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Sellest_töövihikust" autoCompressPictures="0" defaultThemeVersion="124226"/>
  <bookViews>
    <workbookView xWindow="0" yWindow="60" windowWidth="19416" windowHeight="10956" firstSheet="2" activeTab="12"/>
  </bookViews>
  <sheets>
    <sheet name="Jaanuar" sheetId="1" r:id="rId1"/>
    <sheet name="Veebruar" sheetId="2" r:id="rId2"/>
    <sheet name="Märts" sheetId="13" r:id="rId3"/>
    <sheet name="Aprill" sheetId="12" r:id="rId4"/>
    <sheet name="Mai" sheetId="11" r:id="rId5"/>
    <sheet name="Juuni" sheetId="10" r:id="rId6"/>
    <sheet name="Juuli" sheetId="9" r:id="rId7"/>
    <sheet name="August" sheetId="8" r:id="rId8"/>
    <sheet name="September" sheetId="7" r:id="rId9"/>
    <sheet name="Oktoober" sheetId="6" r:id="rId10"/>
    <sheet name="November" sheetId="5" r:id="rId11"/>
    <sheet name="Detsember" sheetId="4" r:id="rId12"/>
    <sheet name="Kokku" sheetId="3" r:id="rId13"/>
  </sheets>
  <definedNames>
    <definedName name="_xlnm._FilterDatabase" localSheetId="12" hidden="1">Kokku!$A$17:$AJ$17</definedName>
    <definedName name="Prinditiitlid" localSheetId="3">Aprill!$3:$6</definedName>
    <definedName name="Prinditiitlid" localSheetId="7">August!$3:$6</definedName>
    <definedName name="Prinditiitlid" localSheetId="11">Detsember!$3:$6</definedName>
    <definedName name="Prinditiitlid" localSheetId="0">Jaanuar!$3:$6</definedName>
    <definedName name="Prinditiitlid" localSheetId="6">Juuli!$3:$6</definedName>
    <definedName name="Prinditiitlid" localSheetId="5">Juuni!$3:$6</definedName>
    <definedName name="Prinditiitlid" localSheetId="12">Kokku!$3:$6</definedName>
    <definedName name="Prinditiitlid" localSheetId="4">Mai!$3:$6</definedName>
    <definedName name="Prinditiitlid" localSheetId="2">Märts!$3:$6</definedName>
    <definedName name="Prinditiitlid" localSheetId="10">November!$3:$6</definedName>
    <definedName name="Prinditiitlid" localSheetId="9">Oktoober!$3:$6</definedName>
    <definedName name="Prinditiitlid" localSheetId="8">September!$3:$6</definedName>
    <definedName name="Prinditiitlid" localSheetId="1">Veebruar!$3:$6</definedName>
    <definedName name="_xlnm.Print_Titles" localSheetId="3">Aprill!$1:$6</definedName>
    <definedName name="_xlnm.Print_Titles" localSheetId="7">August!$1:$6</definedName>
    <definedName name="_xlnm.Print_Titles" localSheetId="11">Detsember!$1:$6</definedName>
    <definedName name="_xlnm.Print_Titles" localSheetId="0">Jaanuar!$1:$6</definedName>
    <definedName name="_xlnm.Print_Titles" localSheetId="6">Juuli!$1:$6</definedName>
    <definedName name="_xlnm.Print_Titles" localSheetId="5">Juuni!$1:$6</definedName>
    <definedName name="_xlnm.Print_Titles" localSheetId="12">Kokku!$1:$6</definedName>
    <definedName name="_xlnm.Print_Titles" localSheetId="4">Mai!$1:$6</definedName>
    <definedName name="_xlnm.Print_Titles" localSheetId="2">Märts!$1:$6</definedName>
    <definedName name="_xlnm.Print_Titles" localSheetId="10">November!$1:$6</definedName>
    <definedName name="_xlnm.Print_Titles" localSheetId="9">Oktoober!$1:$6</definedName>
    <definedName name="_xlnm.Print_Titles" localSheetId="8">September!$1:$6</definedName>
    <definedName name="_xlnm.Print_Titles" localSheetId="1">Veebruar!$1:$6</definedName>
    <definedName name="uus" localSheetId="1">Veebruar!$3:$6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5" l="1"/>
  <c r="F10" i="5"/>
  <c r="G10" i="5"/>
  <c r="H10" i="5"/>
  <c r="K10" i="5"/>
  <c r="AE108" i="8" l="1"/>
  <c r="M11" i="12" l="1"/>
  <c r="AE11" i="12"/>
  <c r="AH11" i="12"/>
  <c r="C12" i="12"/>
  <c r="D12" i="12"/>
  <c r="E12" i="12"/>
  <c r="F12" i="12"/>
  <c r="G12" i="12"/>
  <c r="H12" i="12"/>
  <c r="I12" i="12"/>
  <c r="J12" i="12"/>
  <c r="K12" i="12"/>
  <c r="L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F12" i="12"/>
  <c r="AH12" i="12" l="1"/>
  <c r="AE12" i="12"/>
  <c r="AG11" i="12"/>
  <c r="M12" i="12"/>
  <c r="AH60" i="12"/>
  <c r="AH61" i="12" s="1"/>
  <c r="AE60" i="12"/>
  <c r="M60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L61" i="12"/>
  <c r="K61" i="12"/>
  <c r="J61" i="12"/>
  <c r="I61" i="12"/>
  <c r="H61" i="12"/>
  <c r="G61" i="12"/>
  <c r="F61" i="12"/>
  <c r="E61" i="12"/>
  <c r="D61" i="12"/>
  <c r="C61" i="12"/>
  <c r="M7" i="12"/>
  <c r="AE7" i="12"/>
  <c r="AG7" i="12"/>
  <c r="AH7" i="12"/>
  <c r="AH8" i="12" s="1"/>
  <c r="M9" i="12"/>
  <c r="AE9" i="12"/>
  <c r="AH9" i="12"/>
  <c r="AH10" i="12" s="1"/>
  <c r="M13" i="12"/>
  <c r="AE13" i="12"/>
  <c r="AH13" i="12"/>
  <c r="M15" i="12"/>
  <c r="AG15" i="12" s="1"/>
  <c r="AG16" i="12" s="1"/>
  <c r="AE15" i="12"/>
  <c r="AH15" i="12"/>
  <c r="M17" i="12"/>
  <c r="AG17" i="12" s="1"/>
  <c r="AE17" i="12"/>
  <c r="AH17" i="12"/>
  <c r="M18" i="12"/>
  <c r="AE18" i="12"/>
  <c r="AE20" i="12" s="1"/>
  <c r="AH18" i="12"/>
  <c r="M19" i="12"/>
  <c r="AE19" i="12"/>
  <c r="AH19" i="12"/>
  <c r="AH20" i="12" s="1"/>
  <c r="M21" i="12"/>
  <c r="AE21" i="12"/>
  <c r="AE22" i="12" s="1"/>
  <c r="AH21" i="12"/>
  <c r="M23" i="12"/>
  <c r="AE23" i="12"/>
  <c r="AH23" i="12"/>
  <c r="M25" i="12"/>
  <c r="AE25" i="12"/>
  <c r="AG25" i="12"/>
  <c r="AH25" i="12"/>
  <c r="M26" i="12"/>
  <c r="AE26" i="12"/>
  <c r="AE27" i="12" s="1"/>
  <c r="AH26" i="12"/>
  <c r="M28" i="12"/>
  <c r="AE28" i="12"/>
  <c r="AG28" i="12"/>
  <c r="AG29" i="12" s="1"/>
  <c r="AH28" i="12"/>
  <c r="AH29" i="12" s="1"/>
  <c r="M30" i="12"/>
  <c r="AE30" i="12"/>
  <c r="AE31" i="12" s="1"/>
  <c r="AH30" i="12"/>
  <c r="AH31" i="12" s="1"/>
  <c r="M32" i="12"/>
  <c r="AE32" i="12"/>
  <c r="AH32" i="12"/>
  <c r="AH33" i="12" s="1"/>
  <c r="M34" i="12"/>
  <c r="AE34" i="12"/>
  <c r="AE35" i="12" s="1"/>
  <c r="AH34" i="12"/>
  <c r="M36" i="12"/>
  <c r="AG36" i="12" s="1"/>
  <c r="AG37" i="12" s="1"/>
  <c r="AE36" i="12"/>
  <c r="AH36" i="12"/>
  <c r="AH37" i="12" s="1"/>
  <c r="M38" i="12"/>
  <c r="M39" i="12" s="1"/>
  <c r="AE38" i="12"/>
  <c r="AE39" i="12" s="1"/>
  <c r="AH38" i="12"/>
  <c r="M40" i="12"/>
  <c r="AE40" i="12"/>
  <c r="AG40" i="12"/>
  <c r="AG41" i="12" s="1"/>
  <c r="AH40" i="12"/>
  <c r="AH41" i="12" s="1"/>
  <c r="M42" i="12"/>
  <c r="AE42" i="12"/>
  <c r="AE44" i="12" s="1"/>
  <c r="AH42" i="12"/>
  <c r="AH44" i="12" s="1"/>
  <c r="M43" i="12"/>
  <c r="AG43" i="12" s="1"/>
  <c r="AE43" i="12"/>
  <c r="AH43" i="12"/>
  <c r="M45" i="12"/>
  <c r="AG45" i="12" s="1"/>
  <c r="AI45" i="12" s="1"/>
  <c r="AI46" i="12" s="1"/>
  <c r="AE45" i="12"/>
  <c r="AH45" i="12"/>
  <c r="AH46" i="12" s="1"/>
  <c r="M47" i="12"/>
  <c r="AE47" i="12"/>
  <c r="AH47" i="12"/>
  <c r="M48" i="12"/>
  <c r="AG48" i="12" s="1"/>
  <c r="AI48" i="12" s="1"/>
  <c r="AE48" i="12"/>
  <c r="AE49" i="12" s="1"/>
  <c r="AH48" i="12"/>
  <c r="AH49" i="12" s="1"/>
  <c r="M50" i="12"/>
  <c r="AE50" i="12"/>
  <c r="AH50" i="12"/>
  <c r="M52" i="12"/>
  <c r="AE52" i="12"/>
  <c r="AG52" i="12"/>
  <c r="AH52" i="12"/>
  <c r="M54" i="12"/>
  <c r="AE54" i="12"/>
  <c r="AE55" i="12" s="1"/>
  <c r="AH54" i="12"/>
  <c r="M56" i="12"/>
  <c r="AE56" i="12"/>
  <c r="AG56" i="12"/>
  <c r="AG57" i="12" s="1"/>
  <c r="AH56" i="12"/>
  <c r="AH57" i="12" s="1"/>
  <c r="M58" i="12"/>
  <c r="AG58" i="12" s="1"/>
  <c r="AE58" i="12"/>
  <c r="AH58" i="12"/>
  <c r="AH59" i="12" s="1"/>
  <c r="M62" i="12"/>
  <c r="AE62" i="12"/>
  <c r="AH62" i="12"/>
  <c r="AH63" i="12" s="1"/>
  <c r="M64" i="12"/>
  <c r="AG64" i="12" s="1"/>
  <c r="AE64" i="12"/>
  <c r="AE65" i="12" s="1"/>
  <c r="AH64" i="12"/>
  <c r="M66" i="12"/>
  <c r="AG66" i="12" s="1"/>
  <c r="AE66" i="12"/>
  <c r="AH66" i="12"/>
  <c r="AH67" i="12" s="1"/>
  <c r="M68" i="12"/>
  <c r="AE68" i="12"/>
  <c r="AE69" i="12" s="1"/>
  <c r="AH68" i="12"/>
  <c r="M70" i="12"/>
  <c r="AE70" i="12"/>
  <c r="AE71" i="12" s="1"/>
  <c r="AG70" i="12"/>
  <c r="AG71" i="12" s="1"/>
  <c r="AH70" i="12"/>
  <c r="M72" i="12"/>
  <c r="AE72" i="12"/>
  <c r="AE74" i="12" s="1"/>
  <c r="AH72" i="12"/>
  <c r="AH74" i="12" s="1"/>
  <c r="M73" i="12"/>
  <c r="AG73" i="12" s="1"/>
  <c r="AE73" i="12"/>
  <c r="AH73" i="12"/>
  <c r="M75" i="12"/>
  <c r="AG75" i="12" s="1"/>
  <c r="AE75" i="12"/>
  <c r="AH75" i="12"/>
  <c r="M77" i="12"/>
  <c r="AE77" i="12"/>
  <c r="AH77" i="12"/>
  <c r="M79" i="12"/>
  <c r="AE79" i="12"/>
  <c r="AE80" i="12" s="1"/>
  <c r="AH79" i="12"/>
  <c r="M81" i="12"/>
  <c r="AE81" i="12"/>
  <c r="AE82" i="12" s="1"/>
  <c r="AH81" i="12"/>
  <c r="M83" i="12"/>
  <c r="AE83" i="12"/>
  <c r="AG83" i="12"/>
  <c r="AH83" i="12"/>
  <c r="M85" i="12"/>
  <c r="AE85" i="12"/>
  <c r="AH85" i="12"/>
  <c r="M86" i="12"/>
  <c r="AE86" i="12"/>
  <c r="AG86" i="12"/>
  <c r="AH86" i="12"/>
  <c r="M87" i="12"/>
  <c r="AE87" i="12"/>
  <c r="AG87" i="12"/>
  <c r="AH87" i="12"/>
  <c r="M88" i="12"/>
  <c r="AE88" i="12"/>
  <c r="AH88" i="12"/>
  <c r="M90" i="12"/>
  <c r="AE90" i="12"/>
  <c r="AH90" i="12"/>
  <c r="AH95" i="12" s="1"/>
  <c r="M91" i="12"/>
  <c r="AG91" i="12" s="1"/>
  <c r="AE91" i="12"/>
  <c r="AH91" i="12"/>
  <c r="M92" i="12"/>
  <c r="AE92" i="12"/>
  <c r="AH92" i="12"/>
  <c r="M93" i="12"/>
  <c r="AE93" i="12"/>
  <c r="AH93" i="12"/>
  <c r="M94" i="12"/>
  <c r="AE94" i="12"/>
  <c r="AG94" i="12"/>
  <c r="AI94" i="12" s="1"/>
  <c r="AH94" i="12"/>
  <c r="M96" i="12"/>
  <c r="AE96" i="12"/>
  <c r="AE97" i="12" s="1"/>
  <c r="AH96" i="12"/>
  <c r="AH97" i="12" s="1"/>
  <c r="M98" i="12"/>
  <c r="AE98" i="12"/>
  <c r="AG98" i="12"/>
  <c r="AH98" i="12"/>
  <c r="M99" i="12"/>
  <c r="AE99" i="12"/>
  <c r="AG99" i="12"/>
  <c r="AH99" i="12"/>
  <c r="M100" i="12"/>
  <c r="AE100" i="12"/>
  <c r="AE101" i="12" s="1"/>
  <c r="AH100" i="12"/>
  <c r="M102" i="12"/>
  <c r="AE102" i="12"/>
  <c r="AH102" i="12"/>
  <c r="AH103" i="12" s="1"/>
  <c r="M104" i="12"/>
  <c r="M105" i="12" s="1"/>
  <c r="AE104" i="12"/>
  <c r="AE105" i="12" s="1"/>
  <c r="AH104" i="12"/>
  <c r="M106" i="12"/>
  <c r="AG106" i="12" s="1"/>
  <c r="AI106" i="12" s="1"/>
  <c r="AI107" i="12" s="1"/>
  <c r="AE106" i="12"/>
  <c r="AE107" i="12" s="1"/>
  <c r="AH106" i="12"/>
  <c r="AH107" i="12" s="1"/>
  <c r="M108" i="12"/>
  <c r="AE108" i="12"/>
  <c r="AE109" i="12" s="1"/>
  <c r="AH108" i="12"/>
  <c r="M110" i="12"/>
  <c r="AE110" i="12"/>
  <c r="AG110" i="12" s="1"/>
  <c r="AH110" i="12"/>
  <c r="AH111" i="12" s="1"/>
  <c r="M112" i="12"/>
  <c r="AG112" i="12" s="1"/>
  <c r="AE112" i="12"/>
  <c r="AE113" i="12" s="1"/>
  <c r="AH112" i="12"/>
  <c r="M114" i="12"/>
  <c r="M117" i="12" s="1"/>
  <c r="AE114" i="12"/>
  <c r="AH114" i="12"/>
  <c r="M115" i="12"/>
  <c r="AE115" i="12"/>
  <c r="AH115" i="12"/>
  <c r="M116" i="12"/>
  <c r="AG116" i="12" s="1"/>
  <c r="AE116" i="12"/>
  <c r="AH116" i="12"/>
  <c r="M118" i="12"/>
  <c r="AE118" i="12"/>
  <c r="AG118" i="12" s="1"/>
  <c r="AH118" i="12"/>
  <c r="M119" i="12"/>
  <c r="AE119" i="12"/>
  <c r="AG119" i="12"/>
  <c r="AI119" i="12" s="1"/>
  <c r="AH119" i="12"/>
  <c r="M121" i="12"/>
  <c r="AG121" i="12" s="1"/>
  <c r="AG122" i="12" s="1"/>
  <c r="AE121" i="12"/>
  <c r="AH121" i="12"/>
  <c r="AH122" i="12" s="1"/>
  <c r="M123" i="12"/>
  <c r="AE123" i="12"/>
  <c r="AH123" i="12"/>
  <c r="AH125" i="12" s="1"/>
  <c r="M124" i="12"/>
  <c r="AE124" i="12"/>
  <c r="AE125" i="12" s="1"/>
  <c r="AH124" i="12"/>
  <c r="M126" i="12"/>
  <c r="AE126" i="12"/>
  <c r="AH126" i="12"/>
  <c r="M127" i="12"/>
  <c r="AE127" i="12"/>
  <c r="AG127" i="12"/>
  <c r="AH127" i="12"/>
  <c r="M129" i="12"/>
  <c r="AE129" i="12"/>
  <c r="AH129" i="12"/>
  <c r="M130" i="12"/>
  <c r="AE130" i="12"/>
  <c r="AG130" i="12" s="1"/>
  <c r="AI130" i="12" s="1"/>
  <c r="AH130" i="12"/>
  <c r="M132" i="12"/>
  <c r="AE132" i="12"/>
  <c r="AE133" i="12" s="1"/>
  <c r="AH132" i="12"/>
  <c r="AH14" i="12"/>
  <c r="AH16" i="12"/>
  <c r="AH22" i="12"/>
  <c r="AH24" i="12"/>
  <c r="AH27" i="12"/>
  <c r="AH35" i="12"/>
  <c r="AH39" i="12"/>
  <c r="AH51" i="12"/>
  <c r="AH53" i="12"/>
  <c r="AH55" i="12"/>
  <c r="AH65" i="12"/>
  <c r="AH69" i="12"/>
  <c r="AH71" i="12"/>
  <c r="AH76" i="12"/>
  <c r="AH78" i="12"/>
  <c r="AH80" i="12"/>
  <c r="AH82" i="12"/>
  <c r="AH84" i="12"/>
  <c r="AH105" i="12"/>
  <c r="AH109" i="12"/>
  <c r="AH113" i="12"/>
  <c r="AG53" i="12"/>
  <c r="AG67" i="12"/>
  <c r="AG107" i="12"/>
  <c r="AF8" i="12"/>
  <c r="AF10" i="12"/>
  <c r="AF14" i="12"/>
  <c r="AF16" i="12"/>
  <c r="AF20" i="12"/>
  <c r="AF22" i="12"/>
  <c r="AF24" i="12"/>
  <c r="AF27" i="12"/>
  <c r="AF29" i="12"/>
  <c r="AF31" i="12"/>
  <c r="AF33" i="12"/>
  <c r="AF35" i="12"/>
  <c r="AF37" i="12"/>
  <c r="AF39" i="12"/>
  <c r="AF41" i="12"/>
  <c r="AF44" i="12"/>
  <c r="AF46" i="12"/>
  <c r="AF49" i="12"/>
  <c r="AF51" i="12"/>
  <c r="AF53" i="12"/>
  <c r="AF55" i="12"/>
  <c r="AF57" i="12"/>
  <c r="AF59" i="12"/>
  <c r="AF63" i="12"/>
  <c r="AF65" i="12"/>
  <c r="AF67" i="12"/>
  <c r="AF69" i="12"/>
  <c r="AF71" i="12"/>
  <c r="AF74" i="12"/>
  <c r="AF76" i="12"/>
  <c r="AF78" i="12"/>
  <c r="AF80" i="12"/>
  <c r="AF82" i="12"/>
  <c r="AF84" i="12"/>
  <c r="AF89" i="12"/>
  <c r="AF95" i="12"/>
  <c r="AF97" i="12"/>
  <c r="AF101" i="12"/>
  <c r="AF103" i="12"/>
  <c r="AF105" i="12"/>
  <c r="AF107" i="12"/>
  <c r="AF109" i="12"/>
  <c r="AF111" i="12"/>
  <c r="AF113" i="12"/>
  <c r="AF117" i="12"/>
  <c r="AF120" i="12"/>
  <c r="AF122" i="12"/>
  <c r="AF125" i="12"/>
  <c r="AF128" i="12"/>
  <c r="AF131" i="12"/>
  <c r="AE8" i="12"/>
  <c r="AE10" i="12"/>
  <c r="AE14" i="12"/>
  <c r="AE16" i="12"/>
  <c r="AE24" i="12"/>
  <c r="AE29" i="12"/>
  <c r="AE33" i="12"/>
  <c r="AE37" i="12"/>
  <c r="AE41" i="12"/>
  <c r="AE46" i="12"/>
  <c r="AE51" i="12"/>
  <c r="AE53" i="12"/>
  <c r="AE57" i="12"/>
  <c r="AE59" i="12"/>
  <c r="AE63" i="12"/>
  <c r="AE67" i="12"/>
  <c r="AE76" i="12"/>
  <c r="AE78" i="12"/>
  <c r="AE84" i="12"/>
  <c r="AE89" i="12"/>
  <c r="AE103" i="12"/>
  <c r="AE120" i="12"/>
  <c r="AE122" i="12"/>
  <c r="AE131" i="12"/>
  <c r="AD8" i="12"/>
  <c r="AD10" i="12"/>
  <c r="AD14" i="12"/>
  <c r="AD16" i="12"/>
  <c r="AD20" i="12"/>
  <c r="AD22" i="12"/>
  <c r="AD24" i="12"/>
  <c r="AD27" i="12"/>
  <c r="AD29" i="12"/>
  <c r="AD31" i="12"/>
  <c r="AD33" i="12"/>
  <c r="AD35" i="12"/>
  <c r="AD37" i="12"/>
  <c r="AD39" i="12"/>
  <c r="AD41" i="12"/>
  <c r="AD44" i="12"/>
  <c r="AD46" i="12"/>
  <c r="AD49" i="12"/>
  <c r="AD51" i="12"/>
  <c r="AD53" i="12"/>
  <c r="AD55" i="12"/>
  <c r="AD57" i="12"/>
  <c r="AD59" i="12"/>
  <c r="AD63" i="12"/>
  <c r="AD65" i="12"/>
  <c r="AD67" i="12"/>
  <c r="AD69" i="12"/>
  <c r="AD71" i="12"/>
  <c r="AD74" i="12"/>
  <c r="AD76" i="12"/>
  <c r="AD78" i="12"/>
  <c r="AD80" i="12"/>
  <c r="AD82" i="12"/>
  <c r="AD84" i="12"/>
  <c r="AD89" i="12"/>
  <c r="AD95" i="12"/>
  <c r="AD97" i="12"/>
  <c r="AD101" i="12"/>
  <c r="AD103" i="12"/>
  <c r="AD105" i="12"/>
  <c r="AD107" i="12"/>
  <c r="AD109" i="12"/>
  <c r="AD111" i="12"/>
  <c r="AD113" i="12"/>
  <c r="AD117" i="12"/>
  <c r="AD120" i="12"/>
  <c r="AD122" i="12"/>
  <c r="AD125" i="12"/>
  <c r="AD128" i="12"/>
  <c r="AD131" i="12"/>
  <c r="AC8" i="12"/>
  <c r="AC10" i="12"/>
  <c r="AC14" i="12"/>
  <c r="AC16" i="12"/>
  <c r="AC20" i="12"/>
  <c r="AC22" i="12"/>
  <c r="AC24" i="12"/>
  <c r="AC27" i="12"/>
  <c r="AC29" i="12"/>
  <c r="AC31" i="12"/>
  <c r="AC33" i="12"/>
  <c r="AC35" i="12"/>
  <c r="AC37" i="12"/>
  <c r="AC39" i="12"/>
  <c r="AC41" i="12"/>
  <c r="AC44" i="12"/>
  <c r="AC46" i="12"/>
  <c r="AC49" i="12"/>
  <c r="AC51" i="12"/>
  <c r="AC53" i="12"/>
  <c r="AC55" i="12"/>
  <c r="AC57" i="12"/>
  <c r="AC59" i="12"/>
  <c r="AC63" i="12"/>
  <c r="AC65" i="12"/>
  <c r="AC67" i="12"/>
  <c r="AC69" i="12"/>
  <c r="AC71" i="12"/>
  <c r="AC74" i="12"/>
  <c r="AC76" i="12"/>
  <c r="AC78" i="12"/>
  <c r="AC80" i="12"/>
  <c r="AC82" i="12"/>
  <c r="AC84" i="12"/>
  <c r="AC89" i="12"/>
  <c r="AC95" i="12"/>
  <c r="AC97" i="12"/>
  <c r="AC101" i="12"/>
  <c r="AC103" i="12"/>
  <c r="AC105" i="12"/>
  <c r="AC107" i="12"/>
  <c r="AC109" i="12"/>
  <c r="AC111" i="12"/>
  <c r="AC113" i="12"/>
  <c r="AC117" i="12"/>
  <c r="AC120" i="12"/>
  <c r="AC122" i="12"/>
  <c r="AC125" i="12"/>
  <c r="AC128" i="12"/>
  <c r="AC131" i="12"/>
  <c r="AB8" i="12"/>
  <c r="AB10" i="12"/>
  <c r="AB14" i="12"/>
  <c r="AB16" i="12"/>
  <c r="AB20" i="12"/>
  <c r="AB22" i="12"/>
  <c r="AB24" i="12"/>
  <c r="AB27" i="12"/>
  <c r="AB29" i="12"/>
  <c r="AB31" i="12"/>
  <c r="AB33" i="12"/>
  <c r="AB35" i="12"/>
  <c r="AB37" i="12"/>
  <c r="AB39" i="12"/>
  <c r="AB41" i="12"/>
  <c r="AB44" i="12"/>
  <c r="AB46" i="12"/>
  <c r="AB49" i="12"/>
  <c r="AB51" i="12"/>
  <c r="AB53" i="12"/>
  <c r="AB55" i="12"/>
  <c r="AB57" i="12"/>
  <c r="AB59" i="12"/>
  <c r="AB63" i="12"/>
  <c r="AB65" i="12"/>
  <c r="AB67" i="12"/>
  <c r="AB69" i="12"/>
  <c r="AB71" i="12"/>
  <c r="AB74" i="12"/>
  <c r="AB76" i="12"/>
  <c r="AB78" i="12"/>
  <c r="AB80" i="12"/>
  <c r="AB82" i="12"/>
  <c r="AB84" i="12"/>
  <c r="AB89" i="12"/>
  <c r="AB95" i="12"/>
  <c r="AB97" i="12"/>
  <c r="AB101" i="12"/>
  <c r="AB103" i="12"/>
  <c r="AB105" i="12"/>
  <c r="AB107" i="12"/>
  <c r="AB109" i="12"/>
  <c r="AB111" i="12"/>
  <c r="AB113" i="12"/>
  <c r="AB117" i="12"/>
  <c r="AB120" i="12"/>
  <c r="AB122" i="12"/>
  <c r="AB125" i="12"/>
  <c r="AB128" i="12"/>
  <c r="AB131" i="12"/>
  <c r="AA8" i="12"/>
  <c r="AA10" i="12"/>
  <c r="AA134" i="12" s="1"/>
  <c r="AA14" i="12"/>
  <c r="AA16" i="12"/>
  <c r="AA20" i="12"/>
  <c r="AA22" i="12"/>
  <c r="AA24" i="12"/>
  <c r="AA27" i="12"/>
  <c r="AA29" i="12"/>
  <c r="AA31" i="12"/>
  <c r="AA33" i="12"/>
  <c r="AA35" i="12"/>
  <c r="AA37" i="12"/>
  <c r="AA39" i="12"/>
  <c r="AA41" i="12"/>
  <c r="AA44" i="12"/>
  <c r="AA46" i="12"/>
  <c r="AA49" i="12"/>
  <c r="AA51" i="12"/>
  <c r="AA53" i="12"/>
  <c r="AA55" i="12"/>
  <c r="AA57" i="12"/>
  <c r="AA59" i="12"/>
  <c r="AA63" i="12"/>
  <c r="AA65" i="12"/>
  <c r="AA67" i="12"/>
  <c r="AA69" i="12"/>
  <c r="AA71" i="12"/>
  <c r="AA74" i="12"/>
  <c r="AA76" i="12"/>
  <c r="AA78" i="12"/>
  <c r="AA80" i="12"/>
  <c r="AA82" i="12"/>
  <c r="AA84" i="12"/>
  <c r="AA89" i="12"/>
  <c r="AA95" i="12"/>
  <c r="AA97" i="12"/>
  <c r="AA101" i="12"/>
  <c r="AA103" i="12"/>
  <c r="AA105" i="12"/>
  <c r="AA107" i="12"/>
  <c r="AA109" i="12"/>
  <c r="AA111" i="12"/>
  <c r="AA113" i="12"/>
  <c r="AA117" i="12"/>
  <c r="AA120" i="12"/>
  <c r="AA122" i="12"/>
  <c r="AA125" i="12"/>
  <c r="AA128" i="12"/>
  <c r="AA131" i="12"/>
  <c r="Z8" i="12"/>
  <c r="Z10" i="12"/>
  <c r="Z14" i="12"/>
  <c r="Z16" i="12"/>
  <c r="Z20" i="12"/>
  <c r="Z22" i="12"/>
  <c r="Z24" i="12"/>
  <c r="Z27" i="12"/>
  <c r="Z29" i="12"/>
  <c r="Z31" i="12"/>
  <c r="Z33" i="12"/>
  <c r="Z35" i="12"/>
  <c r="Z37" i="12"/>
  <c r="Z39" i="12"/>
  <c r="Z41" i="12"/>
  <c r="Z44" i="12"/>
  <c r="Z46" i="12"/>
  <c r="Z49" i="12"/>
  <c r="Z51" i="12"/>
  <c r="Z53" i="12"/>
  <c r="Z55" i="12"/>
  <c r="Z57" i="12"/>
  <c r="Z59" i="12"/>
  <c r="Z63" i="12"/>
  <c r="Z65" i="12"/>
  <c r="Z67" i="12"/>
  <c r="Z69" i="12"/>
  <c r="Z71" i="12"/>
  <c r="Z74" i="12"/>
  <c r="Z76" i="12"/>
  <c r="Z78" i="12"/>
  <c r="Z80" i="12"/>
  <c r="Z82" i="12"/>
  <c r="Z84" i="12"/>
  <c r="Z89" i="12"/>
  <c r="Z95" i="12"/>
  <c r="Z97" i="12"/>
  <c r="Z101" i="12"/>
  <c r="Z103" i="12"/>
  <c r="Z105" i="12"/>
  <c r="Z107" i="12"/>
  <c r="Z109" i="12"/>
  <c r="Z111" i="12"/>
  <c r="Z113" i="12"/>
  <c r="Z117" i="12"/>
  <c r="Z120" i="12"/>
  <c r="Z122" i="12"/>
  <c r="Z125" i="12"/>
  <c r="Z128" i="12"/>
  <c r="Z131" i="12"/>
  <c r="Y8" i="12"/>
  <c r="Y10" i="12"/>
  <c r="Y14" i="12"/>
  <c r="Y16" i="12"/>
  <c r="Y20" i="12"/>
  <c r="Y22" i="12"/>
  <c r="Y24" i="12"/>
  <c r="Y27" i="12"/>
  <c r="Y29" i="12"/>
  <c r="Y31" i="12"/>
  <c r="Y33" i="12"/>
  <c r="Y35" i="12"/>
  <c r="Y37" i="12"/>
  <c r="Y39" i="12"/>
  <c r="Y41" i="12"/>
  <c r="Y44" i="12"/>
  <c r="Y46" i="12"/>
  <c r="Y49" i="12"/>
  <c r="Y51" i="12"/>
  <c r="Y53" i="12"/>
  <c r="Y55" i="12"/>
  <c r="Y57" i="12"/>
  <c r="Y59" i="12"/>
  <c r="Y63" i="12"/>
  <c r="Y65" i="12"/>
  <c r="Y67" i="12"/>
  <c r="Y69" i="12"/>
  <c r="Y71" i="12"/>
  <c r="Y74" i="12"/>
  <c r="Y76" i="12"/>
  <c r="Y78" i="12"/>
  <c r="Y80" i="12"/>
  <c r="Y82" i="12"/>
  <c r="Y84" i="12"/>
  <c r="Y89" i="12"/>
  <c r="Y95" i="12"/>
  <c r="Y97" i="12"/>
  <c r="Y101" i="12"/>
  <c r="Y103" i="12"/>
  <c r="Y105" i="12"/>
  <c r="Y107" i="12"/>
  <c r="Y109" i="12"/>
  <c r="Y111" i="12"/>
  <c r="Y113" i="12"/>
  <c r="Y117" i="12"/>
  <c r="Y120" i="12"/>
  <c r="Y122" i="12"/>
  <c r="Y125" i="12"/>
  <c r="Y128" i="12"/>
  <c r="Y131" i="12"/>
  <c r="X8" i="12"/>
  <c r="X10" i="12"/>
  <c r="X14" i="12"/>
  <c r="X16" i="12"/>
  <c r="X20" i="12"/>
  <c r="X22" i="12"/>
  <c r="X24" i="12"/>
  <c r="X27" i="12"/>
  <c r="X29" i="12"/>
  <c r="X31" i="12"/>
  <c r="X33" i="12"/>
  <c r="X35" i="12"/>
  <c r="X37" i="12"/>
  <c r="X39" i="12"/>
  <c r="X41" i="12"/>
  <c r="X44" i="12"/>
  <c r="X46" i="12"/>
  <c r="X49" i="12"/>
  <c r="X51" i="12"/>
  <c r="X53" i="12"/>
  <c r="X55" i="12"/>
  <c r="X57" i="12"/>
  <c r="X59" i="12"/>
  <c r="X63" i="12"/>
  <c r="X65" i="12"/>
  <c r="X67" i="12"/>
  <c r="X69" i="12"/>
  <c r="X71" i="12"/>
  <c r="X74" i="12"/>
  <c r="X76" i="12"/>
  <c r="X78" i="12"/>
  <c r="X80" i="12"/>
  <c r="X82" i="12"/>
  <c r="X84" i="12"/>
  <c r="X89" i="12"/>
  <c r="X95" i="12"/>
  <c r="X97" i="12"/>
  <c r="X101" i="12"/>
  <c r="X103" i="12"/>
  <c r="X105" i="12"/>
  <c r="X107" i="12"/>
  <c r="X109" i="12"/>
  <c r="X111" i="12"/>
  <c r="X113" i="12"/>
  <c r="X117" i="12"/>
  <c r="X120" i="12"/>
  <c r="X122" i="12"/>
  <c r="X125" i="12"/>
  <c r="X128" i="12"/>
  <c r="X131" i="12"/>
  <c r="W8" i="12"/>
  <c r="W10" i="12"/>
  <c r="W14" i="12"/>
  <c r="W16" i="12"/>
  <c r="W20" i="12"/>
  <c r="W22" i="12"/>
  <c r="W24" i="12"/>
  <c r="W27" i="12"/>
  <c r="W29" i="12"/>
  <c r="W31" i="12"/>
  <c r="W33" i="12"/>
  <c r="W35" i="12"/>
  <c r="W37" i="12"/>
  <c r="W39" i="12"/>
  <c r="W41" i="12"/>
  <c r="W44" i="12"/>
  <c r="W46" i="12"/>
  <c r="W49" i="12"/>
  <c r="W51" i="12"/>
  <c r="W53" i="12"/>
  <c r="W55" i="12"/>
  <c r="W57" i="12"/>
  <c r="W59" i="12"/>
  <c r="W63" i="12"/>
  <c r="W65" i="12"/>
  <c r="W67" i="12"/>
  <c r="W69" i="12"/>
  <c r="W71" i="12"/>
  <c r="W74" i="12"/>
  <c r="W76" i="12"/>
  <c r="W78" i="12"/>
  <c r="W80" i="12"/>
  <c r="W82" i="12"/>
  <c r="W84" i="12"/>
  <c r="W89" i="12"/>
  <c r="W95" i="12"/>
  <c r="W97" i="12"/>
  <c r="W101" i="12"/>
  <c r="W103" i="12"/>
  <c r="W105" i="12"/>
  <c r="W107" i="12"/>
  <c r="W109" i="12"/>
  <c r="W111" i="12"/>
  <c r="W113" i="12"/>
  <c r="W117" i="12"/>
  <c r="W120" i="12"/>
  <c r="W122" i="12"/>
  <c r="W125" i="12"/>
  <c r="W128" i="12"/>
  <c r="W131" i="12"/>
  <c r="V8" i="12"/>
  <c r="V10" i="12"/>
  <c r="V14" i="12"/>
  <c r="V16" i="12"/>
  <c r="V20" i="12"/>
  <c r="V22" i="12"/>
  <c r="V24" i="12"/>
  <c r="V27" i="12"/>
  <c r="V29" i="12"/>
  <c r="V31" i="12"/>
  <c r="V33" i="12"/>
  <c r="V35" i="12"/>
  <c r="V37" i="12"/>
  <c r="V39" i="12"/>
  <c r="V41" i="12"/>
  <c r="V44" i="12"/>
  <c r="V46" i="12"/>
  <c r="V49" i="12"/>
  <c r="V51" i="12"/>
  <c r="V53" i="12"/>
  <c r="V55" i="12"/>
  <c r="V57" i="12"/>
  <c r="V59" i="12"/>
  <c r="V63" i="12"/>
  <c r="V65" i="12"/>
  <c r="V67" i="12"/>
  <c r="V69" i="12"/>
  <c r="V71" i="12"/>
  <c r="V74" i="12"/>
  <c r="V76" i="12"/>
  <c r="V78" i="12"/>
  <c r="V80" i="12"/>
  <c r="V82" i="12"/>
  <c r="V84" i="12"/>
  <c r="V89" i="12"/>
  <c r="V95" i="12"/>
  <c r="V97" i="12"/>
  <c r="V101" i="12"/>
  <c r="V103" i="12"/>
  <c r="V105" i="12"/>
  <c r="V107" i="12"/>
  <c r="V109" i="12"/>
  <c r="V111" i="12"/>
  <c r="V113" i="12"/>
  <c r="V117" i="12"/>
  <c r="V120" i="12"/>
  <c r="V122" i="12"/>
  <c r="V125" i="12"/>
  <c r="V128" i="12"/>
  <c r="V131" i="12"/>
  <c r="U8" i="12"/>
  <c r="U10" i="12"/>
  <c r="U14" i="12"/>
  <c r="U16" i="12"/>
  <c r="U20" i="12"/>
  <c r="U22" i="12"/>
  <c r="U24" i="12"/>
  <c r="U27" i="12"/>
  <c r="U29" i="12"/>
  <c r="U31" i="12"/>
  <c r="U33" i="12"/>
  <c r="U35" i="12"/>
  <c r="U37" i="12"/>
  <c r="U39" i="12"/>
  <c r="U41" i="12"/>
  <c r="U44" i="12"/>
  <c r="U46" i="12"/>
  <c r="U49" i="12"/>
  <c r="U51" i="12"/>
  <c r="U53" i="12"/>
  <c r="U55" i="12"/>
  <c r="U57" i="12"/>
  <c r="U59" i="12"/>
  <c r="U63" i="12"/>
  <c r="U65" i="12"/>
  <c r="U67" i="12"/>
  <c r="U69" i="12"/>
  <c r="U71" i="12"/>
  <c r="U74" i="12"/>
  <c r="U76" i="12"/>
  <c r="U78" i="12"/>
  <c r="U80" i="12"/>
  <c r="U82" i="12"/>
  <c r="U84" i="12"/>
  <c r="U89" i="12"/>
  <c r="U95" i="12"/>
  <c r="U97" i="12"/>
  <c r="U101" i="12"/>
  <c r="U103" i="12"/>
  <c r="U105" i="12"/>
  <c r="U107" i="12"/>
  <c r="U109" i="12"/>
  <c r="U111" i="12"/>
  <c r="U113" i="12"/>
  <c r="U117" i="12"/>
  <c r="U120" i="12"/>
  <c r="U122" i="12"/>
  <c r="U125" i="12"/>
  <c r="U128" i="12"/>
  <c r="U131" i="12"/>
  <c r="T8" i="12"/>
  <c r="T10" i="12"/>
  <c r="T14" i="12"/>
  <c r="T16" i="12"/>
  <c r="T20" i="12"/>
  <c r="T22" i="12"/>
  <c r="T24" i="12"/>
  <c r="T27" i="12"/>
  <c r="T29" i="12"/>
  <c r="T31" i="12"/>
  <c r="T33" i="12"/>
  <c r="T35" i="12"/>
  <c r="T37" i="12"/>
  <c r="T39" i="12"/>
  <c r="T41" i="12"/>
  <c r="T44" i="12"/>
  <c r="T46" i="12"/>
  <c r="T49" i="12"/>
  <c r="T51" i="12"/>
  <c r="T53" i="12"/>
  <c r="T55" i="12"/>
  <c r="T57" i="12"/>
  <c r="T59" i="12"/>
  <c r="T63" i="12"/>
  <c r="T65" i="12"/>
  <c r="T67" i="12"/>
  <c r="T69" i="12"/>
  <c r="T71" i="12"/>
  <c r="T74" i="12"/>
  <c r="T76" i="12"/>
  <c r="T78" i="12"/>
  <c r="T80" i="12"/>
  <c r="T82" i="12"/>
  <c r="T84" i="12"/>
  <c r="T89" i="12"/>
  <c r="T95" i="12"/>
  <c r="T97" i="12"/>
  <c r="T101" i="12"/>
  <c r="T103" i="12"/>
  <c r="T105" i="12"/>
  <c r="T107" i="12"/>
  <c r="T109" i="12"/>
  <c r="T111" i="12"/>
  <c r="T113" i="12"/>
  <c r="T117" i="12"/>
  <c r="T120" i="12"/>
  <c r="T122" i="12"/>
  <c r="T125" i="12"/>
  <c r="T128" i="12"/>
  <c r="T131" i="12"/>
  <c r="S8" i="12"/>
  <c r="S10" i="12"/>
  <c r="S14" i="12"/>
  <c r="S16" i="12"/>
  <c r="S20" i="12"/>
  <c r="S22" i="12"/>
  <c r="S24" i="12"/>
  <c r="S27" i="12"/>
  <c r="S29" i="12"/>
  <c r="S31" i="12"/>
  <c r="S33" i="12"/>
  <c r="S35" i="12"/>
  <c r="S37" i="12"/>
  <c r="S39" i="12"/>
  <c r="S41" i="12"/>
  <c r="S44" i="12"/>
  <c r="S46" i="12"/>
  <c r="S49" i="12"/>
  <c r="S51" i="12"/>
  <c r="S53" i="12"/>
  <c r="S55" i="12"/>
  <c r="S57" i="12"/>
  <c r="S59" i="12"/>
  <c r="S63" i="12"/>
  <c r="S65" i="12"/>
  <c r="S67" i="12"/>
  <c r="S69" i="12"/>
  <c r="S71" i="12"/>
  <c r="S74" i="12"/>
  <c r="S76" i="12"/>
  <c r="S78" i="12"/>
  <c r="S80" i="12"/>
  <c r="S82" i="12"/>
  <c r="S84" i="12"/>
  <c r="S89" i="12"/>
  <c r="S95" i="12"/>
  <c r="S97" i="12"/>
  <c r="S101" i="12"/>
  <c r="S103" i="12"/>
  <c r="S105" i="12"/>
  <c r="S107" i="12"/>
  <c r="S109" i="12"/>
  <c r="S111" i="12"/>
  <c r="S113" i="12"/>
  <c r="S117" i="12"/>
  <c r="S120" i="12"/>
  <c r="S122" i="12"/>
  <c r="S125" i="12"/>
  <c r="S128" i="12"/>
  <c r="S131" i="12"/>
  <c r="R8" i="12"/>
  <c r="R10" i="12"/>
  <c r="R14" i="12"/>
  <c r="R16" i="12"/>
  <c r="R20" i="12"/>
  <c r="R22" i="12"/>
  <c r="R24" i="12"/>
  <c r="R27" i="12"/>
  <c r="R29" i="12"/>
  <c r="R31" i="12"/>
  <c r="R33" i="12"/>
  <c r="R35" i="12"/>
  <c r="R37" i="12"/>
  <c r="R39" i="12"/>
  <c r="R41" i="12"/>
  <c r="R44" i="12"/>
  <c r="R46" i="12"/>
  <c r="R49" i="12"/>
  <c r="R51" i="12"/>
  <c r="R53" i="12"/>
  <c r="R55" i="12"/>
  <c r="R57" i="12"/>
  <c r="R59" i="12"/>
  <c r="R63" i="12"/>
  <c r="R65" i="12"/>
  <c r="R67" i="12"/>
  <c r="R69" i="12"/>
  <c r="R71" i="12"/>
  <c r="R74" i="12"/>
  <c r="R76" i="12"/>
  <c r="R78" i="12"/>
  <c r="R80" i="12"/>
  <c r="R82" i="12"/>
  <c r="R84" i="12"/>
  <c r="R89" i="12"/>
  <c r="R95" i="12"/>
  <c r="R97" i="12"/>
  <c r="R101" i="12"/>
  <c r="R103" i="12"/>
  <c r="R105" i="12"/>
  <c r="R107" i="12"/>
  <c r="R109" i="12"/>
  <c r="R111" i="12"/>
  <c r="R113" i="12"/>
  <c r="R117" i="12"/>
  <c r="R120" i="12"/>
  <c r="R122" i="12"/>
  <c r="R125" i="12"/>
  <c r="R128" i="12"/>
  <c r="R131" i="12"/>
  <c r="Q8" i="12"/>
  <c r="Q10" i="12"/>
  <c r="Q14" i="12"/>
  <c r="Q16" i="12"/>
  <c r="Q20" i="12"/>
  <c r="Q22" i="12"/>
  <c r="Q24" i="12"/>
  <c r="Q27" i="12"/>
  <c r="Q29" i="12"/>
  <c r="Q31" i="12"/>
  <c r="Q33" i="12"/>
  <c r="Q35" i="12"/>
  <c r="Q37" i="12"/>
  <c r="Q39" i="12"/>
  <c r="Q41" i="12"/>
  <c r="Q44" i="12"/>
  <c r="Q46" i="12"/>
  <c r="Q49" i="12"/>
  <c r="Q51" i="12"/>
  <c r="Q53" i="12"/>
  <c r="Q55" i="12"/>
  <c r="Q57" i="12"/>
  <c r="Q59" i="12"/>
  <c r="Q63" i="12"/>
  <c r="Q65" i="12"/>
  <c r="Q67" i="12"/>
  <c r="Q69" i="12"/>
  <c r="Q71" i="12"/>
  <c r="Q74" i="12"/>
  <c r="Q76" i="12"/>
  <c r="Q78" i="12"/>
  <c r="Q80" i="12"/>
  <c r="Q82" i="12"/>
  <c r="Q84" i="12"/>
  <c r="Q89" i="12"/>
  <c r="Q95" i="12"/>
  <c r="Q97" i="12"/>
  <c r="Q101" i="12"/>
  <c r="Q103" i="12"/>
  <c r="Q105" i="12"/>
  <c r="Q107" i="12"/>
  <c r="Q109" i="12"/>
  <c r="Q111" i="12"/>
  <c r="Q113" i="12"/>
  <c r="Q117" i="12"/>
  <c r="Q120" i="12"/>
  <c r="Q122" i="12"/>
  <c r="Q125" i="12"/>
  <c r="Q128" i="12"/>
  <c r="Q131" i="12"/>
  <c r="P8" i="12"/>
  <c r="P10" i="12"/>
  <c r="P14" i="12"/>
  <c r="P16" i="12"/>
  <c r="P20" i="12"/>
  <c r="P22" i="12"/>
  <c r="P24" i="12"/>
  <c r="P27" i="12"/>
  <c r="P29" i="12"/>
  <c r="P31" i="12"/>
  <c r="P33" i="12"/>
  <c r="P35" i="12"/>
  <c r="P37" i="12"/>
  <c r="P39" i="12"/>
  <c r="P41" i="12"/>
  <c r="P44" i="12"/>
  <c r="P46" i="12"/>
  <c r="P49" i="12"/>
  <c r="P51" i="12"/>
  <c r="P53" i="12"/>
  <c r="P55" i="12"/>
  <c r="P57" i="12"/>
  <c r="P59" i="12"/>
  <c r="P63" i="12"/>
  <c r="P65" i="12"/>
  <c r="P67" i="12"/>
  <c r="P69" i="12"/>
  <c r="P71" i="12"/>
  <c r="P74" i="12"/>
  <c r="P76" i="12"/>
  <c r="P78" i="12"/>
  <c r="P80" i="12"/>
  <c r="P82" i="12"/>
  <c r="P84" i="12"/>
  <c r="P89" i="12"/>
  <c r="P95" i="12"/>
  <c r="P97" i="12"/>
  <c r="P101" i="12"/>
  <c r="P103" i="12"/>
  <c r="P105" i="12"/>
  <c r="P107" i="12"/>
  <c r="P109" i="12"/>
  <c r="P111" i="12"/>
  <c r="P113" i="12"/>
  <c r="P117" i="12"/>
  <c r="P120" i="12"/>
  <c r="P122" i="12"/>
  <c r="P125" i="12"/>
  <c r="P128" i="12"/>
  <c r="P131" i="12"/>
  <c r="O8" i="12"/>
  <c r="O10" i="12"/>
  <c r="O14" i="12"/>
  <c r="O16" i="12"/>
  <c r="O20" i="12"/>
  <c r="O22" i="12"/>
  <c r="O24" i="12"/>
  <c r="O27" i="12"/>
  <c r="O29" i="12"/>
  <c r="O31" i="12"/>
  <c r="O33" i="12"/>
  <c r="O35" i="12"/>
  <c r="O37" i="12"/>
  <c r="O39" i="12"/>
  <c r="O41" i="12"/>
  <c r="O44" i="12"/>
  <c r="O46" i="12"/>
  <c r="O49" i="12"/>
  <c r="O51" i="12"/>
  <c r="O53" i="12"/>
  <c r="O55" i="12"/>
  <c r="O57" i="12"/>
  <c r="O59" i="12"/>
  <c r="O63" i="12"/>
  <c r="O65" i="12"/>
  <c r="O67" i="12"/>
  <c r="O69" i="12"/>
  <c r="O71" i="12"/>
  <c r="O74" i="12"/>
  <c r="O76" i="12"/>
  <c r="O78" i="12"/>
  <c r="O80" i="12"/>
  <c r="O82" i="12"/>
  <c r="O84" i="12"/>
  <c r="O89" i="12"/>
  <c r="O95" i="12"/>
  <c r="O97" i="12"/>
  <c r="O101" i="12"/>
  <c r="O103" i="12"/>
  <c r="O105" i="12"/>
  <c r="O107" i="12"/>
  <c r="O109" i="12"/>
  <c r="O111" i="12"/>
  <c r="O113" i="12"/>
  <c r="O117" i="12"/>
  <c r="O120" i="12"/>
  <c r="O122" i="12"/>
  <c r="O125" i="12"/>
  <c r="O128" i="12"/>
  <c r="O131" i="12"/>
  <c r="N8" i="12"/>
  <c r="N10" i="12"/>
  <c r="N14" i="12"/>
  <c r="N16" i="12"/>
  <c r="N20" i="12"/>
  <c r="N22" i="12"/>
  <c r="N24" i="12"/>
  <c r="N27" i="12"/>
  <c r="N29" i="12"/>
  <c r="N31" i="12"/>
  <c r="N33" i="12"/>
  <c r="N35" i="12"/>
  <c r="N37" i="12"/>
  <c r="N39" i="12"/>
  <c r="N41" i="12"/>
  <c r="N44" i="12"/>
  <c r="N46" i="12"/>
  <c r="N49" i="12"/>
  <c r="N51" i="12"/>
  <c r="N53" i="12"/>
  <c r="N55" i="12"/>
  <c r="N57" i="12"/>
  <c r="N59" i="12"/>
  <c r="N63" i="12"/>
  <c r="N65" i="12"/>
  <c r="N67" i="12"/>
  <c r="N69" i="12"/>
  <c r="N71" i="12"/>
  <c r="N74" i="12"/>
  <c r="N76" i="12"/>
  <c r="N78" i="12"/>
  <c r="N80" i="12"/>
  <c r="N82" i="12"/>
  <c r="N84" i="12"/>
  <c r="N89" i="12"/>
  <c r="N95" i="12"/>
  <c r="N97" i="12"/>
  <c r="N101" i="12"/>
  <c r="N103" i="12"/>
  <c r="N105" i="12"/>
  <c r="N107" i="12"/>
  <c r="N109" i="12"/>
  <c r="N111" i="12"/>
  <c r="N113" i="12"/>
  <c r="N117" i="12"/>
  <c r="N120" i="12"/>
  <c r="N122" i="12"/>
  <c r="N125" i="12"/>
  <c r="N128" i="12"/>
  <c r="N131" i="12"/>
  <c r="M8" i="12"/>
  <c r="M16" i="12"/>
  <c r="M20" i="12"/>
  <c r="M22" i="12"/>
  <c r="M24" i="12"/>
  <c r="M27" i="12"/>
  <c r="M29" i="12"/>
  <c r="M31" i="12"/>
  <c r="M35" i="12"/>
  <c r="M41" i="12"/>
  <c r="M44" i="12"/>
  <c r="M46" i="12"/>
  <c r="M53" i="12"/>
  <c r="M55" i="12"/>
  <c r="M57" i="12"/>
  <c r="M59" i="12"/>
  <c r="M65" i="12"/>
  <c r="M67" i="12"/>
  <c r="M71" i="12"/>
  <c r="M74" i="12"/>
  <c r="M82" i="12"/>
  <c r="M84" i="12"/>
  <c r="M89" i="12"/>
  <c r="M97" i="12"/>
  <c r="M101" i="12"/>
  <c r="M109" i="12"/>
  <c r="M111" i="12"/>
  <c r="M113" i="12"/>
  <c r="M120" i="12"/>
  <c r="M122" i="12"/>
  <c r="M128" i="12"/>
  <c r="M131" i="12"/>
  <c r="L8" i="12"/>
  <c r="L10" i="12"/>
  <c r="L14" i="12"/>
  <c r="L16" i="12"/>
  <c r="L20" i="12"/>
  <c r="L22" i="12"/>
  <c r="L24" i="12"/>
  <c r="L27" i="12"/>
  <c r="L29" i="12"/>
  <c r="L31" i="12"/>
  <c r="L33" i="12"/>
  <c r="L35" i="12"/>
  <c r="L37" i="12"/>
  <c r="L39" i="12"/>
  <c r="L41" i="12"/>
  <c r="L44" i="12"/>
  <c r="L46" i="12"/>
  <c r="L49" i="12"/>
  <c r="L51" i="12"/>
  <c r="L53" i="12"/>
  <c r="L55" i="12"/>
  <c r="L57" i="12"/>
  <c r="L59" i="12"/>
  <c r="L63" i="12"/>
  <c r="L65" i="12"/>
  <c r="L67" i="12"/>
  <c r="L69" i="12"/>
  <c r="L71" i="12"/>
  <c r="L74" i="12"/>
  <c r="L76" i="12"/>
  <c r="L78" i="12"/>
  <c r="L80" i="12"/>
  <c r="L82" i="12"/>
  <c r="L84" i="12"/>
  <c r="L89" i="12"/>
  <c r="L95" i="12"/>
  <c r="L97" i="12"/>
  <c r="L101" i="12"/>
  <c r="L103" i="12"/>
  <c r="L105" i="12"/>
  <c r="L107" i="12"/>
  <c r="L109" i="12"/>
  <c r="L111" i="12"/>
  <c r="L113" i="12"/>
  <c r="L117" i="12"/>
  <c r="L120" i="12"/>
  <c r="L122" i="12"/>
  <c r="L125" i="12"/>
  <c r="L128" i="12"/>
  <c r="L131" i="12"/>
  <c r="K8" i="12"/>
  <c r="K10" i="12"/>
  <c r="K14" i="12"/>
  <c r="K16" i="12"/>
  <c r="K20" i="12"/>
  <c r="K22" i="12"/>
  <c r="K24" i="12"/>
  <c r="K27" i="12"/>
  <c r="K29" i="12"/>
  <c r="K31" i="12"/>
  <c r="K33" i="12"/>
  <c r="K35" i="12"/>
  <c r="K37" i="12"/>
  <c r="K39" i="12"/>
  <c r="K41" i="12"/>
  <c r="K44" i="12"/>
  <c r="K46" i="12"/>
  <c r="K49" i="12"/>
  <c r="K51" i="12"/>
  <c r="K53" i="12"/>
  <c r="K55" i="12"/>
  <c r="K57" i="12"/>
  <c r="K59" i="12"/>
  <c r="K63" i="12"/>
  <c r="K65" i="12"/>
  <c r="K67" i="12"/>
  <c r="K69" i="12"/>
  <c r="K71" i="12"/>
  <c r="K74" i="12"/>
  <c r="K76" i="12"/>
  <c r="K78" i="12"/>
  <c r="K80" i="12"/>
  <c r="K82" i="12"/>
  <c r="K84" i="12"/>
  <c r="K89" i="12"/>
  <c r="K95" i="12"/>
  <c r="K97" i="12"/>
  <c r="K101" i="12"/>
  <c r="K103" i="12"/>
  <c r="K105" i="12"/>
  <c r="K107" i="12"/>
  <c r="K109" i="12"/>
  <c r="K111" i="12"/>
  <c r="K113" i="12"/>
  <c r="K117" i="12"/>
  <c r="K120" i="12"/>
  <c r="K122" i="12"/>
  <c r="K125" i="12"/>
  <c r="K128" i="12"/>
  <c r="K131" i="12"/>
  <c r="J8" i="12"/>
  <c r="J10" i="12"/>
  <c r="J14" i="12"/>
  <c r="J16" i="12"/>
  <c r="J20" i="12"/>
  <c r="J22" i="12"/>
  <c r="J24" i="12"/>
  <c r="J27" i="12"/>
  <c r="J29" i="12"/>
  <c r="J31" i="12"/>
  <c r="J33" i="12"/>
  <c r="J35" i="12"/>
  <c r="J37" i="12"/>
  <c r="J39" i="12"/>
  <c r="J41" i="12"/>
  <c r="J44" i="12"/>
  <c r="J46" i="12"/>
  <c r="J49" i="12"/>
  <c r="J51" i="12"/>
  <c r="J53" i="12"/>
  <c r="J55" i="12"/>
  <c r="J57" i="12"/>
  <c r="J59" i="12"/>
  <c r="J63" i="12"/>
  <c r="J65" i="12"/>
  <c r="J67" i="12"/>
  <c r="J69" i="12"/>
  <c r="J71" i="12"/>
  <c r="J74" i="12"/>
  <c r="J76" i="12"/>
  <c r="J78" i="12"/>
  <c r="J80" i="12"/>
  <c r="J82" i="12"/>
  <c r="J84" i="12"/>
  <c r="J89" i="12"/>
  <c r="J95" i="12"/>
  <c r="J97" i="12"/>
  <c r="J101" i="12"/>
  <c r="J103" i="12"/>
  <c r="J105" i="12"/>
  <c r="J107" i="12"/>
  <c r="J109" i="12"/>
  <c r="J111" i="12"/>
  <c r="J113" i="12"/>
  <c r="J117" i="12"/>
  <c r="J120" i="12"/>
  <c r="J122" i="12"/>
  <c r="J125" i="12"/>
  <c r="J128" i="12"/>
  <c r="J131" i="12"/>
  <c r="J134" i="12"/>
  <c r="I8" i="12"/>
  <c r="I10" i="12"/>
  <c r="I14" i="12"/>
  <c r="I16" i="12"/>
  <c r="I20" i="12"/>
  <c r="I22" i="12"/>
  <c r="I24" i="12"/>
  <c r="I27" i="12"/>
  <c r="I29" i="12"/>
  <c r="I31" i="12"/>
  <c r="I33" i="12"/>
  <c r="I35" i="12"/>
  <c r="I37" i="12"/>
  <c r="I39" i="12"/>
  <c r="I41" i="12"/>
  <c r="I44" i="12"/>
  <c r="I46" i="12"/>
  <c r="I49" i="12"/>
  <c r="I51" i="12"/>
  <c r="I53" i="12"/>
  <c r="I55" i="12"/>
  <c r="I57" i="12"/>
  <c r="I59" i="12"/>
  <c r="I63" i="12"/>
  <c r="I65" i="12"/>
  <c r="I67" i="12"/>
  <c r="I69" i="12"/>
  <c r="I71" i="12"/>
  <c r="I74" i="12"/>
  <c r="I76" i="12"/>
  <c r="I78" i="12"/>
  <c r="I80" i="12"/>
  <c r="I82" i="12"/>
  <c r="I84" i="12"/>
  <c r="I89" i="12"/>
  <c r="I95" i="12"/>
  <c r="I97" i="12"/>
  <c r="I101" i="12"/>
  <c r="I103" i="12"/>
  <c r="I105" i="12"/>
  <c r="I107" i="12"/>
  <c r="I109" i="12"/>
  <c r="I111" i="12"/>
  <c r="I113" i="12"/>
  <c r="I117" i="12"/>
  <c r="I120" i="12"/>
  <c r="I122" i="12"/>
  <c r="I125" i="12"/>
  <c r="I128" i="12"/>
  <c r="I131" i="12"/>
  <c r="H8" i="12"/>
  <c r="H10" i="12"/>
  <c r="H14" i="12"/>
  <c r="H16" i="12"/>
  <c r="H20" i="12"/>
  <c r="H22" i="12"/>
  <c r="H24" i="12"/>
  <c r="H27" i="12"/>
  <c r="H29" i="12"/>
  <c r="H31" i="12"/>
  <c r="H33" i="12"/>
  <c r="H35" i="12"/>
  <c r="H37" i="12"/>
  <c r="H39" i="12"/>
  <c r="H41" i="12"/>
  <c r="H44" i="12"/>
  <c r="H46" i="12"/>
  <c r="H49" i="12"/>
  <c r="H51" i="12"/>
  <c r="H53" i="12"/>
  <c r="H55" i="12"/>
  <c r="H57" i="12"/>
  <c r="H59" i="12"/>
  <c r="H63" i="12"/>
  <c r="H65" i="12"/>
  <c r="H67" i="12"/>
  <c r="H69" i="12"/>
  <c r="H71" i="12"/>
  <c r="H74" i="12"/>
  <c r="H76" i="12"/>
  <c r="H78" i="12"/>
  <c r="H80" i="12"/>
  <c r="H82" i="12"/>
  <c r="H84" i="12"/>
  <c r="H89" i="12"/>
  <c r="H95" i="12"/>
  <c r="H97" i="12"/>
  <c r="H101" i="12"/>
  <c r="H103" i="12"/>
  <c r="H105" i="12"/>
  <c r="H107" i="12"/>
  <c r="H109" i="12"/>
  <c r="H111" i="12"/>
  <c r="H113" i="12"/>
  <c r="H117" i="12"/>
  <c r="H120" i="12"/>
  <c r="H122" i="12"/>
  <c r="H125" i="12"/>
  <c r="H128" i="12"/>
  <c r="H131" i="12"/>
  <c r="G8" i="12"/>
  <c r="G10" i="12"/>
  <c r="G14" i="12"/>
  <c r="G16" i="12"/>
  <c r="G20" i="12"/>
  <c r="G22" i="12"/>
  <c r="G24" i="12"/>
  <c r="G27" i="12"/>
  <c r="G29" i="12"/>
  <c r="G31" i="12"/>
  <c r="G33" i="12"/>
  <c r="G35" i="12"/>
  <c r="G37" i="12"/>
  <c r="G39" i="12"/>
  <c r="G41" i="12"/>
  <c r="G44" i="12"/>
  <c r="G46" i="12"/>
  <c r="G49" i="12"/>
  <c r="G51" i="12"/>
  <c r="G53" i="12"/>
  <c r="G55" i="12"/>
  <c r="G57" i="12"/>
  <c r="G59" i="12"/>
  <c r="G63" i="12"/>
  <c r="G65" i="12"/>
  <c r="G67" i="12"/>
  <c r="G69" i="12"/>
  <c r="G71" i="12"/>
  <c r="G74" i="12"/>
  <c r="G76" i="12"/>
  <c r="G78" i="12"/>
  <c r="G80" i="12"/>
  <c r="G82" i="12"/>
  <c r="G84" i="12"/>
  <c r="G89" i="12"/>
  <c r="G95" i="12"/>
  <c r="G97" i="12"/>
  <c r="G101" i="12"/>
  <c r="G103" i="12"/>
  <c r="G105" i="12"/>
  <c r="G107" i="12"/>
  <c r="G109" i="12"/>
  <c r="G111" i="12"/>
  <c r="G113" i="12"/>
  <c r="G117" i="12"/>
  <c r="G120" i="12"/>
  <c r="G122" i="12"/>
  <c r="G125" i="12"/>
  <c r="G128" i="12"/>
  <c r="G131" i="12"/>
  <c r="F8" i="12"/>
  <c r="F10" i="12"/>
  <c r="F134" i="12" s="1"/>
  <c r="F14" i="12"/>
  <c r="F16" i="12"/>
  <c r="F20" i="12"/>
  <c r="F22" i="12"/>
  <c r="F24" i="12"/>
  <c r="F27" i="12"/>
  <c r="F29" i="12"/>
  <c r="F31" i="12"/>
  <c r="F33" i="12"/>
  <c r="F35" i="12"/>
  <c r="F37" i="12"/>
  <c r="F39" i="12"/>
  <c r="F41" i="12"/>
  <c r="F44" i="12"/>
  <c r="F46" i="12"/>
  <c r="F49" i="12"/>
  <c r="F51" i="12"/>
  <c r="F53" i="12"/>
  <c r="F55" i="12"/>
  <c r="F57" i="12"/>
  <c r="F59" i="12"/>
  <c r="F63" i="12"/>
  <c r="F65" i="12"/>
  <c r="F67" i="12"/>
  <c r="F69" i="12"/>
  <c r="F71" i="12"/>
  <c r="F74" i="12"/>
  <c r="F76" i="12"/>
  <c r="F78" i="12"/>
  <c r="F80" i="12"/>
  <c r="F82" i="12"/>
  <c r="F84" i="12"/>
  <c r="F89" i="12"/>
  <c r="F95" i="12"/>
  <c r="F97" i="12"/>
  <c r="F101" i="12"/>
  <c r="F103" i="12"/>
  <c r="F105" i="12"/>
  <c r="F107" i="12"/>
  <c r="F109" i="12"/>
  <c r="F111" i="12"/>
  <c r="F113" i="12"/>
  <c r="F117" i="12"/>
  <c r="F120" i="12"/>
  <c r="F122" i="12"/>
  <c r="F125" i="12"/>
  <c r="F128" i="12"/>
  <c r="F131" i="12"/>
  <c r="E8" i="12"/>
  <c r="E10" i="12"/>
  <c r="E14" i="12"/>
  <c r="E16" i="12"/>
  <c r="E20" i="12"/>
  <c r="E22" i="12"/>
  <c r="E24" i="12"/>
  <c r="E27" i="12"/>
  <c r="E29" i="12"/>
  <c r="E31" i="12"/>
  <c r="E33" i="12"/>
  <c r="E35" i="12"/>
  <c r="E37" i="12"/>
  <c r="E39" i="12"/>
  <c r="E41" i="12"/>
  <c r="E44" i="12"/>
  <c r="E46" i="12"/>
  <c r="E49" i="12"/>
  <c r="E51" i="12"/>
  <c r="E53" i="12"/>
  <c r="E55" i="12"/>
  <c r="E57" i="12"/>
  <c r="E59" i="12"/>
  <c r="E63" i="12"/>
  <c r="E65" i="12"/>
  <c r="E67" i="12"/>
  <c r="E69" i="12"/>
  <c r="E71" i="12"/>
  <c r="E74" i="12"/>
  <c r="E76" i="12"/>
  <c r="E78" i="12"/>
  <c r="E80" i="12"/>
  <c r="E82" i="12"/>
  <c r="E84" i="12"/>
  <c r="E89" i="12"/>
  <c r="E95" i="12"/>
  <c r="E97" i="12"/>
  <c r="E101" i="12"/>
  <c r="E103" i="12"/>
  <c r="E105" i="12"/>
  <c r="E107" i="12"/>
  <c r="E109" i="12"/>
  <c r="E111" i="12"/>
  <c r="E113" i="12"/>
  <c r="E117" i="12"/>
  <c r="E120" i="12"/>
  <c r="E122" i="12"/>
  <c r="E125" i="12"/>
  <c r="E128" i="12"/>
  <c r="E131" i="12"/>
  <c r="D8" i="12"/>
  <c r="D10" i="12"/>
  <c r="D14" i="12"/>
  <c r="D16" i="12"/>
  <c r="D20" i="12"/>
  <c r="D22" i="12"/>
  <c r="D24" i="12"/>
  <c r="D27" i="12"/>
  <c r="D29" i="12"/>
  <c r="D31" i="12"/>
  <c r="D33" i="12"/>
  <c r="D35" i="12"/>
  <c r="D37" i="12"/>
  <c r="D39" i="12"/>
  <c r="D41" i="12"/>
  <c r="D44" i="12"/>
  <c r="D46" i="12"/>
  <c r="D49" i="12"/>
  <c r="D51" i="12"/>
  <c r="D53" i="12"/>
  <c r="D55" i="12"/>
  <c r="D57" i="12"/>
  <c r="D59" i="12"/>
  <c r="D63" i="12"/>
  <c r="D65" i="12"/>
  <c r="D67" i="12"/>
  <c r="D69" i="12"/>
  <c r="D71" i="12"/>
  <c r="D74" i="12"/>
  <c r="D76" i="12"/>
  <c r="D78" i="12"/>
  <c r="D80" i="12"/>
  <c r="D82" i="12"/>
  <c r="D84" i="12"/>
  <c r="D89" i="12"/>
  <c r="D95" i="12"/>
  <c r="D97" i="12"/>
  <c r="D101" i="12"/>
  <c r="D103" i="12"/>
  <c r="D105" i="12"/>
  <c r="D107" i="12"/>
  <c r="D109" i="12"/>
  <c r="D111" i="12"/>
  <c r="D113" i="12"/>
  <c r="D117" i="12"/>
  <c r="D120" i="12"/>
  <c r="D122" i="12"/>
  <c r="D125" i="12"/>
  <c r="D128" i="12"/>
  <c r="D131" i="12"/>
  <c r="C8" i="12"/>
  <c r="C10" i="12"/>
  <c r="C14" i="12"/>
  <c r="C16" i="12"/>
  <c r="C20" i="12"/>
  <c r="C22" i="12"/>
  <c r="C24" i="12"/>
  <c r="C27" i="12"/>
  <c r="C29" i="12"/>
  <c r="C31" i="12"/>
  <c r="C33" i="12"/>
  <c r="C35" i="12"/>
  <c r="C37" i="12"/>
  <c r="C39" i="12"/>
  <c r="C41" i="12"/>
  <c r="C44" i="12"/>
  <c r="C46" i="12"/>
  <c r="C49" i="12"/>
  <c r="C51" i="12"/>
  <c r="C53" i="12"/>
  <c r="C55" i="12"/>
  <c r="C57" i="12"/>
  <c r="C59" i="12"/>
  <c r="C63" i="12"/>
  <c r="C65" i="12"/>
  <c r="C67" i="12"/>
  <c r="C69" i="12"/>
  <c r="C71" i="12"/>
  <c r="C74" i="12"/>
  <c r="C76" i="12"/>
  <c r="C78" i="12"/>
  <c r="C80" i="12"/>
  <c r="C82" i="12"/>
  <c r="C84" i="12"/>
  <c r="C89" i="12"/>
  <c r="C95" i="12"/>
  <c r="C97" i="12"/>
  <c r="C101" i="12"/>
  <c r="C103" i="12"/>
  <c r="C105" i="12"/>
  <c r="C107" i="12"/>
  <c r="C109" i="12"/>
  <c r="C111" i="12"/>
  <c r="C113" i="12"/>
  <c r="C117" i="12"/>
  <c r="C120" i="12"/>
  <c r="C122" i="12"/>
  <c r="C125" i="12"/>
  <c r="C128" i="12"/>
  <c r="C131" i="12"/>
  <c r="AH133" i="12"/>
  <c r="AF133" i="12"/>
  <c r="AD133" i="12"/>
  <c r="AC133" i="12"/>
  <c r="AB133" i="12"/>
  <c r="AA133" i="12"/>
  <c r="Z133" i="12"/>
  <c r="Y133" i="12"/>
  <c r="X133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AH60" i="8"/>
  <c r="AH61" i="8" s="1"/>
  <c r="AE60" i="8"/>
  <c r="AE61" i="8" s="1"/>
  <c r="M60" i="8"/>
  <c r="M61" i="8" s="1"/>
  <c r="AF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L61" i="8"/>
  <c r="K61" i="8"/>
  <c r="J61" i="8"/>
  <c r="I61" i="8"/>
  <c r="H61" i="8"/>
  <c r="G61" i="8"/>
  <c r="F61" i="8"/>
  <c r="E61" i="8"/>
  <c r="D61" i="8"/>
  <c r="C61" i="8"/>
  <c r="AH11" i="8"/>
  <c r="AH12" i="8" s="1"/>
  <c r="AE11" i="8"/>
  <c r="AE12" i="8" s="1"/>
  <c r="M11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M7" i="8"/>
  <c r="AE7" i="8"/>
  <c r="AE8" i="8" s="1"/>
  <c r="AH7" i="8"/>
  <c r="M9" i="8"/>
  <c r="AE9" i="8"/>
  <c r="AE10" i="8" s="1"/>
  <c r="AH9" i="8"/>
  <c r="M13" i="8"/>
  <c r="M14" i="8" s="1"/>
  <c r="AE13" i="8"/>
  <c r="AE14" i="8" s="1"/>
  <c r="AH13" i="8"/>
  <c r="AH14" i="8" s="1"/>
  <c r="M15" i="8"/>
  <c r="M16" i="8" s="1"/>
  <c r="AE15" i="8"/>
  <c r="AE16" i="8" s="1"/>
  <c r="AH15" i="8"/>
  <c r="AH16" i="8" s="1"/>
  <c r="M17" i="8"/>
  <c r="AE17" i="8"/>
  <c r="AH17" i="8"/>
  <c r="M18" i="8"/>
  <c r="AE18" i="8"/>
  <c r="AH18" i="8"/>
  <c r="M19" i="8"/>
  <c r="AE19" i="8"/>
  <c r="AH19" i="8"/>
  <c r="M21" i="8"/>
  <c r="M22" i="8" s="1"/>
  <c r="AE21" i="8"/>
  <c r="AH21" i="8"/>
  <c r="AH22" i="8" s="1"/>
  <c r="M23" i="8"/>
  <c r="M24" i="8" s="1"/>
  <c r="AE23" i="8"/>
  <c r="AE24" i="8" s="1"/>
  <c r="AH23" i="8"/>
  <c r="AH24" i="8" s="1"/>
  <c r="M25" i="8"/>
  <c r="AE25" i="8"/>
  <c r="AH25" i="8"/>
  <c r="M26" i="8"/>
  <c r="AE26" i="8"/>
  <c r="AH26" i="8"/>
  <c r="M28" i="8"/>
  <c r="AE28" i="8"/>
  <c r="AH28" i="8"/>
  <c r="M30" i="8"/>
  <c r="M31" i="8" s="1"/>
  <c r="AE30" i="8"/>
  <c r="AE31" i="8" s="1"/>
  <c r="AH30" i="8"/>
  <c r="AH31" i="8" s="1"/>
  <c r="M32" i="8"/>
  <c r="M33" i="8" s="1"/>
  <c r="AE32" i="8"/>
  <c r="AE33" i="8" s="1"/>
  <c r="AH32" i="8"/>
  <c r="AH33" i="8" s="1"/>
  <c r="M34" i="8"/>
  <c r="M35" i="8" s="1"/>
  <c r="AE34" i="8"/>
  <c r="AE35" i="8" s="1"/>
  <c r="AH34" i="8"/>
  <c r="AH35" i="8" s="1"/>
  <c r="M36" i="8"/>
  <c r="AE36" i="8"/>
  <c r="AE37" i="8" s="1"/>
  <c r="AH36" i="8"/>
  <c r="M38" i="8"/>
  <c r="M39" i="8" s="1"/>
  <c r="AE38" i="8"/>
  <c r="AH38" i="8"/>
  <c r="AH39" i="8" s="1"/>
  <c r="M40" i="8"/>
  <c r="AE40" i="8"/>
  <c r="AE41" i="8" s="1"/>
  <c r="AH40" i="8"/>
  <c r="M42" i="8"/>
  <c r="AE42" i="8"/>
  <c r="AH42" i="8"/>
  <c r="M43" i="8"/>
  <c r="AE43" i="8"/>
  <c r="AH43" i="8"/>
  <c r="M45" i="8"/>
  <c r="M46" i="8" s="1"/>
  <c r="AE45" i="8"/>
  <c r="AE46" i="8" s="1"/>
  <c r="AH45" i="8"/>
  <c r="M47" i="8"/>
  <c r="AG47" i="8" s="1"/>
  <c r="AE47" i="8"/>
  <c r="AH47" i="8"/>
  <c r="M48" i="8"/>
  <c r="AE48" i="8"/>
  <c r="AH48" i="8"/>
  <c r="M50" i="8"/>
  <c r="M51" i="8" s="1"/>
  <c r="AE50" i="8"/>
  <c r="AH50" i="8"/>
  <c r="AH51" i="8" s="1"/>
  <c r="M52" i="8"/>
  <c r="AE52" i="8"/>
  <c r="AE53" i="8" s="1"/>
  <c r="AH52" i="8"/>
  <c r="M54" i="8"/>
  <c r="AE54" i="8"/>
  <c r="AH54" i="8"/>
  <c r="AH55" i="8" s="1"/>
  <c r="M56" i="8"/>
  <c r="M57" i="8" s="1"/>
  <c r="AE56" i="8"/>
  <c r="AE57" i="8" s="1"/>
  <c r="AH56" i="8"/>
  <c r="AH57" i="8" s="1"/>
  <c r="M58" i="8"/>
  <c r="M59" i="8" s="1"/>
  <c r="AE58" i="8"/>
  <c r="AE59" i="8" s="1"/>
  <c r="AH58" i="8"/>
  <c r="AH59" i="8" s="1"/>
  <c r="M62" i="8"/>
  <c r="AE62" i="8"/>
  <c r="AH62" i="8"/>
  <c r="AH63" i="8" s="1"/>
  <c r="M64" i="8"/>
  <c r="AE64" i="8"/>
  <c r="AE65" i="8" s="1"/>
  <c r="AH64" i="8"/>
  <c r="M66" i="8"/>
  <c r="AE66" i="8"/>
  <c r="AE67" i="8" s="1"/>
  <c r="AH66" i="8"/>
  <c r="AH67" i="8" s="1"/>
  <c r="M68" i="8"/>
  <c r="AE68" i="8"/>
  <c r="AE69" i="8" s="1"/>
  <c r="AH68" i="8"/>
  <c r="AH69" i="8" s="1"/>
  <c r="M70" i="8"/>
  <c r="M71" i="8" s="1"/>
  <c r="AE70" i="8"/>
  <c r="AH70" i="8"/>
  <c r="M72" i="8"/>
  <c r="AE72" i="8"/>
  <c r="AH72" i="8"/>
  <c r="M73" i="8"/>
  <c r="AE73" i="8"/>
  <c r="AH73" i="8"/>
  <c r="M75" i="8"/>
  <c r="M76" i="8" s="1"/>
  <c r="AE75" i="8"/>
  <c r="AH75" i="8"/>
  <c r="M77" i="8"/>
  <c r="AE77" i="8"/>
  <c r="AE78" i="8" s="1"/>
  <c r="AH77" i="8"/>
  <c r="AH78" i="8" s="1"/>
  <c r="M79" i="8"/>
  <c r="M80" i="8" s="1"/>
  <c r="AE79" i="8"/>
  <c r="AE80" i="8" s="1"/>
  <c r="AH79" i="8"/>
  <c r="AH80" i="8" s="1"/>
  <c r="M81" i="8"/>
  <c r="AE81" i="8"/>
  <c r="AE82" i="8" s="1"/>
  <c r="AH81" i="8"/>
  <c r="M83" i="8"/>
  <c r="AE83" i="8"/>
  <c r="AE84" i="8" s="1"/>
  <c r="AH83" i="8"/>
  <c r="AH84" i="8" s="1"/>
  <c r="M85" i="8"/>
  <c r="AE85" i="8"/>
  <c r="AH85" i="8"/>
  <c r="M86" i="8"/>
  <c r="AE86" i="8"/>
  <c r="AH86" i="8"/>
  <c r="M87" i="8"/>
  <c r="AE87" i="8"/>
  <c r="AH87" i="8"/>
  <c r="M88" i="8"/>
  <c r="AE88" i="8"/>
  <c r="AH88" i="8"/>
  <c r="M90" i="8"/>
  <c r="AE90" i="8"/>
  <c r="AH90" i="8"/>
  <c r="M91" i="8"/>
  <c r="AE91" i="8"/>
  <c r="AH91" i="8"/>
  <c r="M92" i="8"/>
  <c r="AE92" i="8"/>
  <c r="AH92" i="8"/>
  <c r="M93" i="8"/>
  <c r="AE93" i="8"/>
  <c r="AH93" i="8"/>
  <c r="M94" i="8"/>
  <c r="AE94" i="8"/>
  <c r="AH94" i="8"/>
  <c r="M96" i="8"/>
  <c r="M97" i="8" s="1"/>
  <c r="AE96" i="8"/>
  <c r="AH96" i="8"/>
  <c r="AH97" i="8" s="1"/>
  <c r="M98" i="8"/>
  <c r="AE98" i="8"/>
  <c r="AH98" i="8"/>
  <c r="M99" i="8"/>
  <c r="AE99" i="8"/>
  <c r="AH99" i="8"/>
  <c r="M100" i="8"/>
  <c r="AE100" i="8"/>
  <c r="AH100" i="8"/>
  <c r="M102" i="8"/>
  <c r="M103" i="8" s="1"/>
  <c r="AE102" i="8"/>
  <c r="AH102" i="8"/>
  <c r="M104" i="8"/>
  <c r="AE104" i="8"/>
  <c r="AH104" i="8"/>
  <c r="AH105" i="8" s="1"/>
  <c r="M106" i="8"/>
  <c r="AE106" i="8"/>
  <c r="AE107" i="8" s="1"/>
  <c r="AH106" i="8"/>
  <c r="M108" i="8"/>
  <c r="AE109" i="8"/>
  <c r="AH108" i="8"/>
  <c r="M110" i="8"/>
  <c r="M111" i="8" s="1"/>
  <c r="AE110" i="8"/>
  <c r="AE111" i="8" s="1"/>
  <c r="AH110" i="8"/>
  <c r="M112" i="8"/>
  <c r="M113" i="8" s="1"/>
  <c r="AE112" i="8"/>
  <c r="AH112" i="8"/>
  <c r="M114" i="8"/>
  <c r="AE114" i="8"/>
  <c r="AH114" i="8"/>
  <c r="M115" i="8"/>
  <c r="AE115" i="8"/>
  <c r="AG115" i="8" s="1"/>
  <c r="AH115" i="8"/>
  <c r="M116" i="8"/>
  <c r="AE116" i="8"/>
  <c r="AH116" i="8"/>
  <c r="M118" i="8"/>
  <c r="AE118" i="8"/>
  <c r="AH118" i="8"/>
  <c r="M119" i="8"/>
  <c r="AE119" i="8"/>
  <c r="AH119" i="8"/>
  <c r="M121" i="8"/>
  <c r="AE121" i="8"/>
  <c r="AE122" i="8" s="1"/>
  <c r="AH121" i="8"/>
  <c r="AH122" i="8" s="1"/>
  <c r="M123" i="8"/>
  <c r="AE123" i="8"/>
  <c r="AH123" i="8"/>
  <c r="AH125" i="8" s="1"/>
  <c r="M124" i="8"/>
  <c r="AE124" i="8"/>
  <c r="AH124" i="8"/>
  <c r="M126" i="8"/>
  <c r="AE126" i="8"/>
  <c r="AH126" i="8"/>
  <c r="M127" i="8"/>
  <c r="AE127" i="8"/>
  <c r="AH127" i="8"/>
  <c r="M129" i="8"/>
  <c r="AE129" i="8"/>
  <c r="AH129" i="8"/>
  <c r="M130" i="8"/>
  <c r="AE130" i="8"/>
  <c r="AH130" i="8"/>
  <c r="M132" i="8"/>
  <c r="M133" i="8" s="1"/>
  <c r="AE132" i="8"/>
  <c r="AE133" i="8" s="1"/>
  <c r="AH132" i="8"/>
  <c r="AH133" i="8" s="1"/>
  <c r="AH8" i="8"/>
  <c r="AH29" i="8"/>
  <c r="AH37" i="8"/>
  <c r="AH41" i="8"/>
  <c r="AH46" i="8"/>
  <c r="AH53" i="8"/>
  <c r="AH71" i="8"/>
  <c r="AH76" i="8"/>
  <c r="AH82" i="8"/>
  <c r="AH109" i="8"/>
  <c r="AH113" i="8"/>
  <c r="AF8" i="8"/>
  <c r="AF10" i="8"/>
  <c r="AF14" i="8"/>
  <c r="AF16" i="8"/>
  <c r="AF20" i="8"/>
  <c r="AF22" i="8"/>
  <c r="AF24" i="8"/>
  <c r="AF27" i="8"/>
  <c r="AF29" i="8"/>
  <c r="AF31" i="8"/>
  <c r="AF33" i="8"/>
  <c r="AF35" i="8"/>
  <c r="AF37" i="8"/>
  <c r="AF39" i="8"/>
  <c r="AF41" i="8"/>
  <c r="AF44" i="8"/>
  <c r="AF46" i="8"/>
  <c r="AF49" i="8"/>
  <c r="AF51" i="8"/>
  <c r="AF53" i="8"/>
  <c r="AF55" i="8"/>
  <c r="AF57" i="8"/>
  <c r="AF59" i="8"/>
  <c r="AF63" i="8"/>
  <c r="AF65" i="8"/>
  <c r="AF67" i="8"/>
  <c r="AF69" i="8"/>
  <c r="AF71" i="8"/>
  <c r="AF74" i="8"/>
  <c r="AF76" i="8"/>
  <c r="AF78" i="8"/>
  <c r="AF80" i="8"/>
  <c r="AF82" i="8"/>
  <c r="AF84" i="8"/>
  <c r="AF89" i="8"/>
  <c r="AF95" i="8"/>
  <c r="AF97" i="8"/>
  <c r="AF101" i="8"/>
  <c r="AF103" i="8"/>
  <c r="AF105" i="8"/>
  <c r="AF107" i="8"/>
  <c r="AF109" i="8"/>
  <c r="AF111" i="8"/>
  <c r="AF113" i="8"/>
  <c r="AF117" i="8"/>
  <c r="AF120" i="8"/>
  <c r="AF122" i="8"/>
  <c r="AF125" i="8"/>
  <c r="AF128" i="8"/>
  <c r="AF131" i="8"/>
  <c r="AE22" i="8"/>
  <c r="AE27" i="8"/>
  <c r="AE39" i="8"/>
  <c r="AE51" i="8"/>
  <c r="AE55" i="8"/>
  <c r="AE76" i="8"/>
  <c r="AE103" i="8"/>
  <c r="AD8" i="8"/>
  <c r="AD10" i="8"/>
  <c r="AD14" i="8"/>
  <c r="AD16" i="8"/>
  <c r="AD20" i="8"/>
  <c r="AD22" i="8"/>
  <c r="AD24" i="8"/>
  <c r="AD27" i="8"/>
  <c r="AD29" i="8"/>
  <c r="AD31" i="8"/>
  <c r="AD33" i="8"/>
  <c r="AD35" i="8"/>
  <c r="AD37" i="8"/>
  <c r="AD39" i="8"/>
  <c r="AD41" i="8"/>
  <c r="AD44" i="8"/>
  <c r="AD46" i="8"/>
  <c r="AD49" i="8"/>
  <c r="AD51" i="8"/>
  <c r="AD53" i="8"/>
  <c r="AD55" i="8"/>
  <c r="AD57" i="8"/>
  <c r="AD59" i="8"/>
  <c r="AD63" i="8"/>
  <c r="AD65" i="8"/>
  <c r="AD67" i="8"/>
  <c r="AD69" i="8"/>
  <c r="AD71" i="8"/>
  <c r="AD74" i="8"/>
  <c r="AD76" i="8"/>
  <c r="AD78" i="8"/>
  <c r="AD80" i="8"/>
  <c r="AD82" i="8"/>
  <c r="AD84" i="8"/>
  <c r="AD89" i="8"/>
  <c r="AD95" i="8"/>
  <c r="AD97" i="8"/>
  <c r="AD101" i="8"/>
  <c r="AD103" i="8"/>
  <c r="AD105" i="8"/>
  <c r="AD107" i="8"/>
  <c r="AD109" i="8"/>
  <c r="AD111" i="8"/>
  <c r="AD113" i="8"/>
  <c r="AD117" i="8"/>
  <c r="AD120" i="8"/>
  <c r="AD122" i="8"/>
  <c r="AD125" i="8"/>
  <c r="AD128" i="8"/>
  <c r="AD131" i="8"/>
  <c r="AC8" i="8"/>
  <c r="AC10" i="8"/>
  <c r="AC14" i="8"/>
  <c r="AC16" i="8"/>
  <c r="AC20" i="8"/>
  <c r="AC22" i="8"/>
  <c r="AC24" i="8"/>
  <c r="AC27" i="8"/>
  <c r="AC29" i="8"/>
  <c r="AC31" i="8"/>
  <c r="AC33" i="8"/>
  <c r="AC35" i="8"/>
  <c r="AC37" i="8"/>
  <c r="AC39" i="8"/>
  <c r="AC41" i="8"/>
  <c r="AC44" i="8"/>
  <c r="AC46" i="8"/>
  <c r="AC49" i="8"/>
  <c r="AC51" i="8"/>
  <c r="AC53" i="8"/>
  <c r="AC55" i="8"/>
  <c r="AC57" i="8"/>
  <c r="AC59" i="8"/>
  <c r="AC63" i="8"/>
  <c r="AC65" i="8"/>
  <c r="AC67" i="8"/>
  <c r="AC69" i="8"/>
  <c r="AC71" i="8"/>
  <c r="AC74" i="8"/>
  <c r="AC76" i="8"/>
  <c r="AC78" i="8"/>
  <c r="AC80" i="8"/>
  <c r="AC82" i="8"/>
  <c r="AC84" i="8"/>
  <c r="AC89" i="8"/>
  <c r="AC95" i="8"/>
  <c r="AC97" i="8"/>
  <c r="AC101" i="8"/>
  <c r="AC103" i="8"/>
  <c r="AC105" i="8"/>
  <c r="AC107" i="8"/>
  <c r="AC109" i="8"/>
  <c r="AC111" i="8"/>
  <c r="AC113" i="8"/>
  <c r="AC117" i="8"/>
  <c r="AC120" i="8"/>
  <c r="AC122" i="8"/>
  <c r="AC125" i="8"/>
  <c r="AC128" i="8"/>
  <c r="AC131" i="8"/>
  <c r="AB8" i="8"/>
  <c r="AB10" i="8"/>
  <c r="AB14" i="8"/>
  <c r="AB16" i="8"/>
  <c r="AB20" i="8"/>
  <c r="AB22" i="8"/>
  <c r="AB24" i="8"/>
  <c r="AB27" i="8"/>
  <c r="AB29" i="8"/>
  <c r="AB31" i="8"/>
  <c r="AB33" i="8"/>
  <c r="AB35" i="8"/>
  <c r="AB37" i="8"/>
  <c r="AB39" i="8"/>
  <c r="AB41" i="8"/>
  <c r="AB44" i="8"/>
  <c r="AB46" i="8"/>
  <c r="AB49" i="8"/>
  <c r="AB51" i="8"/>
  <c r="AB53" i="8"/>
  <c r="AB55" i="8"/>
  <c r="AB57" i="8"/>
  <c r="AB59" i="8"/>
  <c r="AB63" i="8"/>
  <c r="AB65" i="8"/>
  <c r="AB67" i="8"/>
  <c r="AB69" i="8"/>
  <c r="AB71" i="8"/>
  <c r="AB74" i="8"/>
  <c r="AB76" i="8"/>
  <c r="AB78" i="8"/>
  <c r="AB80" i="8"/>
  <c r="AB82" i="8"/>
  <c r="AB84" i="8"/>
  <c r="AB89" i="8"/>
  <c r="AB95" i="8"/>
  <c r="AB97" i="8"/>
  <c r="AB101" i="8"/>
  <c r="AB103" i="8"/>
  <c r="AB105" i="8"/>
  <c r="AB107" i="8"/>
  <c r="AB109" i="8"/>
  <c r="AB111" i="8"/>
  <c r="AB113" i="8"/>
  <c r="AB117" i="8"/>
  <c r="AB120" i="8"/>
  <c r="AB122" i="8"/>
  <c r="AB125" i="8"/>
  <c r="AB128" i="8"/>
  <c r="AB131" i="8"/>
  <c r="AA8" i="8"/>
  <c r="AA10" i="8"/>
  <c r="AA14" i="8"/>
  <c r="AA16" i="8"/>
  <c r="AA20" i="8"/>
  <c r="AA22" i="8"/>
  <c r="AA24" i="8"/>
  <c r="AA27" i="8"/>
  <c r="AA29" i="8"/>
  <c r="AA31" i="8"/>
  <c r="AA33" i="8"/>
  <c r="AA35" i="8"/>
  <c r="AA37" i="8"/>
  <c r="AA39" i="8"/>
  <c r="AA41" i="8"/>
  <c r="AA44" i="8"/>
  <c r="AA46" i="8"/>
  <c r="AA49" i="8"/>
  <c r="AA51" i="8"/>
  <c r="AA53" i="8"/>
  <c r="AA55" i="8"/>
  <c r="AA57" i="8"/>
  <c r="AA59" i="8"/>
  <c r="AA63" i="8"/>
  <c r="AA65" i="8"/>
  <c r="AA67" i="8"/>
  <c r="AA69" i="8"/>
  <c r="AA71" i="8"/>
  <c r="AA74" i="8"/>
  <c r="AA76" i="8"/>
  <c r="AA78" i="8"/>
  <c r="AA80" i="8"/>
  <c r="AA82" i="8"/>
  <c r="AA84" i="8"/>
  <c r="AA89" i="8"/>
  <c r="AA95" i="8"/>
  <c r="AA97" i="8"/>
  <c r="AA101" i="8"/>
  <c r="AA103" i="8"/>
  <c r="AA105" i="8"/>
  <c r="AA107" i="8"/>
  <c r="AA109" i="8"/>
  <c r="AA111" i="8"/>
  <c r="AA113" i="8"/>
  <c r="AA117" i="8"/>
  <c r="AA120" i="8"/>
  <c r="AA122" i="8"/>
  <c r="AA125" i="8"/>
  <c r="AA128" i="8"/>
  <c r="AA131" i="8"/>
  <c r="Z8" i="8"/>
  <c r="Z10" i="8"/>
  <c r="Z14" i="8"/>
  <c r="Z16" i="8"/>
  <c r="Z20" i="8"/>
  <c r="Z22" i="8"/>
  <c r="Z24" i="8"/>
  <c r="Z27" i="8"/>
  <c r="Z29" i="8"/>
  <c r="Z31" i="8"/>
  <c r="Z33" i="8"/>
  <c r="Z35" i="8"/>
  <c r="Z37" i="8"/>
  <c r="Z39" i="8"/>
  <c r="Z41" i="8"/>
  <c r="Z44" i="8"/>
  <c r="Z46" i="8"/>
  <c r="Z49" i="8"/>
  <c r="Z51" i="8"/>
  <c r="Z53" i="8"/>
  <c r="Z55" i="8"/>
  <c r="Z57" i="8"/>
  <c r="Z59" i="8"/>
  <c r="Z63" i="8"/>
  <c r="Z65" i="8"/>
  <c r="Z67" i="8"/>
  <c r="Z69" i="8"/>
  <c r="Z71" i="8"/>
  <c r="Z74" i="8"/>
  <c r="Z76" i="8"/>
  <c r="Z78" i="8"/>
  <c r="Z80" i="8"/>
  <c r="Z82" i="8"/>
  <c r="Z84" i="8"/>
  <c r="Z89" i="8"/>
  <c r="Z95" i="8"/>
  <c r="Z97" i="8"/>
  <c r="Z101" i="8"/>
  <c r="Z103" i="8"/>
  <c r="Z105" i="8"/>
  <c r="Z107" i="8"/>
  <c r="Z109" i="8"/>
  <c r="Z111" i="8"/>
  <c r="Z113" i="8"/>
  <c r="Z117" i="8"/>
  <c r="Z120" i="8"/>
  <c r="Z122" i="8"/>
  <c r="Z125" i="8"/>
  <c r="Z128" i="8"/>
  <c r="Z131" i="8"/>
  <c r="Y8" i="8"/>
  <c r="Y10" i="8"/>
  <c r="Y14" i="8"/>
  <c r="Y16" i="8"/>
  <c r="Y20" i="8"/>
  <c r="Y22" i="8"/>
  <c r="Y24" i="8"/>
  <c r="Y27" i="8"/>
  <c r="Y29" i="8"/>
  <c r="Y31" i="8"/>
  <c r="Y33" i="8"/>
  <c r="Y35" i="8"/>
  <c r="Y37" i="8"/>
  <c r="Y39" i="8"/>
  <c r="Y41" i="8"/>
  <c r="Y44" i="8"/>
  <c r="Y46" i="8"/>
  <c r="Y49" i="8"/>
  <c r="Y51" i="8"/>
  <c r="Y53" i="8"/>
  <c r="Y55" i="8"/>
  <c r="Y57" i="8"/>
  <c r="Y59" i="8"/>
  <c r="Y63" i="8"/>
  <c r="Y65" i="8"/>
  <c r="Y67" i="8"/>
  <c r="Y69" i="8"/>
  <c r="Y71" i="8"/>
  <c r="Y74" i="8"/>
  <c r="Y76" i="8"/>
  <c r="Y78" i="8"/>
  <c r="Y80" i="8"/>
  <c r="Y82" i="8"/>
  <c r="Y84" i="8"/>
  <c r="Y89" i="8"/>
  <c r="Y95" i="8"/>
  <c r="Y97" i="8"/>
  <c r="Y101" i="8"/>
  <c r="Y103" i="8"/>
  <c r="Y105" i="8"/>
  <c r="Y107" i="8"/>
  <c r="Y109" i="8"/>
  <c r="Y111" i="8"/>
  <c r="Y113" i="8"/>
  <c r="Y117" i="8"/>
  <c r="Y120" i="8"/>
  <c r="Y122" i="8"/>
  <c r="Y125" i="8"/>
  <c r="Y128" i="8"/>
  <c r="Y131" i="8"/>
  <c r="X8" i="8"/>
  <c r="X10" i="8"/>
  <c r="X14" i="8"/>
  <c r="X16" i="8"/>
  <c r="X20" i="8"/>
  <c r="X22" i="8"/>
  <c r="X24" i="8"/>
  <c r="X27" i="8"/>
  <c r="X29" i="8"/>
  <c r="X31" i="8"/>
  <c r="X33" i="8"/>
  <c r="X35" i="8"/>
  <c r="X37" i="8"/>
  <c r="X39" i="8"/>
  <c r="X41" i="8"/>
  <c r="X44" i="8"/>
  <c r="X46" i="8"/>
  <c r="X49" i="8"/>
  <c r="X51" i="8"/>
  <c r="X53" i="8"/>
  <c r="X55" i="8"/>
  <c r="X57" i="8"/>
  <c r="X59" i="8"/>
  <c r="X63" i="8"/>
  <c r="X65" i="8"/>
  <c r="X67" i="8"/>
  <c r="X69" i="8"/>
  <c r="X71" i="8"/>
  <c r="X74" i="8"/>
  <c r="X76" i="8"/>
  <c r="X78" i="8"/>
  <c r="X80" i="8"/>
  <c r="X82" i="8"/>
  <c r="X84" i="8"/>
  <c r="X89" i="8"/>
  <c r="X95" i="8"/>
  <c r="X97" i="8"/>
  <c r="X101" i="8"/>
  <c r="X103" i="8"/>
  <c r="X105" i="8"/>
  <c r="X107" i="8"/>
  <c r="X109" i="8"/>
  <c r="X111" i="8"/>
  <c r="X113" i="8"/>
  <c r="X117" i="8"/>
  <c r="X120" i="8"/>
  <c r="X122" i="8"/>
  <c r="X125" i="8"/>
  <c r="X128" i="8"/>
  <c r="X131" i="8"/>
  <c r="W8" i="8"/>
  <c r="W10" i="8"/>
  <c r="W14" i="8"/>
  <c r="W16" i="8"/>
  <c r="W20" i="8"/>
  <c r="W22" i="8"/>
  <c r="W24" i="8"/>
  <c r="W27" i="8"/>
  <c r="W29" i="8"/>
  <c r="W31" i="8"/>
  <c r="W33" i="8"/>
  <c r="W35" i="8"/>
  <c r="W37" i="8"/>
  <c r="W39" i="8"/>
  <c r="W41" i="8"/>
  <c r="W44" i="8"/>
  <c r="W46" i="8"/>
  <c r="W49" i="8"/>
  <c r="W51" i="8"/>
  <c r="W53" i="8"/>
  <c r="W55" i="8"/>
  <c r="W57" i="8"/>
  <c r="W59" i="8"/>
  <c r="W63" i="8"/>
  <c r="W65" i="8"/>
  <c r="W67" i="8"/>
  <c r="W69" i="8"/>
  <c r="W71" i="8"/>
  <c r="W74" i="8"/>
  <c r="W76" i="8"/>
  <c r="W78" i="8"/>
  <c r="W80" i="8"/>
  <c r="W82" i="8"/>
  <c r="W84" i="8"/>
  <c r="W89" i="8"/>
  <c r="W95" i="8"/>
  <c r="W97" i="8"/>
  <c r="W101" i="8"/>
  <c r="W103" i="8"/>
  <c r="W105" i="8"/>
  <c r="W107" i="8"/>
  <c r="W109" i="8"/>
  <c r="W111" i="8"/>
  <c r="W113" i="8"/>
  <c r="W117" i="8"/>
  <c r="W120" i="8"/>
  <c r="W122" i="8"/>
  <c r="W125" i="8"/>
  <c r="W128" i="8"/>
  <c r="W131" i="8"/>
  <c r="V8" i="8"/>
  <c r="V10" i="8"/>
  <c r="V14" i="8"/>
  <c r="V16" i="8"/>
  <c r="V20" i="8"/>
  <c r="V22" i="8"/>
  <c r="V24" i="8"/>
  <c r="V27" i="8"/>
  <c r="V29" i="8"/>
  <c r="V31" i="8"/>
  <c r="V33" i="8"/>
  <c r="V35" i="8"/>
  <c r="V37" i="8"/>
  <c r="V39" i="8"/>
  <c r="V41" i="8"/>
  <c r="V44" i="8"/>
  <c r="V46" i="8"/>
  <c r="V49" i="8"/>
  <c r="V51" i="8"/>
  <c r="V53" i="8"/>
  <c r="V55" i="8"/>
  <c r="V57" i="8"/>
  <c r="V59" i="8"/>
  <c r="V63" i="8"/>
  <c r="V65" i="8"/>
  <c r="V67" i="8"/>
  <c r="V69" i="8"/>
  <c r="V71" i="8"/>
  <c r="V74" i="8"/>
  <c r="V76" i="8"/>
  <c r="V78" i="8"/>
  <c r="V80" i="8"/>
  <c r="V82" i="8"/>
  <c r="V84" i="8"/>
  <c r="V89" i="8"/>
  <c r="V95" i="8"/>
  <c r="V97" i="8"/>
  <c r="V101" i="8"/>
  <c r="V103" i="8"/>
  <c r="V105" i="8"/>
  <c r="V107" i="8"/>
  <c r="V109" i="8"/>
  <c r="V111" i="8"/>
  <c r="V113" i="8"/>
  <c r="V117" i="8"/>
  <c r="V120" i="8"/>
  <c r="V122" i="8"/>
  <c r="V125" i="8"/>
  <c r="V128" i="8"/>
  <c r="V131" i="8"/>
  <c r="U8" i="8"/>
  <c r="U10" i="8"/>
  <c r="U14" i="8"/>
  <c r="U16" i="8"/>
  <c r="U20" i="8"/>
  <c r="U22" i="8"/>
  <c r="U24" i="8"/>
  <c r="U27" i="8"/>
  <c r="U29" i="8"/>
  <c r="U31" i="8"/>
  <c r="U33" i="8"/>
  <c r="U35" i="8"/>
  <c r="U37" i="8"/>
  <c r="U39" i="8"/>
  <c r="U41" i="8"/>
  <c r="U44" i="8"/>
  <c r="U46" i="8"/>
  <c r="U49" i="8"/>
  <c r="U51" i="8"/>
  <c r="U53" i="8"/>
  <c r="U55" i="8"/>
  <c r="U57" i="8"/>
  <c r="U59" i="8"/>
  <c r="U63" i="8"/>
  <c r="U65" i="8"/>
  <c r="U67" i="8"/>
  <c r="U69" i="8"/>
  <c r="U71" i="8"/>
  <c r="U74" i="8"/>
  <c r="U76" i="8"/>
  <c r="U78" i="8"/>
  <c r="U80" i="8"/>
  <c r="U82" i="8"/>
  <c r="U84" i="8"/>
  <c r="U89" i="8"/>
  <c r="U95" i="8"/>
  <c r="U97" i="8"/>
  <c r="U101" i="8"/>
  <c r="U103" i="8"/>
  <c r="U105" i="8"/>
  <c r="U107" i="8"/>
  <c r="U109" i="8"/>
  <c r="U111" i="8"/>
  <c r="U113" i="8"/>
  <c r="U117" i="8"/>
  <c r="U120" i="8"/>
  <c r="U122" i="8"/>
  <c r="U125" i="8"/>
  <c r="U128" i="8"/>
  <c r="U131" i="8"/>
  <c r="T8" i="8"/>
  <c r="T10" i="8"/>
  <c r="T14" i="8"/>
  <c r="T16" i="8"/>
  <c r="T20" i="8"/>
  <c r="T22" i="8"/>
  <c r="T24" i="8"/>
  <c r="T27" i="8"/>
  <c r="T29" i="8"/>
  <c r="T31" i="8"/>
  <c r="T33" i="8"/>
  <c r="T35" i="8"/>
  <c r="T37" i="8"/>
  <c r="T39" i="8"/>
  <c r="T41" i="8"/>
  <c r="T44" i="8"/>
  <c r="T46" i="8"/>
  <c r="T49" i="8"/>
  <c r="T51" i="8"/>
  <c r="T53" i="8"/>
  <c r="T55" i="8"/>
  <c r="T57" i="8"/>
  <c r="T59" i="8"/>
  <c r="T63" i="8"/>
  <c r="T65" i="8"/>
  <c r="T67" i="8"/>
  <c r="T69" i="8"/>
  <c r="T71" i="8"/>
  <c r="T74" i="8"/>
  <c r="T76" i="8"/>
  <c r="T78" i="8"/>
  <c r="T80" i="8"/>
  <c r="T82" i="8"/>
  <c r="T84" i="8"/>
  <c r="T89" i="8"/>
  <c r="T95" i="8"/>
  <c r="T97" i="8"/>
  <c r="T101" i="8"/>
  <c r="T103" i="8"/>
  <c r="T105" i="8"/>
  <c r="T107" i="8"/>
  <c r="T109" i="8"/>
  <c r="T111" i="8"/>
  <c r="T113" i="8"/>
  <c r="T117" i="8"/>
  <c r="T120" i="8"/>
  <c r="T122" i="8"/>
  <c r="T125" i="8"/>
  <c r="T128" i="8"/>
  <c r="T131" i="8"/>
  <c r="S8" i="8"/>
  <c r="S10" i="8"/>
  <c r="S14" i="8"/>
  <c r="S16" i="8"/>
  <c r="S20" i="8"/>
  <c r="S22" i="8"/>
  <c r="S24" i="8"/>
  <c r="S27" i="8"/>
  <c r="S29" i="8"/>
  <c r="S31" i="8"/>
  <c r="S33" i="8"/>
  <c r="S35" i="8"/>
  <c r="S37" i="8"/>
  <c r="S39" i="8"/>
  <c r="S41" i="8"/>
  <c r="S44" i="8"/>
  <c r="S46" i="8"/>
  <c r="S49" i="8"/>
  <c r="S51" i="8"/>
  <c r="S53" i="8"/>
  <c r="S55" i="8"/>
  <c r="S57" i="8"/>
  <c r="S59" i="8"/>
  <c r="S63" i="8"/>
  <c r="S65" i="8"/>
  <c r="S67" i="8"/>
  <c r="S69" i="8"/>
  <c r="S71" i="8"/>
  <c r="S74" i="8"/>
  <c r="S76" i="8"/>
  <c r="S78" i="8"/>
  <c r="S80" i="8"/>
  <c r="S82" i="8"/>
  <c r="S84" i="8"/>
  <c r="S89" i="8"/>
  <c r="S95" i="8"/>
  <c r="S97" i="8"/>
  <c r="S101" i="8"/>
  <c r="S103" i="8"/>
  <c r="S105" i="8"/>
  <c r="S107" i="8"/>
  <c r="S109" i="8"/>
  <c r="S111" i="8"/>
  <c r="S113" i="8"/>
  <c r="S117" i="8"/>
  <c r="S120" i="8"/>
  <c r="S122" i="8"/>
  <c r="S125" i="8"/>
  <c r="S128" i="8"/>
  <c r="S131" i="8"/>
  <c r="R8" i="8"/>
  <c r="R10" i="8"/>
  <c r="R14" i="8"/>
  <c r="R16" i="8"/>
  <c r="R20" i="8"/>
  <c r="R22" i="8"/>
  <c r="R24" i="8"/>
  <c r="R27" i="8"/>
  <c r="R29" i="8"/>
  <c r="R31" i="8"/>
  <c r="R33" i="8"/>
  <c r="R35" i="8"/>
  <c r="R37" i="8"/>
  <c r="R39" i="8"/>
  <c r="R41" i="8"/>
  <c r="R44" i="8"/>
  <c r="R46" i="8"/>
  <c r="R49" i="8"/>
  <c r="R51" i="8"/>
  <c r="R53" i="8"/>
  <c r="R55" i="8"/>
  <c r="R57" i="8"/>
  <c r="R59" i="8"/>
  <c r="R63" i="8"/>
  <c r="R65" i="8"/>
  <c r="R67" i="8"/>
  <c r="R69" i="8"/>
  <c r="R71" i="8"/>
  <c r="R74" i="8"/>
  <c r="R76" i="8"/>
  <c r="R78" i="8"/>
  <c r="R80" i="8"/>
  <c r="R82" i="8"/>
  <c r="R84" i="8"/>
  <c r="R89" i="8"/>
  <c r="R95" i="8"/>
  <c r="R97" i="8"/>
  <c r="R101" i="8"/>
  <c r="R103" i="8"/>
  <c r="R105" i="8"/>
  <c r="R107" i="8"/>
  <c r="R109" i="8"/>
  <c r="R111" i="8"/>
  <c r="R113" i="8"/>
  <c r="R117" i="8"/>
  <c r="R120" i="8"/>
  <c r="R122" i="8"/>
  <c r="R125" i="8"/>
  <c r="R128" i="8"/>
  <c r="R131" i="8"/>
  <c r="Q8" i="8"/>
  <c r="Q10" i="8"/>
  <c r="Q14" i="8"/>
  <c r="Q16" i="8"/>
  <c r="Q20" i="8"/>
  <c r="Q22" i="8"/>
  <c r="Q24" i="8"/>
  <c r="Q27" i="8"/>
  <c r="Q29" i="8"/>
  <c r="Q31" i="8"/>
  <c r="Q33" i="8"/>
  <c r="Q35" i="8"/>
  <c r="Q37" i="8"/>
  <c r="Q39" i="8"/>
  <c r="Q41" i="8"/>
  <c r="Q44" i="8"/>
  <c r="Q46" i="8"/>
  <c r="Q49" i="8"/>
  <c r="Q51" i="8"/>
  <c r="Q53" i="8"/>
  <c r="Q55" i="8"/>
  <c r="Q57" i="8"/>
  <c r="Q59" i="8"/>
  <c r="Q63" i="8"/>
  <c r="Q65" i="8"/>
  <c r="Q67" i="8"/>
  <c r="Q69" i="8"/>
  <c r="Q71" i="8"/>
  <c r="Q74" i="8"/>
  <c r="Q76" i="8"/>
  <c r="Q78" i="8"/>
  <c r="Q80" i="8"/>
  <c r="Q82" i="8"/>
  <c r="Q84" i="8"/>
  <c r="Q89" i="8"/>
  <c r="Q95" i="8"/>
  <c r="Q97" i="8"/>
  <c r="Q101" i="8"/>
  <c r="Q103" i="8"/>
  <c r="Q105" i="8"/>
  <c r="Q107" i="8"/>
  <c r="Q109" i="8"/>
  <c r="Q111" i="8"/>
  <c r="Q113" i="8"/>
  <c r="Q117" i="8"/>
  <c r="Q120" i="8"/>
  <c r="Q122" i="8"/>
  <c r="Q125" i="8"/>
  <c r="Q128" i="8"/>
  <c r="Q131" i="8"/>
  <c r="P8" i="8"/>
  <c r="P10" i="8"/>
  <c r="P14" i="8"/>
  <c r="P16" i="8"/>
  <c r="P20" i="8"/>
  <c r="P22" i="8"/>
  <c r="P24" i="8"/>
  <c r="P27" i="8"/>
  <c r="P29" i="8"/>
  <c r="P31" i="8"/>
  <c r="P33" i="8"/>
  <c r="P35" i="8"/>
  <c r="P37" i="8"/>
  <c r="P39" i="8"/>
  <c r="P41" i="8"/>
  <c r="P44" i="8"/>
  <c r="P46" i="8"/>
  <c r="P49" i="8"/>
  <c r="P51" i="8"/>
  <c r="P53" i="8"/>
  <c r="P55" i="8"/>
  <c r="P57" i="8"/>
  <c r="P59" i="8"/>
  <c r="P63" i="8"/>
  <c r="P65" i="8"/>
  <c r="P67" i="8"/>
  <c r="P69" i="8"/>
  <c r="P71" i="8"/>
  <c r="P74" i="8"/>
  <c r="P76" i="8"/>
  <c r="P78" i="8"/>
  <c r="P80" i="8"/>
  <c r="P82" i="8"/>
  <c r="P84" i="8"/>
  <c r="P89" i="8"/>
  <c r="P95" i="8"/>
  <c r="P97" i="8"/>
  <c r="P101" i="8"/>
  <c r="P103" i="8"/>
  <c r="P105" i="8"/>
  <c r="P107" i="8"/>
  <c r="P109" i="8"/>
  <c r="P111" i="8"/>
  <c r="P113" i="8"/>
  <c r="P117" i="8"/>
  <c r="P120" i="8"/>
  <c r="P122" i="8"/>
  <c r="P125" i="8"/>
  <c r="P128" i="8"/>
  <c r="P131" i="8"/>
  <c r="O8" i="8"/>
  <c r="O10" i="8"/>
  <c r="O14" i="8"/>
  <c r="O16" i="8"/>
  <c r="O20" i="8"/>
  <c r="O22" i="8"/>
  <c r="O24" i="8"/>
  <c r="O27" i="8"/>
  <c r="O29" i="8"/>
  <c r="O31" i="8"/>
  <c r="O33" i="8"/>
  <c r="O35" i="8"/>
  <c r="O37" i="8"/>
  <c r="O39" i="8"/>
  <c r="O41" i="8"/>
  <c r="O44" i="8"/>
  <c r="O46" i="8"/>
  <c r="O49" i="8"/>
  <c r="O51" i="8"/>
  <c r="O53" i="8"/>
  <c r="O55" i="8"/>
  <c r="O57" i="8"/>
  <c r="O59" i="8"/>
  <c r="O63" i="8"/>
  <c r="O65" i="8"/>
  <c r="O67" i="8"/>
  <c r="O69" i="8"/>
  <c r="O71" i="8"/>
  <c r="O74" i="8"/>
  <c r="O76" i="8"/>
  <c r="O78" i="8"/>
  <c r="O80" i="8"/>
  <c r="O82" i="8"/>
  <c r="O84" i="8"/>
  <c r="O89" i="8"/>
  <c r="O95" i="8"/>
  <c r="O97" i="8"/>
  <c r="O101" i="8"/>
  <c r="O103" i="8"/>
  <c r="O105" i="8"/>
  <c r="O107" i="8"/>
  <c r="O109" i="8"/>
  <c r="O111" i="8"/>
  <c r="O113" i="8"/>
  <c r="O117" i="8"/>
  <c r="O120" i="8"/>
  <c r="O122" i="8"/>
  <c r="O125" i="8"/>
  <c r="O128" i="8"/>
  <c r="O131" i="8"/>
  <c r="N8" i="8"/>
  <c r="N10" i="8"/>
  <c r="N14" i="8"/>
  <c r="N16" i="8"/>
  <c r="N20" i="8"/>
  <c r="N22" i="8"/>
  <c r="N24" i="8"/>
  <c r="N27" i="8"/>
  <c r="N29" i="8"/>
  <c r="N31" i="8"/>
  <c r="N33" i="8"/>
  <c r="N35" i="8"/>
  <c r="N37" i="8"/>
  <c r="N39" i="8"/>
  <c r="N41" i="8"/>
  <c r="N44" i="8"/>
  <c r="N46" i="8"/>
  <c r="N49" i="8"/>
  <c r="N51" i="8"/>
  <c r="N53" i="8"/>
  <c r="N55" i="8"/>
  <c r="N57" i="8"/>
  <c r="N59" i="8"/>
  <c r="N63" i="8"/>
  <c r="N65" i="8"/>
  <c r="N67" i="8"/>
  <c r="N69" i="8"/>
  <c r="N71" i="8"/>
  <c r="N74" i="8"/>
  <c r="N76" i="8"/>
  <c r="N78" i="8"/>
  <c r="N80" i="8"/>
  <c r="N82" i="8"/>
  <c r="N84" i="8"/>
  <c r="N89" i="8"/>
  <c r="N95" i="8"/>
  <c r="N97" i="8"/>
  <c r="N101" i="8"/>
  <c r="N103" i="8"/>
  <c r="N105" i="8"/>
  <c r="N107" i="8"/>
  <c r="N109" i="8"/>
  <c r="N111" i="8"/>
  <c r="N113" i="8"/>
  <c r="N117" i="8"/>
  <c r="N120" i="8"/>
  <c r="N122" i="8"/>
  <c r="N125" i="8"/>
  <c r="N128" i="8"/>
  <c r="N131" i="8"/>
  <c r="M8" i="8"/>
  <c r="M29" i="8"/>
  <c r="M37" i="8"/>
  <c r="M49" i="8"/>
  <c r="M53" i="8"/>
  <c r="M63" i="8"/>
  <c r="M69" i="8"/>
  <c r="M74" i="8"/>
  <c r="M105" i="8"/>
  <c r="M109" i="8"/>
  <c r="L8" i="8"/>
  <c r="L10" i="8"/>
  <c r="L14" i="8"/>
  <c r="L16" i="8"/>
  <c r="L20" i="8"/>
  <c r="L22" i="8"/>
  <c r="L24" i="8"/>
  <c r="L27" i="8"/>
  <c r="L29" i="8"/>
  <c r="L31" i="8"/>
  <c r="L33" i="8"/>
  <c r="L35" i="8"/>
  <c r="L37" i="8"/>
  <c r="L39" i="8"/>
  <c r="L41" i="8"/>
  <c r="L44" i="8"/>
  <c r="L46" i="8"/>
  <c r="L49" i="8"/>
  <c r="L51" i="8"/>
  <c r="L53" i="8"/>
  <c r="L55" i="8"/>
  <c r="L57" i="8"/>
  <c r="L59" i="8"/>
  <c r="L63" i="8"/>
  <c r="L65" i="8"/>
  <c r="L67" i="8"/>
  <c r="L69" i="8"/>
  <c r="L71" i="8"/>
  <c r="L74" i="8"/>
  <c r="L76" i="8"/>
  <c r="L78" i="8"/>
  <c r="L80" i="8"/>
  <c r="L82" i="8"/>
  <c r="L84" i="8"/>
  <c r="L89" i="8"/>
  <c r="L95" i="8"/>
  <c r="L97" i="8"/>
  <c r="L101" i="8"/>
  <c r="L103" i="8"/>
  <c r="L105" i="8"/>
  <c r="L107" i="8"/>
  <c r="L109" i="8"/>
  <c r="L111" i="8"/>
  <c r="L113" i="8"/>
  <c r="L117" i="8"/>
  <c r="L120" i="8"/>
  <c r="L122" i="8"/>
  <c r="L125" i="8"/>
  <c r="L128" i="8"/>
  <c r="L131" i="8"/>
  <c r="K8" i="8"/>
  <c r="K10" i="8"/>
  <c r="K14" i="8"/>
  <c r="K16" i="8"/>
  <c r="K20" i="8"/>
  <c r="K22" i="8"/>
  <c r="K24" i="8"/>
  <c r="K27" i="8"/>
  <c r="K29" i="8"/>
  <c r="K31" i="8"/>
  <c r="K33" i="8"/>
  <c r="K35" i="8"/>
  <c r="K37" i="8"/>
  <c r="K39" i="8"/>
  <c r="K41" i="8"/>
  <c r="K44" i="8"/>
  <c r="K46" i="8"/>
  <c r="K49" i="8"/>
  <c r="K51" i="8"/>
  <c r="K53" i="8"/>
  <c r="K55" i="8"/>
  <c r="K57" i="8"/>
  <c r="K59" i="8"/>
  <c r="K63" i="8"/>
  <c r="K65" i="8"/>
  <c r="K67" i="8"/>
  <c r="K69" i="8"/>
  <c r="K71" i="8"/>
  <c r="K74" i="8"/>
  <c r="K76" i="8"/>
  <c r="K78" i="8"/>
  <c r="K80" i="8"/>
  <c r="K82" i="8"/>
  <c r="K84" i="8"/>
  <c r="K89" i="8"/>
  <c r="K95" i="8"/>
  <c r="K97" i="8"/>
  <c r="K101" i="8"/>
  <c r="K103" i="8"/>
  <c r="K105" i="8"/>
  <c r="K107" i="8"/>
  <c r="K109" i="8"/>
  <c r="K111" i="8"/>
  <c r="K113" i="8"/>
  <c r="K117" i="8"/>
  <c r="K120" i="8"/>
  <c r="K122" i="8"/>
  <c r="K125" i="8"/>
  <c r="K128" i="8"/>
  <c r="K131" i="8"/>
  <c r="J8" i="8"/>
  <c r="J10" i="8"/>
  <c r="J14" i="8"/>
  <c r="J16" i="8"/>
  <c r="J20" i="8"/>
  <c r="J22" i="8"/>
  <c r="J24" i="8"/>
  <c r="J27" i="8"/>
  <c r="J29" i="8"/>
  <c r="J31" i="8"/>
  <c r="J33" i="8"/>
  <c r="J35" i="8"/>
  <c r="J37" i="8"/>
  <c r="J39" i="8"/>
  <c r="J41" i="8"/>
  <c r="J44" i="8"/>
  <c r="J46" i="8"/>
  <c r="J49" i="8"/>
  <c r="J51" i="8"/>
  <c r="J53" i="8"/>
  <c r="J55" i="8"/>
  <c r="J57" i="8"/>
  <c r="J59" i="8"/>
  <c r="J63" i="8"/>
  <c r="J65" i="8"/>
  <c r="J67" i="8"/>
  <c r="J69" i="8"/>
  <c r="J71" i="8"/>
  <c r="J74" i="8"/>
  <c r="J76" i="8"/>
  <c r="J78" i="8"/>
  <c r="J80" i="8"/>
  <c r="J82" i="8"/>
  <c r="J84" i="8"/>
  <c r="J89" i="8"/>
  <c r="J95" i="8"/>
  <c r="J97" i="8"/>
  <c r="J101" i="8"/>
  <c r="J103" i="8"/>
  <c r="J105" i="8"/>
  <c r="J107" i="8"/>
  <c r="J109" i="8"/>
  <c r="J111" i="8"/>
  <c r="J113" i="8"/>
  <c r="J117" i="8"/>
  <c r="J120" i="8"/>
  <c r="J122" i="8"/>
  <c r="J125" i="8"/>
  <c r="J128" i="8"/>
  <c r="J131" i="8"/>
  <c r="I8" i="8"/>
  <c r="I10" i="8"/>
  <c r="I14" i="8"/>
  <c r="I16" i="8"/>
  <c r="I20" i="8"/>
  <c r="I22" i="8"/>
  <c r="I24" i="8"/>
  <c r="I27" i="8"/>
  <c r="I29" i="8"/>
  <c r="I31" i="8"/>
  <c r="I33" i="8"/>
  <c r="I35" i="8"/>
  <c r="I37" i="8"/>
  <c r="I39" i="8"/>
  <c r="I41" i="8"/>
  <c r="I44" i="8"/>
  <c r="I46" i="8"/>
  <c r="I49" i="8"/>
  <c r="I51" i="8"/>
  <c r="I53" i="8"/>
  <c r="I55" i="8"/>
  <c r="I57" i="8"/>
  <c r="I59" i="8"/>
  <c r="I63" i="8"/>
  <c r="I65" i="8"/>
  <c r="I67" i="8"/>
  <c r="I69" i="8"/>
  <c r="I71" i="8"/>
  <c r="I74" i="8"/>
  <c r="I76" i="8"/>
  <c r="I78" i="8"/>
  <c r="I80" i="8"/>
  <c r="I82" i="8"/>
  <c r="I84" i="8"/>
  <c r="I89" i="8"/>
  <c r="I95" i="8"/>
  <c r="I97" i="8"/>
  <c r="I101" i="8"/>
  <c r="I103" i="8"/>
  <c r="I105" i="8"/>
  <c r="I107" i="8"/>
  <c r="I109" i="8"/>
  <c r="I111" i="8"/>
  <c r="I113" i="8"/>
  <c r="I117" i="8"/>
  <c r="I120" i="8"/>
  <c r="I122" i="8"/>
  <c r="I125" i="8"/>
  <c r="I128" i="8"/>
  <c r="I131" i="8"/>
  <c r="H8" i="8"/>
  <c r="H10" i="8"/>
  <c r="H14" i="8"/>
  <c r="H16" i="8"/>
  <c r="H20" i="8"/>
  <c r="H22" i="8"/>
  <c r="H24" i="8"/>
  <c r="H27" i="8"/>
  <c r="H29" i="8"/>
  <c r="H31" i="8"/>
  <c r="H33" i="8"/>
  <c r="H35" i="8"/>
  <c r="H37" i="8"/>
  <c r="H39" i="8"/>
  <c r="H41" i="8"/>
  <c r="H44" i="8"/>
  <c r="H46" i="8"/>
  <c r="H49" i="8"/>
  <c r="H51" i="8"/>
  <c r="H53" i="8"/>
  <c r="H55" i="8"/>
  <c r="H57" i="8"/>
  <c r="H59" i="8"/>
  <c r="H63" i="8"/>
  <c r="H65" i="8"/>
  <c r="H67" i="8"/>
  <c r="H69" i="8"/>
  <c r="H71" i="8"/>
  <c r="H74" i="8"/>
  <c r="H76" i="8"/>
  <c r="H78" i="8"/>
  <c r="H80" i="8"/>
  <c r="H82" i="8"/>
  <c r="H84" i="8"/>
  <c r="H89" i="8"/>
  <c r="H95" i="8"/>
  <c r="H97" i="8"/>
  <c r="H101" i="8"/>
  <c r="H103" i="8"/>
  <c r="H105" i="8"/>
  <c r="H107" i="8"/>
  <c r="H109" i="8"/>
  <c r="H111" i="8"/>
  <c r="H113" i="8"/>
  <c r="H117" i="8"/>
  <c r="H120" i="8"/>
  <c r="H122" i="8"/>
  <c r="H125" i="8"/>
  <c r="H128" i="8"/>
  <c r="H131" i="8"/>
  <c r="G8" i="8"/>
  <c r="G10" i="8"/>
  <c r="G14" i="8"/>
  <c r="G16" i="8"/>
  <c r="G20" i="8"/>
  <c r="G22" i="8"/>
  <c r="G24" i="8"/>
  <c r="G27" i="8"/>
  <c r="G29" i="8"/>
  <c r="G31" i="8"/>
  <c r="G33" i="8"/>
  <c r="G35" i="8"/>
  <c r="G37" i="8"/>
  <c r="G39" i="8"/>
  <c r="G41" i="8"/>
  <c r="G44" i="8"/>
  <c r="G46" i="8"/>
  <c r="G49" i="8"/>
  <c r="G51" i="8"/>
  <c r="G53" i="8"/>
  <c r="G55" i="8"/>
  <c r="G57" i="8"/>
  <c r="G59" i="8"/>
  <c r="G63" i="8"/>
  <c r="G65" i="8"/>
  <c r="G67" i="8"/>
  <c r="G69" i="8"/>
  <c r="G71" i="8"/>
  <c r="G74" i="8"/>
  <c r="G76" i="8"/>
  <c r="G78" i="8"/>
  <c r="G80" i="8"/>
  <c r="G82" i="8"/>
  <c r="G84" i="8"/>
  <c r="G89" i="8"/>
  <c r="G95" i="8"/>
  <c r="G97" i="8"/>
  <c r="G101" i="8"/>
  <c r="G103" i="8"/>
  <c r="G105" i="8"/>
  <c r="G107" i="8"/>
  <c r="G109" i="8"/>
  <c r="G111" i="8"/>
  <c r="G113" i="8"/>
  <c r="G117" i="8"/>
  <c r="G120" i="8"/>
  <c r="G122" i="8"/>
  <c r="G125" i="8"/>
  <c r="G128" i="8"/>
  <c r="G131" i="8"/>
  <c r="F8" i="8"/>
  <c r="F10" i="8"/>
  <c r="F14" i="8"/>
  <c r="F16" i="8"/>
  <c r="F20" i="8"/>
  <c r="F22" i="8"/>
  <c r="F24" i="8"/>
  <c r="F27" i="8"/>
  <c r="F29" i="8"/>
  <c r="F31" i="8"/>
  <c r="F33" i="8"/>
  <c r="F35" i="8"/>
  <c r="F37" i="8"/>
  <c r="F39" i="8"/>
  <c r="F41" i="8"/>
  <c r="F44" i="8"/>
  <c r="F46" i="8"/>
  <c r="F49" i="8"/>
  <c r="F51" i="8"/>
  <c r="F53" i="8"/>
  <c r="F55" i="8"/>
  <c r="F57" i="8"/>
  <c r="F59" i="8"/>
  <c r="F63" i="8"/>
  <c r="F65" i="8"/>
  <c r="F67" i="8"/>
  <c r="F69" i="8"/>
  <c r="F71" i="8"/>
  <c r="F74" i="8"/>
  <c r="F76" i="8"/>
  <c r="F78" i="8"/>
  <c r="F80" i="8"/>
  <c r="F82" i="8"/>
  <c r="F84" i="8"/>
  <c r="F89" i="8"/>
  <c r="F95" i="8"/>
  <c r="F97" i="8"/>
  <c r="F101" i="8"/>
  <c r="F103" i="8"/>
  <c r="F105" i="8"/>
  <c r="F107" i="8"/>
  <c r="F109" i="8"/>
  <c r="F111" i="8"/>
  <c r="F113" i="8"/>
  <c r="F117" i="8"/>
  <c r="F120" i="8"/>
  <c r="F122" i="8"/>
  <c r="F125" i="8"/>
  <c r="F128" i="8"/>
  <c r="F131" i="8"/>
  <c r="E8" i="8"/>
  <c r="E10" i="8"/>
  <c r="E14" i="8"/>
  <c r="E16" i="8"/>
  <c r="E20" i="8"/>
  <c r="E22" i="8"/>
  <c r="E24" i="8"/>
  <c r="E27" i="8"/>
  <c r="E29" i="8"/>
  <c r="E31" i="8"/>
  <c r="E33" i="8"/>
  <c r="E35" i="8"/>
  <c r="E37" i="8"/>
  <c r="E39" i="8"/>
  <c r="E41" i="8"/>
  <c r="E44" i="8"/>
  <c r="E46" i="8"/>
  <c r="E49" i="8"/>
  <c r="E51" i="8"/>
  <c r="E53" i="8"/>
  <c r="E55" i="8"/>
  <c r="E57" i="8"/>
  <c r="E59" i="8"/>
  <c r="E63" i="8"/>
  <c r="E65" i="8"/>
  <c r="E67" i="8"/>
  <c r="E69" i="8"/>
  <c r="E71" i="8"/>
  <c r="E74" i="8"/>
  <c r="E76" i="8"/>
  <c r="E78" i="8"/>
  <c r="E80" i="8"/>
  <c r="E82" i="8"/>
  <c r="E84" i="8"/>
  <c r="E89" i="8"/>
  <c r="E95" i="8"/>
  <c r="E97" i="8"/>
  <c r="E101" i="8"/>
  <c r="E103" i="8"/>
  <c r="E105" i="8"/>
  <c r="E107" i="8"/>
  <c r="E109" i="8"/>
  <c r="E111" i="8"/>
  <c r="E113" i="8"/>
  <c r="E117" i="8"/>
  <c r="E120" i="8"/>
  <c r="E122" i="8"/>
  <c r="E125" i="8"/>
  <c r="E128" i="8"/>
  <c r="E131" i="8"/>
  <c r="D8" i="8"/>
  <c r="D10" i="8"/>
  <c r="D14" i="8"/>
  <c r="D16" i="8"/>
  <c r="D20" i="8"/>
  <c r="D22" i="8"/>
  <c r="D24" i="8"/>
  <c r="D27" i="8"/>
  <c r="D29" i="8"/>
  <c r="D31" i="8"/>
  <c r="D33" i="8"/>
  <c r="D35" i="8"/>
  <c r="D37" i="8"/>
  <c r="D39" i="8"/>
  <c r="D41" i="8"/>
  <c r="D44" i="8"/>
  <c r="D46" i="8"/>
  <c r="D49" i="8"/>
  <c r="D51" i="8"/>
  <c r="D53" i="8"/>
  <c r="D55" i="8"/>
  <c r="D57" i="8"/>
  <c r="D59" i="8"/>
  <c r="D63" i="8"/>
  <c r="D65" i="8"/>
  <c r="D67" i="8"/>
  <c r="D69" i="8"/>
  <c r="D71" i="8"/>
  <c r="D74" i="8"/>
  <c r="D76" i="8"/>
  <c r="D78" i="8"/>
  <c r="D80" i="8"/>
  <c r="D82" i="8"/>
  <c r="D84" i="8"/>
  <c r="D89" i="8"/>
  <c r="D95" i="8"/>
  <c r="D97" i="8"/>
  <c r="D101" i="8"/>
  <c r="D103" i="8"/>
  <c r="D105" i="8"/>
  <c r="D107" i="8"/>
  <c r="D109" i="8"/>
  <c r="D111" i="8"/>
  <c r="D113" i="8"/>
  <c r="D117" i="8"/>
  <c r="D120" i="8"/>
  <c r="D122" i="8"/>
  <c r="D125" i="8"/>
  <c r="D128" i="8"/>
  <c r="D131" i="8"/>
  <c r="C8" i="8"/>
  <c r="C10" i="8"/>
  <c r="C14" i="8"/>
  <c r="C16" i="8"/>
  <c r="C20" i="8"/>
  <c r="C22" i="8"/>
  <c r="C24" i="8"/>
  <c r="C27" i="8"/>
  <c r="C29" i="8"/>
  <c r="C31" i="8"/>
  <c r="C33" i="8"/>
  <c r="C35" i="8"/>
  <c r="C37" i="8"/>
  <c r="C39" i="8"/>
  <c r="C41" i="8"/>
  <c r="C44" i="8"/>
  <c r="C46" i="8"/>
  <c r="C49" i="8"/>
  <c r="C51" i="8"/>
  <c r="C53" i="8"/>
  <c r="C55" i="8"/>
  <c r="C57" i="8"/>
  <c r="C59" i="8"/>
  <c r="C63" i="8"/>
  <c r="C65" i="8"/>
  <c r="C67" i="8"/>
  <c r="C69" i="8"/>
  <c r="C71" i="8"/>
  <c r="C74" i="8"/>
  <c r="C76" i="8"/>
  <c r="C78" i="8"/>
  <c r="C80" i="8"/>
  <c r="C82" i="8"/>
  <c r="C84" i="8"/>
  <c r="C89" i="8"/>
  <c r="C95" i="8"/>
  <c r="C97" i="8"/>
  <c r="C101" i="8"/>
  <c r="C103" i="8"/>
  <c r="C105" i="8"/>
  <c r="C107" i="8"/>
  <c r="C109" i="8"/>
  <c r="C111" i="8"/>
  <c r="C113" i="8"/>
  <c r="C117" i="8"/>
  <c r="C120" i="8"/>
  <c r="C122" i="8"/>
  <c r="C125" i="8"/>
  <c r="C128" i="8"/>
  <c r="C131" i="8"/>
  <c r="AF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L133" i="8"/>
  <c r="K133" i="8"/>
  <c r="J133" i="8"/>
  <c r="I133" i="8"/>
  <c r="H133" i="8"/>
  <c r="G133" i="8"/>
  <c r="F133" i="8"/>
  <c r="E133" i="8"/>
  <c r="D133" i="8"/>
  <c r="C133" i="8"/>
  <c r="AH60" i="4"/>
  <c r="AE60" i="4"/>
  <c r="M60" i="4"/>
  <c r="AH61" i="4"/>
  <c r="AF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L61" i="4"/>
  <c r="K61" i="4"/>
  <c r="J61" i="4"/>
  <c r="I61" i="4"/>
  <c r="H61" i="4"/>
  <c r="G61" i="4"/>
  <c r="F61" i="4"/>
  <c r="E61" i="4"/>
  <c r="D61" i="4"/>
  <c r="C61" i="4"/>
  <c r="AH11" i="4"/>
  <c r="AH12" i="4" s="1"/>
  <c r="AE11" i="4"/>
  <c r="M11" i="4"/>
  <c r="AG11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M7" i="4"/>
  <c r="AE7" i="4"/>
  <c r="AG7" i="4" s="1"/>
  <c r="AH7" i="4"/>
  <c r="M9" i="4"/>
  <c r="AG9" i="4" s="1"/>
  <c r="AE9" i="4"/>
  <c r="AH9" i="4"/>
  <c r="AH10" i="4" s="1"/>
  <c r="M13" i="4"/>
  <c r="AE13" i="4"/>
  <c r="AH13" i="4"/>
  <c r="M15" i="4"/>
  <c r="AG15" i="4" s="1"/>
  <c r="AE15" i="4"/>
  <c r="AH15" i="4"/>
  <c r="AH16" i="4" s="1"/>
  <c r="M17" i="4"/>
  <c r="AE17" i="4"/>
  <c r="AH17" i="4"/>
  <c r="M18" i="4"/>
  <c r="AG18" i="4" s="1"/>
  <c r="AI18" i="4" s="1"/>
  <c r="AE18" i="4"/>
  <c r="AH18" i="4"/>
  <c r="M19" i="4"/>
  <c r="AG19" i="4" s="1"/>
  <c r="AI19" i="4" s="1"/>
  <c r="AE19" i="4"/>
  <c r="AH19" i="4"/>
  <c r="AH20" i="4" s="1"/>
  <c r="M21" i="4"/>
  <c r="AE21" i="4"/>
  <c r="AH21" i="4"/>
  <c r="M23" i="4"/>
  <c r="AG23" i="4" s="1"/>
  <c r="AE23" i="4"/>
  <c r="AH23" i="4"/>
  <c r="AH24" i="4" s="1"/>
  <c r="M25" i="4"/>
  <c r="AE25" i="4"/>
  <c r="AH25" i="4"/>
  <c r="M26" i="4"/>
  <c r="AG26" i="4" s="1"/>
  <c r="AI26" i="4" s="1"/>
  <c r="AE26" i="4"/>
  <c r="AH26" i="4"/>
  <c r="M28" i="4"/>
  <c r="AE28" i="4"/>
  <c r="AG28" i="4"/>
  <c r="AH28" i="4"/>
  <c r="M30" i="4"/>
  <c r="AG30" i="4" s="1"/>
  <c r="AG31" i="4" s="1"/>
  <c r="AE30" i="4"/>
  <c r="AH30" i="4"/>
  <c r="M32" i="4"/>
  <c r="AE32" i="4"/>
  <c r="AG32" i="4"/>
  <c r="AH32" i="4"/>
  <c r="M34" i="4"/>
  <c r="AG34" i="4" s="1"/>
  <c r="AI34" i="4" s="1"/>
  <c r="AI35" i="4" s="1"/>
  <c r="AE34" i="4"/>
  <c r="AH34" i="4"/>
  <c r="M36" i="4"/>
  <c r="AE36" i="4"/>
  <c r="AH36" i="4"/>
  <c r="M38" i="4"/>
  <c r="AG38" i="4" s="1"/>
  <c r="AG39" i="4" s="1"/>
  <c r="AE38" i="4"/>
  <c r="AH38" i="4"/>
  <c r="M40" i="4"/>
  <c r="AG40" i="4" s="1"/>
  <c r="AE40" i="4"/>
  <c r="AH40" i="4"/>
  <c r="M42" i="4"/>
  <c r="AG42" i="4" s="1"/>
  <c r="AI42" i="4" s="1"/>
  <c r="AE42" i="4"/>
  <c r="AH42" i="4"/>
  <c r="M43" i="4"/>
  <c r="AG43" i="4" s="1"/>
  <c r="AE43" i="4"/>
  <c r="AH43" i="4"/>
  <c r="M45" i="4"/>
  <c r="AE45" i="4"/>
  <c r="AG45" i="4" s="1"/>
  <c r="AI45" i="4" s="1"/>
  <c r="AH45" i="4"/>
  <c r="AI46" i="4"/>
  <c r="M47" i="4"/>
  <c r="AG47" i="4" s="1"/>
  <c r="AE47" i="4"/>
  <c r="AH47" i="4"/>
  <c r="AH49" i="4" s="1"/>
  <c r="M48" i="4"/>
  <c r="AE48" i="4"/>
  <c r="AG48" i="4"/>
  <c r="AI48" i="4" s="1"/>
  <c r="AH48" i="4"/>
  <c r="M50" i="4"/>
  <c r="AE50" i="4"/>
  <c r="AH50" i="4"/>
  <c r="M52" i="4"/>
  <c r="AE52" i="4"/>
  <c r="AG52" i="4"/>
  <c r="AI52" i="4" s="1"/>
  <c r="AI53" i="4" s="1"/>
  <c r="AH52" i="4"/>
  <c r="M54" i="4"/>
  <c r="AE54" i="4"/>
  <c r="AH54" i="4"/>
  <c r="M56" i="4"/>
  <c r="AE56" i="4"/>
  <c r="AG56" i="4"/>
  <c r="AH56" i="4"/>
  <c r="M58" i="4"/>
  <c r="AE58" i="4"/>
  <c r="AH58" i="4"/>
  <c r="M62" i="4"/>
  <c r="AE62" i="4"/>
  <c r="AG62" i="4"/>
  <c r="AI62" i="4" s="1"/>
  <c r="AI63" i="4" s="1"/>
  <c r="AH62" i="4"/>
  <c r="M64" i="4"/>
  <c r="AE64" i="4"/>
  <c r="AH64" i="4"/>
  <c r="M66" i="4"/>
  <c r="AG66" i="4" s="1"/>
  <c r="AE66" i="4"/>
  <c r="AH66" i="4"/>
  <c r="M68" i="4"/>
  <c r="AE68" i="4"/>
  <c r="AH68" i="4"/>
  <c r="M70" i="4"/>
  <c r="AE70" i="4"/>
  <c r="AG70" i="4" s="1"/>
  <c r="AH70" i="4"/>
  <c r="M72" i="4"/>
  <c r="AE72" i="4"/>
  <c r="AH72" i="4"/>
  <c r="M73" i="4"/>
  <c r="AG73" i="4" s="1"/>
  <c r="AE73" i="4"/>
  <c r="AH73" i="4"/>
  <c r="AH74" i="4" s="1"/>
  <c r="M75" i="4"/>
  <c r="AE75" i="4"/>
  <c r="AH75" i="4"/>
  <c r="M77" i="4"/>
  <c r="AE77" i="4"/>
  <c r="AH77" i="4"/>
  <c r="M79" i="4"/>
  <c r="AE79" i="4"/>
  <c r="AG79" i="4" s="1"/>
  <c r="AI79" i="4" s="1"/>
  <c r="AI80" i="4" s="1"/>
  <c r="AH79" i="4"/>
  <c r="M81" i="4"/>
  <c r="AG81" i="4" s="1"/>
  <c r="AG82" i="4" s="1"/>
  <c r="AE81" i="4"/>
  <c r="AH81" i="4"/>
  <c r="M83" i="4"/>
  <c r="M84" i="4" s="1"/>
  <c r="AE83" i="4"/>
  <c r="AE84" i="4" s="1"/>
  <c r="AH83" i="4"/>
  <c r="M85" i="4"/>
  <c r="AE85" i="4"/>
  <c r="AE89" i="4" s="1"/>
  <c r="AH85" i="4"/>
  <c r="M86" i="4"/>
  <c r="AG86" i="4" s="1"/>
  <c r="AI86" i="4" s="1"/>
  <c r="AE86" i="4"/>
  <c r="AH86" i="4"/>
  <c r="M87" i="4"/>
  <c r="AE87" i="4"/>
  <c r="AH87" i="4"/>
  <c r="M88" i="4"/>
  <c r="AG88" i="4" s="1"/>
  <c r="AI88" i="4" s="1"/>
  <c r="AE88" i="4"/>
  <c r="AH88" i="4"/>
  <c r="M90" i="4"/>
  <c r="AE90" i="4"/>
  <c r="AH90" i="4"/>
  <c r="M91" i="4"/>
  <c r="AE91" i="4"/>
  <c r="AH91" i="4"/>
  <c r="M92" i="4"/>
  <c r="AE92" i="4"/>
  <c r="AH92" i="4"/>
  <c r="M93" i="4"/>
  <c r="AE93" i="4"/>
  <c r="AH93" i="4"/>
  <c r="M94" i="4"/>
  <c r="AG94" i="4" s="1"/>
  <c r="AI94" i="4" s="1"/>
  <c r="AE94" i="4"/>
  <c r="AH94" i="4"/>
  <c r="M96" i="4"/>
  <c r="AG96" i="4" s="1"/>
  <c r="AE96" i="4"/>
  <c r="AH96" i="4"/>
  <c r="AI96" i="4"/>
  <c r="AI97" i="4" s="1"/>
  <c r="M98" i="4"/>
  <c r="AE98" i="4"/>
  <c r="AG98" i="4"/>
  <c r="AH98" i="4"/>
  <c r="M99" i="4"/>
  <c r="AE99" i="4"/>
  <c r="AG99" i="4" s="1"/>
  <c r="AI99" i="4" s="1"/>
  <c r="AH99" i="4"/>
  <c r="M100" i="4"/>
  <c r="AE100" i="4"/>
  <c r="AH100" i="4"/>
  <c r="M102" i="4"/>
  <c r="AE102" i="4"/>
  <c r="AG102" i="4"/>
  <c r="AH102" i="4"/>
  <c r="M104" i="4"/>
  <c r="AE104" i="4"/>
  <c r="AH104" i="4"/>
  <c r="M106" i="4"/>
  <c r="AE106" i="4"/>
  <c r="AG106" i="4"/>
  <c r="AI106" i="4" s="1"/>
  <c r="AI107" i="4" s="1"/>
  <c r="AH106" i="4"/>
  <c r="AH107" i="4" s="1"/>
  <c r="M108" i="4"/>
  <c r="AG108" i="4" s="1"/>
  <c r="AE108" i="4"/>
  <c r="AH108" i="4"/>
  <c r="M110" i="4"/>
  <c r="AG110" i="4" s="1"/>
  <c r="AE110" i="4"/>
  <c r="AH110" i="4"/>
  <c r="M112" i="4"/>
  <c r="AE112" i="4"/>
  <c r="AH112" i="4"/>
  <c r="M114" i="4"/>
  <c r="AE114" i="4"/>
  <c r="AG114" i="4"/>
  <c r="AI114" i="4" s="1"/>
  <c r="AH114" i="4"/>
  <c r="AH117" i="4" s="1"/>
  <c r="M115" i="4"/>
  <c r="AE115" i="4"/>
  <c r="AG115" i="4" s="1"/>
  <c r="AI115" i="4" s="1"/>
  <c r="AH115" i="4"/>
  <c r="M116" i="4"/>
  <c r="AG116" i="4" s="1"/>
  <c r="AE116" i="4"/>
  <c r="AH116" i="4"/>
  <c r="AI116" i="4"/>
  <c r="M118" i="4"/>
  <c r="AE118" i="4"/>
  <c r="AG118" i="4"/>
  <c r="AH118" i="4"/>
  <c r="AH120" i="4" s="1"/>
  <c r="M119" i="4"/>
  <c r="AE119" i="4"/>
  <c r="AH119" i="4"/>
  <c r="M121" i="4"/>
  <c r="AG121" i="4" s="1"/>
  <c r="AE121" i="4"/>
  <c r="AH121" i="4"/>
  <c r="M123" i="4"/>
  <c r="AE123" i="4"/>
  <c r="AG123" i="4" s="1"/>
  <c r="AI123" i="4" s="1"/>
  <c r="AH123" i="4"/>
  <c r="M124" i="4"/>
  <c r="AG124" i="4" s="1"/>
  <c r="AE124" i="4"/>
  <c r="AH124" i="4"/>
  <c r="AI124" i="4"/>
  <c r="M126" i="4"/>
  <c r="AE126" i="4"/>
  <c r="AG126" i="4"/>
  <c r="AI126" i="4" s="1"/>
  <c r="AH126" i="4"/>
  <c r="M127" i="4"/>
  <c r="M128" i="4" s="1"/>
  <c r="AE127" i="4"/>
  <c r="AH127" i="4"/>
  <c r="M129" i="4"/>
  <c r="AG129" i="4" s="1"/>
  <c r="AE129" i="4"/>
  <c r="AH129" i="4"/>
  <c r="AH131" i="4" s="1"/>
  <c r="M130" i="4"/>
  <c r="AE130" i="4"/>
  <c r="AG130" i="4" s="1"/>
  <c r="AI130" i="4" s="1"/>
  <c r="AH130" i="4"/>
  <c r="M132" i="4"/>
  <c r="AE132" i="4"/>
  <c r="AE133" i="4" s="1"/>
  <c r="AH132" i="4"/>
  <c r="AH8" i="4"/>
  <c r="AH14" i="4"/>
  <c r="AH22" i="4"/>
  <c r="AH27" i="4"/>
  <c r="AH29" i="4"/>
  <c r="AH31" i="4"/>
  <c r="AH33" i="4"/>
  <c r="AH35" i="4"/>
  <c r="AH37" i="4"/>
  <c r="AH39" i="4"/>
  <c r="AH41" i="4"/>
  <c r="AH46" i="4"/>
  <c r="AH51" i="4"/>
  <c r="AH53" i="4"/>
  <c r="AH55" i="4"/>
  <c r="AH57" i="4"/>
  <c r="AH59" i="4"/>
  <c r="AH63" i="4"/>
  <c r="AH65" i="4"/>
  <c r="AH67" i="4"/>
  <c r="AH69" i="4"/>
  <c r="AH71" i="4"/>
  <c r="AH76" i="4"/>
  <c r="AH78" i="4"/>
  <c r="AH80" i="4"/>
  <c r="AH84" i="4"/>
  <c r="AH89" i="4"/>
  <c r="AH97" i="4"/>
  <c r="AH101" i="4"/>
  <c r="AH103" i="4"/>
  <c r="AH105" i="4"/>
  <c r="AH109" i="4"/>
  <c r="AH111" i="4"/>
  <c r="AH113" i="4"/>
  <c r="AH122" i="4"/>
  <c r="AH125" i="4"/>
  <c r="AG8" i="4"/>
  <c r="AG16" i="4"/>
  <c r="AG53" i="4"/>
  <c r="AG63" i="4"/>
  <c r="AG80" i="4"/>
  <c r="AG97" i="4"/>
  <c r="AF8" i="4"/>
  <c r="AF10" i="4"/>
  <c r="AF14" i="4"/>
  <c r="AF16" i="4"/>
  <c r="AF20" i="4"/>
  <c r="AF22" i="4"/>
  <c r="AF24" i="4"/>
  <c r="AF27" i="4"/>
  <c r="AF29" i="4"/>
  <c r="AF31" i="4"/>
  <c r="AF33" i="4"/>
  <c r="AF35" i="4"/>
  <c r="AF37" i="4"/>
  <c r="AF39" i="4"/>
  <c r="AF41" i="4"/>
  <c r="AF44" i="4"/>
  <c r="AF46" i="4"/>
  <c r="AF49" i="4"/>
  <c r="AF51" i="4"/>
  <c r="AF53" i="4"/>
  <c r="AF55" i="4"/>
  <c r="AF57" i="4"/>
  <c r="AF59" i="4"/>
  <c r="AF63" i="4"/>
  <c r="AF65" i="4"/>
  <c r="AF67" i="4"/>
  <c r="AF69" i="4"/>
  <c r="AF71" i="4"/>
  <c r="AF74" i="4"/>
  <c r="AF76" i="4"/>
  <c r="AF78" i="4"/>
  <c r="AF80" i="4"/>
  <c r="AF82" i="4"/>
  <c r="AF84" i="4"/>
  <c r="AF89" i="4"/>
  <c r="AF95" i="4"/>
  <c r="AF97" i="4"/>
  <c r="AF101" i="4"/>
  <c r="AF103" i="4"/>
  <c r="AF105" i="4"/>
  <c r="AF107" i="4"/>
  <c r="AF109" i="4"/>
  <c r="AF111" i="4"/>
  <c r="AF113" i="4"/>
  <c r="AF117" i="4"/>
  <c r="AF120" i="4"/>
  <c r="AF122" i="4"/>
  <c r="AF125" i="4"/>
  <c r="AF128" i="4"/>
  <c r="AF131" i="4"/>
  <c r="AE8" i="4"/>
  <c r="AE10" i="4"/>
  <c r="AE14" i="4"/>
  <c r="AE16" i="4"/>
  <c r="AE20" i="4"/>
  <c r="AE22" i="4"/>
  <c r="AE24" i="4"/>
  <c r="AE29" i="4"/>
  <c r="AE31" i="4"/>
  <c r="AE33" i="4"/>
  <c r="AE35" i="4"/>
  <c r="AE37" i="4"/>
  <c r="AE39" i="4"/>
  <c r="AE41" i="4"/>
  <c r="AE44" i="4"/>
  <c r="AE46" i="4"/>
  <c r="AE49" i="4"/>
  <c r="AE51" i="4"/>
  <c r="AE53" i="4"/>
  <c r="AE55" i="4"/>
  <c r="AE57" i="4"/>
  <c r="AE59" i="4"/>
  <c r="AE63" i="4"/>
  <c r="AE65" i="4"/>
  <c r="AE67" i="4"/>
  <c r="AE69" i="4"/>
  <c r="AE74" i="4"/>
  <c r="AE78" i="4"/>
  <c r="AE80" i="4"/>
  <c r="AE82" i="4"/>
  <c r="AE97" i="4"/>
  <c r="AE101" i="4"/>
  <c r="AE103" i="4"/>
  <c r="AE105" i="4"/>
  <c r="AE107" i="4"/>
  <c r="AE109" i="4"/>
  <c r="AE111" i="4"/>
  <c r="AE113" i="4"/>
  <c r="AE117" i="4"/>
  <c r="AE122" i="4"/>
  <c r="AD8" i="4"/>
  <c r="AD10" i="4"/>
  <c r="AD14" i="4"/>
  <c r="AD16" i="4"/>
  <c r="AD20" i="4"/>
  <c r="AD22" i="4"/>
  <c r="AD24" i="4"/>
  <c r="AD27" i="4"/>
  <c r="AD29" i="4"/>
  <c r="AD31" i="4"/>
  <c r="AD33" i="4"/>
  <c r="AD35" i="4"/>
  <c r="AD37" i="4"/>
  <c r="AD39" i="4"/>
  <c r="AD41" i="4"/>
  <c r="AD44" i="4"/>
  <c r="AD46" i="4"/>
  <c r="AD49" i="4"/>
  <c r="AD51" i="4"/>
  <c r="AD53" i="4"/>
  <c r="AD55" i="4"/>
  <c r="AD57" i="4"/>
  <c r="AD59" i="4"/>
  <c r="AD63" i="4"/>
  <c r="AD65" i="4"/>
  <c r="AD67" i="4"/>
  <c r="AD69" i="4"/>
  <c r="AD71" i="4"/>
  <c r="AD74" i="4"/>
  <c r="AD76" i="4"/>
  <c r="AD78" i="4"/>
  <c r="AD80" i="4"/>
  <c r="AD82" i="4"/>
  <c r="AD84" i="4"/>
  <c r="AD89" i="4"/>
  <c r="AD95" i="4"/>
  <c r="AD97" i="4"/>
  <c r="AD101" i="4"/>
  <c r="AD103" i="4"/>
  <c r="AD105" i="4"/>
  <c r="AD107" i="4"/>
  <c r="AD109" i="4"/>
  <c r="AD111" i="4"/>
  <c r="AD113" i="4"/>
  <c r="AD117" i="4"/>
  <c r="AD120" i="4"/>
  <c r="AD122" i="4"/>
  <c r="AD125" i="4"/>
  <c r="AD128" i="4"/>
  <c r="AD131" i="4"/>
  <c r="AC8" i="4"/>
  <c r="AC10" i="4"/>
  <c r="AC14" i="4"/>
  <c r="AC16" i="4"/>
  <c r="AC20" i="4"/>
  <c r="AC22" i="4"/>
  <c r="AC24" i="4"/>
  <c r="AC27" i="4"/>
  <c r="AC29" i="4"/>
  <c r="AC31" i="4"/>
  <c r="AC33" i="4"/>
  <c r="AC35" i="4"/>
  <c r="AC37" i="4"/>
  <c r="AC39" i="4"/>
  <c r="AC41" i="4"/>
  <c r="AC44" i="4"/>
  <c r="AC46" i="4"/>
  <c r="AC49" i="4"/>
  <c r="AC51" i="4"/>
  <c r="AC53" i="4"/>
  <c r="AC55" i="4"/>
  <c r="AC57" i="4"/>
  <c r="AC59" i="4"/>
  <c r="AC63" i="4"/>
  <c r="AC65" i="4"/>
  <c r="AC67" i="4"/>
  <c r="AC69" i="4"/>
  <c r="AC71" i="4"/>
  <c r="AC74" i="4"/>
  <c r="AC76" i="4"/>
  <c r="AC78" i="4"/>
  <c r="AC80" i="4"/>
  <c r="AC82" i="4"/>
  <c r="AC84" i="4"/>
  <c r="AC89" i="4"/>
  <c r="AC95" i="4"/>
  <c r="AC97" i="4"/>
  <c r="AC101" i="4"/>
  <c r="AC103" i="4"/>
  <c r="AC105" i="4"/>
  <c r="AC107" i="4"/>
  <c r="AC109" i="4"/>
  <c r="AC111" i="4"/>
  <c r="AC113" i="4"/>
  <c r="AC117" i="4"/>
  <c r="AC120" i="4"/>
  <c r="AC122" i="4"/>
  <c r="AC125" i="4"/>
  <c r="AC128" i="4"/>
  <c r="AC131" i="4"/>
  <c r="AB8" i="4"/>
  <c r="AB10" i="4"/>
  <c r="AB14" i="4"/>
  <c r="AB16" i="4"/>
  <c r="AB20" i="4"/>
  <c r="AB22" i="4"/>
  <c r="AB24" i="4"/>
  <c r="AB27" i="4"/>
  <c r="AB29" i="4"/>
  <c r="AB31" i="4"/>
  <c r="AB33" i="4"/>
  <c r="AB35" i="4"/>
  <c r="AB37" i="4"/>
  <c r="AB39" i="4"/>
  <c r="AB41" i="4"/>
  <c r="AB44" i="4"/>
  <c r="AB46" i="4"/>
  <c r="AB49" i="4"/>
  <c r="AB51" i="4"/>
  <c r="AB53" i="4"/>
  <c r="AB55" i="4"/>
  <c r="AB57" i="4"/>
  <c r="AB59" i="4"/>
  <c r="AB63" i="4"/>
  <c r="AB65" i="4"/>
  <c r="AB67" i="4"/>
  <c r="AB69" i="4"/>
  <c r="AB71" i="4"/>
  <c r="AB134" i="4" s="1"/>
  <c r="AB74" i="4"/>
  <c r="AB76" i="4"/>
  <c r="AB78" i="4"/>
  <c r="AB80" i="4"/>
  <c r="AB82" i="4"/>
  <c r="AB84" i="4"/>
  <c r="AB89" i="4"/>
  <c r="AB95" i="4"/>
  <c r="AB97" i="4"/>
  <c r="AB101" i="4"/>
  <c r="AB103" i="4"/>
  <c r="AB105" i="4"/>
  <c r="AB107" i="4"/>
  <c r="AB109" i="4"/>
  <c r="AB111" i="4"/>
  <c r="AB113" i="4"/>
  <c r="AB117" i="4"/>
  <c r="AB120" i="4"/>
  <c r="AB122" i="4"/>
  <c r="AB125" i="4"/>
  <c r="AB128" i="4"/>
  <c r="AB131" i="4"/>
  <c r="AA8" i="4"/>
  <c r="AA10" i="4"/>
  <c r="AA134" i="4" s="1"/>
  <c r="AA14" i="4"/>
  <c r="AA16" i="4"/>
  <c r="AA20" i="4"/>
  <c r="AA22" i="4"/>
  <c r="AA24" i="4"/>
  <c r="AA27" i="4"/>
  <c r="AA29" i="4"/>
  <c r="AA31" i="4"/>
  <c r="AA33" i="4"/>
  <c r="AA35" i="4"/>
  <c r="AA37" i="4"/>
  <c r="AA39" i="4"/>
  <c r="AA41" i="4"/>
  <c r="AA44" i="4"/>
  <c r="AA46" i="4"/>
  <c r="AA49" i="4"/>
  <c r="AA51" i="4"/>
  <c r="AA53" i="4"/>
  <c r="AA55" i="4"/>
  <c r="AA57" i="4"/>
  <c r="AA59" i="4"/>
  <c r="AA63" i="4"/>
  <c r="AA65" i="4"/>
  <c r="AA67" i="4"/>
  <c r="AA69" i="4"/>
  <c r="AA71" i="4"/>
  <c r="AA74" i="4"/>
  <c r="AA76" i="4"/>
  <c r="AA78" i="4"/>
  <c r="AA80" i="4"/>
  <c r="AA82" i="4"/>
  <c r="AA84" i="4"/>
  <c r="AA89" i="4"/>
  <c r="AA95" i="4"/>
  <c r="AA97" i="4"/>
  <c r="AA101" i="4"/>
  <c r="AA103" i="4"/>
  <c r="AA105" i="4"/>
  <c r="AA107" i="4"/>
  <c r="AA109" i="4"/>
  <c r="AA111" i="4"/>
  <c r="AA113" i="4"/>
  <c r="AA117" i="4"/>
  <c r="AA120" i="4"/>
  <c r="AA122" i="4"/>
  <c r="AA125" i="4"/>
  <c r="AA128" i="4"/>
  <c r="AA131" i="4"/>
  <c r="Z8" i="4"/>
  <c r="Z10" i="4"/>
  <c r="Z14" i="4"/>
  <c r="Z16" i="4"/>
  <c r="Z20" i="4"/>
  <c r="Z22" i="4"/>
  <c r="Z24" i="4"/>
  <c r="Z27" i="4"/>
  <c r="Z29" i="4"/>
  <c r="Z31" i="4"/>
  <c r="Z33" i="4"/>
  <c r="Z35" i="4"/>
  <c r="Z37" i="4"/>
  <c r="Z39" i="4"/>
  <c r="Z41" i="4"/>
  <c r="Z44" i="4"/>
  <c r="Z46" i="4"/>
  <c r="Z49" i="4"/>
  <c r="Z51" i="4"/>
  <c r="Z53" i="4"/>
  <c r="Z55" i="4"/>
  <c r="Z57" i="4"/>
  <c r="Z59" i="4"/>
  <c r="Z63" i="4"/>
  <c r="Z65" i="4"/>
  <c r="Z67" i="4"/>
  <c r="Z69" i="4"/>
  <c r="Z71" i="4"/>
  <c r="Z74" i="4"/>
  <c r="Z76" i="4"/>
  <c r="Z78" i="4"/>
  <c r="Z80" i="4"/>
  <c r="Z82" i="4"/>
  <c r="Z84" i="4"/>
  <c r="Z89" i="4"/>
  <c r="Z95" i="4"/>
  <c r="Z97" i="4"/>
  <c r="Z101" i="4"/>
  <c r="Z103" i="4"/>
  <c r="Z105" i="4"/>
  <c r="Z107" i="4"/>
  <c r="Z109" i="4"/>
  <c r="Z111" i="4"/>
  <c r="Z113" i="4"/>
  <c r="Z117" i="4"/>
  <c r="Z120" i="4"/>
  <c r="Z122" i="4"/>
  <c r="Z125" i="4"/>
  <c r="Z128" i="4"/>
  <c r="Z131" i="4"/>
  <c r="Y8" i="4"/>
  <c r="Y10" i="4"/>
  <c r="Y14" i="4"/>
  <c r="Y16" i="4"/>
  <c r="Y20" i="4"/>
  <c r="Y22" i="4"/>
  <c r="Y24" i="4"/>
  <c r="Y27" i="4"/>
  <c r="Y29" i="4"/>
  <c r="Y31" i="4"/>
  <c r="Y33" i="4"/>
  <c r="Y35" i="4"/>
  <c r="Y37" i="4"/>
  <c r="Y39" i="4"/>
  <c r="Y41" i="4"/>
  <c r="Y44" i="4"/>
  <c r="Y46" i="4"/>
  <c r="Y49" i="4"/>
  <c r="Y51" i="4"/>
  <c r="Y53" i="4"/>
  <c r="Y55" i="4"/>
  <c r="Y57" i="4"/>
  <c r="Y59" i="4"/>
  <c r="Y63" i="4"/>
  <c r="Y65" i="4"/>
  <c r="Y67" i="4"/>
  <c r="Y69" i="4"/>
  <c r="Y71" i="4"/>
  <c r="Y74" i="4"/>
  <c r="Y76" i="4"/>
  <c r="Y78" i="4"/>
  <c r="Y80" i="4"/>
  <c r="Y82" i="4"/>
  <c r="Y84" i="4"/>
  <c r="Y89" i="4"/>
  <c r="Y95" i="4"/>
  <c r="Y97" i="4"/>
  <c r="Y101" i="4"/>
  <c r="Y103" i="4"/>
  <c r="Y105" i="4"/>
  <c r="Y107" i="4"/>
  <c r="Y109" i="4"/>
  <c r="Y111" i="4"/>
  <c r="Y113" i="4"/>
  <c r="Y117" i="4"/>
  <c r="Y120" i="4"/>
  <c r="Y122" i="4"/>
  <c r="Y125" i="4"/>
  <c r="Y128" i="4"/>
  <c r="Y131" i="4"/>
  <c r="X8" i="4"/>
  <c r="X10" i="4"/>
  <c r="X14" i="4"/>
  <c r="X16" i="4"/>
  <c r="X20" i="4"/>
  <c r="X22" i="4"/>
  <c r="X24" i="4"/>
  <c r="X27" i="4"/>
  <c r="X29" i="4"/>
  <c r="X31" i="4"/>
  <c r="X33" i="4"/>
  <c r="X35" i="4"/>
  <c r="X37" i="4"/>
  <c r="X39" i="4"/>
  <c r="X41" i="4"/>
  <c r="X44" i="4"/>
  <c r="X46" i="4"/>
  <c r="X49" i="4"/>
  <c r="X51" i="4"/>
  <c r="X53" i="4"/>
  <c r="X55" i="4"/>
  <c r="X57" i="4"/>
  <c r="X59" i="4"/>
  <c r="X63" i="4"/>
  <c r="X65" i="4"/>
  <c r="X67" i="4"/>
  <c r="X69" i="4"/>
  <c r="X71" i="4"/>
  <c r="X74" i="4"/>
  <c r="X76" i="4"/>
  <c r="X78" i="4"/>
  <c r="X80" i="4"/>
  <c r="X82" i="4"/>
  <c r="X84" i="4"/>
  <c r="X89" i="4"/>
  <c r="X95" i="4"/>
  <c r="X97" i="4"/>
  <c r="X101" i="4"/>
  <c r="X103" i="4"/>
  <c r="X105" i="4"/>
  <c r="X107" i="4"/>
  <c r="X109" i="4"/>
  <c r="X111" i="4"/>
  <c r="X113" i="4"/>
  <c r="X117" i="4"/>
  <c r="X120" i="4"/>
  <c r="X122" i="4"/>
  <c r="X125" i="4"/>
  <c r="X128" i="4"/>
  <c r="X131" i="4"/>
  <c r="X134" i="4"/>
  <c r="W8" i="4"/>
  <c r="W10" i="4"/>
  <c r="W14" i="4"/>
  <c r="W16" i="4"/>
  <c r="W20" i="4"/>
  <c r="W22" i="4"/>
  <c r="W24" i="4"/>
  <c r="W27" i="4"/>
  <c r="W29" i="4"/>
  <c r="W31" i="4"/>
  <c r="W33" i="4"/>
  <c r="W35" i="4"/>
  <c r="W37" i="4"/>
  <c r="W39" i="4"/>
  <c r="W41" i="4"/>
  <c r="W44" i="4"/>
  <c r="W46" i="4"/>
  <c r="W49" i="4"/>
  <c r="W51" i="4"/>
  <c r="W53" i="4"/>
  <c r="W55" i="4"/>
  <c r="W57" i="4"/>
  <c r="W59" i="4"/>
  <c r="W63" i="4"/>
  <c r="W65" i="4"/>
  <c r="W67" i="4"/>
  <c r="W69" i="4"/>
  <c r="W71" i="4"/>
  <c r="W74" i="4"/>
  <c r="W76" i="4"/>
  <c r="W78" i="4"/>
  <c r="W80" i="4"/>
  <c r="W82" i="4"/>
  <c r="W84" i="4"/>
  <c r="W89" i="4"/>
  <c r="W95" i="4"/>
  <c r="W97" i="4"/>
  <c r="W101" i="4"/>
  <c r="W103" i="4"/>
  <c r="W105" i="4"/>
  <c r="W107" i="4"/>
  <c r="W109" i="4"/>
  <c r="W111" i="4"/>
  <c r="W113" i="4"/>
  <c r="W117" i="4"/>
  <c r="W120" i="4"/>
  <c r="W122" i="4"/>
  <c r="W125" i="4"/>
  <c r="W128" i="4"/>
  <c r="W131" i="4"/>
  <c r="V8" i="4"/>
  <c r="V10" i="4"/>
  <c r="V14" i="4"/>
  <c r="V16" i="4"/>
  <c r="V20" i="4"/>
  <c r="V22" i="4"/>
  <c r="V24" i="4"/>
  <c r="V27" i="4"/>
  <c r="V29" i="4"/>
  <c r="V31" i="4"/>
  <c r="V33" i="4"/>
  <c r="V35" i="4"/>
  <c r="V37" i="4"/>
  <c r="V39" i="4"/>
  <c r="V41" i="4"/>
  <c r="V44" i="4"/>
  <c r="V46" i="4"/>
  <c r="V49" i="4"/>
  <c r="V51" i="4"/>
  <c r="V53" i="4"/>
  <c r="V55" i="4"/>
  <c r="V57" i="4"/>
  <c r="V59" i="4"/>
  <c r="V63" i="4"/>
  <c r="V65" i="4"/>
  <c r="V67" i="4"/>
  <c r="V69" i="4"/>
  <c r="V71" i="4"/>
  <c r="V74" i="4"/>
  <c r="V76" i="4"/>
  <c r="V78" i="4"/>
  <c r="V80" i="4"/>
  <c r="V82" i="4"/>
  <c r="V84" i="4"/>
  <c r="V89" i="4"/>
  <c r="V95" i="4"/>
  <c r="V97" i="4"/>
  <c r="V101" i="4"/>
  <c r="V103" i="4"/>
  <c r="V105" i="4"/>
  <c r="V107" i="4"/>
  <c r="V109" i="4"/>
  <c r="V111" i="4"/>
  <c r="V113" i="4"/>
  <c r="V117" i="4"/>
  <c r="V120" i="4"/>
  <c r="V122" i="4"/>
  <c r="V125" i="4"/>
  <c r="V128" i="4"/>
  <c r="V131" i="4"/>
  <c r="U8" i="4"/>
  <c r="U10" i="4"/>
  <c r="U14" i="4"/>
  <c r="U16" i="4"/>
  <c r="U20" i="4"/>
  <c r="U22" i="4"/>
  <c r="U24" i="4"/>
  <c r="U27" i="4"/>
  <c r="U29" i="4"/>
  <c r="U31" i="4"/>
  <c r="U33" i="4"/>
  <c r="U35" i="4"/>
  <c r="U37" i="4"/>
  <c r="U39" i="4"/>
  <c r="U41" i="4"/>
  <c r="U44" i="4"/>
  <c r="U46" i="4"/>
  <c r="U49" i="4"/>
  <c r="U51" i="4"/>
  <c r="U53" i="4"/>
  <c r="U55" i="4"/>
  <c r="U57" i="4"/>
  <c r="U59" i="4"/>
  <c r="U63" i="4"/>
  <c r="U65" i="4"/>
  <c r="U67" i="4"/>
  <c r="U69" i="4"/>
  <c r="U71" i="4"/>
  <c r="U74" i="4"/>
  <c r="U76" i="4"/>
  <c r="U78" i="4"/>
  <c r="U80" i="4"/>
  <c r="U82" i="4"/>
  <c r="U84" i="4"/>
  <c r="U89" i="4"/>
  <c r="U95" i="4"/>
  <c r="U97" i="4"/>
  <c r="U101" i="4"/>
  <c r="U103" i="4"/>
  <c r="U105" i="4"/>
  <c r="U107" i="4"/>
  <c r="U109" i="4"/>
  <c r="U111" i="4"/>
  <c r="U113" i="4"/>
  <c r="U117" i="4"/>
  <c r="U120" i="4"/>
  <c r="U122" i="4"/>
  <c r="U125" i="4"/>
  <c r="U128" i="4"/>
  <c r="U131" i="4"/>
  <c r="T8" i="4"/>
  <c r="T10" i="4"/>
  <c r="T14" i="4"/>
  <c r="T16" i="4"/>
  <c r="T20" i="4"/>
  <c r="T22" i="4"/>
  <c r="T24" i="4"/>
  <c r="T27" i="4"/>
  <c r="T29" i="4"/>
  <c r="T31" i="4"/>
  <c r="T33" i="4"/>
  <c r="T35" i="4"/>
  <c r="T37" i="4"/>
  <c r="T39" i="4"/>
  <c r="T41" i="4"/>
  <c r="T44" i="4"/>
  <c r="T46" i="4"/>
  <c r="T49" i="4"/>
  <c r="T51" i="4"/>
  <c r="T53" i="4"/>
  <c r="T55" i="4"/>
  <c r="T57" i="4"/>
  <c r="T59" i="4"/>
  <c r="T63" i="4"/>
  <c r="T65" i="4"/>
  <c r="T67" i="4"/>
  <c r="T69" i="4"/>
  <c r="T71" i="4"/>
  <c r="T74" i="4"/>
  <c r="T76" i="4"/>
  <c r="T78" i="4"/>
  <c r="T80" i="4"/>
  <c r="T82" i="4"/>
  <c r="T84" i="4"/>
  <c r="T89" i="4"/>
  <c r="T95" i="4"/>
  <c r="T97" i="4"/>
  <c r="T101" i="4"/>
  <c r="T103" i="4"/>
  <c r="T105" i="4"/>
  <c r="T107" i="4"/>
  <c r="T109" i="4"/>
  <c r="T111" i="4"/>
  <c r="T113" i="4"/>
  <c r="T117" i="4"/>
  <c r="T120" i="4"/>
  <c r="T122" i="4"/>
  <c r="T125" i="4"/>
  <c r="T128" i="4"/>
  <c r="T131" i="4"/>
  <c r="T134" i="4"/>
  <c r="S8" i="4"/>
  <c r="S10" i="4"/>
  <c r="S14" i="4"/>
  <c r="S16" i="4"/>
  <c r="S20" i="4"/>
  <c r="S22" i="4"/>
  <c r="S24" i="4"/>
  <c r="S27" i="4"/>
  <c r="S29" i="4"/>
  <c r="S31" i="4"/>
  <c r="S33" i="4"/>
  <c r="S35" i="4"/>
  <c r="S37" i="4"/>
  <c r="S39" i="4"/>
  <c r="S41" i="4"/>
  <c r="S44" i="4"/>
  <c r="S46" i="4"/>
  <c r="S49" i="4"/>
  <c r="S51" i="4"/>
  <c r="S53" i="4"/>
  <c r="S55" i="4"/>
  <c r="S57" i="4"/>
  <c r="S59" i="4"/>
  <c r="S63" i="4"/>
  <c r="S65" i="4"/>
  <c r="S67" i="4"/>
  <c r="S69" i="4"/>
  <c r="S71" i="4"/>
  <c r="S74" i="4"/>
  <c r="S76" i="4"/>
  <c r="S78" i="4"/>
  <c r="S80" i="4"/>
  <c r="S82" i="4"/>
  <c r="S84" i="4"/>
  <c r="S89" i="4"/>
  <c r="S95" i="4"/>
  <c r="S97" i="4"/>
  <c r="S101" i="4"/>
  <c r="S103" i="4"/>
  <c r="S105" i="4"/>
  <c r="S107" i="4"/>
  <c r="S109" i="4"/>
  <c r="S111" i="4"/>
  <c r="S113" i="4"/>
  <c r="S117" i="4"/>
  <c r="S120" i="4"/>
  <c r="S122" i="4"/>
  <c r="S125" i="4"/>
  <c r="S128" i="4"/>
  <c r="S131" i="4"/>
  <c r="R8" i="4"/>
  <c r="R10" i="4"/>
  <c r="R14" i="4"/>
  <c r="R16" i="4"/>
  <c r="R20" i="4"/>
  <c r="R22" i="4"/>
  <c r="R24" i="4"/>
  <c r="R27" i="4"/>
  <c r="R29" i="4"/>
  <c r="R31" i="4"/>
  <c r="R33" i="4"/>
  <c r="R35" i="4"/>
  <c r="R37" i="4"/>
  <c r="R39" i="4"/>
  <c r="R41" i="4"/>
  <c r="R44" i="4"/>
  <c r="R46" i="4"/>
  <c r="R49" i="4"/>
  <c r="R51" i="4"/>
  <c r="R53" i="4"/>
  <c r="R55" i="4"/>
  <c r="R57" i="4"/>
  <c r="R59" i="4"/>
  <c r="R63" i="4"/>
  <c r="R65" i="4"/>
  <c r="R67" i="4"/>
  <c r="R69" i="4"/>
  <c r="R71" i="4"/>
  <c r="R74" i="4"/>
  <c r="R76" i="4"/>
  <c r="R78" i="4"/>
  <c r="R80" i="4"/>
  <c r="R82" i="4"/>
  <c r="R84" i="4"/>
  <c r="R89" i="4"/>
  <c r="R95" i="4"/>
  <c r="R97" i="4"/>
  <c r="R101" i="4"/>
  <c r="R103" i="4"/>
  <c r="R105" i="4"/>
  <c r="R107" i="4"/>
  <c r="R109" i="4"/>
  <c r="R111" i="4"/>
  <c r="R113" i="4"/>
  <c r="R117" i="4"/>
  <c r="R120" i="4"/>
  <c r="R122" i="4"/>
  <c r="R125" i="4"/>
  <c r="R128" i="4"/>
  <c r="R131" i="4"/>
  <c r="Q8" i="4"/>
  <c r="Q10" i="4"/>
  <c r="Q14" i="4"/>
  <c r="Q16" i="4"/>
  <c r="Q20" i="4"/>
  <c r="Q22" i="4"/>
  <c r="Q24" i="4"/>
  <c r="Q27" i="4"/>
  <c r="Q29" i="4"/>
  <c r="Q31" i="4"/>
  <c r="Q33" i="4"/>
  <c r="Q35" i="4"/>
  <c r="Q37" i="4"/>
  <c r="Q39" i="4"/>
  <c r="Q41" i="4"/>
  <c r="Q44" i="4"/>
  <c r="Q46" i="4"/>
  <c r="Q49" i="4"/>
  <c r="Q51" i="4"/>
  <c r="Q53" i="4"/>
  <c r="Q55" i="4"/>
  <c r="Q57" i="4"/>
  <c r="Q59" i="4"/>
  <c r="Q63" i="4"/>
  <c r="Q65" i="4"/>
  <c r="Q67" i="4"/>
  <c r="Q69" i="4"/>
  <c r="Q71" i="4"/>
  <c r="Q74" i="4"/>
  <c r="Q76" i="4"/>
  <c r="Q78" i="4"/>
  <c r="Q80" i="4"/>
  <c r="Q82" i="4"/>
  <c r="Q84" i="4"/>
  <c r="Q89" i="4"/>
  <c r="Q95" i="4"/>
  <c r="Q97" i="4"/>
  <c r="Q101" i="4"/>
  <c r="Q103" i="4"/>
  <c r="Q105" i="4"/>
  <c r="Q107" i="4"/>
  <c r="Q109" i="4"/>
  <c r="Q111" i="4"/>
  <c r="Q113" i="4"/>
  <c r="Q117" i="4"/>
  <c r="Q120" i="4"/>
  <c r="Q122" i="4"/>
  <c r="Q125" i="4"/>
  <c r="Q128" i="4"/>
  <c r="Q131" i="4"/>
  <c r="P8" i="4"/>
  <c r="P10" i="4"/>
  <c r="P14" i="4"/>
  <c r="P16" i="4"/>
  <c r="P20" i="4"/>
  <c r="P22" i="4"/>
  <c r="P24" i="4"/>
  <c r="P27" i="4"/>
  <c r="P29" i="4"/>
  <c r="P31" i="4"/>
  <c r="P33" i="4"/>
  <c r="P35" i="4"/>
  <c r="P37" i="4"/>
  <c r="P39" i="4"/>
  <c r="P41" i="4"/>
  <c r="P44" i="4"/>
  <c r="P46" i="4"/>
  <c r="P49" i="4"/>
  <c r="P51" i="4"/>
  <c r="P53" i="4"/>
  <c r="P55" i="4"/>
  <c r="P57" i="4"/>
  <c r="P59" i="4"/>
  <c r="P63" i="4"/>
  <c r="P65" i="4"/>
  <c r="P67" i="4"/>
  <c r="P69" i="4"/>
  <c r="P71" i="4"/>
  <c r="P74" i="4"/>
  <c r="P76" i="4"/>
  <c r="P78" i="4"/>
  <c r="P80" i="4"/>
  <c r="P82" i="4"/>
  <c r="P84" i="4"/>
  <c r="P89" i="4"/>
  <c r="P95" i="4"/>
  <c r="P97" i="4"/>
  <c r="P101" i="4"/>
  <c r="P103" i="4"/>
  <c r="P105" i="4"/>
  <c r="P107" i="4"/>
  <c r="P109" i="4"/>
  <c r="P111" i="4"/>
  <c r="P113" i="4"/>
  <c r="P117" i="4"/>
  <c r="P120" i="4"/>
  <c r="P122" i="4"/>
  <c r="P125" i="4"/>
  <c r="P128" i="4"/>
  <c r="P131" i="4"/>
  <c r="O8" i="4"/>
  <c r="O10" i="4"/>
  <c r="O14" i="4"/>
  <c r="O16" i="4"/>
  <c r="O20" i="4"/>
  <c r="O22" i="4"/>
  <c r="O24" i="4"/>
  <c r="O27" i="4"/>
  <c r="O29" i="4"/>
  <c r="O31" i="4"/>
  <c r="O33" i="4"/>
  <c r="O35" i="4"/>
  <c r="O37" i="4"/>
  <c r="O39" i="4"/>
  <c r="O41" i="4"/>
  <c r="O44" i="4"/>
  <c r="O46" i="4"/>
  <c r="O49" i="4"/>
  <c r="O51" i="4"/>
  <c r="O53" i="4"/>
  <c r="O55" i="4"/>
  <c r="O57" i="4"/>
  <c r="O59" i="4"/>
  <c r="O63" i="4"/>
  <c r="O65" i="4"/>
  <c r="O67" i="4"/>
  <c r="O69" i="4"/>
  <c r="O71" i="4"/>
  <c r="O74" i="4"/>
  <c r="O76" i="4"/>
  <c r="O78" i="4"/>
  <c r="O80" i="4"/>
  <c r="O82" i="4"/>
  <c r="O84" i="4"/>
  <c r="O89" i="4"/>
  <c r="O95" i="4"/>
  <c r="O97" i="4"/>
  <c r="O101" i="4"/>
  <c r="O103" i="4"/>
  <c r="O105" i="4"/>
  <c r="O107" i="4"/>
  <c r="O109" i="4"/>
  <c r="O111" i="4"/>
  <c r="O113" i="4"/>
  <c r="O117" i="4"/>
  <c r="O120" i="4"/>
  <c r="O122" i="4"/>
  <c r="O125" i="4"/>
  <c r="O128" i="4"/>
  <c r="O131" i="4"/>
  <c r="N8" i="4"/>
  <c r="N10" i="4"/>
  <c r="N14" i="4"/>
  <c r="N16" i="4"/>
  <c r="N20" i="4"/>
  <c r="N22" i="4"/>
  <c r="N24" i="4"/>
  <c r="N27" i="4"/>
  <c r="N29" i="4"/>
  <c r="N31" i="4"/>
  <c r="N33" i="4"/>
  <c r="N35" i="4"/>
  <c r="N37" i="4"/>
  <c r="N39" i="4"/>
  <c r="N41" i="4"/>
  <c r="N44" i="4"/>
  <c r="N46" i="4"/>
  <c r="N49" i="4"/>
  <c r="N51" i="4"/>
  <c r="N53" i="4"/>
  <c r="N55" i="4"/>
  <c r="N57" i="4"/>
  <c r="N59" i="4"/>
  <c r="N63" i="4"/>
  <c r="N65" i="4"/>
  <c r="N67" i="4"/>
  <c r="N69" i="4"/>
  <c r="N71" i="4"/>
  <c r="N74" i="4"/>
  <c r="N76" i="4"/>
  <c r="N78" i="4"/>
  <c r="N80" i="4"/>
  <c r="N82" i="4"/>
  <c r="N84" i="4"/>
  <c r="N89" i="4"/>
  <c r="N95" i="4"/>
  <c r="N97" i="4"/>
  <c r="N101" i="4"/>
  <c r="N103" i="4"/>
  <c r="N105" i="4"/>
  <c r="N107" i="4"/>
  <c r="N109" i="4"/>
  <c r="N111" i="4"/>
  <c r="N113" i="4"/>
  <c r="N117" i="4"/>
  <c r="N120" i="4"/>
  <c r="N122" i="4"/>
  <c r="N125" i="4"/>
  <c r="N128" i="4"/>
  <c r="N131" i="4"/>
  <c r="M8" i="4"/>
  <c r="M14" i="4"/>
  <c r="M16" i="4"/>
  <c r="M22" i="4"/>
  <c r="M24" i="4"/>
  <c r="M27" i="4"/>
  <c r="M29" i="4"/>
  <c r="M31" i="4"/>
  <c r="M33" i="4"/>
  <c r="M39" i="4"/>
  <c r="M41" i="4"/>
  <c r="M46" i="4"/>
  <c r="M49" i="4"/>
  <c r="M53" i="4"/>
  <c r="M57" i="4"/>
  <c r="M63" i="4"/>
  <c r="M71" i="4"/>
  <c r="M76" i="4"/>
  <c r="M78" i="4"/>
  <c r="M80" i="4"/>
  <c r="M82" i="4"/>
  <c r="M97" i="4"/>
  <c r="M103" i="4"/>
  <c r="M107" i="4"/>
  <c r="M109" i="4"/>
  <c r="M117" i="4"/>
  <c r="M120" i="4"/>
  <c r="M125" i="4"/>
  <c r="L8" i="4"/>
  <c r="L10" i="4"/>
  <c r="L14" i="4"/>
  <c r="L16" i="4"/>
  <c r="L20" i="4"/>
  <c r="L22" i="4"/>
  <c r="L24" i="4"/>
  <c r="L27" i="4"/>
  <c r="L29" i="4"/>
  <c r="L31" i="4"/>
  <c r="L33" i="4"/>
  <c r="L35" i="4"/>
  <c r="L37" i="4"/>
  <c r="L39" i="4"/>
  <c r="L41" i="4"/>
  <c r="L44" i="4"/>
  <c r="L46" i="4"/>
  <c r="L49" i="4"/>
  <c r="L51" i="4"/>
  <c r="L53" i="4"/>
  <c r="L55" i="4"/>
  <c r="L57" i="4"/>
  <c r="L59" i="4"/>
  <c r="L63" i="4"/>
  <c r="L65" i="4"/>
  <c r="L67" i="4"/>
  <c r="L69" i="4"/>
  <c r="L71" i="4"/>
  <c r="L74" i="4"/>
  <c r="L76" i="4"/>
  <c r="L78" i="4"/>
  <c r="L80" i="4"/>
  <c r="L82" i="4"/>
  <c r="L84" i="4"/>
  <c r="L89" i="4"/>
  <c r="L95" i="4"/>
  <c r="L97" i="4"/>
  <c r="L101" i="4"/>
  <c r="L103" i="4"/>
  <c r="L105" i="4"/>
  <c r="L107" i="4"/>
  <c r="L109" i="4"/>
  <c r="L111" i="4"/>
  <c r="L113" i="4"/>
  <c r="L117" i="4"/>
  <c r="L120" i="4"/>
  <c r="L122" i="4"/>
  <c r="L125" i="4"/>
  <c r="L128" i="4"/>
  <c r="L131" i="4"/>
  <c r="K8" i="4"/>
  <c r="K10" i="4"/>
  <c r="K14" i="4"/>
  <c r="K16" i="4"/>
  <c r="K20" i="4"/>
  <c r="K22" i="4"/>
  <c r="K24" i="4"/>
  <c r="K27" i="4"/>
  <c r="K29" i="4"/>
  <c r="K31" i="4"/>
  <c r="K33" i="4"/>
  <c r="K35" i="4"/>
  <c r="K37" i="4"/>
  <c r="K39" i="4"/>
  <c r="K41" i="4"/>
  <c r="K44" i="4"/>
  <c r="K46" i="4"/>
  <c r="K49" i="4"/>
  <c r="K51" i="4"/>
  <c r="K53" i="4"/>
  <c r="K55" i="4"/>
  <c r="K57" i="4"/>
  <c r="K59" i="4"/>
  <c r="K63" i="4"/>
  <c r="K65" i="4"/>
  <c r="K67" i="4"/>
  <c r="K69" i="4"/>
  <c r="K71" i="4"/>
  <c r="K74" i="4"/>
  <c r="K76" i="4"/>
  <c r="K78" i="4"/>
  <c r="K80" i="4"/>
  <c r="K82" i="4"/>
  <c r="K84" i="4"/>
  <c r="K89" i="4"/>
  <c r="K95" i="4"/>
  <c r="K97" i="4"/>
  <c r="K101" i="4"/>
  <c r="K103" i="4"/>
  <c r="K105" i="4"/>
  <c r="K107" i="4"/>
  <c r="K109" i="4"/>
  <c r="K111" i="4"/>
  <c r="K113" i="4"/>
  <c r="K117" i="4"/>
  <c r="K120" i="4"/>
  <c r="K122" i="4"/>
  <c r="K125" i="4"/>
  <c r="K128" i="4"/>
  <c r="K131" i="4"/>
  <c r="J8" i="4"/>
  <c r="J10" i="4"/>
  <c r="J14" i="4"/>
  <c r="J16" i="4"/>
  <c r="J20" i="4"/>
  <c r="J22" i="4"/>
  <c r="J24" i="4"/>
  <c r="J27" i="4"/>
  <c r="J29" i="4"/>
  <c r="J31" i="4"/>
  <c r="J33" i="4"/>
  <c r="J35" i="4"/>
  <c r="J37" i="4"/>
  <c r="J39" i="4"/>
  <c r="J41" i="4"/>
  <c r="J44" i="4"/>
  <c r="J46" i="4"/>
  <c r="J49" i="4"/>
  <c r="J51" i="4"/>
  <c r="J53" i="4"/>
  <c r="J55" i="4"/>
  <c r="J57" i="4"/>
  <c r="J59" i="4"/>
  <c r="J63" i="4"/>
  <c r="J65" i="4"/>
  <c r="J67" i="4"/>
  <c r="J69" i="4"/>
  <c r="J71" i="4"/>
  <c r="J74" i="4"/>
  <c r="J76" i="4"/>
  <c r="J78" i="4"/>
  <c r="J80" i="4"/>
  <c r="J82" i="4"/>
  <c r="J84" i="4"/>
  <c r="J89" i="4"/>
  <c r="J95" i="4"/>
  <c r="J97" i="4"/>
  <c r="J101" i="4"/>
  <c r="J103" i="4"/>
  <c r="J105" i="4"/>
  <c r="J107" i="4"/>
  <c r="J109" i="4"/>
  <c r="J111" i="4"/>
  <c r="J113" i="4"/>
  <c r="J117" i="4"/>
  <c r="J120" i="4"/>
  <c r="J122" i="4"/>
  <c r="J125" i="4"/>
  <c r="J128" i="4"/>
  <c r="J131" i="4"/>
  <c r="I8" i="4"/>
  <c r="I10" i="4"/>
  <c r="I14" i="4"/>
  <c r="I16" i="4"/>
  <c r="I20" i="4"/>
  <c r="I22" i="4"/>
  <c r="I24" i="4"/>
  <c r="I27" i="4"/>
  <c r="I29" i="4"/>
  <c r="I31" i="4"/>
  <c r="I33" i="4"/>
  <c r="I35" i="4"/>
  <c r="I37" i="4"/>
  <c r="I39" i="4"/>
  <c r="I41" i="4"/>
  <c r="I44" i="4"/>
  <c r="I46" i="4"/>
  <c r="I49" i="4"/>
  <c r="I51" i="4"/>
  <c r="I53" i="4"/>
  <c r="I55" i="4"/>
  <c r="I57" i="4"/>
  <c r="I59" i="4"/>
  <c r="I63" i="4"/>
  <c r="I65" i="4"/>
  <c r="I67" i="4"/>
  <c r="I69" i="4"/>
  <c r="I71" i="4"/>
  <c r="I74" i="4"/>
  <c r="I76" i="4"/>
  <c r="I78" i="4"/>
  <c r="I80" i="4"/>
  <c r="I82" i="4"/>
  <c r="I84" i="4"/>
  <c r="I89" i="4"/>
  <c r="I95" i="4"/>
  <c r="I97" i="4"/>
  <c r="I101" i="4"/>
  <c r="I103" i="4"/>
  <c r="I105" i="4"/>
  <c r="I107" i="4"/>
  <c r="I109" i="4"/>
  <c r="I111" i="4"/>
  <c r="I113" i="4"/>
  <c r="I117" i="4"/>
  <c r="I120" i="4"/>
  <c r="I122" i="4"/>
  <c r="I125" i="4"/>
  <c r="I128" i="4"/>
  <c r="I131" i="4"/>
  <c r="H8" i="4"/>
  <c r="H10" i="4"/>
  <c r="H14" i="4"/>
  <c r="H16" i="4"/>
  <c r="H20" i="4"/>
  <c r="H22" i="4"/>
  <c r="H24" i="4"/>
  <c r="H27" i="4"/>
  <c r="H29" i="4"/>
  <c r="H31" i="4"/>
  <c r="H33" i="4"/>
  <c r="H35" i="4"/>
  <c r="H37" i="4"/>
  <c r="H39" i="4"/>
  <c r="H41" i="4"/>
  <c r="H44" i="4"/>
  <c r="H46" i="4"/>
  <c r="H49" i="4"/>
  <c r="H51" i="4"/>
  <c r="H53" i="4"/>
  <c r="H55" i="4"/>
  <c r="H57" i="4"/>
  <c r="H59" i="4"/>
  <c r="H63" i="4"/>
  <c r="H65" i="4"/>
  <c r="H67" i="4"/>
  <c r="H69" i="4"/>
  <c r="H71" i="4"/>
  <c r="H74" i="4"/>
  <c r="H76" i="4"/>
  <c r="H78" i="4"/>
  <c r="H80" i="4"/>
  <c r="H82" i="4"/>
  <c r="H84" i="4"/>
  <c r="H89" i="4"/>
  <c r="H95" i="4"/>
  <c r="H97" i="4"/>
  <c r="H101" i="4"/>
  <c r="H103" i="4"/>
  <c r="H105" i="4"/>
  <c r="H107" i="4"/>
  <c r="H109" i="4"/>
  <c r="H111" i="4"/>
  <c r="H113" i="4"/>
  <c r="H117" i="4"/>
  <c r="H120" i="4"/>
  <c r="H122" i="4"/>
  <c r="H125" i="4"/>
  <c r="H128" i="4"/>
  <c r="H131" i="4"/>
  <c r="H134" i="4"/>
  <c r="G8" i="4"/>
  <c r="G10" i="4"/>
  <c r="G14" i="4"/>
  <c r="G16" i="4"/>
  <c r="G20" i="4"/>
  <c r="G22" i="4"/>
  <c r="G24" i="4"/>
  <c r="G27" i="4"/>
  <c r="G29" i="4"/>
  <c r="G31" i="4"/>
  <c r="G33" i="4"/>
  <c r="G35" i="4"/>
  <c r="G37" i="4"/>
  <c r="G39" i="4"/>
  <c r="G41" i="4"/>
  <c r="G44" i="4"/>
  <c r="G46" i="4"/>
  <c r="G49" i="4"/>
  <c r="G51" i="4"/>
  <c r="G53" i="4"/>
  <c r="G55" i="4"/>
  <c r="G57" i="4"/>
  <c r="G59" i="4"/>
  <c r="G63" i="4"/>
  <c r="G65" i="4"/>
  <c r="G67" i="4"/>
  <c r="G69" i="4"/>
  <c r="G71" i="4"/>
  <c r="G74" i="4"/>
  <c r="G76" i="4"/>
  <c r="G78" i="4"/>
  <c r="G80" i="4"/>
  <c r="G82" i="4"/>
  <c r="G84" i="4"/>
  <c r="G89" i="4"/>
  <c r="G95" i="4"/>
  <c r="G97" i="4"/>
  <c r="G101" i="4"/>
  <c r="G103" i="4"/>
  <c r="G105" i="4"/>
  <c r="G107" i="4"/>
  <c r="G109" i="4"/>
  <c r="G111" i="4"/>
  <c r="G113" i="4"/>
  <c r="G117" i="4"/>
  <c r="G120" i="4"/>
  <c r="G122" i="4"/>
  <c r="G125" i="4"/>
  <c r="G128" i="4"/>
  <c r="G131" i="4"/>
  <c r="F8" i="4"/>
  <c r="F10" i="4"/>
  <c r="F14" i="4"/>
  <c r="F16" i="4"/>
  <c r="F20" i="4"/>
  <c r="F22" i="4"/>
  <c r="F24" i="4"/>
  <c r="F27" i="4"/>
  <c r="F29" i="4"/>
  <c r="F31" i="4"/>
  <c r="F33" i="4"/>
  <c r="F35" i="4"/>
  <c r="F37" i="4"/>
  <c r="F39" i="4"/>
  <c r="F41" i="4"/>
  <c r="F44" i="4"/>
  <c r="F46" i="4"/>
  <c r="F49" i="4"/>
  <c r="F51" i="4"/>
  <c r="F53" i="4"/>
  <c r="F55" i="4"/>
  <c r="F57" i="4"/>
  <c r="F59" i="4"/>
  <c r="F63" i="4"/>
  <c r="F65" i="4"/>
  <c r="F67" i="4"/>
  <c r="F69" i="4"/>
  <c r="F71" i="4"/>
  <c r="F74" i="4"/>
  <c r="F76" i="4"/>
  <c r="F78" i="4"/>
  <c r="F80" i="4"/>
  <c r="F82" i="4"/>
  <c r="F84" i="4"/>
  <c r="F89" i="4"/>
  <c r="F95" i="4"/>
  <c r="F97" i="4"/>
  <c r="F101" i="4"/>
  <c r="F103" i="4"/>
  <c r="F105" i="4"/>
  <c r="F107" i="4"/>
  <c r="F109" i="4"/>
  <c r="F111" i="4"/>
  <c r="F113" i="4"/>
  <c r="F117" i="4"/>
  <c r="F120" i="4"/>
  <c r="F122" i="4"/>
  <c r="F125" i="4"/>
  <c r="F128" i="4"/>
  <c r="F131" i="4"/>
  <c r="E8" i="4"/>
  <c r="E10" i="4"/>
  <c r="E14" i="4"/>
  <c r="E16" i="4"/>
  <c r="E20" i="4"/>
  <c r="E22" i="4"/>
  <c r="E24" i="4"/>
  <c r="E27" i="4"/>
  <c r="E29" i="4"/>
  <c r="E31" i="4"/>
  <c r="E33" i="4"/>
  <c r="E35" i="4"/>
  <c r="E37" i="4"/>
  <c r="E39" i="4"/>
  <c r="E41" i="4"/>
  <c r="E44" i="4"/>
  <c r="E46" i="4"/>
  <c r="E49" i="4"/>
  <c r="E51" i="4"/>
  <c r="E53" i="4"/>
  <c r="E55" i="4"/>
  <c r="E57" i="4"/>
  <c r="E59" i="4"/>
  <c r="E63" i="4"/>
  <c r="E65" i="4"/>
  <c r="E67" i="4"/>
  <c r="E69" i="4"/>
  <c r="E71" i="4"/>
  <c r="E74" i="4"/>
  <c r="E76" i="4"/>
  <c r="E78" i="4"/>
  <c r="E80" i="4"/>
  <c r="E82" i="4"/>
  <c r="E84" i="4"/>
  <c r="E89" i="4"/>
  <c r="E95" i="4"/>
  <c r="E97" i="4"/>
  <c r="E101" i="4"/>
  <c r="E103" i="4"/>
  <c r="E105" i="4"/>
  <c r="E107" i="4"/>
  <c r="E109" i="4"/>
  <c r="E111" i="4"/>
  <c r="E113" i="4"/>
  <c r="E117" i="4"/>
  <c r="E120" i="4"/>
  <c r="E122" i="4"/>
  <c r="E125" i="4"/>
  <c r="E128" i="4"/>
  <c r="E131" i="4"/>
  <c r="D8" i="4"/>
  <c r="D10" i="4"/>
  <c r="D14" i="4"/>
  <c r="D16" i="4"/>
  <c r="D20" i="4"/>
  <c r="D22" i="4"/>
  <c r="D24" i="4"/>
  <c r="D27" i="4"/>
  <c r="D29" i="4"/>
  <c r="D31" i="4"/>
  <c r="D33" i="4"/>
  <c r="D35" i="4"/>
  <c r="D37" i="4"/>
  <c r="D39" i="4"/>
  <c r="D41" i="4"/>
  <c r="D44" i="4"/>
  <c r="D46" i="4"/>
  <c r="D49" i="4"/>
  <c r="D51" i="4"/>
  <c r="D53" i="4"/>
  <c r="D55" i="4"/>
  <c r="D57" i="4"/>
  <c r="D59" i="4"/>
  <c r="D63" i="4"/>
  <c r="D65" i="4"/>
  <c r="D67" i="4"/>
  <c r="D69" i="4"/>
  <c r="D71" i="4"/>
  <c r="D74" i="4"/>
  <c r="D76" i="4"/>
  <c r="D78" i="4"/>
  <c r="D80" i="4"/>
  <c r="D82" i="4"/>
  <c r="D84" i="4"/>
  <c r="D89" i="4"/>
  <c r="D95" i="4"/>
  <c r="D97" i="4"/>
  <c r="D101" i="4"/>
  <c r="D103" i="4"/>
  <c r="D105" i="4"/>
  <c r="D107" i="4"/>
  <c r="D109" i="4"/>
  <c r="D111" i="4"/>
  <c r="D113" i="4"/>
  <c r="D117" i="4"/>
  <c r="D120" i="4"/>
  <c r="D122" i="4"/>
  <c r="D125" i="4"/>
  <c r="D128" i="4"/>
  <c r="D131" i="4"/>
  <c r="C8" i="4"/>
  <c r="C10" i="4"/>
  <c r="C14" i="4"/>
  <c r="C16" i="4"/>
  <c r="C20" i="4"/>
  <c r="C22" i="4"/>
  <c r="C24" i="4"/>
  <c r="C27" i="4"/>
  <c r="C29" i="4"/>
  <c r="C31" i="4"/>
  <c r="C33" i="4"/>
  <c r="C35" i="4"/>
  <c r="C37" i="4"/>
  <c r="C39" i="4"/>
  <c r="C41" i="4"/>
  <c r="C44" i="4"/>
  <c r="C46" i="4"/>
  <c r="C49" i="4"/>
  <c r="C51" i="4"/>
  <c r="C53" i="4"/>
  <c r="C55" i="4"/>
  <c r="C57" i="4"/>
  <c r="C59" i="4"/>
  <c r="C63" i="4"/>
  <c r="C65" i="4"/>
  <c r="C67" i="4"/>
  <c r="C69" i="4"/>
  <c r="C71" i="4"/>
  <c r="C74" i="4"/>
  <c r="C76" i="4"/>
  <c r="C78" i="4"/>
  <c r="C80" i="4"/>
  <c r="C82" i="4"/>
  <c r="C84" i="4"/>
  <c r="C89" i="4"/>
  <c r="C95" i="4"/>
  <c r="C97" i="4"/>
  <c r="C101" i="4"/>
  <c r="C103" i="4"/>
  <c r="C105" i="4"/>
  <c r="C107" i="4"/>
  <c r="C109" i="4"/>
  <c r="C111" i="4"/>
  <c r="C113" i="4"/>
  <c r="C117" i="4"/>
  <c r="C120" i="4"/>
  <c r="C122" i="4"/>
  <c r="C125" i="4"/>
  <c r="C128" i="4"/>
  <c r="C131" i="4"/>
  <c r="AH133" i="4"/>
  <c r="AF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L133" i="4"/>
  <c r="K133" i="4"/>
  <c r="J133" i="4"/>
  <c r="I133" i="4"/>
  <c r="H133" i="4"/>
  <c r="G133" i="4"/>
  <c r="F133" i="4"/>
  <c r="E133" i="4"/>
  <c r="D133" i="4"/>
  <c r="C133" i="4"/>
  <c r="M11" i="1"/>
  <c r="AG11" i="1" s="1"/>
  <c r="AE11" i="1"/>
  <c r="AH11" i="1"/>
  <c r="AK11" i="1"/>
  <c r="AL11" i="1"/>
  <c r="AL12" i="1" s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H12" i="1"/>
  <c r="AK12" i="1"/>
  <c r="M13" i="1"/>
  <c r="AG13" i="1" s="1"/>
  <c r="AE13" i="1"/>
  <c r="AH13" i="1"/>
  <c r="AH14" i="1" s="1"/>
  <c r="A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K14" i="1"/>
  <c r="AH60" i="1"/>
  <c r="AL60" i="1" s="1"/>
  <c r="AL61" i="1" s="1"/>
  <c r="AE60" i="1"/>
  <c r="AK60" i="1" s="1"/>
  <c r="AK61" i="1" s="1"/>
  <c r="M60" i="1"/>
  <c r="M61" i="1" s="1"/>
  <c r="AG60" i="1"/>
  <c r="AH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L61" i="1"/>
  <c r="K61" i="1"/>
  <c r="J61" i="1"/>
  <c r="I61" i="1"/>
  <c r="H61" i="1"/>
  <c r="G61" i="1"/>
  <c r="F61" i="1"/>
  <c r="E61" i="1"/>
  <c r="D61" i="1"/>
  <c r="C61" i="1"/>
  <c r="M9" i="1"/>
  <c r="AG9" i="1" s="1"/>
  <c r="AE9" i="1"/>
  <c r="AH9" i="1"/>
  <c r="AK9" i="1"/>
  <c r="AL9" i="1"/>
  <c r="AL10" i="1" s="1"/>
  <c r="C10" i="1"/>
  <c r="D10" i="1"/>
  <c r="E10" i="1"/>
  <c r="F10" i="1"/>
  <c r="F134" i="1" s="1"/>
  <c r="G10" i="1"/>
  <c r="H10" i="1"/>
  <c r="I10" i="1"/>
  <c r="J10" i="1"/>
  <c r="J134" i="1" s="1"/>
  <c r="K10" i="1"/>
  <c r="L10" i="1"/>
  <c r="M10" i="1"/>
  <c r="N10" i="1"/>
  <c r="N134" i="1" s="1"/>
  <c r="N136" i="1" s="1"/>
  <c r="O10" i="1"/>
  <c r="P10" i="1"/>
  <c r="Q10" i="1"/>
  <c r="R10" i="1"/>
  <c r="R134" i="1" s="1"/>
  <c r="R136" i="1" s="1"/>
  <c r="S10" i="1"/>
  <c r="T10" i="1"/>
  <c r="U10" i="1"/>
  <c r="V10" i="1"/>
  <c r="V134" i="1" s="1"/>
  <c r="V136" i="1" s="1"/>
  <c r="W10" i="1"/>
  <c r="X10" i="1"/>
  <c r="Y10" i="1"/>
  <c r="Z10" i="1"/>
  <c r="Z134" i="1" s="1"/>
  <c r="Z136" i="1" s="1"/>
  <c r="AA10" i="1"/>
  <c r="AB10" i="1"/>
  <c r="AC10" i="1"/>
  <c r="AD10" i="1"/>
  <c r="AE10" i="1"/>
  <c r="AF10" i="1"/>
  <c r="AH10" i="1"/>
  <c r="AK10" i="1"/>
  <c r="M7" i="1"/>
  <c r="AG7" i="1" s="1"/>
  <c r="AE7" i="1"/>
  <c r="AH7" i="1"/>
  <c r="M15" i="1"/>
  <c r="AE15" i="1"/>
  <c r="AG15" i="1"/>
  <c r="AH15" i="1"/>
  <c r="M17" i="1"/>
  <c r="AG17" i="1" s="1"/>
  <c r="AI17" i="1" s="1"/>
  <c r="AE17" i="1"/>
  <c r="AH17" i="1"/>
  <c r="AH20" i="1" s="1"/>
  <c r="M18" i="1"/>
  <c r="AE18" i="1"/>
  <c r="AH18" i="1"/>
  <c r="M19" i="1"/>
  <c r="AE19" i="1"/>
  <c r="AH19" i="1"/>
  <c r="M21" i="1"/>
  <c r="AG21" i="1" s="1"/>
  <c r="AE21" i="1"/>
  <c r="AH21" i="1"/>
  <c r="M23" i="1"/>
  <c r="AE23" i="1"/>
  <c r="AG23" i="1"/>
  <c r="AH23" i="1"/>
  <c r="M25" i="1"/>
  <c r="AG25" i="1" s="1"/>
  <c r="AE25" i="1"/>
  <c r="AH25" i="1"/>
  <c r="AI25" i="1"/>
  <c r="M26" i="1"/>
  <c r="AE26" i="1"/>
  <c r="AG26" i="1"/>
  <c r="AH26" i="1"/>
  <c r="AL26" i="1" s="1"/>
  <c r="M28" i="1"/>
  <c r="AE28" i="1"/>
  <c r="AH28" i="1"/>
  <c r="M30" i="1"/>
  <c r="AE30" i="1"/>
  <c r="AH30" i="1"/>
  <c r="M32" i="1"/>
  <c r="AE32" i="1"/>
  <c r="AH32" i="1"/>
  <c r="M34" i="1"/>
  <c r="AE34" i="1"/>
  <c r="AG34" i="1"/>
  <c r="AH34" i="1"/>
  <c r="M36" i="1"/>
  <c r="AE36" i="1"/>
  <c r="AH36" i="1"/>
  <c r="AL36" i="1" s="1"/>
  <c r="M38" i="1"/>
  <c r="AE38" i="1"/>
  <c r="AH38" i="1"/>
  <c r="M40" i="1"/>
  <c r="AE40" i="1"/>
  <c r="AH40" i="1"/>
  <c r="M42" i="1"/>
  <c r="AE42" i="1"/>
  <c r="AG42" i="1"/>
  <c r="AH42" i="1"/>
  <c r="M43" i="1"/>
  <c r="AG43" i="1" s="1"/>
  <c r="AI43" i="1" s="1"/>
  <c r="AE43" i="1"/>
  <c r="AH43" i="1"/>
  <c r="M45" i="1"/>
  <c r="AE45" i="1"/>
  <c r="AG45" i="1"/>
  <c r="AI45" i="1" s="1"/>
  <c r="AI46" i="1" s="1"/>
  <c r="AH45" i="1"/>
  <c r="M47" i="1"/>
  <c r="AE47" i="1"/>
  <c r="AE49" i="1" s="1"/>
  <c r="AH47" i="1"/>
  <c r="M48" i="1"/>
  <c r="AG48" i="1" s="1"/>
  <c r="AE48" i="1"/>
  <c r="AH48" i="1"/>
  <c r="AI48" i="1"/>
  <c r="M50" i="1"/>
  <c r="AE50" i="1"/>
  <c r="AG50" i="1"/>
  <c r="AH50" i="1"/>
  <c r="M52" i="1"/>
  <c r="AE52" i="1"/>
  <c r="AH52" i="1"/>
  <c r="AH53" i="1" s="1"/>
  <c r="M54" i="1"/>
  <c r="AE54" i="1"/>
  <c r="AG54" i="1" s="1"/>
  <c r="AH54" i="1"/>
  <c r="AH55" i="1" s="1"/>
  <c r="M56" i="1"/>
  <c r="AG56" i="1" s="1"/>
  <c r="AG57" i="1" s="1"/>
  <c r="AE56" i="1"/>
  <c r="AE57" i="1" s="1"/>
  <c r="AH56" i="1"/>
  <c r="AI56" i="1"/>
  <c r="AI57" i="1" s="1"/>
  <c r="M58" i="1"/>
  <c r="AE58" i="1"/>
  <c r="AG58" i="1"/>
  <c r="AH58" i="1"/>
  <c r="M62" i="1"/>
  <c r="AE62" i="1"/>
  <c r="AH62" i="1"/>
  <c r="AH63" i="1" s="1"/>
  <c r="M64" i="1"/>
  <c r="AE64" i="1"/>
  <c r="AG64" i="1" s="1"/>
  <c r="AH64" i="1"/>
  <c r="M66" i="1"/>
  <c r="AG66" i="1" s="1"/>
  <c r="AG67" i="1" s="1"/>
  <c r="AE66" i="1"/>
  <c r="AE67" i="1" s="1"/>
  <c r="AH66" i="1"/>
  <c r="AH67" i="1" s="1"/>
  <c r="AI66" i="1"/>
  <c r="AI67" i="1" s="1"/>
  <c r="M68" i="1"/>
  <c r="AE68" i="1"/>
  <c r="AG68" i="1"/>
  <c r="AH68" i="1"/>
  <c r="AH69" i="1" s="1"/>
  <c r="M70" i="1"/>
  <c r="AE70" i="1"/>
  <c r="AH70" i="1"/>
  <c r="AH71" i="1" s="1"/>
  <c r="M72" i="1"/>
  <c r="AE72" i="1"/>
  <c r="AG72" i="1" s="1"/>
  <c r="AH72" i="1"/>
  <c r="M73" i="1"/>
  <c r="AE73" i="1"/>
  <c r="AH73" i="1"/>
  <c r="M75" i="1"/>
  <c r="AE75" i="1"/>
  <c r="AG75" i="1"/>
  <c r="AH75" i="1"/>
  <c r="M77" i="1"/>
  <c r="AE77" i="1"/>
  <c r="AE78" i="1" s="1"/>
  <c r="AH77" i="1"/>
  <c r="M79" i="1"/>
  <c r="AG79" i="1" s="1"/>
  <c r="AE79" i="1"/>
  <c r="AH79" i="1"/>
  <c r="AH80" i="1" s="1"/>
  <c r="M81" i="1"/>
  <c r="AE81" i="1"/>
  <c r="AG81" i="1"/>
  <c r="AH81" i="1"/>
  <c r="M83" i="1"/>
  <c r="AE83" i="1"/>
  <c r="AH83" i="1"/>
  <c r="M85" i="1"/>
  <c r="AG85" i="1" s="1"/>
  <c r="AE85" i="1"/>
  <c r="AH85" i="1"/>
  <c r="M86" i="1"/>
  <c r="AE86" i="1"/>
  <c r="AH86" i="1"/>
  <c r="M87" i="1"/>
  <c r="AE87" i="1"/>
  <c r="AG87" i="1"/>
  <c r="AH87" i="1"/>
  <c r="M88" i="1"/>
  <c r="AE88" i="1"/>
  <c r="AG88" i="1" s="1"/>
  <c r="AH88" i="1"/>
  <c r="M90" i="1"/>
  <c r="AE90" i="1"/>
  <c r="AH90" i="1"/>
  <c r="M91" i="1"/>
  <c r="AG91" i="1" s="1"/>
  <c r="AJ91" i="1" s="1"/>
  <c r="AE91" i="1"/>
  <c r="AH91" i="1"/>
  <c r="AI91" i="1"/>
  <c r="M92" i="1"/>
  <c r="AE92" i="1"/>
  <c r="AG92" i="1"/>
  <c r="AH92" i="1"/>
  <c r="AL92" i="1" s="1"/>
  <c r="M93" i="1"/>
  <c r="AG93" i="1" s="1"/>
  <c r="AI93" i="1" s="1"/>
  <c r="AE93" i="1"/>
  <c r="AH93" i="1"/>
  <c r="M94" i="1"/>
  <c r="AE94" i="1"/>
  <c r="AH94" i="1"/>
  <c r="AL94" i="1" s="1"/>
  <c r="M96" i="1"/>
  <c r="AE96" i="1"/>
  <c r="AH96" i="1"/>
  <c r="M98" i="1"/>
  <c r="AE98" i="1"/>
  <c r="AE101" i="1" s="1"/>
  <c r="AH98" i="1"/>
  <c r="M99" i="1"/>
  <c r="AG99" i="1" s="1"/>
  <c r="AJ99" i="1" s="1"/>
  <c r="AE99" i="1"/>
  <c r="AH99" i="1"/>
  <c r="AI99" i="1"/>
  <c r="M100" i="1"/>
  <c r="AE100" i="1"/>
  <c r="AG100" i="1"/>
  <c r="AH100" i="1"/>
  <c r="M102" i="1"/>
  <c r="AE102" i="1"/>
  <c r="AH102" i="1"/>
  <c r="AL102" i="1" s="1"/>
  <c r="M104" i="1"/>
  <c r="AE104" i="1"/>
  <c r="AG104" i="1" s="1"/>
  <c r="AH104" i="1"/>
  <c r="AH105" i="1" s="1"/>
  <c r="M106" i="1"/>
  <c r="AE106" i="1"/>
  <c r="AH106" i="1"/>
  <c r="M108" i="1"/>
  <c r="AE108" i="1"/>
  <c r="AE109" i="1" s="1"/>
  <c r="AG108" i="1"/>
  <c r="AH108" i="1"/>
  <c r="M110" i="1"/>
  <c r="AE110" i="1"/>
  <c r="AE111" i="1" s="1"/>
  <c r="AH110" i="1"/>
  <c r="M112" i="1"/>
  <c r="AE112" i="1"/>
  <c r="AH112" i="1"/>
  <c r="AH113" i="1" s="1"/>
  <c r="M114" i="1"/>
  <c r="AE114" i="1"/>
  <c r="AH114" i="1"/>
  <c r="M115" i="1"/>
  <c r="AG115" i="1" s="1"/>
  <c r="AJ115" i="1" s="1"/>
  <c r="AE115" i="1"/>
  <c r="AH115" i="1"/>
  <c r="AI115" i="1"/>
  <c r="M116" i="1"/>
  <c r="AE116" i="1"/>
  <c r="AG116" i="1"/>
  <c r="AH116" i="1"/>
  <c r="AL116" i="1" s="1"/>
  <c r="M118" i="1"/>
  <c r="AE118" i="1"/>
  <c r="AE120" i="1" s="1"/>
  <c r="AH118" i="1"/>
  <c r="M119" i="1"/>
  <c r="AE119" i="1"/>
  <c r="AG119" i="1"/>
  <c r="AH119" i="1"/>
  <c r="M121" i="1"/>
  <c r="AE121" i="1"/>
  <c r="AH121" i="1"/>
  <c r="M123" i="1"/>
  <c r="AG123" i="1" s="1"/>
  <c r="AG125" i="1" s="1"/>
  <c r="AE123" i="1"/>
  <c r="AH123" i="1"/>
  <c r="AH125" i="1" s="1"/>
  <c r="M124" i="1"/>
  <c r="AE124" i="1"/>
  <c r="AE125" i="1" s="1"/>
  <c r="AG124" i="1"/>
  <c r="AH124" i="1"/>
  <c r="M126" i="1"/>
  <c r="AE126" i="1"/>
  <c r="AH126" i="1"/>
  <c r="AH128" i="1" s="1"/>
  <c r="M127" i="1"/>
  <c r="AE127" i="1"/>
  <c r="AG127" i="1"/>
  <c r="AI127" i="1" s="1"/>
  <c r="AH127" i="1"/>
  <c r="M129" i="1"/>
  <c r="AE129" i="1"/>
  <c r="AE131" i="1" s="1"/>
  <c r="AH129" i="1"/>
  <c r="M130" i="1"/>
  <c r="AG130" i="1" s="1"/>
  <c r="AE130" i="1"/>
  <c r="AH130" i="1"/>
  <c r="AI130" i="1"/>
  <c r="M132" i="1"/>
  <c r="AE132" i="1"/>
  <c r="AG132" i="1"/>
  <c r="AH132" i="1"/>
  <c r="AH8" i="1"/>
  <c r="AH16" i="1"/>
  <c r="AH24" i="1"/>
  <c r="AH31" i="1"/>
  <c r="AH33" i="1"/>
  <c r="AH37" i="1"/>
  <c r="AH39" i="1"/>
  <c r="AH41" i="1"/>
  <c r="AH46" i="1"/>
  <c r="AH49" i="1"/>
  <c r="AH51" i="1"/>
  <c r="AH57" i="1"/>
  <c r="AH59" i="1"/>
  <c r="AH65" i="1"/>
  <c r="AH74" i="1"/>
  <c r="AH76" i="1"/>
  <c r="AH78" i="1"/>
  <c r="AH82" i="1"/>
  <c r="AH84" i="1"/>
  <c r="AH97" i="1"/>
  <c r="AH107" i="1"/>
  <c r="AH117" i="1"/>
  <c r="AH122" i="1"/>
  <c r="AH131" i="1"/>
  <c r="AG8" i="1"/>
  <c r="AG35" i="1"/>
  <c r="AG44" i="1"/>
  <c r="AG46" i="1"/>
  <c r="AG80" i="1"/>
  <c r="AF8" i="1"/>
  <c r="AF16" i="1"/>
  <c r="AF20" i="1"/>
  <c r="AF22" i="1"/>
  <c r="AF24" i="1"/>
  <c r="AF27" i="1"/>
  <c r="AF29" i="1"/>
  <c r="AF31" i="1"/>
  <c r="AF33" i="1"/>
  <c r="AF35" i="1"/>
  <c r="AF37" i="1"/>
  <c r="AF39" i="1"/>
  <c r="AF41" i="1"/>
  <c r="AF44" i="1"/>
  <c r="AF46" i="1"/>
  <c r="AF49" i="1"/>
  <c r="AF51" i="1"/>
  <c r="AF53" i="1"/>
  <c r="AF55" i="1"/>
  <c r="AF57" i="1"/>
  <c r="AF59" i="1"/>
  <c r="AF63" i="1"/>
  <c r="AF65" i="1"/>
  <c r="AF67" i="1"/>
  <c r="AF69" i="1"/>
  <c r="AF71" i="1"/>
  <c r="AF74" i="1"/>
  <c r="AF76" i="1"/>
  <c r="AF78" i="1"/>
  <c r="AF80" i="1"/>
  <c r="AF82" i="1"/>
  <c r="AF84" i="1"/>
  <c r="AF89" i="1"/>
  <c r="AF95" i="1"/>
  <c r="AF97" i="1"/>
  <c r="AF101" i="1"/>
  <c r="AF103" i="1"/>
  <c r="AF105" i="1"/>
  <c r="AF107" i="1"/>
  <c r="AF109" i="1"/>
  <c r="AF111" i="1"/>
  <c r="AF113" i="1"/>
  <c r="AF117" i="1"/>
  <c r="AF120" i="1"/>
  <c r="AF122" i="1"/>
  <c r="AF125" i="1"/>
  <c r="AF128" i="1"/>
  <c r="AF131" i="1"/>
  <c r="AF134" i="1"/>
  <c r="AF136" i="1" s="1"/>
  <c r="AE8" i="1"/>
  <c r="AE16" i="1"/>
  <c r="AE22" i="1"/>
  <c r="AE24" i="1"/>
  <c r="AE27" i="1"/>
  <c r="AE29" i="1"/>
  <c r="AE33" i="1"/>
  <c r="AE35" i="1"/>
  <c r="AE37" i="1"/>
  <c r="AE41" i="1"/>
  <c r="AE44" i="1"/>
  <c r="AE46" i="1"/>
  <c r="AE51" i="1"/>
  <c r="AE55" i="1"/>
  <c r="AE59" i="1"/>
  <c r="AE65" i="1"/>
  <c r="AE69" i="1"/>
  <c r="AE76" i="1"/>
  <c r="AE80" i="1"/>
  <c r="AE82" i="1"/>
  <c r="AE84" i="1"/>
  <c r="AE95" i="1"/>
  <c r="AE103" i="1"/>
  <c r="AE105" i="1"/>
  <c r="AE107" i="1"/>
  <c r="AE117" i="1"/>
  <c r="AD8" i="1"/>
  <c r="AD16" i="1"/>
  <c r="AD20" i="1"/>
  <c r="AD22" i="1"/>
  <c r="AD24" i="1"/>
  <c r="AD27" i="1"/>
  <c r="AD29" i="1"/>
  <c r="AD31" i="1"/>
  <c r="AD33" i="1"/>
  <c r="AD35" i="1"/>
  <c r="AD37" i="1"/>
  <c r="AD39" i="1"/>
  <c r="AD41" i="1"/>
  <c r="AD44" i="1"/>
  <c r="AD46" i="1"/>
  <c r="AD49" i="1"/>
  <c r="AD51" i="1"/>
  <c r="AD53" i="1"/>
  <c r="AD55" i="1"/>
  <c r="AD57" i="1"/>
  <c r="AD59" i="1"/>
  <c r="AD63" i="1"/>
  <c r="AD65" i="1"/>
  <c r="AD67" i="1"/>
  <c r="AD69" i="1"/>
  <c r="AD71" i="1"/>
  <c r="AD74" i="1"/>
  <c r="AD76" i="1"/>
  <c r="AD78" i="1"/>
  <c r="AD80" i="1"/>
  <c r="AD82" i="1"/>
  <c r="AD84" i="1"/>
  <c r="AD89" i="1"/>
  <c r="AD95" i="1"/>
  <c r="AD97" i="1"/>
  <c r="AD101" i="1"/>
  <c r="AD103" i="1"/>
  <c r="AD105" i="1"/>
  <c r="AD107" i="1"/>
  <c r="AD109" i="1"/>
  <c r="AD111" i="1"/>
  <c r="AD113" i="1"/>
  <c r="AD117" i="1"/>
  <c r="AD120" i="1"/>
  <c r="AD122" i="1"/>
  <c r="AD125" i="1"/>
  <c r="AD128" i="1"/>
  <c r="AD131" i="1"/>
  <c r="AC8" i="1"/>
  <c r="AC16" i="1"/>
  <c r="AC20" i="1"/>
  <c r="AC22" i="1"/>
  <c r="AC24" i="1"/>
  <c r="AC27" i="1"/>
  <c r="AC29" i="1"/>
  <c r="AC31" i="1"/>
  <c r="AC33" i="1"/>
  <c r="AC35" i="1"/>
  <c r="AC37" i="1"/>
  <c r="AC39" i="1"/>
  <c r="AC41" i="1"/>
  <c r="AC44" i="1"/>
  <c r="AC46" i="1"/>
  <c r="AC49" i="1"/>
  <c r="AC51" i="1"/>
  <c r="AC53" i="1"/>
  <c r="AC55" i="1"/>
  <c r="AC57" i="1"/>
  <c r="AC59" i="1"/>
  <c r="AC63" i="1"/>
  <c r="AC65" i="1"/>
  <c r="AC67" i="1"/>
  <c r="AC69" i="1"/>
  <c r="AC71" i="1"/>
  <c r="AC74" i="1"/>
  <c r="AC76" i="1"/>
  <c r="AC78" i="1"/>
  <c r="AC80" i="1"/>
  <c r="AC82" i="1"/>
  <c r="AC84" i="1"/>
  <c r="AC89" i="1"/>
  <c r="AC95" i="1"/>
  <c r="AC97" i="1"/>
  <c r="AC101" i="1"/>
  <c r="AC103" i="1"/>
  <c r="AC105" i="1"/>
  <c r="AC107" i="1"/>
  <c r="AC109" i="1"/>
  <c r="AC111" i="1"/>
  <c r="AC113" i="1"/>
  <c r="AC117" i="1"/>
  <c r="AC120" i="1"/>
  <c r="AC122" i="1"/>
  <c r="AC125" i="1"/>
  <c r="AC128" i="1"/>
  <c r="AC131" i="1"/>
  <c r="AB8" i="1"/>
  <c r="AB16" i="1"/>
  <c r="AB20" i="1"/>
  <c r="AB22" i="1"/>
  <c r="AB24" i="1"/>
  <c r="AB27" i="1"/>
  <c r="AB29" i="1"/>
  <c r="AB31" i="1"/>
  <c r="AB33" i="1"/>
  <c r="AB35" i="1"/>
  <c r="AB37" i="1"/>
  <c r="AB39" i="1"/>
  <c r="AB41" i="1"/>
  <c r="AB44" i="1"/>
  <c r="AB46" i="1"/>
  <c r="AB49" i="1"/>
  <c r="AB51" i="1"/>
  <c r="AB53" i="1"/>
  <c r="AB55" i="1"/>
  <c r="AB57" i="1"/>
  <c r="AB59" i="1"/>
  <c r="AB63" i="1"/>
  <c r="AB65" i="1"/>
  <c r="AB67" i="1"/>
  <c r="AB69" i="1"/>
  <c r="AB71" i="1"/>
  <c r="AB74" i="1"/>
  <c r="AB76" i="1"/>
  <c r="AB78" i="1"/>
  <c r="AB80" i="1"/>
  <c r="AB82" i="1"/>
  <c r="AB84" i="1"/>
  <c r="AB89" i="1"/>
  <c r="AB95" i="1"/>
  <c r="AB97" i="1"/>
  <c r="AB101" i="1"/>
  <c r="AB103" i="1"/>
  <c r="AB105" i="1"/>
  <c r="AB107" i="1"/>
  <c r="AB109" i="1"/>
  <c r="AB111" i="1"/>
  <c r="AB113" i="1"/>
  <c r="AB117" i="1"/>
  <c r="AB120" i="1"/>
  <c r="AB122" i="1"/>
  <c r="AB125" i="1"/>
  <c r="AB128" i="1"/>
  <c r="AB131" i="1"/>
  <c r="AA8" i="1"/>
  <c r="AA16" i="1"/>
  <c r="AA20" i="1"/>
  <c r="AA22" i="1"/>
  <c r="AA24" i="1"/>
  <c r="AA27" i="1"/>
  <c r="AA29" i="1"/>
  <c r="AA31" i="1"/>
  <c r="AA33" i="1"/>
  <c r="AA35" i="1"/>
  <c r="AA37" i="1"/>
  <c r="AA39" i="1"/>
  <c r="AA41" i="1"/>
  <c r="AA44" i="1"/>
  <c r="AA46" i="1"/>
  <c r="AA49" i="1"/>
  <c r="AA51" i="1"/>
  <c r="AA53" i="1"/>
  <c r="AA55" i="1"/>
  <c r="AA57" i="1"/>
  <c r="AA59" i="1"/>
  <c r="AA63" i="1"/>
  <c r="AA65" i="1"/>
  <c r="AA67" i="1"/>
  <c r="AA69" i="1"/>
  <c r="AA71" i="1"/>
  <c r="AA74" i="1"/>
  <c r="AA76" i="1"/>
  <c r="AA78" i="1"/>
  <c r="AA80" i="1"/>
  <c r="AA82" i="1"/>
  <c r="AA84" i="1"/>
  <c r="AA89" i="1"/>
  <c r="AA95" i="1"/>
  <c r="AA97" i="1"/>
  <c r="AA101" i="1"/>
  <c r="AA103" i="1"/>
  <c r="AA105" i="1"/>
  <c r="AA107" i="1"/>
  <c r="AA109" i="1"/>
  <c r="AA111" i="1"/>
  <c r="AA113" i="1"/>
  <c r="AA117" i="1"/>
  <c r="AA120" i="1"/>
  <c r="AA122" i="1"/>
  <c r="AA125" i="1"/>
  <c r="AA128" i="1"/>
  <c r="AA131" i="1"/>
  <c r="Z8" i="1"/>
  <c r="Z16" i="1"/>
  <c r="Z20" i="1"/>
  <c r="Z22" i="1"/>
  <c r="Z24" i="1"/>
  <c r="Z27" i="1"/>
  <c r="Z29" i="1"/>
  <c r="Z31" i="1"/>
  <c r="Z33" i="1"/>
  <c r="Z35" i="1"/>
  <c r="Z37" i="1"/>
  <c r="Z39" i="1"/>
  <c r="Z41" i="1"/>
  <c r="Z44" i="1"/>
  <c r="Z46" i="1"/>
  <c r="Z49" i="1"/>
  <c r="Z51" i="1"/>
  <c r="Z53" i="1"/>
  <c r="Z55" i="1"/>
  <c r="Z57" i="1"/>
  <c r="Z59" i="1"/>
  <c r="Z63" i="1"/>
  <c r="Z65" i="1"/>
  <c r="Z67" i="1"/>
  <c r="Z69" i="1"/>
  <c r="Z71" i="1"/>
  <c r="Z74" i="1"/>
  <c r="Z76" i="1"/>
  <c r="Z78" i="1"/>
  <c r="Z80" i="1"/>
  <c r="Z82" i="1"/>
  <c r="Z84" i="1"/>
  <c r="Z89" i="1"/>
  <c r="Z95" i="1"/>
  <c r="Z97" i="1"/>
  <c r="Z101" i="1"/>
  <c r="Z103" i="1"/>
  <c r="Z105" i="1"/>
  <c r="Z107" i="1"/>
  <c r="Z109" i="1"/>
  <c r="Z111" i="1"/>
  <c r="Z113" i="1"/>
  <c r="Z117" i="1"/>
  <c r="Z120" i="1"/>
  <c r="Z122" i="1"/>
  <c r="Z125" i="1"/>
  <c r="Z128" i="1"/>
  <c r="Z131" i="1"/>
  <c r="Y8" i="1"/>
  <c r="Y16" i="1"/>
  <c r="Y20" i="1"/>
  <c r="Y22" i="1"/>
  <c r="Y24" i="1"/>
  <c r="Y27" i="1"/>
  <c r="Y29" i="1"/>
  <c r="Y31" i="1"/>
  <c r="Y33" i="1"/>
  <c r="Y35" i="1"/>
  <c r="Y37" i="1"/>
  <c r="Y39" i="1"/>
  <c r="Y41" i="1"/>
  <c r="Y44" i="1"/>
  <c r="Y46" i="1"/>
  <c r="Y49" i="1"/>
  <c r="Y51" i="1"/>
  <c r="Y53" i="1"/>
  <c r="Y55" i="1"/>
  <c r="Y57" i="1"/>
  <c r="Y59" i="1"/>
  <c r="Y63" i="1"/>
  <c r="Y65" i="1"/>
  <c r="Y67" i="1"/>
  <c r="Y69" i="1"/>
  <c r="Y71" i="1"/>
  <c r="Y74" i="1"/>
  <c r="Y76" i="1"/>
  <c r="Y78" i="1"/>
  <c r="Y80" i="1"/>
  <c r="Y82" i="1"/>
  <c r="Y84" i="1"/>
  <c r="Y89" i="1"/>
  <c r="Y95" i="1"/>
  <c r="Y97" i="1"/>
  <c r="Y101" i="1"/>
  <c r="Y103" i="1"/>
  <c r="Y105" i="1"/>
  <c r="Y107" i="1"/>
  <c r="Y109" i="1"/>
  <c r="Y111" i="1"/>
  <c r="Y113" i="1"/>
  <c r="Y117" i="1"/>
  <c r="Y120" i="1"/>
  <c r="Y122" i="1"/>
  <c r="Y125" i="1"/>
  <c r="Y128" i="1"/>
  <c r="Y131" i="1"/>
  <c r="X8" i="1"/>
  <c r="X16" i="1"/>
  <c r="X20" i="1"/>
  <c r="X22" i="1"/>
  <c r="X24" i="1"/>
  <c r="X27" i="1"/>
  <c r="X29" i="1"/>
  <c r="X31" i="1"/>
  <c r="X33" i="1"/>
  <c r="X35" i="1"/>
  <c r="X37" i="1"/>
  <c r="X39" i="1"/>
  <c r="X41" i="1"/>
  <c r="X44" i="1"/>
  <c r="X46" i="1"/>
  <c r="X49" i="1"/>
  <c r="X51" i="1"/>
  <c r="X53" i="1"/>
  <c r="X55" i="1"/>
  <c r="X57" i="1"/>
  <c r="X59" i="1"/>
  <c r="X63" i="1"/>
  <c r="X65" i="1"/>
  <c r="X67" i="1"/>
  <c r="X69" i="1"/>
  <c r="X71" i="1"/>
  <c r="X74" i="1"/>
  <c r="X76" i="1"/>
  <c r="X78" i="1"/>
  <c r="X80" i="1"/>
  <c r="X82" i="1"/>
  <c r="X84" i="1"/>
  <c r="X89" i="1"/>
  <c r="X95" i="1"/>
  <c r="X97" i="1"/>
  <c r="X101" i="1"/>
  <c r="X103" i="1"/>
  <c r="X105" i="1"/>
  <c r="X107" i="1"/>
  <c r="X109" i="1"/>
  <c r="X111" i="1"/>
  <c r="X113" i="1"/>
  <c r="X117" i="1"/>
  <c r="X120" i="1"/>
  <c r="X122" i="1"/>
  <c r="X125" i="1"/>
  <c r="X128" i="1"/>
  <c r="X131" i="1"/>
  <c r="W8" i="1"/>
  <c r="W16" i="1"/>
  <c r="W20" i="1"/>
  <c r="W22" i="1"/>
  <c r="W24" i="1"/>
  <c r="W27" i="1"/>
  <c r="W29" i="1"/>
  <c r="W31" i="1"/>
  <c r="W33" i="1"/>
  <c r="W35" i="1"/>
  <c r="W37" i="1"/>
  <c r="W39" i="1"/>
  <c r="W41" i="1"/>
  <c r="W44" i="1"/>
  <c r="W46" i="1"/>
  <c r="W49" i="1"/>
  <c r="W51" i="1"/>
  <c r="W53" i="1"/>
  <c r="W55" i="1"/>
  <c r="W57" i="1"/>
  <c r="W59" i="1"/>
  <c r="W63" i="1"/>
  <c r="W65" i="1"/>
  <c r="W67" i="1"/>
  <c r="W69" i="1"/>
  <c r="W71" i="1"/>
  <c r="W74" i="1"/>
  <c r="W76" i="1"/>
  <c r="W78" i="1"/>
  <c r="W80" i="1"/>
  <c r="W82" i="1"/>
  <c r="W84" i="1"/>
  <c r="W89" i="1"/>
  <c r="W95" i="1"/>
  <c r="W97" i="1"/>
  <c r="W101" i="1"/>
  <c r="W103" i="1"/>
  <c r="W105" i="1"/>
  <c r="W107" i="1"/>
  <c r="W109" i="1"/>
  <c r="W111" i="1"/>
  <c r="W113" i="1"/>
  <c r="W117" i="1"/>
  <c r="W120" i="1"/>
  <c r="W122" i="1"/>
  <c r="W125" i="1"/>
  <c r="W128" i="1"/>
  <c r="W131" i="1"/>
  <c r="V8" i="1"/>
  <c r="V16" i="1"/>
  <c r="V20" i="1"/>
  <c r="V22" i="1"/>
  <c r="V24" i="1"/>
  <c r="V27" i="1"/>
  <c r="V29" i="1"/>
  <c r="V31" i="1"/>
  <c r="V33" i="1"/>
  <c r="V35" i="1"/>
  <c r="V37" i="1"/>
  <c r="V39" i="1"/>
  <c r="V41" i="1"/>
  <c r="V44" i="1"/>
  <c r="V46" i="1"/>
  <c r="V49" i="1"/>
  <c r="V51" i="1"/>
  <c r="V53" i="1"/>
  <c r="V55" i="1"/>
  <c r="V57" i="1"/>
  <c r="V59" i="1"/>
  <c r="V63" i="1"/>
  <c r="V65" i="1"/>
  <c r="V67" i="1"/>
  <c r="V69" i="1"/>
  <c r="V71" i="1"/>
  <c r="V74" i="1"/>
  <c r="V76" i="1"/>
  <c r="V78" i="1"/>
  <c r="V80" i="1"/>
  <c r="V82" i="1"/>
  <c r="V84" i="1"/>
  <c r="V89" i="1"/>
  <c r="V95" i="1"/>
  <c r="V97" i="1"/>
  <c r="V101" i="1"/>
  <c r="V103" i="1"/>
  <c r="V105" i="1"/>
  <c r="V107" i="1"/>
  <c r="V109" i="1"/>
  <c r="V111" i="1"/>
  <c r="V113" i="1"/>
  <c r="V117" i="1"/>
  <c r="V120" i="1"/>
  <c r="V122" i="1"/>
  <c r="V125" i="1"/>
  <c r="V128" i="1"/>
  <c r="V131" i="1"/>
  <c r="U8" i="1"/>
  <c r="U16" i="1"/>
  <c r="U20" i="1"/>
  <c r="U22" i="1"/>
  <c r="U24" i="1"/>
  <c r="U27" i="1"/>
  <c r="U29" i="1"/>
  <c r="U31" i="1"/>
  <c r="U33" i="1"/>
  <c r="U35" i="1"/>
  <c r="U37" i="1"/>
  <c r="U39" i="1"/>
  <c r="U41" i="1"/>
  <c r="U44" i="1"/>
  <c r="U46" i="1"/>
  <c r="U49" i="1"/>
  <c r="U51" i="1"/>
  <c r="U53" i="1"/>
  <c r="U55" i="1"/>
  <c r="U57" i="1"/>
  <c r="U59" i="1"/>
  <c r="U63" i="1"/>
  <c r="U65" i="1"/>
  <c r="U67" i="1"/>
  <c r="U69" i="1"/>
  <c r="U71" i="1"/>
  <c r="U74" i="1"/>
  <c r="U76" i="1"/>
  <c r="U78" i="1"/>
  <c r="U80" i="1"/>
  <c r="U82" i="1"/>
  <c r="U84" i="1"/>
  <c r="U89" i="1"/>
  <c r="U95" i="1"/>
  <c r="U97" i="1"/>
  <c r="U101" i="1"/>
  <c r="U103" i="1"/>
  <c r="U105" i="1"/>
  <c r="U107" i="1"/>
  <c r="U109" i="1"/>
  <c r="U111" i="1"/>
  <c r="U113" i="1"/>
  <c r="U117" i="1"/>
  <c r="U120" i="1"/>
  <c r="U122" i="1"/>
  <c r="U125" i="1"/>
  <c r="U128" i="1"/>
  <c r="U131" i="1"/>
  <c r="T8" i="1"/>
  <c r="T16" i="1"/>
  <c r="T20" i="1"/>
  <c r="T22" i="1"/>
  <c r="T24" i="1"/>
  <c r="T27" i="1"/>
  <c r="T29" i="1"/>
  <c r="T31" i="1"/>
  <c r="T33" i="1"/>
  <c r="T35" i="1"/>
  <c r="T37" i="1"/>
  <c r="T39" i="1"/>
  <c r="T41" i="1"/>
  <c r="T44" i="1"/>
  <c r="T46" i="1"/>
  <c r="T49" i="1"/>
  <c r="T51" i="1"/>
  <c r="T53" i="1"/>
  <c r="T55" i="1"/>
  <c r="T57" i="1"/>
  <c r="T59" i="1"/>
  <c r="T63" i="1"/>
  <c r="T65" i="1"/>
  <c r="T67" i="1"/>
  <c r="T69" i="1"/>
  <c r="T71" i="1"/>
  <c r="T74" i="1"/>
  <c r="T76" i="1"/>
  <c r="T78" i="1"/>
  <c r="T80" i="1"/>
  <c r="T82" i="1"/>
  <c r="T84" i="1"/>
  <c r="T89" i="1"/>
  <c r="T95" i="1"/>
  <c r="T97" i="1"/>
  <c r="T101" i="1"/>
  <c r="T103" i="1"/>
  <c r="T105" i="1"/>
  <c r="T107" i="1"/>
  <c r="T109" i="1"/>
  <c r="T111" i="1"/>
  <c r="T113" i="1"/>
  <c r="T117" i="1"/>
  <c r="T120" i="1"/>
  <c r="T122" i="1"/>
  <c r="T125" i="1"/>
  <c r="T128" i="1"/>
  <c r="T131" i="1"/>
  <c r="S8" i="1"/>
  <c r="S16" i="1"/>
  <c r="S20" i="1"/>
  <c r="S22" i="1"/>
  <c r="S24" i="1"/>
  <c r="S27" i="1"/>
  <c r="S29" i="1"/>
  <c r="S31" i="1"/>
  <c r="S33" i="1"/>
  <c r="S35" i="1"/>
  <c r="S37" i="1"/>
  <c r="S39" i="1"/>
  <c r="S41" i="1"/>
  <c r="S44" i="1"/>
  <c r="S46" i="1"/>
  <c r="S49" i="1"/>
  <c r="S51" i="1"/>
  <c r="S53" i="1"/>
  <c r="S55" i="1"/>
  <c r="S57" i="1"/>
  <c r="S59" i="1"/>
  <c r="S63" i="1"/>
  <c r="S65" i="1"/>
  <c r="S67" i="1"/>
  <c r="S69" i="1"/>
  <c r="S71" i="1"/>
  <c r="S74" i="1"/>
  <c r="S76" i="1"/>
  <c r="S78" i="1"/>
  <c r="S80" i="1"/>
  <c r="S82" i="1"/>
  <c r="S84" i="1"/>
  <c r="S89" i="1"/>
  <c r="S95" i="1"/>
  <c r="S97" i="1"/>
  <c r="S101" i="1"/>
  <c r="S103" i="1"/>
  <c r="S105" i="1"/>
  <c r="S107" i="1"/>
  <c r="S109" i="1"/>
  <c r="S111" i="1"/>
  <c r="S113" i="1"/>
  <c r="S117" i="1"/>
  <c r="S120" i="1"/>
  <c r="S122" i="1"/>
  <c r="S125" i="1"/>
  <c r="S128" i="1"/>
  <c r="S131" i="1"/>
  <c r="R8" i="1"/>
  <c r="R16" i="1"/>
  <c r="R20" i="1"/>
  <c r="R22" i="1"/>
  <c r="R24" i="1"/>
  <c r="R27" i="1"/>
  <c r="R29" i="1"/>
  <c r="R31" i="1"/>
  <c r="R33" i="1"/>
  <c r="R35" i="1"/>
  <c r="R37" i="1"/>
  <c r="R39" i="1"/>
  <c r="R41" i="1"/>
  <c r="R44" i="1"/>
  <c r="R46" i="1"/>
  <c r="R49" i="1"/>
  <c r="R51" i="1"/>
  <c r="R53" i="1"/>
  <c r="R55" i="1"/>
  <c r="R57" i="1"/>
  <c r="R59" i="1"/>
  <c r="R63" i="1"/>
  <c r="R65" i="1"/>
  <c r="R67" i="1"/>
  <c r="R69" i="1"/>
  <c r="R71" i="1"/>
  <c r="R74" i="1"/>
  <c r="R76" i="1"/>
  <c r="R78" i="1"/>
  <c r="R80" i="1"/>
  <c r="R82" i="1"/>
  <c r="R84" i="1"/>
  <c r="R89" i="1"/>
  <c r="R95" i="1"/>
  <c r="R97" i="1"/>
  <c r="R101" i="1"/>
  <c r="R103" i="1"/>
  <c r="R105" i="1"/>
  <c r="R107" i="1"/>
  <c r="R109" i="1"/>
  <c r="R111" i="1"/>
  <c r="R113" i="1"/>
  <c r="R117" i="1"/>
  <c r="R120" i="1"/>
  <c r="R122" i="1"/>
  <c r="R125" i="1"/>
  <c r="R128" i="1"/>
  <c r="R131" i="1"/>
  <c r="Q8" i="1"/>
  <c r="Q16" i="1"/>
  <c r="Q20" i="1"/>
  <c r="Q22" i="1"/>
  <c r="Q24" i="1"/>
  <c r="Q27" i="1"/>
  <c r="Q29" i="1"/>
  <c r="Q31" i="1"/>
  <c r="Q33" i="1"/>
  <c r="Q35" i="1"/>
  <c r="Q37" i="1"/>
  <c r="Q39" i="1"/>
  <c r="Q41" i="1"/>
  <c r="Q44" i="1"/>
  <c r="Q46" i="1"/>
  <c r="Q49" i="1"/>
  <c r="Q51" i="1"/>
  <c r="Q53" i="1"/>
  <c r="Q55" i="1"/>
  <c r="Q57" i="1"/>
  <c r="Q59" i="1"/>
  <c r="Q63" i="1"/>
  <c r="Q65" i="1"/>
  <c r="Q67" i="1"/>
  <c r="Q69" i="1"/>
  <c r="Q71" i="1"/>
  <c r="Q74" i="1"/>
  <c r="Q76" i="1"/>
  <c r="Q78" i="1"/>
  <c r="Q80" i="1"/>
  <c r="Q82" i="1"/>
  <c r="Q84" i="1"/>
  <c r="Q89" i="1"/>
  <c r="Q95" i="1"/>
  <c r="Q97" i="1"/>
  <c r="Q101" i="1"/>
  <c r="Q103" i="1"/>
  <c r="Q105" i="1"/>
  <c r="Q107" i="1"/>
  <c r="Q109" i="1"/>
  <c r="Q111" i="1"/>
  <c r="Q113" i="1"/>
  <c r="Q117" i="1"/>
  <c r="Q120" i="1"/>
  <c r="Q122" i="1"/>
  <c r="Q125" i="1"/>
  <c r="Q128" i="1"/>
  <c r="Q131" i="1"/>
  <c r="P8" i="1"/>
  <c r="P16" i="1"/>
  <c r="P20" i="1"/>
  <c r="P22" i="1"/>
  <c r="P24" i="1"/>
  <c r="P27" i="1"/>
  <c r="P29" i="1"/>
  <c r="P31" i="1"/>
  <c r="P33" i="1"/>
  <c r="P35" i="1"/>
  <c r="P37" i="1"/>
  <c r="P39" i="1"/>
  <c r="P41" i="1"/>
  <c r="P44" i="1"/>
  <c r="P46" i="1"/>
  <c r="P49" i="1"/>
  <c r="P51" i="1"/>
  <c r="P53" i="1"/>
  <c r="P55" i="1"/>
  <c r="P57" i="1"/>
  <c r="P59" i="1"/>
  <c r="P63" i="1"/>
  <c r="P65" i="1"/>
  <c r="P67" i="1"/>
  <c r="P69" i="1"/>
  <c r="P71" i="1"/>
  <c r="P74" i="1"/>
  <c r="P76" i="1"/>
  <c r="P78" i="1"/>
  <c r="P80" i="1"/>
  <c r="P82" i="1"/>
  <c r="P84" i="1"/>
  <c r="P89" i="1"/>
  <c r="P95" i="1"/>
  <c r="P97" i="1"/>
  <c r="P101" i="1"/>
  <c r="P103" i="1"/>
  <c r="P105" i="1"/>
  <c r="P107" i="1"/>
  <c r="P109" i="1"/>
  <c r="P111" i="1"/>
  <c r="P113" i="1"/>
  <c r="P117" i="1"/>
  <c r="P120" i="1"/>
  <c r="P122" i="1"/>
  <c r="P125" i="1"/>
  <c r="P128" i="1"/>
  <c r="P131" i="1"/>
  <c r="O8" i="1"/>
  <c r="O16" i="1"/>
  <c r="O20" i="1"/>
  <c r="O22" i="1"/>
  <c r="O24" i="1"/>
  <c r="O27" i="1"/>
  <c r="O29" i="1"/>
  <c r="O31" i="1"/>
  <c r="O33" i="1"/>
  <c r="O35" i="1"/>
  <c r="O37" i="1"/>
  <c r="O39" i="1"/>
  <c r="O41" i="1"/>
  <c r="O44" i="1"/>
  <c r="O46" i="1"/>
  <c r="O49" i="1"/>
  <c r="O51" i="1"/>
  <c r="O53" i="1"/>
  <c r="O55" i="1"/>
  <c r="O57" i="1"/>
  <c r="O59" i="1"/>
  <c r="O63" i="1"/>
  <c r="O65" i="1"/>
  <c r="O67" i="1"/>
  <c r="O69" i="1"/>
  <c r="O71" i="1"/>
  <c r="O74" i="1"/>
  <c r="O76" i="1"/>
  <c r="O78" i="1"/>
  <c r="O80" i="1"/>
  <c r="O82" i="1"/>
  <c r="O84" i="1"/>
  <c r="O89" i="1"/>
  <c r="O95" i="1"/>
  <c r="O97" i="1"/>
  <c r="O101" i="1"/>
  <c r="O103" i="1"/>
  <c r="O105" i="1"/>
  <c r="O107" i="1"/>
  <c r="O109" i="1"/>
  <c r="O111" i="1"/>
  <c r="O113" i="1"/>
  <c r="O117" i="1"/>
  <c r="O120" i="1"/>
  <c r="O122" i="1"/>
  <c r="O125" i="1"/>
  <c r="O128" i="1"/>
  <c r="O131" i="1"/>
  <c r="N8" i="1"/>
  <c r="N16" i="1"/>
  <c r="N20" i="1"/>
  <c r="N22" i="1"/>
  <c r="N24" i="1"/>
  <c r="N27" i="1"/>
  <c r="N29" i="1"/>
  <c r="N31" i="1"/>
  <c r="N33" i="1"/>
  <c r="N35" i="1"/>
  <c r="N37" i="1"/>
  <c r="N39" i="1"/>
  <c r="N41" i="1"/>
  <c r="N44" i="1"/>
  <c r="N46" i="1"/>
  <c r="N49" i="1"/>
  <c r="N51" i="1"/>
  <c r="N53" i="1"/>
  <c r="N55" i="1"/>
  <c r="N57" i="1"/>
  <c r="N59" i="1"/>
  <c r="N63" i="1"/>
  <c r="N65" i="1"/>
  <c r="N67" i="1"/>
  <c r="N69" i="1"/>
  <c r="N71" i="1"/>
  <c r="N74" i="1"/>
  <c r="N76" i="1"/>
  <c r="N78" i="1"/>
  <c r="N80" i="1"/>
  <c r="N82" i="1"/>
  <c r="N84" i="1"/>
  <c r="N89" i="1"/>
  <c r="N95" i="1"/>
  <c r="N97" i="1"/>
  <c r="N101" i="1"/>
  <c r="N103" i="1"/>
  <c r="N105" i="1"/>
  <c r="N107" i="1"/>
  <c r="N109" i="1"/>
  <c r="N111" i="1"/>
  <c r="N113" i="1"/>
  <c r="N117" i="1"/>
  <c r="N120" i="1"/>
  <c r="N122" i="1"/>
  <c r="N125" i="1"/>
  <c r="N128" i="1"/>
  <c r="N131" i="1"/>
  <c r="M8" i="1"/>
  <c r="M16" i="1"/>
  <c r="M20" i="1"/>
  <c r="M22" i="1"/>
  <c r="M24" i="1"/>
  <c r="M27" i="1"/>
  <c r="M29" i="1"/>
  <c r="M31" i="1"/>
  <c r="M35" i="1"/>
  <c r="M37" i="1"/>
  <c r="M39" i="1"/>
  <c r="M44" i="1"/>
  <c r="M46" i="1"/>
  <c r="M51" i="1"/>
  <c r="M53" i="1"/>
  <c r="M55" i="1"/>
  <c r="M57" i="1"/>
  <c r="M59" i="1"/>
  <c r="M63" i="1"/>
  <c r="M65" i="1"/>
  <c r="M67" i="1"/>
  <c r="M69" i="1"/>
  <c r="M71" i="1"/>
  <c r="M76" i="1"/>
  <c r="M78" i="1"/>
  <c r="M80" i="1"/>
  <c r="M82" i="1"/>
  <c r="M89" i="1"/>
  <c r="M97" i="1"/>
  <c r="M103" i="1"/>
  <c r="M105" i="1"/>
  <c r="M109" i="1"/>
  <c r="M111" i="1"/>
  <c r="M113" i="1"/>
  <c r="M120" i="1"/>
  <c r="M122" i="1"/>
  <c r="M125" i="1"/>
  <c r="M128" i="1"/>
  <c r="L8" i="1"/>
  <c r="L16" i="1"/>
  <c r="L20" i="1"/>
  <c r="L22" i="1"/>
  <c r="L24" i="1"/>
  <c r="L27" i="1"/>
  <c r="L29" i="1"/>
  <c r="L31" i="1"/>
  <c r="L33" i="1"/>
  <c r="L35" i="1"/>
  <c r="L37" i="1"/>
  <c r="L39" i="1"/>
  <c r="L41" i="1"/>
  <c r="L44" i="1"/>
  <c r="L46" i="1"/>
  <c r="L49" i="1"/>
  <c r="L51" i="1"/>
  <c r="L53" i="1"/>
  <c r="L55" i="1"/>
  <c r="L57" i="1"/>
  <c r="L59" i="1"/>
  <c r="L63" i="1"/>
  <c r="L65" i="1"/>
  <c r="L67" i="1"/>
  <c r="L69" i="1"/>
  <c r="L71" i="1"/>
  <c r="L74" i="1"/>
  <c r="L76" i="1"/>
  <c r="L78" i="1"/>
  <c r="L80" i="1"/>
  <c r="L82" i="1"/>
  <c r="L84" i="1"/>
  <c r="L89" i="1"/>
  <c r="L95" i="1"/>
  <c r="L97" i="1"/>
  <c r="L101" i="1"/>
  <c r="L103" i="1"/>
  <c r="L105" i="1"/>
  <c r="L107" i="1"/>
  <c r="L109" i="1"/>
  <c r="L111" i="1"/>
  <c r="L113" i="1"/>
  <c r="L117" i="1"/>
  <c r="L120" i="1"/>
  <c r="L122" i="1"/>
  <c r="L125" i="1"/>
  <c r="L128" i="1"/>
  <c r="L131" i="1"/>
  <c r="K8" i="1"/>
  <c r="K16" i="1"/>
  <c r="K20" i="1"/>
  <c r="K22" i="1"/>
  <c r="K24" i="1"/>
  <c r="K27" i="1"/>
  <c r="K29" i="1"/>
  <c r="K31" i="1"/>
  <c r="K33" i="1"/>
  <c r="K35" i="1"/>
  <c r="K37" i="1"/>
  <c r="K39" i="1"/>
  <c r="K41" i="1"/>
  <c r="K44" i="1"/>
  <c r="K46" i="1"/>
  <c r="K49" i="1"/>
  <c r="K51" i="1"/>
  <c r="K53" i="1"/>
  <c r="K55" i="1"/>
  <c r="K57" i="1"/>
  <c r="K59" i="1"/>
  <c r="K63" i="1"/>
  <c r="K65" i="1"/>
  <c r="K67" i="1"/>
  <c r="K69" i="1"/>
  <c r="K71" i="1"/>
  <c r="K74" i="1"/>
  <c r="K76" i="1"/>
  <c r="K78" i="1"/>
  <c r="K80" i="1"/>
  <c r="K82" i="1"/>
  <c r="K84" i="1"/>
  <c r="K89" i="1"/>
  <c r="K95" i="1"/>
  <c r="K97" i="1"/>
  <c r="K101" i="1"/>
  <c r="K103" i="1"/>
  <c r="K105" i="1"/>
  <c r="K107" i="1"/>
  <c r="K109" i="1"/>
  <c r="K111" i="1"/>
  <c r="K113" i="1"/>
  <c r="K117" i="1"/>
  <c r="K120" i="1"/>
  <c r="K122" i="1"/>
  <c r="K125" i="1"/>
  <c r="K128" i="1"/>
  <c r="K131" i="1"/>
  <c r="J8" i="1"/>
  <c r="J16" i="1"/>
  <c r="J20" i="1"/>
  <c r="J22" i="1"/>
  <c r="J24" i="1"/>
  <c r="J27" i="1"/>
  <c r="J29" i="1"/>
  <c r="J31" i="1"/>
  <c r="J33" i="1"/>
  <c r="J35" i="1"/>
  <c r="J37" i="1"/>
  <c r="J39" i="1"/>
  <c r="J41" i="1"/>
  <c r="J44" i="1"/>
  <c r="J46" i="1"/>
  <c r="J49" i="1"/>
  <c r="J51" i="1"/>
  <c r="J53" i="1"/>
  <c r="J55" i="1"/>
  <c r="J57" i="1"/>
  <c r="J59" i="1"/>
  <c r="J63" i="1"/>
  <c r="J65" i="1"/>
  <c r="J67" i="1"/>
  <c r="J69" i="1"/>
  <c r="J71" i="1"/>
  <c r="J74" i="1"/>
  <c r="J76" i="1"/>
  <c r="J78" i="1"/>
  <c r="J80" i="1"/>
  <c r="J82" i="1"/>
  <c r="J84" i="1"/>
  <c r="J89" i="1"/>
  <c r="J95" i="1"/>
  <c r="J97" i="1"/>
  <c r="J101" i="1"/>
  <c r="J103" i="1"/>
  <c r="J105" i="1"/>
  <c r="J107" i="1"/>
  <c r="J109" i="1"/>
  <c r="J111" i="1"/>
  <c r="J113" i="1"/>
  <c r="J117" i="1"/>
  <c r="J120" i="1"/>
  <c r="J122" i="1"/>
  <c r="J125" i="1"/>
  <c r="J128" i="1"/>
  <c r="J131" i="1"/>
  <c r="I8" i="1"/>
  <c r="I16" i="1"/>
  <c r="I20" i="1"/>
  <c r="I22" i="1"/>
  <c r="I24" i="1"/>
  <c r="I27" i="1"/>
  <c r="I29" i="1"/>
  <c r="I31" i="1"/>
  <c r="I33" i="1"/>
  <c r="I35" i="1"/>
  <c r="I37" i="1"/>
  <c r="I39" i="1"/>
  <c r="I41" i="1"/>
  <c r="I44" i="1"/>
  <c r="I46" i="1"/>
  <c r="I49" i="1"/>
  <c r="I51" i="1"/>
  <c r="I53" i="1"/>
  <c r="I55" i="1"/>
  <c r="I57" i="1"/>
  <c r="I59" i="1"/>
  <c r="I63" i="1"/>
  <c r="I65" i="1"/>
  <c r="I67" i="1"/>
  <c r="I69" i="1"/>
  <c r="I71" i="1"/>
  <c r="I74" i="1"/>
  <c r="I76" i="1"/>
  <c r="I78" i="1"/>
  <c r="I80" i="1"/>
  <c r="I82" i="1"/>
  <c r="I84" i="1"/>
  <c r="I89" i="1"/>
  <c r="I95" i="1"/>
  <c r="I97" i="1"/>
  <c r="I101" i="1"/>
  <c r="I103" i="1"/>
  <c r="I105" i="1"/>
  <c r="I107" i="1"/>
  <c r="I109" i="1"/>
  <c r="I111" i="1"/>
  <c r="I113" i="1"/>
  <c r="I117" i="1"/>
  <c r="I120" i="1"/>
  <c r="I122" i="1"/>
  <c r="I125" i="1"/>
  <c r="I128" i="1"/>
  <c r="I131" i="1"/>
  <c r="H8" i="1"/>
  <c r="H16" i="1"/>
  <c r="H20" i="1"/>
  <c r="H22" i="1"/>
  <c r="H24" i="1"/>
  <c r="H27" i="1"/>
  <c r="H29" i="1"/>
  <c r="H31" i="1"/>
  <c r="H33" i="1"/>
  <c r="H35" i="1"/>
  <c r="H37" i="1"/>
  <c r="H39" i="1"/>
  <c r="H41" i="1"/>
  <c r="H44" i="1"/>
  <c r="H46" i="1"/>
  <c r="H49" i="1"/>
  <c r="H51" i="1"/>
  <c r="H53" i="1"/>
  <c r="H55" i="1"/>
  <c r="H57" i="1"/>
  <c r="H59" i="1"/>
  <c r="H63" i="1"/>
  <c r="H65" i="1"/>
  <c r="H67" i="1"/>
  <c r="H69" i="1"/>
  <c r="H71" i="1"/>
  <c r="H74" i="1"/>
  <c r="H76" i="1"/>
  <c r="H78" i="1"/>
  <c r="H80" i="1"/>
  <c r="H82" i="1"/>
  <c r="H84" i="1"/>
  <c r="H89" i="1"/>
  <c r="H95" i="1"/>
  <c r="H97" i="1"/>
  <c r="H101" i="1"/>
  <c r="H103" i="1"/>
  <c r="H105" i="1"/>
  <c r="H107" i="1"/>
  <c r="H109" i="1"/>
  <c r="H111" i="1"/>
  <c r="H113" i="1"/>
  <c r="H117" i="1"/>
  <c r="H120" i="1"/>
  <c r="H122" i="1"/>
  <c r="H125" i="1"/>
  <c r="H128" i="1"/>
  <c r="H131" i="1"/>
  <c r="G8" i="1"/>
  <c r="G16" i="1"/>
  <c r="G20" i="1"/>
  <c r="G22" i="1"/>
  <c r="G24" i="1"/>
  <c r="G27" i="1"/>
  <c r="G29" i="1"/>
  <c r="G31" i="1"/>
  <c r="G33" i="1"/>
  <c r="G35" i="1"/>
  <c r="G37" i="1"/>
  <c r="G39" i="1"/>
  <c r="G41" i="1"/>
  <c r="G44" i="1"/>
  <c r="G46" i="1"/>
  <c r="G49" i="1"/>
  <c r="G51" i="1"/>
  <c r="G53" i="1"/>
  <c r="G55" i="1"/>
  <c r="G57" i="1"/>
  <c r="G59" i="1"/>
  <c r="G63" i="1"/>
  <c r="G65" i="1"/>
  <c r="G67" i="1"/>
  <c r="G69" i="1"/>
  <c r="G71" i="1"/>
  <c r="G74" i="1"/>
  <c r="G76" i="1"/>
  <c r="G78" i="1"/>
  <c r="G80" i="1"/>
  <c r="G82" i="1"/>
  <c r="G84" i="1"/>
  <c r="G89" i="1"/>
  <c r="G95" i="1"/>
  <c r="G97" i="1"/>
  <c r="G101" i="1"/>
  <c r="G103" i="1"/>
  <c r="G105" i="1"/>
  <c r="G107" i="1"/>
  <c r="G109" i="1"/>
  <c r="G111" i="1"/>
  <c r="G113" i="1"/>
  <c r="G117" i="1"/>
  <c r="G120" i="1"/>
  <c r="G122" i="1"/>
  <c r="G125" i="1"/>
  <c r="G128" i="1"/>
  <c r="G131" i="1"/>
  <c r="F8" i="1"/>
  <c r="F16" i="1"/>
  <c r="F20" i="1"/>
  <c r="F22" i="1"/>
  <c r="F24" i="1"/>
  <c r="F27" i="1"/>
  <c r="F29" i="1"/>
  <c r="F31" i="1"/>
  <c r="F33" i="1"/>
  <c r="F35" i="1"/>
  <c r="F37" i="1"/>
  <c r="F39" i="1"/>
  <c r="F41" i="1"/>
  <c r="F44" i="1"/>
  <c r="F46" i="1"/>
  <c r="F49" i="1"/>
  <c r="F51" i="1"/>
  <c r="F53" i="1"/>
  <c r="F55" i="1"/>
  <c r="F57" i="1"/>
  <c r="F59" i="1"/>
  <c r="F63" i="1"/>
  <c r="F65" i="1"/>
  <c r="F67" i="1"/>
  <c r="F69" i="1"/>
  <c r="F71" i="1"/>
  <c r="F74" i="1"/>
  <c r="F76" i="1"/>
  <c r="F78" i="1"/>
  <c r="F80" i="1"/>
  <c r="F82" i="1"/>
  <c r="F84" i="1"/>
  <c r="F89" i="1"/>
  <c r="F95" i="1"/>
  <c r="F97" i="1"/>
  <c r="F101" i="1"/>
  <c r="F103" i="1"/>
  <c r="F105" i="1"/>
  <c r="F107" i="1"/>
  <c r="F109" i="1"/>
  <c r="F111" i="1"/>
  <c r="F113" i="1"/>
  <c r="F117" i="1"/>
  <c r="F120" i="1"/>
  <c r="F122" i="1"/>
  <c r="F125" i="1"/>
  <c r="F128" i="1"/>
  <c r="F131" i="1"/>
  <c r="E8" i="1"/>
  <c r="E16" i="1"/>
  <c r="E20" i="1"/>
  <c r="E22" i="1"/>
  <c r="E24" i="1"/>
  <c r="E27" i="1"/>
  <c r="E29" i="1"/>
  <c r="E31" i="1"/>
  <c r="E33" i="1"/>
  <c r="E35" i="1"/>
  <c r="E37" i="1"/>
  <c r="E39" i="1"/>
  <c r="E41" i="1"/>
  <c r="E44" i="1"/>
  <c r="E46" i="1"/>
  <c r="E49" i="1"/>
  <c r="E51" i="1"/>
  <c r="E53" i="1"/>
  <c r="E55" i="1"/>
  <c r="E57" i="1"/>
  <c r="E59" i="1"/>
  <c r="E63" i="1"/>
  <c r="E65" i="1"/>
  <c r="E67" i="1"/>
  <c r="E69" i="1"/>
  <c r="E71" i="1"/>
  <c r="E74" i="1"/>
  <c r="E76" i="1"/>
  <c r="E78" i="1"/>
  <c r="E80" i="1"/>
  <c r="E82" i="1"/>
  <c r="E84" i="1"/>
  <c r="E89" i="1"/>
  <c r="E95" i="1"/>
  <c r="E97" i="1"/>
  <c r="E101" i="1"/>
  <c r="E103" i="1"/>
  <c r="E105" i="1"/>
  <c r="E107" i="1"/>
  <c r="E109" i="1"/>
  <c r="E111" i="1"/>
  <c r="E113" i="1"/>
  <c r="E117" i="1"/>
  <c r="E120" i="1"/>
  <c r="E122" i="1"/>
  <c r="E125" i="1"/>
  <c r="E128" i="1"/>
  <c r="E131" i="1"/>
  <c r="D8" i="1"/>
  <c r="D16" i="1"/>
  <c r="D20" i="1"/>
  <c r="D22" i="1"/>
  <c r="D24" i="1"/>
  <c r="D27" i="1"/>
  <c r="D29" i="1"/>
  <c r="D31" i="1"/>
  <c r="D33" i="1"/>
  <c r="D35" i="1"/>
  <c r="D37" i="1"/>
  <c r="D39" i="1"/>
  <c r="D41" i="1"/>
  <c r="D44" i="1"/>
  <c r="D46" i="1"/>
  <c r="D49" i="1"/>
  <c r="D51" i="1"/>
  <c r="D53" i="1"/>
  <c r="D55" i="1"/>
  <c r="D57" i="1"/>
  <c r="D59" i="1"/>
  <c r="D63" i="1"/>
  <c r="D65" i="1"/>
  <c r="D67" i="1"/>
  <c r="D69" i="1"/>
  <c r="D71" i="1"/>
  <c r="D74" i="1"/>
  <c r="D76" i="1"/>
  <c r="D78" i="1"/>
  <c r="D80" i="1"/>
  <c r="D82" i="1"/>
  <c r="D84" i="1"/>
  <c r="D89" i="1"/>
  <c r="D95" i="1"/>
  <c r="D97" i="1"/>
  <c r="D101" i="1"/>
  <c r="D103" i="1"/>
  <c r="D105" i="1"/>
  <c r="D107" i="1"/>
  <c r="D109" i="1"/>
  <c r="D111" i="1"/>
  <c r="D113" i="1"/>
  <c r="D117" i="1"/>
  <c r="D120" i="1"/>
  <c r="D122" i="1"/>
  <c r="D125" i="1"/>
  <c r="D128" i="1"/>
  <c r="D131" i="1"/>
  <c r="C8" i="1"/>
  <c r="C16" i="1"/>
  <c r="C20" i="1"/>
  <c r="C22" i="1"/>
  <c r="C24" i="1"/>
  <c r="C27" i="1"/>
  <c r="C29" i="1"/>
  <c r="C31" i="1"/>
  <c r="C33" i="1"/>
  <c r="C35" i="1"/>
  <c r="C37" i="1"/>
  <c r="C39" i="1"/>
  <c r="C41" i="1"/>
  <c r="C44" i="1"/>
  <c r="C46" i="1"/>
  <c r="C49" i="1"/>
  <c r="C51" i="1"/>
  <c r="C53" i="1"/>
  <c r="C55" i="1"/>
  <c r="C57" i="1"/>
  <c r="C59" i="1"/>
  <c r="C63" i="1"/>
  <c r="C65" i="1"/>
  <c r="C67" i="1"/>
  <c r="C69" i="1"/>
  <c r="C71" i="1"/>
  <c r="C74" i="1"/>
  <c r="C76" i="1"/>
  <c r="C78" i="1"/>
  <c r="C80" i="1"/>
  <c r="C82" i="1"/>
  <c r="C84" i="1"/>
  <c r="C89" i="1"/>
  <c r="C95" i="1"/>
  <c r="C97" i="1"/>
  <c r="C101" i="1"/>
  <c r="C103" i="1"/>
  <c r="C105" i="1"/>
  <c r="C107" i="1"/>
  <c r="C109" i="1"/>
  <c r="C111" i="1"/>
  <c r="C113" i="1"/>
  <c r="C117" i="1"/>
  <c r="C120" i="1"/>
  <c r="C122" i="1"/>
  <c r="C125" i="1"/>
  <c r="C128" i="1"/>
  <c r="C131" i="1"/>
  <c r="AL7" i="1"/>
  <c r="AL15" i="1"/>
  <c r="AL16" i="1"/>
  <c r="AL17" i="1"/>
  <c r="AL20" i="1" s="1"/>
  <c r="AL18" i="1"/>
  <c r="AL19" i="1"/>
  <c r="AL23" i="1"/>
  <c r="AL24" i="1"/>
  <c r="AL25" i="1"/>
  <c r="AL30" i="1"/>
  <c r="AL31" i="1" s="1"/>
  <c r="AL32" i="1"/>
  <c r="AL33" i="1"/>
  <c r="AL37" i="1"/>
  <c r="AL38" i="1"/>
  <c r="AL39" i="1" s="1"/>
  <c r="AL40" i="1"/>
  <c r="AL41" i="1"/>
  <c r="AL43" i="1"/>
  <c r="AL45" i="1"/>
  <c r="AL46" i="1" s="1"/>
  <c r="AL47" i="1"/>
  <c r="AL48" i="1"/>
  <c r="AL49" i="1"/>
  <c r="AL50" i="1"/>
  <c r="AL51" i="1" s="1"/>
  <c r="AL52" i="1"/>
  <c r="AL53" i="1"/>
  <c r="AL54" i="1"/>
  <c r="AL55" i="1" s="1"/>
  <c r="AL56" i="1"/>
  <c r="AL57" i="1"/>
  <c r="AL58" i="1"/>
  <c r="AL59" i="1" s="1"/>
  <c r="AL62" i="1"/>
  <c r="AL63" i="1"/>
  <c r="AL64" i="1"/>
  <c r="AL65" i="1" s="1"/>
  <c r="AL66" i="1"/>
  <c r="AL67" i="1"/>
  <c r="AL68" i="1"/>
  <c r="AL69" i="1" s="1"/>
  <c r="AL70" i="1"/>
  <c r="AL71" i="1"/>
  <c r="AL72" i="1"/>
  <c r="AL74" i="1" s="1"/>
  <c r="AL73" i="1"/>
  <c r="AL75" i="1"/>
  <c r="AL76" i="1" s="1"/>
  <c r="AL77" i="1"/>
  <c r="AL78" i="1"/>
  <c r="AL79" i="1"/>
  <c r="AL80" i="1" s="1"/>
  <c r="AL81" i="1"/>
  <c r="AL82" i="1"/>
  <c r="AL83" i="1"/>
  <c r="AL84" i="1" s="1"/>
  <c r="AL85" i="1"/>
  <c r="AL87" i="1"/>
  <c r="AL88" i="1"/>
  <c r="AL90" i="1"/>
  <c r="AL91" i="1"/>
  <c r="AL93" i="1"/>
  <c r="AL96" i="1"/>
  <c r="AL97" i="1" s="1"/>
  <c r="AL98" i="1"/>
  <c r="AL99" i="1"/>
  <c r="AL103" i="1"/>
  <c r="AL104" i="1"/>
  <c r="AL105" i="1" s="1"/>
  <c r="AL106" i="1"/>
  <c r="AL107" i="1"/>
  <c r="AL112" i="1"/>
  <c r="AL113" i="1" s="1"/>
  <c r="AL114" i="1"/>
  <c r="AL117" i="1" s="1"/>
  <c r="AL115" i="1"/>
  <c r="AL119" i="1"/>
  <c r="AL121" i="1"/>
  <c r="AL122" i="1"/>
  <c r="AL123" i="1"/>
  <c r="AL125" i="1" s="1"/>
  <c r="AL124" i="1"/>
  <c r="AL126" i="1"/>
  <c r="AL127" i="1"/>
  <c r="AL128" i="1" s="1"/>
  <c r="AL129" i="1"/>
  <c r="AL130" i="1"/>
  <c r="AL131" i="1"/>
  <c r="AL132" i="1"/>
  <c r="AK7" i="1"/>
  <c r="AK8" i="1"/>
  <c r="AK15" i="1"/>
  <c r="AK16" i="1" s="1"/>
  <c r="AK17" i="1"/>
  <c r="AK21" i="1"/>
  <c r="AK22" i="1"/>
  <c r="AK23" i="1"/>
  <c r="AK24" i="1" s="1"/>
  <c r="AK25" i="1"/>
  <c r="AK26" i="1"/>
  <c r="AK27" i="1" s="1"/>
  <c r="AK28" i="1"/>
  <c r="AK29" i="1"/>
  <c r="AK30" i="1"/>
  <c r="AK31" i="1" s="1"/>
  <c r="AK32" i="1"/>
  <c r="AK33" i="1"/>
  <c r="AK34" i="1"/>
  <c r="AK35" i="1" s="1"/>
  <c r="AK36" i="1"/>
  <c r="AK37" i="1"/>
  <c r="AK38" i="1"/>
  <c r="AK39" i="1" s="1"/>
  <c r="AK40" i="1"/>
  <c r="AK41" i="1"/>
  <c r="AK42" i="1"/>
  <c r="AK44" i="1" s="1"/>
  <c r="AK43" i="1"/>
  <c r="AK45" i="1"/>
  <c r="AK46" i="1"/>
  <c r="AK47" i="1"/>
  <c r="AK49" i="1" s="1"/>
  <c r="AK48" i="1"/>
  <c r="AK50" i="1"/>
  <c r="AK51" i="1" s="1"/>
  <c r="AK54" i="1"/>
  <c r="AK55" i="1" s="1"/>
  <c r="AK56" i="1"/>
  <c r="AK57" i="1"/>
  <c r="AK58" i="1"/>
  <c r="AK59" i="1" s="1"/>
  <c r="AK64" i="1"/>
  <c r="AK65" i="1" s="1"/>
  <c r="AK66" i="1"/>
  <c r="AK67" i="1"/>
  <c r="AK68" i="1"/>
  <c r="AK69" i="1" s="1"/>
  <c r="AK72" i="1"/>
  <c r="AK74" i="1" s="1"/>
  <c r="AK73" i="1"/>
  <c r="AK75" i="1"/>
  <c r="AK76" i="1"/>
  <c r="AK79" i="1"/>
  <c r="AK80" i="1"/>
  <c r="AK81" i="1"/>
  <c r="AK82" i="1" s="1"/>
  <c r="AK83" i="1"/>
  <c r="AK84" i="1"/>
  <c r="AK85" i="1"/>
  <c r="AK86" i="1"/>
  <c r="AK87" i="1"/>
  <c r="AK88" i="1"/>
  <c r="AK89" i="1" s="1"/>
  <c r="AK90" i="1"/>
  <c r="AK91" i="1"/>
  <c r="AK92" i="1"/>
  <c r="AK95" i="1" s="1"/>
  <c r="AK93" i="1"/>
  <c r="AK94" i="1"/>
  <c r="AK96" i="1"/>
  <c r="AK97" i="1" s="1"/>
  <c r="AK98" i="1"/>
  <c r="AK99" i="1"/>
  <c r="AK100" i="1"/>
  <c r="AK101" i="1" s="1"/>
  <c r="AK102" i="1"/>
  <c r="AK103" i="1"/>
  <c r="AK104" i="1"/>
  <c r="AK105" i="1" s="1"/>
  <c r="AK106" i="1"/>
  <c r="AK107" i="1"/>
  <c r="AK108" i="1"/>
  <c r="AK109" i="1" s="1"/>
  <c r="AK110" i="1"/>
  <c r="AK111" i="1"/>
  <c r="AK112" i="1"/>
  <c r="AK113" i="1" s="1"/>
  <c r="AK114" i="1"/>
  <c r="AK115" i="1"/>
  <c r="AK116" i="1"/>
  <c r="AK117" i="1" s="1"/>
  <c r="AK118" i="1"/>
  <c r="AK119" i="1"/>
  <c r="AK120" i="1"/>
  <c r="AK123" i="1"/>
  <c r="AK124" i="1"/>
  <c r="AK125" i="1" s="1"/>
  <c r="AK127" i="1"/>
  <c r="AK129" i="1"/>
  <c r="AK131" i="1" s="1"/>
  <c r="AK130" i="1"/>
  <c r="AK132" i="1"/>
  <c r="AK133" i="1" s="1"/>
  <c r="AJ7" i="1"/>
  <c r="AJ8" i="1"/>
  <c r="AJ15" i="1"/>
  <c r="AJ16" i="1" s="1"/>
  <c r="AJ17" i="1"/>
  <c r="AJ23" i="1"/>
  <c r="AJ24" i="1" s="1"/>
  <c r="AJ26" i="1"/>
  <c r="AJ34" i="1"/>
  <c r="AJ35" i="1"/>
  <c r="AJ42" i="1"/>
  <c r="AJ43" i="1"/>
  <c r="AJ44" i="1" s="1"/>
  <c r="AJ45" i="1"/>
  <c r="AJ46" i="1"/>
  <c r="AJ48" i="1"/>
  <c r="AJ56" i="1"/>
  <c r="AJ57" i="1" s="1"/>
  <c r="AJ66" i="1"/>
  <c r="AJ67" i="1" s="1"/>
  <c r="AJ81" i="1"/>
  <c r="AJ82" i="1" s="1"/>
  <c r="AJ85" i="1"/>
  <c r="AJ92" i="1"/>
  <c r="AJ93" i="1"/>
  <c r="AJ100" i="1"/>
  <c r="AJ108" i="1"/>
  <c r="AJ109" i="1"/>
  <c r="AJ116" i="1"/>
  <c r="AJ127" i="1"/>
  <c r="AJ130" i="1"/>
  <c r="AL133" i="1"/>
  <c r="AH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H60" i="9"/>
  <c r="AH61" i="9" s="1"/>
  <c r="AE60" i="9"/>
  <c r="M60" i="9"/>
  <c r="M61" i="9" s="1"/>
  <c r="AF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L61" i="9"/>
  <c r="K61" i="9"/>
  <c r="J61" i="9"/>
  <c r="I61" i="9"/>
  <c r="H61" i="9"/>
  <c r="G61" i="9"/>
  <c r="F61" i="9"/>
  <c r="E61" i="9"/>
  <c r="D61" i="9"/>
  <c r="C61" i="9"/>
  <c r="AH11" i="9"/>
  <c r="AH12" i="9" s="1"/>
  <c r="AE11" i="9"/>
  <c r="M11" i="9"/>
  <c r="AF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L12" i="9"/>
  <c r="K12" i="9"/>
  <c r="J12" i="9"/>
  <c r="I12" i="9"/>
  <c r="H12" i="9"/>
  <c r="G12" i="9"/>
  <c r="F12" i="9"/>
  <c r="E12" i="9"/>
  <c r="D12" i="9"/>
  <c r="C12" i="9"/>
  <c r="O8" i="9"/>
  <c r="O10" i="9"/>
  <c r="O14" i="9"/>
  <c r="O16" i="9"/>
  <c r="O20" i="9"/>
  <c r="O22" i="9"/>
  <c r="O24" i="9"/>
  <c r="O27" i="9"/>
  <c r="O29" i="9"/>
  <c r="O31" i="9"/>
  <c r="O33" i="9"/>
  <c r="O35" i="9"/>
  <c r="O37" i="9"/>
  <c r="O39" i="9"/>
  <c r="O41" i="9"/>
  <c r="O44" i="9"/>
  <c r="O46" i="9"/>
  <c r="O49" i="9"/>
  <c r="O51" i="9"/>
  <c r="O53" i="9"/>
  <c r="O55" i="9"/>
  <c r="O57" i="9"/>
  <c r="O59" i="9"/>
  <c r="O63" i="9"/>
  <c r="O65" i="9"/>
  <c r="O67" i="9"/>
  <c r="O69" i="9"/>
  <c r="O71" i="9"/>
  <c r="O74" i="9"/>
  <c r="O76" i="9"/>
  <c r="O78" i="9"/>
  <c r="O80" i="9"/>
  <c r="O82" i="9"/>
  <c r="O84" i="9"/>
  <c r="O89" i="9"/>
  <c r="O95" i="9"/>
  <c r="O97" i="9"/>
  <c r="O101" i="9"/>
  <c r="O103" i="9"/>
  <c r="O105" i="9"/>
  <c r="O107" i="9"/>
  <c r="O109" i="9"/>
  <c r="O111" i="9"/>
  <c r="O113" i="9"/>
  <c r="O117" i="9"/>
  <c r="O120" i="9"/>
  <c r="O122" i="9"/>
  <c r="O125" i="9"/>
  <c r="O128" i="9"/>
  <c r="O131" i="9"/>
  <c r="C8" i="9"/>
  <c r="C10" i="9"/>
  <c r="C14" i="9"/>
  <c r="C16" i="9"/>
  <c r="C20" i="9"/>
  <c r="C22" i="9"/>
  <c r="C24" i="9"/>
  <c r="C27" i="9"/>
  <c r="C29" i="9"/>
  <c r="C31" i="9"/>
  <c r="C33" i="9"/>
  <c r="C35" i="9"/>
  <c r="C37" i="9"/>
  <c r="C39" i="9"/>
  <c r="C41" i="9"/>
  <c r="C44" i="9"/>
  <c r="C46" i="9"/>
  <c r="C49" i="9"/>
  <c r="C51" i="9"/>
  <c r="C53" i="9"/>
  <c r="C55" i="9"/>
  <c r="C57" i="9"/>
  <c r="C59" i="9"/>
  <c r="C63" i="9"/>
  <c r="C65" i="9"/>
  <c r="C67" i="9"/>
  <c r="C69" i="9"/>
  <c r="C71" i="9"/>
  <c r="C74" i="9"/>
  <c r="C76" i="9"/>
  <c r="C78" i="9"/>
  <c r="C80" i="9"/>
  <c r="C82" i="9"/>
  <c r="C84" i="9"/>
  <c r="C89" i="9"/>
  <c r="C95" i="9"/>
  <c r="C97" i="9"/>
  <c r="C101" i="9"/>
  <c r="C103" i="9"/>
  <c r="C105" i="9"/>
  <c r="C107" i="9"/>
  <c r="C109" i="9"/>
  <c r="C111" i="9"/>
  <c r="C113" i="9"/>
  <c r="C117" i="9"/>
  <c r="C120" i="9"/>
  <c r="C122" i="9"/>
  <c r="C125" i="9"/>
  <c r="C128" i="9"/>
  <c r="C131" i="9"/>
  <c r="P8" i="9"/>
  <c r="P10" i="9"/>
  <c r="P14" i="9"/>
  <c r="P16" i="9"/>
  <c r="P20" i="9"/>
  <c r="P22" i="9"/>
  <c r="P24" i="9"/>
  <c r="P27" i="9"/>
  <c r="P29" i="9"/>
  <c r="P31" i="9"/>
  <c r="P33" i="9"/>
  <c r="P35" i="9"/>
  <c r="P37" i="9"/>
  <c r="P39" i="9"/>
  <c r="P41" i="9"/>
  <c r="P44" i="9"/>
  <c r="P46" i="9"/>
  <c r="P49" i="9"/>
  <c r="P51" i="9"/>
  <c r="P53" i="9"/>
  <c r="P55" i="9"/>
  <c r="P57" i="9"/>
  <c r="P59" i="9"/>
  <c r="P63" i="9"/>
  <c r="P65" i="9"/>
  <c r="P67" i="9"/>
  <c r="P69" i="9"/>
  <c r="P71" i="9"/>
  <c r="P74" i="9"/>
  <c r="P76" i="9"/>
  <c r="P78" i="9"/>
  <c r="P80" i="9"/>
  <c r="P82" i="9"/>
  <c r="P84" i="9"/>
  <c r="P89" i="9"/>
  <c r="P95" i="9"/>
  <c r="P97" i="9"/>
  <c r="P101" i="9"/>
  <c r="P103" i="9"/>
  <c r="P105" i="9"/>
  <c r="P107" i="9"/>
  <c r="P109" i="9"/>
  <c r="P111" i="9"/>
  <c r="P113" i="9"/>
  <c r="P117" i="9"/>
  <c r="P120" i="9"/>
  <c r="P122" i="9"/>
  <c r="P125" i="9"/>
  <c r="P128" i="9"/>
  <c r="P131" i="9"/>
  <c r="Q8" i="9"/>
  <c r="Q10" i="9"/>
  <c r="Q14" i="9"/>
  <c r="Q16" i="9"/>
  <c r="Q20" i="9"/>
  <c r="Q22" i="9"/>
  <c r="Q24" i="9"/>
  <c r="Q27" i="9"/>
  <c r="Q29" i="9"/>
  <c r="Q31" i="9"/>
  <c r="Q33" i="9"/>
  <c r="Q35" i="9"/>
  <c r="Q37" i="9"/>
  <c r="Q39" i="9"/>
  <c r="Q41" i="9"/>
  <c r="Q44" i="9"/>
  <c r="Q46" i="9"/>
  <c r="Q49" i="9"/>
  <c r="Q51" i="9"/>
  <c r="Q53" i="9"/>
  <c r="Q55" i="9"/>
  <c r="Q57" i="9"/>
  <c r="Q59" i="9"/>
  <c r="Q63" i="9"/>
  <c r="Q65" i="9"/>
  <c r="Q67" i="9"/>
  <c r="Q69" i="9"/>
  <c r="Q71" i="9"/>
  <c r="Q74" i="9"/>
  <c r="Q76" i="9"/>
  <c r="Q78" i="9"/>
  <c r="Q80" i="9"/>
  <c r="Q82" i="9"/>
  <c r="Q84" i="9"/>
  <c r="Q89" i="9"/>
  <c r="Q95" i="9"/>
  <c r="Q97" i="9"/>
  <c r="Q101" i="9"/>
  <c r="Q103" i="9"/>
  <c r="Q105" i="9"/>
  <c r="Q107" i="9"/>
  <c r="Q109" i="9"/>
  <c r="Q111" i="9"/>
  <c r="Q113" i="9"/>
  <c r="Q117" i="9"/>
  <c r="Q120" i="9"/>
  <c r="Q122" i="9"/>
  <c r="Q125" i="9"/>
  <c r="Q128" i="9"/>
  <c r="Q131" i="9"/>
  <c r="R8" i="9"/>
  <c r="R10" i="9"/>
  <c r="R14" i="9"/>
  <c r="R16" i="9"/>
  <c r="R20" i="9"/>
  <c r="R22" i="9"/>
  <c r="R24" i="9"/>
  <c r="R27" i="9"/>
  <c r="R29" i="9"/>
  <c r="R31" i="9"/>
  <c r="R33" i="9"/>
  <c r="R35" i="9"/>
  <c r="R37" i="9"/>
  <c r="R39" i="9"/>
  <c r="R41" i="9"/>
  <c r="R44" i="9"/>
  <c r="R46" i="9"/>
  <c r="R49" i="9"/>
  <c r="R51" i="9"/>
  <c r="R53" i="9"/>
  <c r="R55" i="9"/>
  <c r="R57" i="9"/>
  <c r="R59" i="9"/>
  <c r="R63" i="9"/>
  <c r="R65" i="9"/>
  <c r="R67" i="9"/>
  <c r="R69" i="9"/>
  <c r="R71" i="9"/>
  <c r="R74" i="9"/>
  <c r="R76" i="9"/>
  <c r="R78" i="9"/>
  <c r="R80" i="9"/>
  <c r="R82" i="9"/>
  <c r="R84" i="9"/>
  <c r="R89" i="9"/>
  <c r="R95" i="9"/>
  <c r="R97" i="9"/>
  <c r="R101" i="9"/>
  <c r="R103" i="9"/>
  <c r="R105" i="9"/>
  <c r="R107" i="9"/>
  <c r="R109" i="9"/>
  <c r="R111" i="9"/>
  <c r="R113" i="9"/>
  <c r="R117" i="9"/>
  <c r="R120" i="9"/>
  <c r="R122" i="9"/>
  <c r="R125" i="9"/>
  <c r="R128" i="9"/>
  <c r="R131" i="9"/>
  <c r="S8" i="9"/>
  <c r="S10" i="9"/>
  <c r="S14" i="9"/>
  <c r="S16" i="9"/>
  <c r="S20" i="9"/>
  <c r="S22" i="9"/>
  <c r="S24" i="9"/>
  <c r="S27" i="9"/>
  <c r="S29" i="9"/>
  <c r="S31" i="9"/>
  <c r="S33" i="9"/>
  <c r="S35" i="9"/>
  <c r="S37" i="9"/>
  <c r="S39" i="9"/>
  <c r="S41" i="9"/>
  <c r="S44" i="9"/>
  <c r="S46" i="9"/>
  <c r="S49" i="9"/>
  <c r="S51" i="9"/>
  <c r="S53" i="9"/>
  <c r="S55" i="9"/>
  <c r="S57" i="9"/>
  <c r="S59" i="9"/>
  <c r="S63" i="9"/>
  <c r="S65" i="9"/>
  <c r="S67" i="9"/>
  <c r="S69" i="9"/>
  <c r="S71" i="9"/>
  <c r="S74" i="9"/>
  <c r="S76" i="9"/>
  <c r="S78" i="9"/>
  <c r="S80" i="9"/>
  <c r="S82" i="9"/>
  <c r="S84" i="9"/>
  <c r="S89" i="9"/>
  <c r="S95" i="9"/>
  <c r="S97" i="9"/>
  <c r="S101" i="9"/>
  <c r="S103" i="9"/>
  <c r="S105" i="9"/>
  <c r="S107" i="9"/>
  <c r="S109" i="9"/>
  <c r="S111" i="9"/>
  <c r="S113" i="9"/>
  <c r="S117" i="9"/>
  <c r="S120" i="9"/>
  <c r="S122" i="9"/>
  <c r="S125" i="9"/>
  <c r="S128" i="9"/>
  <c r="S131" i="9"/>
  <c r="T8" i="9"/>
  <c r="T10" i="9"/>
  <c r="T14" i="9"/>
  <c r="T16" i="9"/>
  <c r="T20" i="9"/>
  <c r="T22" i="9"/>
  <c r="T24" i="9"/>
  <c r="T27" i="9"/>
  <c r="T29" i="9"/>
  <c r="T31" i="9"/>
  <c r="T33" i="9"/>
  <c r="T35" i="9"/>
  <c r="T37" i="9"/>
  <c r="T39" i="9"/>
  <c r="T41" i="9"/>
  <c r="T44" i="9"/>
  <c r="T46" i="9"/>
  <c r="T49" i="9"/>
  <c r="T51" i="9"/>
  <c r="T53" i="9"/>
  <c r="T55" i="9"/>
  <c r="T57" i="9"/>
  <c r="T59" i="9"/>
  <c r="T63" i="9"/>
  <c r="T65" i="9"/>
  <c r="T67" i="9"/>
  <c r="T69" i="9"/>
  <c r="T71" i="9"/>
  <c r="T74" i="9"/>
  <c r="T76" i="9"/>
  <c r="T78" i="9"/>
  <c r="T80" i="9"/>
  <c r="T82" i="9"/>
  <c r="T84" i="9"/>
  <c r="T89" i="9"/>
  <c r="T95" i="9"/>
  <c r="T97" i="9"/>
  <c r="T101" i="9"/>
  <c r="T103" i="9"/>
  <c r="T105" i="9"/>
  <c r="T107" i="9"/>
  <c r="T109" i="9"/>
  <c r="T111" i="9"/>
  <c r="T113" i="9"/>
  <c r="T117" i="9"/>
  <c r="T120" i="9"/>
  <c r="T122" i="9"/>
  <c r="T125" i="9"/>
  <c r="T128" i="9"/>
  <c r="T131" i="9"/>
  <c r="U8" i="9"/>
  <c r="U10" i="9"/>
  <c r="U14" i="9"/>
  <c r="U16" i="9"/>
  <c r="U20" i="9"/>
  <c r="U22" i="9"/>
  <c r="U24" i="9"/>
  <c r="U27" i="9"/>
  <c r="U29" i="9"/>
  <c r="U31" i="9"/>
  <c r="U33" i="9"/>
  <c r="U35" i="9"/>
  <c r="U37" i="9"/>
  <c r="U39" i="9"/>
  <c r="U41" i="9"/>
  <c r="U44" i="9"/>
  <c r="U46" i="9"/>
  <c r="U49" i="9"/>
  <c r="U51" i="9"/>
  <c r="U53" i="9"/>
  <c r="U55" i="9"/>
  <c r="U57" i="9"/>
  <c r="U59" i="9"/>
  <c r="U63" i="9"/>
  <c r="U65" i="9"/>
  <c r="U67" i="9"/>
  <c r="U69" i="9"/>
  <c r="U71" i="9"/>
  <c r="U74" i="9"/>
  <c r="U76" i="9"/>
  <c r="U78" i="9"/>
  <c r="U80" i="9"/>
  <c r="U82" i="9"/>
  <c r="U84" i="9"/>
  <c r="U89" i="9"/>
  <c r="U95" i="9"/>
  <c r="U97" i="9"/>
  <c r="U101" i="9"/>
  <c r="U103" i="9"/>
  <c r="U105" i="9"/>
  <c r="U107" i="9"/>
  <c r="U109" i="9"/>
  <c r="U111" i="9"/>
  <c r="U113" i="9"/>
  <c r="U117" i="9"/>
  <c r="U120" i="9"/>
  <c r="U122" i="9"/>
  <c r="U125" i="9"/>
  <c r="U128" i="9"/>
  <c r="U131" i="9"/>
  <c r="V8" i="9"/>
  <c r="V10" i="9"/>
  <c r="V14" i="9"/>
  <c r="V16" i="9"/>
  <c r="V20" i="9"/>
  <c r="V22" i="9"/>
  <c r="V24" i="9"/>
  <c r="V27" i="9"/>
  <c r="V29" i="9"/>
  <c r="V31" i="9"/>
  <c r="V33" i="9"/>
  <c r="V35" i="9"/>
  <c r="V37" i="9"/>
  <c r="V39" i="9"/>
  <c r="V41" i="9"/>
  <c r="V44" i="9"/>
  <c r="V46" i="9"/>
  <c r="V49" i="9"/>
  <c r="V51" i="9"/>
  <c r="V53" i="9"/>
  <c r="V55" i="9"/>
  <c r="V57" i="9"/>
  <c r="V59" i="9"/>
  <c r="V63" i="9"/>
  <c r="V65" i="9"/>
  <c r="V67" i="9"/>
  <c r="V69" i="9"/>
  <c r="V71" i="9"/>
  <c r="V74" i="9"/>
  <c r="V76" i="9"/>
  <c r="V78" i="9"/>
  <c r="V80" i="9"/>
  <c r="V82" i="9"/>
  <c r="V84" i="9"/>
  <c r="V89" i="9"/>
  <c r="V95" i="9"/>
  <c r="V97" i="9"/>
  <c r="V101" i="9"/>
  <c r="V103" i="9"/>
  <c r="V105" i="9"/>
  <c r="V107" i="9"/>
  <c r="V109" i="9"/>
  <c r="V111" i="9"/>
  <c r="V113" i="9"/>
  <c r="V117" i="9"/>
  <c r="V120" i="9"/>
  <c r="V122" i="9"/>
  <c r="V125" i="9"/>
  <c r="V128" i="9"/>
  <c r="V131" i="9"/>
  <c r="W8" i="9"/>
  <c r="W10" i="9"/>
  <c r="W14" i="9"/>
  <c r="W16" i="9"/>
  <c r="W20" i="9"/>
  <c r="W22" i="9"/>
  <c r="W24" i="9"/>
  <c r="W27" i="9"/>
  <c r="W29" i="9"/>
  <c r="W31" i="9"/>
  <c r="W33" i="9"/>
  <c r="W35" i="9"/>
  <c r="W37" i="9"/>
  <c r="W39" i="9"/>
  <c r="W41" i="9"/>
  <c r="W44" i="9"/>
  <c r="W46" i="9"/>
  <c r="W49" i="9"/>
  <c r="W51" i="9"/>
  <c r="W53" i="9"/>
  <c r="W55" i="9"/>
  <c r="W57" i="9"/>
  <c r="W59" i="9"/>
  <c r="W63" i="9"/>
  <c r="W65" i="9"/>
  <c r="W67" i="9"/>
  <c r="W69" i="9"/>
  <c r="W71" i="9"/>
  <c r="W74" i="9"/>
  <c r="W76" i="9"/>
  <c r="W78" i="9"/>
  <c r="W80" i="9"/>
  <c r="W82" i="9"/>
  <c r="W84" i="9"/>
  <c r="W89" i="9"/>
  <c r="W95" i="9"/>
  <c r="W97" i="9"/>
  <c r="W101" i="9"/>
  <c r="W103" i="9"/>
  <c r="W105" i="9"/>
  <c r="W107" i="9"/>
  <c r="W109" i="9"/>
  <c r="W111" i="9"/>
  <c r="W113" i="9"/>
  <c r="W117" i="9"/>
  <c r="W120" i="9"/>
  <c r="W122" i="9"/>
  <c r="W125" i="9"/>
  <c r="W128" i="9"/>
  <c r="W131" i="9"/>
  <c r="X8" i="9"/>
  <c r="X10" i="9"/>
  <c r="X14" i="9"/>
  <c r="X16" i="9"/>
  <c r="X20" i="9"/>
  <c r="X22" i="9"/>
  <c r="X24" i="9"/>
  <c r="X27" i="9"/>
  <c r="X29" i="9"/>
  <c r="X31" i="9"/>
  <c r="X33" i="9"/>
  <c r="X35" i="9"/>
  <c r="X37" i="9"/>
  <c r="X39" i="9"/>
  <c r="X41" i="9"/>
  <c r="X44" i="9"/>
  <c r="X46" i="9"/>
  <c r="X49" i="9"/>
  <c r="X51" i="9"/>
  <c r="X53" i="9"/>
  <c r="X55" i="9"/>
  <c r="X57" i="9"/>
  <c r="X59" i="9"/>
  <c r="X63" i="9"/>
  <c r="X65" i="9"/>
  <c r="X67" i="9"/>
  <c r="X69" i="9"/>
  <c r="X71" i="9"/>
  <c r="X74" i="9"/>
  <c r="X76" i="9"/>
  <c r="X78" i="9"/>
  <c r="X80" i="9"/>
  <c r="X82" i="9"/>
  <c r="X84" i="9"/>
  <c r="X89" i="9"/>
  <c r="X95" i="9"/>
  <c r="X97" i="9"/>
  <c r="X101" i="9"/>
  <c r="X103" i="9"/>
  <c r="X105" i="9"/>
  <c r="X107" i="9"/>
  <c r="X109" i="9"/>
  <c r="X111" i="9"/>
  <c r="X113" i="9"/>
  <c r="X117" i="9"/>
  <c r="X120" i="9"/>
  <c r="X122" i="9"/>
  <c r="X125" i="9"/>
  <c r="X128" i="9"/>
  <c r="X131" i="9"/>
  <c r="Y8" i="9"/>
  <c r="Y10" i="9"/>
  <c r="Y14" i="9"/>
  <c r="Y16" i="9"/>
  <c r="Y20" i="9"/>
  <c r="Y22" i="9"/>
  <c r="Y24" i="9"/>
  <c r="Y27" i="9"/>
  <c r="Y29" i="9"/>
  <c r="Y31" i="9"/>
  <c r="Y33" i="9"/>
  <c r="Y35" i="9"/>
  <c r="Y37" i="9"/>
  <c r="Y39" i="9"/>
  <c r="Y41" i="9"/>
  <c r="Y44" i="9"/>
  <c r="Y46" i="9"/>
  <c r="Y49" i="9"/>
  <c r="Y51" i="9"/>
  <c r="Y53" i="9"/>
  <c r="Y55" i="9"/>
  <c r="Y57" i="9"/>
  <c r="Y59" i="9"/>
  <c r="Y63" i="9"/>
  <c r="Y65" i="9"/>
  <c r="Y67" i="9"/>
  <c r="Y69" i="9"/>
  <c r="Y71" i="9"/>
  <c r="Y74" i="9"/>
  <c r="Y76" i="9"/>
  <c r="Y78" i="9"/>
  <c r="Y80" i="9"/>
  <c r="Y82" i="9"/>
  <c r="Y84" i="9"/>
  <c r="Y89" i="9"/>
  <c r="Y95" i="9"/>
  <c r="Y97" i="9"/>
  <c r="Y101" i="9"/>
  <c r="Y103" i="9"/>
  <c r="Y105" i="9"/>
  <c r="Y107" i="9"/>
  <c r="Y109" i="9"/>
  <c r="Y111" i="9"/>
  <c r="Y113" i="9"/>
  <c r="Y117" i="9"/>
  <c r="Y120" i="9"/>
  <c r="Y122" i="9"/>
  <c r="Y125" i="9"/>
  <c r="Y128" i="9"/>
  <c r="Y131" i="9"/>
  <c r="Z8" i="9"/>
  <c r="Z10" i="9"/>
  <c r="Z14" i="9"/>
  <c r="Z16" i="9"/>
  <c r="Z20" i="9"/>
  <c r="Z22" i="9"/>
  <c r="Z24" i="9"/>
  <c r="Z27" i="9"/>
  <c r="Z29" i="9"/>
  <c r="Z31" i="9"/>
  <c r="Z33" i="9"/>
  <c r="Z35" i="9"/>
  <c r="Z37" i="9"/>
  <c r="Z39" i="9"/>
  <c r="Z41" i="9"/>
  <c r="Z44" i="9"/>
  <c r="Z46" i="9"/>
  <c r="Z49" i="9"/>
  <c r="Z51" i="9"/>
  <c r="Z53" i="9"/>
  <c r="Z55" i="9"/>
  <c r="Z57" i="9"/>
  <c r="Z59" i="9"/>
  <c r="Z63" i="9"/>
  <c r="Z65" i="9"/>
  <c r="Z67" i="9"/>
  <c r="Z69" i="9"/>
  <c r="Z71" i="9"/>
  <c r="Z74" i="9"/>
  <c r="Z76" i="9"/>
  <c r="Z78" i="9"/>
  <c r="Z80" i="9"/>
  <c r="Z82" i="9"/>
  <c r="Z84" i="9"/>
  <c r="Z89" i="9"/>
  <c r="Z95" i="9"/>
  <c r="Z97" i="9"/>
  <c r="Z101" i="9"/>
  <c r="Z103" i="9"/>
  <c r="Z105" i="9"/>
  <c r="Z107" i="9"/>
  <c r="Z109" i="9"/>
  <c r="Z111" i="9"/>
  <c r="Z113" i="9"/>
  <c r="Z117" i="9"/>
  <c r="Z120" i="9"/>
  <c r="Z122" i="9"/>
  <c r="Z125" i="9"/>
  <c r="Z128" i="9"/>
  <c r="Z131" i="9"/>
  <c r="AA8" i="9"/>
  <c r="AA10" i="9"/>
  <c r="AA14" i="9"/>
  <c r="AA16" i="9"/>
  <c r="AA20" i="9"/>
  <c r="AA22" i="9"/>
  <c r="AA24" i="9"/>
  <c r="AA27" i="9"/>
  <c r="AA29" i="9"/>
  <c r="AA31" i="9"/>
  <c r="AA33" i="9"/>
  <c r="AA35" i="9"/>
  <c r="AA37" i="9"/>
  <c r="AA39" i="9"/>
  <c r="AA41" i="9"/>
  <c r="AA44" i="9"/>
  <c r="AA46" i="9"/>
  <c r="AA49" i="9"/>
  <c r="AA51" i="9"/>
  <c r="AA53" i="9"/>
  <c r="AA55" i="9"/>
  <c r="AA57" i="9"/>
  <c r="AA59" i="9"/>
  <c r="AA63" i="9"/>
  <c r="AA65" i="9"/>
  <c r="AA67" i="9"/>
  <c r="AA69" i="9"/>
  <c r="AA71" i="9"/>
  <c r="AA74" i="9"/>
  <c r="AA76" i="9"/>
  <c r="AA78" i="9"/>
  <c r="AA80" i="9"/>
  <c r="AA82" i="9"/>
  <c r="AA84" i="9"/>
  <c r="AA89" i="9"/>
  <c r="AA95" i="9"/>
  <c r="AA97" i="9"/>
  <c r="AA101" i="9"/>
  <c r="AA103" i="9"/>
  <c r="AA105" i="9"/>
  <c r="AA107" i="9"/>
  <c r="AA109" i="9"/>
  <c r="AA111" i="9"/>
  <c r="AA113" i="9"/>
  <c r="AA117" i="9"/>
  <c r="AA120" i="9"/>
  <c r="AA122" i="9"/>
  <c r="AA125" i="9"/>
  <c r="AA128" i="9"/>
  <c r="AA131" i="9"/>
  <c r="AB8" i="9"/>
  <c r="AB10" i="9"/>
  <c r="AB14" i="9"/>
  <c r="AB16" i="9"/>
  <c r="AB20" i="9"/>
  <c r="AB22" i="9"/>
  <c r="AB24" i="9"/>
  <c r="AB27" i="9"/>
  <c r="AB29" i="9"/>
  <c r="AB31" i="9"/>
  <c r="AB33" i="9"/>
  <c r="AB35" i="9"/>
  <c r="AB37" i="9"/>
  <c r="AB39" i="9"/>
  <c r="AB41" i="9"/>
  <c r="AB44" i="9"/>
  <c r="AB46" i="9"/>
  <c r="AB49" i="9"/>
  <c r="AB51" i="9"/>
  <c r="AB53" i="9"/>
  <c r="AB55" i="9"/>
  <c r="AB57" i="9"/>
  <c r="AB59" i="9"/>
  <c r="AB63" i="9"/>
  <c r="AB65" i="9"/>
  <c r="AB67" i="9"/>
  <c r="AB69" i="9"/>
  <c r="AB71" i="9"/>
  <c r="AB74" i="9"/>
  <c r="AB76" i="9"/>
  <c r="AB78" i="9"/>
  <c r="AB80" i="9"/>
  <c r="AB82" i="9"/>
  <c r="AB84" i="9"/>
  <c r="AB89" i="9"/>
  <c r="AB95" i="9"/>
  <c r="AB97" i="9"/>
  <c r="AB101" i="9"/>
  <c r="AB103" i="9"/>
  <c r="AB105" i="9"/>
  <c r="AB107" i="9"/>
  <c r="AB109" i="9"/>
  <c r="AB111" i="9"/>
  <c r="AB113" i="9"/>
  <c r="AB117" i="9"/>
  <c r="AB120" i="9"/>
  <c r="AB122" i="9"/>
  <c r="AB125" i="9"/>
  <c r="AB128" i="9"/>
  <c r="AB131" i="9"/>
  <c r="AC8" i="9"/>
  <c r="AC10" i="9"/>
  <c r="AC14" i="9"/>
  <c r="AC16" i="9"/>
  <c r="AC20" i="9"/>
  <c r="AC22" i="9"/>
  <c r="AC24" i="9"/>
  <c r="AC27" i="9"/>
  <c r="AC29" i="9"/>
  <c r="AC31" i="9"/>
  <c r="AC33" i="9"/>
  <c r="AC35" i="9"/>
  <c r="AC37" i="9"/>
  <c r="AC39" i="9"/>
  <c r="AC41" i="9"/>
  <c r="AC44" i="9"/>
  <c r="AC46" i="9"/>
  <c r="AC49" i="9"/>
  <c r="AC51" i="9"/>
  <c r="AC53" i="9"/>
  <c r="AC55" i="9"/>
  <c r="AC57" i="9"/>
  <c r="AC59" i="9"/>
  <c r="AC63" i="9"/>
  <c r="AC65" i="9"/>
  <c r="AC67" i="9"/>
  <c r="AC69" i="9"/>
  <c r="AC71" i="9"/>
  <c r="AC74" i="9"/>
  <c r="AC76" i="9"/>
  <c r="AC78" i="9"/>
  <c r="AC80" i="9"/>
  <c r="AC82" i="9"/>
  <c r="AC84" i="9"/>
  <c r="AC89" i="9"/>
  <c r="AC95" i="9"/>
  <c r="AC97" i="9"/>
  <c r="AC101" i="9"/>
  <c r="AC103" i="9"/>
  <c r="AC105" i="9"/>
  <c r="AC107" i="9"/>
  <c r="AC109" i="9"/>
  <c r="AC111" i="9"/>
  <c r="AC113" i="9"/>
  <c r="AC117" i="9"/>
  <c r="AC120" i="9"/>
  <c r="AC122" i="9"/>
  <c r="AC125" i="9"/>
  <c r="AC128" i="9"/>
  <c r="AC131" i="9"/>
  <c r="AD8" i="9"/>
  <c r="AD10" i="9"/>
  <c r="AD14" i="9"/>
  <c r="AD16" i="9"/>
  <c r="AD20" i="9"/>
  <c r="AD22" i="9"/>
  <c r="AD24" i="9"/>
  <c r="AD27" i="9"/>
  <c r="AD29" i="9"/>
  <c r="AD31" i="9"/>
  <c r="AD33" i="9"/>
  <c r="AD35" i="9"/>
  <c r="AD37" i="9"/>
  <c r="AD39" i="9"/>
  <c r="AD41" i="9"/>
  <c r="AD44" i="9"/>
  <c r="AD46" i="9"/>
  <c r="AD49" i="9"/>
  <c r="AD51" i="9"/>
  <c r="AD53" i="9"/>
  <c r="AD55" i="9"/>
  <c r="AD57" i="9"/>
  <c r="AD59" i="9"/>
  <c r="AD63" i="9"/>
  <c r="AD65" i="9"/>
  <c r="AD67" i="9"/>
  <c r="AD69" i="9"/>
  <c r="AD71" i="9"/>
  <c r="AD74" i="9"/>
  <c r="AD76" i="9"/>
  <c r="AD78" i="9"/>
  <c r="AD80" i="9"/>
  <c r="AD82" i="9"/>
  <c r="AD84" i="9"/>
  <c r="AD89" i="9"/>
  <c r="AD95" i="9"/>
  <c r="AD97" i="9"/>
  <c r="AD101" i="9"/>
  <c r="AD103" i="9"/>
  <c r="AD105" i="9"/>
  <c r="AD107" i="9"/>
  <c r="AD109" i="9"/>
  <c r="AD111" i="9"/>
  <c r="AD113" i="9"/>
  <c r="AD117" i="9"/>
  <c r="AD120" i="9"/>
  <c r="AD122" i="9"/>
  <c r="AD125" i="9"/>
  <c r="AD128" i="9"/>
  <c r="AD131" i="9"/>
  <c r="D8" i="9"/>
  <c r="D10" i="9"/>
  <c r="D14" i="9"/>
  <c r="D16" i="9"/>
  <c r="D20" i="9"/>
  <c r="D22" i="9"/>
  <c r="D24" i="9"/>
  <c r="D27" i="9"/>
  <c r="D29" i="9"/>
  <c r="D31" i="9"/>
  <c r="D33" i="9"/>
  <c r="D35" i="9"/>
  <c r="D37" i="9"/>
  <c r="D39" i="9"/>
  <c r="D41" i="9"/>
  <c r="D44" i="9"/>
  <c r="D46" i="9"/>
  <c r="D49" i="9"/>
  <c r="D51" i="9"/>
  <c r="D53" i="9"/>
  <c r="D55" i="9"/>
  <c r="D57" i="9"/>
  <c r="D59" i="9"/>
  <c r="D63" i="9"/>
  <c r="D65" i="9"/>
  <c r="D67" i="9"/>
  <c r="D69" i="9"/>
  <c r="D71" i="9"/>
  <c r="D74" i="9"/>
  <c r="D76" i="9"/>
  <c r="D78" i="9"/>
  <c r="D80" i="9"/>
  <c r="D82" i="9"/>
  <c r="D84" i="9"/>
  <c r="D89" i="9"/>
  <c r="D95" i="9"/>
  <c r="D97" i="9"/>
  <c r="D101" i="9"/>
  <c r="D103" i="9"/>
  <c r="D105" i="9"/>
  <c r="D107" i="9"/>
  <c r="D109" i="9"/>
  <c r="D111" i="9"/>
  <c r="D113" i="9"/>
  <c r="D117" i="9"/>
  <c r="D120" i="9"/>
  <c r="D122" i="9"/>
  <c r="D125" i="9"/>
  <c r="D128" i="9"/>
  <c r="D131" i="9"/>
  <c r="E8" i="9"/>
  <c r="E10" i="9"/>
  <c r="E14" i="9"/>
  <c r="E16" i="9"/>
  <c r="E20" i="9"/>
  <c r="E22" i="9"/>
  <c r="E24" i="9"/>
  <c r="E27" i="9"/>
  <c r="E29" i="9"/>
  <c r="E31" i="9"/>
  <c r="E33" i="9"/>
  <c r="E35" i="9"/>
  <c r="E37" i="9"/>
  <c r="E39" i="9"/>
  <c r="E41" i="9"/>
  <c r="E44" i="9"/>
  <c r="E46" i="9"/>
  <c r="E49" i="9"/>
  <c r="E51" i="9"/>
  <c r="E53" i="9"/>
  <c r="E55" i="9"/>
  <c r="E57" i="9"/>
  <c r="E59" i="9"/>
  <c r="E63" i="9"/>
  <c r="E65" i="9"/>
  <c r="E67" i="9"/>
  <c r="E69" i="9"/>
  <c r="E71" i="9"/>
  <c r="E74" i="9"/>
  <c r="E76" i="9"/>
  <c r="E78" i="9"/>
  <c r="E80" i="9"/>
  <c r="E82" i="9"/>
  <c r="E84" i="9"/>
  <c r="E89" i="9"/>
  <c r="E95" i="9"/>
  <c r="E97" i="9"/>
  <c r="E101" i="9"/>
  <c r="E103" i="9"/>
  <c r="E105" i="9"/>
  <c r="E107" i="9"/>
  <c r="E109" i="9"/>
  <c r="E111" i="9"/>
  <c r="E113" i="9"/>
  <c r="E117" i="9"/>
  <c r="E120" i="9"/>
  <c r="E122" i="9"/>
  <c r="E125" i="9"/>
  <c r="E128" i="9"/>
  <c r="E131" i="9"/>
  <c r="F8" i="9"/>
  <c r="F10" i="9"/>
  <c r="F14" i="9"/>
  <c r="F16" i="9"/>
  <c r="F20" i="9"/>
  <c r="F22" i="9"/>
  <c r="F24" i="9"/>
  <c r="F27" i="9"/>
  <c r="F29" i="9"/>
  <c r="F31" i="9"/>
  <c r="F33" i="9"/>
  <c r="F35" i="9"/>
  <c r="F37" i="9"/>
  <c r="F39" i="9"/>
  <c r="F41" i="9"/>
  <c r="F44" i="9"/>
  <c r="F46" i="9"/>
  <c r="F49" i="9"/>
  <c r="F51" i="9"/>
  <c r="F53" i="9"/>
  <c r="F55" i="9"/>
  <c r="F57" i="9"/>
  <c r="F59" i="9"/>
  <c r="F63" i="9"/>
  <c r="F65" i="9"/>
  <c r="F67" i="9"/>
  <c r="F69" i="9"/>
  <c r="F71" i="9"/>
  <c r="F74" i="9"/>
  <c r="F76" i="9"/>
  <c r="F78" i="9"/>
  <c r="F80" i="9"/>
  <c r="F82" i="9"/>
  <c r="F84" i="9"/>
  <c r="F89" i="9"/>
  <c r="F95" i="9"/>
  <c r="F97" i="9"/>
  <c r="F101" i="9"/>
  <c r="F103" i="9"/>
  <c r="F105" i="9"/>
  <c r="F107" i="9"/>
  <c r="F109" i="9"/>
  <c r="F111" i="9"/>
  <c r="F113" i="9"/>
  <c r="F117" i="9"/>
  <c r="F120" i="9"/>
  <c r="F122" i="9"/>
  <c r="F125" i="9"/>
  <c r="F128" i="9"/>
  <c r="F131" i="9"/>
  <c r="G8" i="9"/>
  <c r="G10" i="9"/>
  <c r="G14" i="9"/>
  <c r="G16" i="9"/>
  <c r="G20" i="9"/>
  <c r="G22" i="9"/>
  <c r="G24" i="9"/>
  <c r="G27" i="9"/>
  <c r="G29" i="9"/>
  <c r="G31" i="9"/>
  <c r="G33" i="9"/>
  <c r="G35" i="9"/>
  <c r="G37" i="9"/>
  <c r="G39" i="9"/>
  <c r="G41" i="9"/>
  <c r="G44" i="9"/>
  <c r="G46" i="9"/>
  <c r="G49" i="9"/>
  <c r="G51" i="9"/>
  <c r="G53" i="9"/>
  <c r="G55" i="9"/>
  <c r="G57" i="9"/>
  <c r="G59" i="9"/>
  <c r="G63" i="9"/>
  <c r="G65" i="9"/>
  <c r="G67" i="9"/>
  <c r="G69" i="9"/>
  <c r="G71" i="9"/>
  <c r="G74" i="9"/>
  <c r="G76" i="9"/>
  <c r="G78" i="9"/>
  <c r="G80" i="9"/>
  <c r="G82" i="9"/>
  <c r="G84" i="9"/>
  <c r="G89" i="9"/>
  <c r="G95" i="9"/>
  <c r="G97" i="9"/>
  <c r="G101" i="9"/>
  <c r="G103" i="9"/>
  <c r="G105" i="9"/>
  <c r="G107" i="9"/>
  <c r="G109" i="9"/>
  <c r="G111" i="9"/>
  <c r="G113" i="9"/>
  <c r="G117" i="9"/>
  <c r="G120" i="9"/>
  <c r="G122" i="9"/>
  <c r="G125" i="9"/>
  <c r="G128" i="9"/>
  <c r="G131" i="9"/>
  <c r="H8" i="9"/>
  <c r="H10" i="9"/>
  <c r="H14" i="9"/>
  <c r="H16" i="9"/>
  <c r="H20" i="9"/>
  <c r="H22" i="9"/>
  <c r="H24" i="9"/>
  <c r="H27" i="9"/>
  <c r="H29" i="9"/>
  <c r="H31" i="9"/>
  <c r="H33" i="9"/>
  <c r="H35" i="9"/>
  <c r="H37" i="9"/>
  <c r="H39" i="9"/>
  <c r="H41" i="9"/>
  <c r="H44" i="9"/>
  <c r="H46" i="9"/>
  <c r="H49" i="9"/>
  <c r="H51" i="9"/>
  <c r="H53" i="9"/>
  <c r="H55" i="9"/>
  <c r="H57" i="9"/>
  <c r="H59" i="9"/>
  <c r="H63" i="9"/>
  <c r="H65" i="9"/>
  <c r="H67" i="9"/>
  <c r="H69" i="9"/>
  <c r="H71" i="9"/>
  <c r="H74" i="9"/>
  <c r="H76" i="9"/>
  <c r="H78" i="9"/>
  <c r="H80" i="9"/>
  <c r="H82" i="9"/>
  <c r="H84" i="9"/>
  <c r="H89" i="9"/>
  <c r="H95" i="9"/>
  <c r="H97" i="9"/>
  <c r="H101" i="9"/>
  <c r="H103" i="9"/>
  <c r="H105" i="9"/>
  <c r="H107" i="9"/>
  <c r="H109" i="9"/>
  <c r="H111" i="9"/>
  <c r="H113" i="9"/>
  <c r="H117" i="9"/>
  <c r="H120" i="9"/>
  <c r="H122" i="9"/>
  <c r="H125" i="9"/>
  <c r="H128" i="9"/>
  <c r="H131" i="9"/>
  <c r="I8" i="9"/>
  <c r="I10" i="9"/>
  <c r="I14" i="9"/>
  <c r="I16" i="9"/>
  <c r="I20" i="9"/>
  <c r="I22" i="9"/>
  <c r="I24" i="9"/>
  <c r="I27" i="9"/>
  <c r="I29" i="9"/>
  <c r="I31" i="9"/>
  <c r="I33" i="9"/>
  <c r="I35" i="9"/>
  <c r="I37" i="9"/>
  <c r="I39" i="9"/>
  <c r="I41" i="9"/>
  <c r="I44" i="9"/>
  <c r="I46" i="9"/>
  <c r="I49" i="9"/>
  <c r="I51" i="9"/>
  <c r="I53" i="9"/>
  <c r="I55" i="9"/>
  <c r="I57" i="9"/>
  <c r="I59" i="9"/>
  <c r="I63" i="9"/>
  <c r="I65" i="9"/>
  <c r="I67" i="9"/>
  <c r="I69" i="9"/>
  <c r="I71" i="9"/>
  <c r="I74" i="9"/>
  <c r="I76" i="9"/>
  <c r="I78" i="9"/>
  <c r="I80" i="9"/>
  <c r="I82" i="9"/>
  <c r="I84" i="9"/>
  <c r="I89" i="9"/>
  <c r="I95" i="9"/>
  <c r="I97" i="9"/>
  <c r="I101" i="9"/>
  <c r="I103" i="9"/>
  <c r="I105" i="9"/>
  <c r="I107" i="9"/>
  <c r="I109" i="9"/>
  <c r="I111" i="9"/>
  <c r="I113" i="9"/>
  <c r="I117" i="9"/>
  <c r="I120" i="9"/>
  <c r="I122" i="9"/>
  <c r="I125" i="9"/>
  <c r="I128" i="9"/>
  <c r="I131" i="9"/>
  <c r="J8" i="9"/>
  <c r="J10" i="9"/>
  <c r="J14" i="9"/>
  <c r="J16" i="9"/>
  <c r="J20" i="9"/>
  <c r="J22" i="9"/>
  <c r="J24" i="9"/>
  <c r="J27" i="9"/>
  <c r="J29" i="9"/>
  <c r="J31" i="9"/>
  <c r="J33" i="9"/>
  <c r="J35" i="9"/>
  <c r="J37" i="9"/>
  <c r="J39" i="9"/>
  <c r="J41" i="9"/>
  <c r="J44" i="9"/>
  <c r="J46" i="9"/>
  <c r="J49" i="9"/>
  <c r="J51" i="9"/>
  <c r="J53" i="9"/>
  <c r="J55" i="9"/>
  <c r="J57" i="9"/>
  <c r="J59" i="9"/>
  <c r="J63" i="9"/>
  <c r="J65" i="9"/>
  <c r="J67" i="9"/>
  <c r="J69" i="9"/>
  <c r="J71" i="9"/>
  <c r="J74" i="9"/>
  <c r="J76" i="9"/>
  <c r="J78" i="9"/>
  <c r="J80" i="9"/>
  <c r="J82" i="9"/>
  <c r="J84" i="9"/>
  <c r="J89" i="9"/>
  <c r="J95" i="9"/>
  <c r="J97" i="9"/>
  <c r="J101" i="9"/>
  <c r="J103" i="9"/>
  <c r="J105" i="9"/>
  <c r="J107" i="9"/>
  <c r="J109" i="9"/>
  <c r="J111" i="9"/>
  <c r="J113" i="9"/>
  <c r="J117" i="9"/>
  <c r="J120" i="9"/>
  <c r="J122" i="9"/>
  <c r="J125" i="9"/>
  <c r="J128" i="9"/>
  <c r="J131" i="9"/>
  <c r="K8" i="9"/>
  <c r="K10" i="9"/>
  <c r="K14" i="9"/>
  <c r="K16" i="9"/>
  <c r="K20" i="9"/>
  <c r="K22" i="9"/>
  <c r="K24" i="9"/>
  <c r="K27" i="9"/>
  <c r="K29" i="9"/>
  <c r="K31" i="9"/>
  <c r="K33" i="9"/>
  <c r="K35" i="9"/>
  <c r="K37" i="9"/>
  <c r="K39" i="9"/>
  <c r="K41" i="9"/>
  <c r="K44" i="9"/>
  <c r="K46" i="9"/>
  <c r="K49" i="9"/>
  <c r="K51" i="9"/>
  <c r="K53" i="9"/>
  <c r="K55" i="9"/>
  <c r="K57" i="9"/>
  <c r="K59" i="9"/>
  <c r="K63" i="9"/>
  <c r="K65" i="9"/>
  <c r="K67" i="9"/>
  <c r="K69" i="9"/>
  <c r="K71" i="9"/>
  <c r="K74" i="9"/>
  <c r="K76" i="9"/>
  <c r="K78" i="9"/>
  <c r="K80" i="9"/>
  <c r="K82" i="9"/>
  <c r="K84" i="9"/>
  <c r="K89" i="9"/>
  <c r="K95" i="9"/>
  <c r="K97" i="9"/>
  <c r="K101" i="9"/>
  <c r="K103" i="9"/>
  <c r="K105" i="9"/>
  <c r="K107" i="9"/>
  <c r="K109" i="9"/>
  <c r="K111" i="9"/>
  <c r="K113" i="9"/>
  <c r="K117" i="9"/>
  <c r="K120" i="9"/>
  <c r="K122" i="9"/>
  <c r="K125" i="9"/>
  <c r="K128" i="9"/>
  <c r="K131" i="9"/>
  <c r="L8" i="9"/>
  <c r="L10" i="9"/>
  <c r="L14" i="9"/>
  <c r="L16" i="9"/>
  <c r="L20" i="9"/>
  <c r="L22" i="9"/>
  <c r="L24" i="9"/>
  <c r="L27" i="9"/>
  <c r="L29" i="9"/>
  <c r="L31" i="9"/>
  <c r="L33" i="9"/>
  <c r="L35" i="9"/>
  <c r="L37" i="9"/>
  <c r="L39" i="9"/>
  <c r="L41" i="9"/>
  <c r="L44" i="9"/>
  <c r="L46" i="9"/>
  <c r="L49" i="9"/>
  <c r="L51" i="9"/>
  <c r="L53" i="9"/>
  <c r="L55" i="9"/>
  <c r="L57" i="9"/>
  <c r="L59" i="9"/>
  <c r="L63" i="9"/>
  <c r="L65" i="9"/>
  <c r="L67" i="9"/>
  <c r="L69" i="9"/>
  <c r="L71" i="9"/>
  <c r="L74" i="9"/>
  <c r="L76" i="9"/>
  <c r="L78" i="9"/>
  <c r="L80" i="9"/>
  <c r="L82" i="9"/>
  <c r="L84" i="9"/>
  <c r="L89" i="9"/>
  <c r="L95" i="9"/>
  <c r="L97" i="9"/>
  <c r="L101" i="9"/>
  <c r="L103" i="9"/>
  <c r="L105" i="9"/>
  <c r="L107" i="9"/>
  <c r="L109" i="9"/>
  <c r="L111" i="9"/>
  <c r="L113" i="9"/>
  <c r="L117" i="9"/>
  <c r="L120" i="9"/>
  <c r="L122" i="9"/>
  <c r="L125" i="9"/>
  <c r="L128" i="9"/>
  <c r="L131" i="9"/>
  <c r="M7" i="9"/>
  <c r="AE7" i="9"/>
  <c r="AE8" i="9" s="1"/>
  <c r="AH7" i="9"/>
  <c r="AH8" i="9" s="1"/>
  <c r="M9" i="9"/>
  <c r="M10" i="9" s="1"/>
  <c r="AE9" i="9"/>
  <c r="AH9" i="9"/>
  <c r="AH10" i="9" s="1"/>
  <c r="M13" i="9"/>
  <c r="AE13" i="9"/>
  <c r="AE14" i="9" s="1"/>
  <c r="AH13" i="9"/>
  <c r="M15" i="9"/>
  <c r="M16" i="9" s="1"/>
  <c r="AE15" i="9"/>
  <c r="AE16" i="9" s="1"/>
  <c r="AH15" i="9"/>
  <c r="AH16" i="9" s="1"/>
  <c r="M17" i="9"/>
  <c r="AE17" i="9"/>
  <c r="AH17" i="9"/>
  <c r="M18" i="9"/>
  <c r="AE18" i="9"/>
  <c r="AH18" i="9"/>
  <c r="M19" i="9"/>
  <c r="AE19" i="9"/>
  <c r="AE20" i="9" s="1"/>
  <c r="AH19" i="9"/>
  <c r="M21" i="9"/>
  <c r="AE21" i="9"/>
  <c r="AE22" i="9" s="1"/>
  <c r="AH21" i="9"/>
  <c r="M23" i="9"/>
  <c r="AE23" i="9"/>
  <c r="AH23" i="9"/>
  <c r="AH24" i="9" s="1"/>
  <c r="M25" i="9"/>
  <c r="AG25" i="9" s="1"/>
  <c r="AE25" i="9"/>
  <c r="AH25" i="9"/>
  <c r="M26" i="9"/>
  <c r="AE26" i="9"/>
  <c r="AH26" i="9"/>
  <c r="M28" i="9"/>
  <c r="AE28" i="9"/>
  <c r="AE29" i="9" s="1"/>
  <c r="AH28" i="9"/>
  <c r="AH29" i="9" s="1"/>
  <c r="M30" i="9"/>
  <c r="AE30" i="9"/>
  <c r="AH30" i="9"/>
  <c r="M32" i="9"/>
  <c r="M33" i="9" s="1"/>
  <c r="AE32" i="9"/>
  <c r="AH32" i="9"/>
  <c r="M34" i="9"/>
  <c r="M35" i="9" s="1"/>
  <c r="AE34" i="9"/>
  <c r="AH34" i="9"/>
  <c r="M36" i="9"/>
  <c r="AE36" i="9"/>
  <c r="AE37" i="9" s="1"/>
  <c r="AH36" i="9"/>
  <c r="AH37" i="9" s="1"/>
  <c r="M38" i="9"/>
  <c r="AE38" i="9"/>
  <c r="AH38" i="9"/>
  <c r="AH39" i="9" s="1"/>
  <c r="M40" i="9"/>
  <c r="M41" i="9" s="1"/>
  <c r="AE40" i="9"/>
  <c r="AH40" i="9"/>
  <c r="M42" i="9"/>
  <c r="AE42" i="9"/>
  <c r="AH42" i="9"/>
  <c r="M43" i="9"/>
  <c r="AE43" i="9"/>
  <c r="AH43" i="9"/>
  <c r="AH44" i="9" s="1"/>
  <c r="M45" i="9"/>
  <c r="AE45" i="9"/>
  <c r="AH45" i="9"/>
  <c r="M47" i="9"/>
  <c r="AG47" i="9" s="1"/>
  <c r="AE47" i="9"/>
  <c r="AH47" i="9"/>
  <c r="AH49" i="9" s="1"/>
  <c r="M48" i="9"/>
  <c r="AE48" i="9"/>
  <c r="AH48" i="9"/>
  <c r="M50" i="9"/>
  <c r="M51" i="9" s="1"/>
  <c r="AE50" i="9"/>
  <c r="AH50" i="9"/>
  <c r="AH51" i="9" s="1"/>
  <c r="M52" i="9"/>
  <c r="AE52" i="9"/>
  <c r="AE53" i="9" s="1"/>
  <c r="AH52" i="9"/>
  <c r="AH53" i="9" s="1"/>
  <c r="M54" i="9"/>
  <c r="M55" i="9" s="1"/>
  <c r="AE54" i="9"/>
  <c r="AE55" i="9" s="1"/>
  <c r="AH54" i="9"/>
  <c r="M56" i="9"/>
  <c r="M57" i="9" s="1"/>
  <c r="AE56" i="9"/>
  <c r="AH56" i="9"/>
  <c r="AH57" i="9" s="1"/>
  <c r="M58" i="9"/>
  <c r="M59" i="9" s="1"/>
  <c r="AE58" i="9"/>
  <c r="AH58" i="9"/>
  <c r="AH59" i="9" s="1"/>
  <c r="M62" i="9"/>
  <c r="AE62" i="9"/>
  <c r="AE63" i="9" s="1"/>
  <c r="AH62" i="9"/>
  <c r="M64" i="9"/>
  <c r="AE64" i="9"/>
  <c r="AE65" i="9" s="1"/>
  <c r="AH64" i="9"/>
  <c r="AH65" i="9" s="1"/>
  <c r="M66" i="9"/>
  <c r="M67" i="9" s="1"/>
  <c r="AE66" i="9"/>
  <c r="AH66" i="9"/>
  <c r="M68" i="9"/>
  <c r="AE68" i="9"/>
  <c r="AH68" i="9"/>
  <c r="M70" i="9"/>
  <c r="AE70" i="9"/>
  <c r="AE71" i="9" s="1"/>
  <c r="AH70" i="9"/>
  <c r="AH71" i="9" s="1"/>
  <c r="M72" i="9"/>
  <c r="AE72" i="9"/>
  <c r="AH72" i="9"/>
  <c r="AH74" i="9" s="1"/>
  <c r="M73" i="9"/>
  <c r="AG73" i="9" s="1"/>
  <c r="AE73" i="9"/>
  <c r="AH73" i="9"/>
  <c r="M75" i="9"/>
  <c r="AE75" i="9"/>
  <c r="AE76" i="9" s="1"/>
  <c r="AH75" i="9"/>
  <c r="M77" i="9"/>
  <c r="AE77" i="9"/>
  <c r="AE78" i="9" s="1"/>
  <c r="AH77" i="9"/>
  <c r="AH78" i="9" s="1"/>
  <c r="M79" i="9"/>
  <c r="M80" i="9" s="1"/>
  <c r="AE79" i="9"/>
  <c r="AE80" i="9" s="1"/>
  <c r="AG79" i="9"/>
  <c r="AG80" i="9" s="1"/>
  <c r="AH79" i="9"/>
  <c r="M81" i="9"/>
  <c r="AE81" i="9"/>
  <c r="AE82" i="9" s="1"/>
  <c r="AH81" i="9"/>
  <c r="AH82" i="9" s="1"/>
  <c r="M83" i="9"/>
  <c r="AG83" i="9" s="1"/>
  <c r="AE83" i="9"/>
  <c r="AE84" i="9" s="1"/>
  <c r="AH83" i="9"/>
  <c r="M85" i="9"/>
  <c r="AE85" i="9"/>
  <c r="AH85" i="9"/>
  <c r="M86" i="9"/>
  <c r="AE86" i="9"/>
  <c r="AH86" i="9"/>
  <c r="M87" i="9"/>
  <c r="AE87" i="9"/>
  <c r="AH87" i="9"/>
  <c r="M88" i="9"/>
  <c r="AE88" i="9"/>
  <c r="AH88" i="9"/>
  <c r="M90" i="9"/>
  <c r="AE90" i="9"/>
  <c r="AH90" i="9"/>
  <c r="M91" i="9"/>
  <c r="AE91" i="9"/>
  <c r="AH91" i="9"/>
  <c r="M92" i="9"/>
  <c r="AE92" i="9"/>
  <c r="AH92" i="9"/>
  <c r="M93" i="9"/>
  <c r="AE93" i="9"/>
  <c r="AH93" i="9"/>
  <c r="M94" i="9"/>
  <c r="AE94" i="9"/>
  <c r="AH94" i="9"/>
  <c r="M96" i="9"/>
  <c r="AE96" i="9"/>
  <c r="AE97" i="9" s="1"/>
  <c r="AH96" i="9"/>
  <c r="M98" i="9"/>
  <c r="AE98" i="9"/>
  <c r="AH98" i="9"/>
  <c r="M99" i="9"/>
  <c r="AE99" i="9"/>
  <c r="AH99" i="9"/>
  <c r="M100" i="9"/>
  <c r="AE100" i="9"/>
  <c r="AH100" i="9"/>
  <c r="M102" i="9"/>
  <c r="AE102" i="9"/>
  <c r="AE103" i="9" s="1"/>
  <c r="AH102" i="9"/>
  <c r="AH103" i="9" s="1"/>
  <c r="M104" i="9"/>
  <c r="AE104" i="9"/>
  <c r="AH104" i="9"/>
  <c r="AH105" i="9" s="1"/>
  <c r="M106" i="9"/>
  <c r="M107" i="9" s="1"/>
  <c r="AE106" i="9"/>
  <c r="AH106" i="9"/>
  <c r="M108" i="9"/>
  <c r="M109" i="9" s="1"/>
  <c r="AE108" i="9"/>
  <c r="AH108" i="9"/>
  <c r="M110" i="9"/>
  <c r="AE110" i="9"/>
  <c r="AE111" i="9" s="1"/>
  <c r="AH110" i="9"/>
  <c r="AH111" i="9" s="1"/>
  <c r="M112" i="9"/>
  <c r="AE112" i="9"/>
  <c r="AE113" i="9" s="1"/>
  <c r="AG112" i="9"/>
  <c r="AH112" i="9"/>
  <c r="M114" i="9"/>
  <c r="AE114" i="9"/>
  <c r="AH114" i="9"/>
  <c r="AH117" i="9" s="1"/>
  <c r="M115" i="9"/>
  <c r="AG115" i="9" s="1"/>
  <c r="AE115" i="9"/>
  <c r="AH115" i="9"/>
  <c r="M116" i="9"/>
  <c r="AE116" i="9"/>
  <c r="AH116" i="9"/>
  <c r="M118" i="9"/>
  <c r="AE118" i="9"/>
  <c r="AE120" i="9" s="1"/>
  <c r="AH118" i="9"/>
  <c r="M119" i="9"/>
  <c r="AE119" i="9"/>
  <c r="AH119" i="9"/>
  <c r="M121" i="9"/>
  <c r="M122" i="9" s="1"/>
  <c r="AE121" i="9"/>
  <c r="AE122" i="9" s="1"/>
  <c r="AH121" i="9"/>
  <c r="AH122" i="9" s="1"/>
  <c r="M123" i="9"/>
  <c r="AE123" i="9"/>
  <c r="AH123" i="9"/>
  <c r="M124" i="9"/>
  <c r="AE124" i="9"/>
  <c r="AH124" i="9"/>
  <c r="M126" i="9"/>
  <c r="AE126" i="9"/>
  <c r="AE128" i="9" s="1"/>
  <c r="AH126" i="9"/>
  <c r="AH128" i="9" s="1"/>
  <c r="M127" i="9"/>
  <c r="AE127" i="9"/>
  <c r="AH127" i="9"/>
  <c r="M129" i="9"/>
  <c r="AE129" i="9"/>
  <c r="AH129" i="9"/>
  <c r="M130" i="9"/>
  <c r="AE130" i="9"/>
  <c r="AH130" i="9"/>
  <c r="M132" i="9"/>
  <c r="AE132" i="9"/>
  <c r="AH132" i="9"/>
  <c r="AH133" i="9" s="1"/>
  <c r="AH22" i="9"/>
  <c r="AH35" i="9"/>
  <c r="AH55" i="9"/>
  <c r="AH63" i="9"/>
  <c r="AH67" i="9"/>
  <c r="AH76" i="9"/>
  <c r="AH80" i="9"/>
  <c r="AH84" i="9"/>
  <c r="AH109" i="9"/>
  <c r="AH131" i="9"/>
  <c r="AF8" i="9"/>
  <c r="AF10" i="9"/>
  <c r="AF14" i="9"/>
  <c r="AF16" i="9"/>
  <c r="AF20" i="9"/>
  <c r="AF22" i="9"/>
  <c r="AF24" i="9"/>
  <c r="AF27" i="9"/>
  <c r="AF29" i="9"/>
  <c r="AF31" i="9"/>
  <c r="AF33" i="9"/>
  <c r="AF35" i="9"/>
  <c r="AF37" i="9"/>
  <c r="AF39" i="9"/>
  <c r="AF41" i="9"/>
  <c r="AF44" i="9"/>
  <c r="AF46" i="9"/>
  <c r="AF49" i="9"/>
  <c r="AF51" i="9"/>
  <c r="AF53" i="9"/>
  <c r="AF55" i="9"/>
  <c r="AF57" i="9"/>
  <c r="AF59" i="9"/>
  <c r="AF63" i="9"/>
  <c r="AF65" i="9"/>
  <c r="AF67" i="9"/>
  <c r="AF69" i="9"/>
  <c r="AF71" i="9"/>
  <c r="AF74" i="9"/>
  <c r="AF76" i="9"/>
  <c r="AF78" i="9"/>
  <c r="AF80" i="9"/>
  <c r="AF82" i="9"/>
  <c r="AF84" i="9"/>
  <c r="AF89" i="9"/>
  <c r="AF95" i="9"/>
  <c r="AF97" i="9"/>
  <c r="AF101" i="9"/>
  <c r="AF103" i="9"/>
  <c r="AF105" i="9"/>
  <c r="AF107" i="9"/>
  <c r="AF109" i="9"/>
  <c r="AF111" i="9"/>
  <c r="AF113" i="9"/>
  <c r="AF117" i="9"/>
  <c r="AF120" i="9"/>
  <c r="AF122" i="9"/>
  <c r="AF125" i="9"/>
  <c r="AF128" i="9"/>
  <c r="AF131" i="9"/>
  <c r="AE24" i="9"/>
  <c r="AE33" i="9"/>
  <c r="AE41" i="9"/>
  <c r="AE46" i="9"/>
  <c r="AE59" i="9"/>
  <c r="AE105" i="9"/>
  <c r="AE107" i="9"/>
  <c r="N8" i="9"/>
  <c r="N10" i="9"/>
  <c r="N14" i="9"/>
  <c r="N16" i="9"/>
  <c r="N20" i="9"/>
  <c r="N22" i="9"/>
  <c r="N24" i="9"/>
  <c r="N27" i="9"/>
  <c r="N29" i="9"/>
  <c r="N31" i="9"/>
  <c r="N33" i="9"/>
  <c r="N35" i="9"/>
  <c r="N37" i="9"/>
  <c r="N39" i="9"/>
  <c r="N41" i="9"/>
  <c r="N44" i="9"/>
  <c r="N46" i="9"/>
  <c r="N49" i="9"/>
  <c r="N51" i="9"/>
  <c r="N53" i="9"/>
  <c r="N55" i="9"/>
  <c r="N57" i="9"/>
  <c r="N59" i="9"/>
  <c r="N63" i="9"/>
  <c r="N65" i="9"/>
  <c r="N67" i="9"/>
  <c r="N69" i="9"/>
  <c r="N71" i="9"/>
  <c r="N74" i="9"/>
  <c r="N76" i="9"/>
  <c r="N78" i="9"/>
  <c r="N80" i="9"/>
  <c r="N82" i="9"/>
  <c r="N84" i="9"/>
  <c r="N89" i="9"/>
  <c r="N95" i="9"/>
  <c r="N97" i="9"/>
  <c r="N101" i="9"/>
  <c r="N103" i="9"/>
  <c r="N105" i="9"/>
  <c r="N107" i="9"/>
  <c r="N109" i="9"/>
  <c r="N111" i="9"/>
  <c r="N113" i="9"/>
  <c r="N117" i="9"/>
  <c r="N120" i="9"/>
  <c r="N122" i="9"/>
  <c r="N125" i="9"/>
  <c r="N128" i="9"/>
  <c r="N131" i="9"/>
  <c r="M39" i="9"/>
  <c r="M46" i="9"/>
  <c r="M49" i="9"/>
  <c r="M69" i="9"/>
  <c r="M82" i="9"/>
  <c r="M105" i="9"/>
  <c r="M113" i="9"/>
  <c r="AF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AH60" i="10"/>
  <c r="AH61" i="10" s="1"/>
  <c r="AE60" i="10"/>
  <c r="AG60" i="10" s="1"/>
  <c r="M60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AH11" i="10"/>
  <c r="AE11" i="10"/>
  <c r="M11" i="10"/>
  <c r="AH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L12" i="10"/>
  <c r="K12" i="10"/>
  <c r="J12" i="10"/>
  <c r="I12" i="10"/>
  <c r="H12" i="10"/>
  <c r="G12" i="10"/>
  <c r="F12" i="10"/>
  <c r="E12" i="10"/>
  <c r="D12" i="10"/>
  <c r="C12" i="10"/>
  <c r="M7" i="10"/>
  <c r="AE7" i="10"/>
  <c r="AH7" i="10"/>
  <c r="M9" i="10"/>
  <c r="AE9" i="10"/>
  <c r="AG9" i="10"/>
  <c r="AH9" i="10"/>
  <c r="M13" i="10"/>
  <c r="AG13" i="10" s="1"/>
  <c r="AI13" i="10" s="1"/>
  <c r="AI14" i="10" s="1"/>
  <c r="AE13" i="10"/>
  <c r="AE14" i="10" s="1"/>
  <c r="AH13" i="10"/>
  <c r="M15" i="10"/>
  <c r="AE15" i="10"/>
  <c r="AG15" i="10"/>
  <c r="AH15" i="10"/>
  <c r="AH16" i="10" s="1"/>
  <c r="M17" i="10"/>
  <c r="AE17" i="10"/>
  <c r="AH17" i="10"/>
  <c r="M18" i="10"/>
  <c r="AG18" i="10" s="1"/>
  <c r="AE18" i="10"/>
  <c r="AH18" i="10"/>
  <c r="M19" i="10"/>
  <c r="AE19" i="10"/>
  <c r="AG19" i="10"/>
  <c r="AI19" i="10" s="1"/>
  <c r="AH19" i="10"/>
  <c r="M21" i="10"/>
  <c r="AE21" i="10"/>
  <c r="AH21" i="10"/>
  <c r="M23" i="10"/>
  <c r="AE23" i="10"/>
  <c r="AE24" i="10" s="1"/>
  <c r="AG23" i="10"/>
  <c r="AI23" i="10" s="1"/>
  <c r="AI24" i="10" s="1"/>
  <c r="AH23" i="10"/>
  <c r="M25" i="10"/>
  <c r="AE25" i="10"/>
  <c r="AH25" i="10"/>
  <c r="M26" i="10"/>
  <c r="AG26" i="10" s="1"/>
  <c r="AE26" i="10"/>
  <c r="AH26" i="10"/>
  <c r="M28" i="10"/>
  <c r="AE28" i="10"/>
  <c r="AG28" i="10" s="1"/>
  <c r="AH28" i="10"/>
  <c r="M30" i="10"/>
  <c r="AG30" i="10" s="1"/>
  <c r="AE30" i="10"/>
  <c r="AH30" i="10"/>
  <c r="M32" i="10"/>
  <c r="AE32" i="10"/>
  <c r="AH32" i="10"/>
  <c r="M34" i="10"/>
  <c r="AG34" i="10" s="1"/>
  <c r="AE34" i="10"/>
  <c r="AH34" i="10"/>
  <c r="M36" i="10"/>
  <c r="AE36" i="10"/>
  <c r="AG36" i="10" s="1"/>
  <c r="AH36" i="10"/>
  <c r="M38" i="10"/>
  <c r="AG38" i="10" s="1"/>
  <c r="AE38" i="10"/>
  <c r="AH38" i="10"/>
  <c r="M40" i="10"/>
  <c r="AE40" i="10"/>
  <c r="AH40" i="10"/>
  <c r="M42" i="10"/>
  <c r="AG42" i="10" s="1"/>
  <c r="AE42" i="10"/>
  <c r="AH42" i="10"/>
  <c r="M43" i="10"/>
  <c r="AE43" i="10"/>
  <c r="AG43" i="10"/>
  <c r="AI43" i="10" s="1"/>
  <c r="AH43" i="10"/>
  <c r="M45" i="10"/>
  <c r="AE45" i="10"/>
  <c r="AH45" i="10"/>
  <c r="M47" i="10"/>
  <c r="AE47" i="10"/>
  <c r="AG47" i="10"/>
  <c r="AH47" i="10"/>
  <c r="M48" i="10"/>
  <c r="AE48" i="10"/>
  <c r="AH48" i="10"/>
  <c r="M50" i="10"/>
  <c r="AG50" i="10" s="1"/>
  <c r="AE50" i="10"/>
  <c r="AH50" i="10"/>
  <c r="M52" i="10"/>
  <c r="AE52" i="10"/>
  <c r="AH52" i="10"/>
  <c r="M54" i="10"/>
  <c r="AG54" i="10" s="1"/>
  <c r="AE54" i="10"/>
  <c r="AH54" i="10"/>
  <c r="M56" i="10"/>
  <c r="AE56" i="10"/>
  <c r="AH56" i="10"/>
  <c r="M58" i="10"/>
  <c r="AG58" i="10" s="1"/>
  <c r="AE58" i="10"/>
  <c r="AH58" i="10"/>
  <c r="M62" i="10"/>
  <c r="AE62" i="10"/>
  <c r="AH62" i="10"/>
  <c r="M64" i="10"/>
  <c r="AG64" i="10" s="1"/>
  <c r="AE64" i="10"/>
  <c r="AH64" i="10"/>
  <c r="AH65" i="10" s="1"/>
  <c r="M66" i="10"/>
  <c r="AE66" i="10"/>
  <c r="AH66" i="10"/>
  <c r="M68" i="10"/>
  <c r="AG68" i="10" s="1"/>
  <c r="AE68" i="10"/>
  <c r="AH68" i="10"/>
  <c r="AH69" i="10" s="1"/>
  <c r="M70" i="10"/>
  <c r="AE70" i="10"/>
  <c r="AH70" i="10"/>
  <c r="M72" i="10"/>
  <c r="AG72" i="10" s="1"/>
  <c r="AE72" i="10"/>
  <c r="AH72" i="10"/>
  <c r="AH74" i="10" s="1"/>
  <c r="M73" i="10"/>
  <c r="AE73" i="10"/>
  <c r="AG73" i="10"/>
  <c r="AH73" i="10"/>
  <c r="M75" i="10"/>
  <c r="AE75" i="10"/>
  <c r="AH75" i="10"/>
  <c r="M77" i="10"/>
  <c r="AE77" i="10"/>
  <c r="AE78" i="10" s="1"/>
  <c r="AG77" i="10"/>
  <c r="AH77" i="10"/>
  <c r="M79" i="10"/>
  <c r="AE79" i="10"/>
  <c r="AH79" i="10"/>
  <c r="AH80" i="10" s="1"/>
  <c r="M81" i="10"/>
  <c r="AE81" i="10"/>
  <c r="AG81" i="10"/>
  <c r="AH81" i="10"/>
  <c r="M83" i="10"/>
  <c r="AE83" i="10"/>
  <c r="AH83" i="10"/>
  <c r="M85" i="10"/>
  <c r="AE85" i="10"/>
  <c r="AG85" i="10"/>
  <c r="AH85" i="10"/>
  <c r="M86" i="10"/>
  <c r="AE86" i="10"/>
  <c r="AG86" i="10" s="1"/>
  <c r="AI86" i="10" s="1"/>
  <c r="AH86" i="10"/>
  <c r="M87" i="10"/>
  <c r="AG87" i="10" s="1"/>
  <c r="AE87" i="10"/>
  <c r="AH87" i="10"/>
  <c r="AI87" i="10"/>
  <c r="M88" i="10"/>
  <c r="AG88" i="10" s="1"/>
  <c r="AE88" i="10"/>
  <c r="AH88" i="10"/>
  <c r="AH89" i="10" s="1"/>
  <c r="M90" i="10"/>
  <c r="AE90" i="10"/>
  <c r="AH90" i="10"/>
  <c r="M91" i="10"/>
  <c r="AE91" i="10"/>
  <c r="AH91" i="10"/>
  <c r="M92" i="10"/>
  <c r="AG92" i="10" s="1"/>
  <c r="AE92" i="10"/>
  <c r="AH92" i="10"/>
  <c r="M93" i="10"/>
  <c r="AE93" i="10"/>
  <c r="AG93" i="10"/>
  <c r="AH93" i="10"/>
  <c r="M94" i="10"/>
  <c r="AE94" i="10"/>
  <c r="AG94" i="10" s="1"/>
  <c r="AI94" i="10" s="1"/>
  <c r="AH94" i="10"/>
  <c r="M96" i="10"/>
  <c r="AG96" i="10" s="1"/>
  <c r="AE96" i="10"/>
  <c r="AH96" i="10"/>
  <c r="AH97" i="10" s="1"/>
  <c r="M98" i="10"/>
  <c r="AE98" i="10"/>
  <c r="AH98" i="10"/>
  <c r="M99" i="10"/>
  <c r="AE99" i="10"/>
  <c r="AH99" i="10"/>
  <c r="M100" i="10"/>
  <c r="AG100" i="10" s="1"/>
  <c r="AE100" i="10"/>
  <c r="AH100" i="10"/>
  <c r="M102" i="10"/>
  <c r="AE102" i="10"/>
  <c r="AH102" i="10"/>
  <c r="M104" i="10"/>
  <c r="AG104" i="10" s="1"/>
  <c r="AE104" i="10"/>
  <c r="AH104" i="10"/>
  <c r="AH105" i="10" s="1"/>
  <c r="M106" i="10"/>
  <c r="AE106" i="10"/>
  <c r="AG106" i="10" s="1"/>
  <c r="AH106" i="10"/>
  <c r="M108" i="10"/>
  <c r="AG108" i="10" s="1"/>
  <c r="AE108" i="10"/>
  <c r="AH108" i="10"/>
  <c r="M110" i="10"/>
  <c r="AE110" i="10"/>
  <c r="AH110" i="10"/>
  <c r="M112" i="10"/>
  <c r="AG112" i="10" s="1"/>
  <c r="AE112" i="10"/>
  <c r="AH112" i="10"/>
  <c r="AH113" i="10" s="1"/>
  <c r="M114" i="10"/>
  <c r="AE114" i="10"/>
  <c r="AG114" i="10" s="1"/>
  <c r="AH114" i="10"/>
  <c r="M115" i="10"/>
  <c r="AE115" i="10"/>
  <c r="AH115" i="10"/>
  <c r="M116" i="10"/>
  <c r="AG116" i="10" s="1"/>
  <c r="AE116" i="10"/>
  <c r="AH116" i="10"/>
  <c r="AH117" i="10" s="1"/>
  <c r="M118" i="10"/>
  <c r="AE118" i="10"/>
  <c r="AH118" i="10"/>
  <c r="M119" i="10"/>
  <c r="AE119" i="10"/>
  <c r="AH119" i="10"/>
  <c r="M121" i="10"/>
  <c r="AE121" i="10"/>
  <c r="AE122" i="10" s="1"/>
  <c r="AG121" i="10"/>
  <c r="AI121" i="10" s="1"/>
  <c r="AI122" i="10" s="1"/>
  <c r="AH121" i="10"/>
  <c r="M123" i="10"/>
  <c r="AE123" i="10"/>
  <c r="AH123" i="10"/>
  <c r="M124" i="10"/>
  <c r="AG124" i="10" s="1"/>
  <c r="AE124" i="10"/>
  <c r="AH124" i="10"/>
  <c r="M126" i="10"/>
  <c r="M128" i="10" s="1"/>
  <c r="AE126" i="10"/>
  <c r="AG126" i="10" s="1"/>
  <c r="AH126" i="10"/>
  <c r="M127" i="10"/>
  <c r="AG127" i="10" s="1"/>
  <c r="AI127" i="10" s="1"/>
  <c r="AE127" i="10"/>
  <c r="AH127" i="10"/>
  <c r="M129" i="10"/>
  <c r="AE129" i="10"/>
  <c r="AG129" i="10"/>
  <c r="AH129" i="10"/>
  <c r="M130" i="10"/>
  <c r="AE130" i="10"/>
  <c r="AH130" i="10"/>
  <c r="M132" i="10"/>
  <c r="AG132" i="10" s="1"/>
  <c r="AE132" i="10"/>
  <c r="AH132" i="10"/>
  <c r="AH133" i="10" s="1"/>
  <c r="AH8" i="10"/>
  <c r="AH10" i="10"/>
  <c r="AH14" i="10"/>
  <c r="AH22" i="10"/>
  <c r="AH24" i="10"/>
  <c r="AH29" i="10"/>
  <c r="AH31" i="10"/>
  <c r="AH33" i="10"/>
  <c r="AH37" i="10"/>
  <c r="AH41" i="10"/>
  <c r="AH46" i="10"/>
  <c r="AH49" i="10"/>
  <c r="AH53" i="10"/>
  <c r="AH57" i="10"/>
  <c r="AH63" i="10"/>
  <c r="AH67" i="10"/>
  <c r="AH71" i="10"/>
  <c r="AH76" i="10"/>
  <c r="AH78" i="10"/>
  <c r="AH82" i="10"/>
  <c r="AH84" i="10"/>
  <c r="AH101" i="10"/>
  <c r="AH103" i="10"/>
  <c r="AH107" i="10"/>
  <c r="AH111" i="10"/>
  <c r="AH120" i="10"/>
  <c r="AH122" i="10"/>
  <c r="AH128" i="10"/>
  <c r="AH131" i="10"/>
  <c r="AG59" i="10"/>
  <c r="AG78" i="10"/>
  <c r="AG122" i="10"/>
  <c r="AF8" i="10"/>
  <c r="AF10" i="10"/>
  <c r="AF14" i="10"/>
  <c r="AF16" i="10"/>
  <c r="AF20" i="10"/>
  <c r="AF22" i="10"/>
  <c r="AF24" i="10"/>
  <c r="AF27" i="10"/>
  <c r="AF29" i="10"/>
  <c r="AF31" i="10"/>
  <c r="AF33" i="10"/>
  <c r="AF35" i="10"/>
  <c r="AF37" i="10"/>
  <c r="AF39" i="10"/>
  <c r="AF41" i="10"/>
  <c r="AF44" i="10"/>
  <c r="AF46" i="10"/>
  <c r="AF49" i="10"/>
  <c r="AF51" i="10"/>
  <c r="AF53" i="10"/>
  <c r="AF55" i="10"/>
  <c r="AF57" i="10"/>
  <c r="AF59" i="10"/>
  <c r="AF63" i="10"/>
  <c r="AF65" i="10"/>
  <c r="AF67" i="10"/>
  <c r="AF69" i="10"/>
  <c r="AF71" i="10"/>
  <c r="AF74" i="10"/>
  <c r="AF76" i="10"/>
  <c r="AF78" i="10"/>
  <c r="AF80" i="10"/>
  <c r="AF82" i="10"/>
  <c r="AF84" i="10"/>
  <c r="AF89" i="10"/>
  <c r="AF95" i="10"/>
  <c r="AF97" i="10"/>
  <c r="AF101" i="10"/>
  <c r="AF103" i="10"/>
  <c r="AF105" i="10"/>
  <c r="AF107" i="10"/>
  <c r="AF109" i="10"/>
  <c r="AF111" i="10"/>
  <c r="AF113" i="10"/>
  <c r="AF117" i="10"/>
  <c r="AF120" i="10"/>
  <c r="AF122" i="10"/>
  <c r="AF125" i="10"/>
  <c r="AF128" i="10"/>
  <c r="AF131" i="10"/>
  <c r="AE8" i="10"/>
  <c r="AE10" i="10"/>
  <c r="AE16" i="10"/>
  <c r="AE20" i="10"/>
  <c r="AE22" i="10"/>
  <c r="AE27" i="10"/>
  <c r="AE29" i="10"/>
  <c r="AE31" i="10"/>
  <c r="AE35" i="10"/>
  <c r="AE39" i="10"/>
  <c r="AE44" i="10"/>
  <c r="AE46" i="10"/>
  <c r="AE51" i="10"/>
  <c r="AE55" i="10"/>
  <c r="AE59" i="10"/>
  <c r="AE65" i="10"/>
  <c r="AE69" i="10"/>
  <c r="AE74" i="10"/>
  <c r="AE76" i="10"/>
  <c r="AE80" i="10"/>
  <c r="AE82" i="10"/>
  <c r="AE84" i="10"/>
  <c r="AE97" i="10"/>
  <c r="AE105" i="10"/>
  <c r="AE109" i="10"/>
  <c r="AE113" i="10"/>
  <c r="AE117" i="10"/>
  <c r="AE125" i="10"/>
  <c r="AE128" i="10"/>
  <c r="AD8" i="10"/>
  <c r="AD10" i="10"/>
  <c r="AD14" i="10"/>
  <c r="AD16" i="10"/>
  <c r="AD20" i="10"/>
  <c r="AD22" i="10"/>
  <c r="AD24" i="10"/>
  <c r="AD27" i="10"/>
  <c r="AD29" i="10"/>
  <c r="AD31" i="10"/>
  <c r="AD33" i="10"/>
  <c r="AD35" i="10"/>
  <c r="AD37" i="10"/>
  <c r="AD39" i="10"/>
  <c r="AD41" i="10"/>
  <c r="AD44" i="10"/>
  <c r="AD46" i="10"/>
  <c r="AD49" i="10"/>
  <c r="AD51" i="10"/>
  <c r="AD53" i="10"/>
  <c r="AD55" i="10"/>
  <c r="AD57" i="10"/>
  <c r="AD59" i="10"/>
  <c r="AD63" i="10"/>
  <c r="AD65" i="10"/>
  <c r="AD67" i="10"/>
  <c r="AD69" i="10"/>
  <c r="AD71" i="10"/>
  <c r="AD74" i="10"/>
  <c r="AD76" i="10"/>
  <c r="AD78" i="10"/>
  <c r="AD80" i="10"/>
  <c r="AD82" i="10"/>
  <c r="AD84" i="10"/>
  <c r="AD89" i="10"/>
  <c r="AD95" i="10"/>
  <c r="AD97" i="10"/>
  <c r="AD101" i="10"/>
  <c r="AD103" i="10"/>
  <c r="AD105" i="10"/>
  <c r="AD107" i="10"/>
  <c r="AD109" i="10"/>
  <c r="AD111" i="10"/>
  <c r="AD113" i="10"/>
  <c r="AD117" i="10"/>
  <c r="AD120" i="10"/>
  <c r="AD122" i="10"/>
  <c r="AD125" i="10"/>
  <c r="AD128" i="10"/>
  <c r="AD131" i="10"/>
  <c r="AC8" i="10"/>
  <c r="AC10" i="10"/>
  <c r="AC14" i="10"/>
  <c r="AC16" i="10"/>
  <c r="AC20" i="10"/>
  <c r="AC22" i="10"/>
  <c r="AC24" i="10"/>
  <c r="AC27" i="10"/>
  <c r="AC29" i="10"/>
  <c r="AC31" i="10"/>
  <c r="AC33" i="10"/>
  <c r="AC35" i="10"/>
  <c r="AC37" i="10"/>
  <c r="AC39" i="10"/>
  <c r="AC41" i="10"/>
  <c r="AC44" i="10"/>
  <c r="AC46" i="10"/>
  <c r="AC49" i="10"/>
  <c r="AC51" i="10"/>
  <c r="AC53" i="10"/>
  <c r="AC55" i="10"/>
  <c r="AC57" i="10"/>
  <c r="AC59" i="10"/>
  <c r="AC63" i="10"/>
  <c r="AC65" i="10"/>
  <c r="AC67" i="10"/>
  <c r="AC69" i="10"/>
  <c r="AC71" i="10"/>
  <c r="AC74" i="10"/>
  <c r="AC76" i="10"/>
  <c r="AC78" i="10"/>
  <c r="AC80" i="10"/>
  <c r="AC82" i="10"/>
  <c r="AC84" i="10"/>
  <c r="AC89" i="10"/>
  <c r="AC95" i="10"/>
  <c r="AC97" i="10"/>
  <c r="AC101" i="10"/>
  <c r="AC103" i="10"/>
  <c r="AC105" i="10"/>
  <c r="AC107" i="10"/>
  <c r="AC109" i="10"/>
  <c r="AC111" i="10"/>
  <c r="AC113" i="10"/>
  <c r="AC117" i="10"/>
  <c r="AC120" i="10"/>
  <c r="AC122" i="10"/>
  <c r="AC125" i="10"/>
  <c r="AC128" i="10"/>
  <c r="AC131" i="10"/>
  <c r="AC134" i="10"/>
  <c r="AB8" i="10"/>
  <c r="AB10" i="10"/>
  <c r="AB14" i="10"/>
  <c r="AB16" i="10"/>
  <c r="AB20" i="10"/>
  <c r="AB22" i="10"/>
  <c r="AB24" i="10"/>
  <c r="AB27" i="10"/>
  <c r="AB29" i="10"/>
  <c r="AB31" i="10"/>
  <c r="AB33" i="10"/>
  <c r="AB35" i="10"/>
  <c r="AB37" i="10"/>
  <c r="AB39" i="10"/>
  <c r="AB41" i="10"/>
  <c r="AB44" i="10"/>
  <c r="AB46" i="10"/>
  <c r="AB49" i="10"/>
  <c r="AB51" i="10"/>
  <c r="AB53" i="10"/>
  <c r="AB55" i="10"/>
  <c r="AB57" i="10"/>
  <c r="AB59" i="10"/>
  <c r="AB63" i="10"/>
  <c r="AB65" i="10"/>
  <c r="AB67" i="10"/>
  <c r="AB69" i="10"/>
  <c r="AB71" i="10"/>
  <c r="AB74" i="10"/>
  <c r="AB76" i="10"/>
  <c r="AB78" i="10"/>
  <c r="AB80" i="10"/>
  <c r="AB82" i="10"/>
  <c r="AB84" i="10"/>
  <c r="AB89" i="10"/>
  <c r="AB95" i="10"/>
  <c r="AB97" i="10"/>
  <c r="AB101" i="10"/>
  <c r="AB103" i="10"/>
  <c r="AB105" i="10"/>
  <c r="AB107" i="10"/>
  <c r="AB109" i="10"/>
  <c r="AB111" i="10"/>
  <c r="AB113" i="10"/>
  <c r="AB117" i="10"/>
  <c r="AB120" i="10"/>
  <c r="AB122" i="10"/>
  <c r="AB125" i="10"/>
  <c r="AB128" i="10"/>
  <c r="AB131" i="10"/>
  <c r="AA8" i="10"/>
  <c r="AA10" i="10"/>
  <c r="AA14" i="10"/>
  <c r="AA16" i="10"/>
  <c r="AA20" i="10"/>
  <c r="AA22" i="10"/>
  <c r="AA24" i="10"/>
  <c r="AA27" i="10"/>
  <c r="AA29" i="10"/>
  <c r="AA31" i="10"/>
  <c r="AA33" i="10"/>
  <c r="AA35" i="10"/>
  <c r="AA37" i="10"/>
  <c r="AA39" i="10"/>
  <c r="AA41" i="10"/>
  <c r="AA44" i="10"/>
  <c r="AA46" i="10"/>
  <c r="AA49" i="10"/>
  <c r="AA51" i="10"/>
  <c r="AA53" i="10"/>
  <c r="AA55" i="10"/>
  <c r="AA57" i="10"/>
  <c r="AA59" i="10"/>
  <c r="AA63" i="10"/>
  <c r="AA65" i="10"/>
  <c r="AA67" i="10"/>
  <c r="AA69" i="10"/>
  <c r="AA71" i="10"/>
  <c r="AA74" i="10"/>
  <c r="AA76" i="10"/>
  <c r="AA78" i="10"/>
  <c r="AA80" i="10"/>
  <c r="AA82" i="10"/>
  <c r="AA84" i="10"/>
  <c r="AA89" i="10"/>
  <c r="AA95" i="10"/>
  <c r="AA97" i="10"/>
  <c r="AA101" i="10"/>
  <c r="AA103" i="10"/>
  <c r="AA105" i="10"/>
  <c r="AA107" i="10"/>
  <c r="AA109" i="10"/>
  <c r="AA111" i="10"/>
  <c r="AA113" i="10"/>
  <c r="AA117" i="10"/>
  <c r="AA120" i="10"/>
  <c r="AA122" i="10"/>
  <c r="AA125" i="10"/>
  <c r="AA128" i="10"/>
  <c r="AA131" i="10"/>
  <c r="Z8" i="10"/>
  <c r="Z10" i="10"/>
  <c r="Z14" i="10"/>
  <c r="Z16" i="10"/>
  <c r="Z20" i="10"/>
  <c r="Z22" i="10"/>
  <c r="Z24" i="10"/>
  <c r="Z27" i="10"/>
  <c r="Z29" i="10"/>
  <c r="Z31" i="10"/>
  <c r="Z33" i="10"/>
  <c r="Z35" i="10"/>
  <c r="Z37" i="10"/>
  <c r="Z39" i="10"/>
  <c r="Z41" i="10"/>
  <c r="Z44" i="10"/>
  <c r="Z46" i="10"/>
  <c r="Z49" i="10"/>
  <c r="Z51" i="10"/>
  <c r="Z53" i="10"/>
  <c r="Z55" i="10"/>
  <c r="Z57" i="10"/>
  <c r="Z59" i="10"/>
  <c r="Z63" i="10"/>
  <c r="Z65" i="10"/>
  <c r="Z67" i="10"/>
  <c r="Z69" i="10"/>
  <c r="Z71" i="10"/>
  <c r="Z74" i="10"/>
  <c r="Z76" i="10"/>
  <c r="Z78" i="10"/>
  <c r="Z80" i="10"/>
  <c r="Z82" i="10"/>
  <c r="Z84" i="10"/>
  <c r="Z89" i="10"/>
  <c r="Z95" i="10"/>
  <c r="Z97" i="10"/>
  <c r="Z101" i="10"/>
  <c r="Z103" i="10"/>
  <c r="Z105" i="10"/>
  <c r="Z107" i="10"/>
  <c r="Z109" i="10"/>
  <c r="Z111" i="10"/>
  <c r="Z113" i="10"/>
  <c r="Z117" i="10"/>
  <c r="Z120" i="10"/>
  <c r="Z122" i="10"/>
  <c r="Z125" i="10"/>
  <c r="Z128" i="10"/>
  <c r="Z131" i="10"/>
  <c r="Y8" i="10"/>
  <c r="Y10" i="10"/>
  <c r="Y14" i="10"/>
  <c r="Y16" i="10"/>
  <c r="Y20" i="10"/>
  <c r="Y22" i="10"/>
  <c r="Y24" i="10"/>
  <c r="Y27" i="10"/>
  <c r="Y29" i="10"/>
  <c r="Y31" i="10"/>
  <c r="Y33" i="10"/>
  <c r="Y35" i="10"/>
  <c r="Y37" i="10"/>
  <c r="Y39" i="10"/>
  <c r="Y41" i="10"/>
  <c r="Y44" i="10"/>
  <c r="Y46" i="10"/>
  <c r="Y49" i="10"/>
  <c r="Y51" i="10"/>
  <c r="Y53" i="10"/>
  <c r="Y55" i="10"/>
  <c r="Y57" i="10"/>
  <c r="Y59" i="10"/>
  <c r="Y63" i="10"/>
  <c r="Y65" i="10"/>
  <c r="Y67" i="10"/>
  <c r="Y69" i="10"/>
  <c r="Y71" i="10"/>
  <c r="Y74" i="10"/>
  <c r="Y76" i="10"/>
  <c r="Y78" i="10"/>
  <c r="Y80" i="10"/>
  <c r="Y82" i="10"/>
  <c r="Y84" i="10"/>
  <c r="Y89" i="10"/>
  <c r="Y95" i="10"/>
  <c r="Y97" i="10"/>
  <c r="Y101" i="10"/>
  <c r="Y103" i="10"/>
  <c r="Y105" i="10"/>
  <c r="Y107" i="10"/>
  <c r="Y109" i="10"/>
  <c r="Y111" i="10"/>
  <c r="Y113" i="10"/>
  <c r="Y117" i="10"/>
  <c r="Y120" i="10"/>
  <c r="Y122" i="10"/>
  <c r="Y125" i="10"/>
  <c r="Y128" i="10"/>
  <c r="Y131" i="10"/>
  <c r="Y134" i="10"/>
  <c r="X8" i="10"/>
  <c r="X10" i="10"/>
  <c r="X14" i="10"/>
  <c r="X16" i="10"/>
  <c r="X20" i="10"/>
  <c r="X22" i="10"/>
  <c r="X24" i="10"/>
  <c r="X27" i="10"/>
  <c r="X29" i="10"/>
  <c r="X31" i="10"/>
  <c r="X33" i="10"/>
  <c r="X35" i="10"/>
  <c r="X37" i="10"/>
  <c r="X39" i="10"/>
  <c r="X41" i="10"/>
  <c r="X44" i="10"/>
  <c r="X46" i="10"/>
  <c r="X49" i="10"/>
  <c r="X51" i="10"/>
  <c r="X53" i="10"/>
  <c r="X55" i="10"/>
  <c r="X57" i="10"/>
  <c r="X59" i="10"/>
  <c r="X63" i="10"/>
  <c r="X65" i="10"/>
  <c r="X67" i="10"/>
  <c r="X69" i="10"/>
  <c r="X71" i="10"/>
  <c r="X74" i="10"/>
  <c r="X76" i="10"/>
  <c r="X78" i="10"/>
  <c r="X80" i="10"/>
  <c r="X82" i="10"/>
  <c r="X84" i="10"/>
  <c r="X89" i="10"/>
  <c r="X95" i="10"/>
  <c r="X97" i="10"/>
  <c r="X101" i="10"/>
  <c r="X103" i="10"/>
  <c r="X105" i="10"/>
  <c r="X107" i="10"/>
  <c r="X109" i="10"/>
  <c r="X111" i="10"/>
  <c r="X113" i="10"/>
  <c r="X117" i="10"/>
  <c r="X120" i="10"/>
  <c r="X122" i="10"/>
  <c r="X125" i="10"/>
  <c r="X128" i="10"/>
  <c r="X131" i="10"/>
  <c r="W8" i="10"/>
  <c r="W10" i="10"/>
  <c r="W14" i="10"/>
  <c r="W16" i="10"/>
  <c r="W20" i="10"/>
  <c r="W22" i="10"/>
  <c r="W24" i="10"/>
  <c r="W27" i="10"/>
  <c r="W29" i="10"/>
  <c r="W31" i="10"/>
  <c r="W33" i="10"/>
  <c r="W35" i="10"/>
  <c r="W37" i="10"/>
  <c r="W39" i="10"/>
  <c r="W41" i="10"/>
  <c r="W44" i="10"/>
  <c r="W46" i="10"/>
  <c r="W49" i="10"/>
  <c r="W51" i="10"/>
  <c r="W53" i="10"/>
  <c r="W55" i="10"/>
  <c r="W57" i="10"/>
  <c r="W59" i="10"/>
  <c r="W63" i="10"/>
  <c r="W65" i="10"/>
  <c r="W67" i="10"/>
  <c r="W69" i="10"/>
  <c r="W71" i="10"/>
  <c r="W74" i="10"/>
  <c r="W76" i="10"/>
  <c r="W78" i="10"/>
  <c r="W80" i="10"/>
  <c r="W82" i="10"/>
  <c r="W84" i="10"/>
  <c r="W89" i="10"/>
  <c r="W95" i="10"/>
  <c r="W97" i="10"/>
  <c r="W101" i="10"/>
  <c r="W103" i="10"/>
  <c r="W105" i="10"/>
  <c r="W107" i="10"/>
  <c r="W109" i="10"/>
  <c r="W111" i="10"/>
  <c r="W113" i="10"/>
  <c r="W117" i="10"/>
  <c r="W120" i="10"/>
  <c r="W122" i="10"/>
  <c r="W125" i="10"/>
  <c r="W128" i="10"/>
  <c r="W131" i="10"/>
  <c r="V8" i="10"/>
  <c r="V10" i="10"/>
  <c r="V14" i="10"/>
  <c r="V16" i="10"/>
  <c r="V20" i="10"/>
  <c r="V22" i="10"/>
  <c r="V24" i="10"/>
  <c r="V27" i="10"/>
  <c r="V29" i="10"/>
  <c r="V31" i="10"/>
  <c r="V33" i="10"/>
  <c r="V35" i="10"/>
  <c r="V37" i="10"/>
  <c r="V39" i="10"/>
  <c r="V41" i="10"/>
  <c r="V44" i="10"/>
  <c r="V46" i="10"/>
  <c r="V49" i="10"/>
  <c r="V51" i="10"/>
  <c r="V53" i="10"/>
  <c r="V55" i="10"/>
  <c r="V57" i="10"/>
  <c r="V59" i="10"/>
  <c r="V63" i="10"/>
  <c r="V65" i="10"/>
  <c r="V67" i="10"/>
  <c r="V69" i="10"/>
  <c r="V71" i="10"/>
  <c r="V74" i="10"/>
  <c r="V76" i="10"/>
  <c r="V78" i="10"/>
  <c r="V80" i="10"/>
  <c r="V82" i="10"/>
  <c r="V84" i="10"/>
  <c r="V89" i="10"/>
  <c r="V95" i="10"/>
  <c r="V97" i="10"/>
  <c r="V101" i="10"/>
  <c r="V103" i="10"/>
  <c r="V105" i="10"/>
  <c r="V107" i="10"/>
  <c r="V109" i="10"/>
  <c r="V111" i="10"/>
  <c r="V113" i="10"/>
  <c r="V117" i="10"/>
  <c r="V120" i="10"/>
  <c r="V122" i="10"/>
  <c r="V125" i="10"/>
  <c r="V128" i="10"/>
  <c r="V131" i="10"/>
  <c r="U8" i="10"/>
  <c r="U10" i="10"/>
  <c r="U14" i="10"/>
  <c r="U16" i="10"/>
  <c r="U20" i="10"/>
  <c r="U22" i="10"/>
  <c r="U24" i="10"/>
  <c r="U27" i="10"/>
  <c r="U29" i="10"/>
  <c r="U31" i="10"/>
  <c r="U33" i="10"/>
  <c r="U35" i="10"/>
  <c r="U37" i="10"/>
  <c r="U39" i="10"/>
  <c r="U41" i="10"/>
  <c r="U44" i="10"/>
  <c r="U46" i="10"/>
  <c r="U49" i="10"/>
  <c r="U51" i="10"/>
  <c r="U53" i="10"/>
  <c r="U55" i="10"/>
  <c r="U57" i="10"/>
  <c r="U59" i="10"/>
  <c r="U63" i="10"/>
  <c r="U65" i="10"/>
  <c r="U67" i="10"/>
  <c r="U69" i="10"/>
  <c r="U71" i="10"/>
  <c r="U74" i="10"/>
  <c r="U76" i="10"/>
  <c r="U78" i="10"/>
  <c r="U80" i="10"/>
  <c r="U82" i="10"/>
  <c r="U84" i="10"/>
  <c r="U89" i="10"/>
  <c r="U95" i="10"/>
  <c r="U97" i="10"/>
  <c r="U101" i="10"/>
  <c r="U103" i="10"/>
  <c r="U105" i="10"/>
  <c r="U107" i="10"/>
  <c r="U109" i="10"/>
  <c r="U111" i="10"/>
  <c r="U113" i="10"/>
  <c r="U117" i="10"/>
  <c r="U120" i="10"/>
  <c r="U122" i="10"/>
  <c r="U125" i="10"/>
  <c r="U128" i="10"/>
  <c r="U131" i="10"/>
  <c r="U134" i="10"/>
  <c r="T8" i="10"/>
  <c r="T10" i="10"/>
  <c r="T14" i="10"/>
  <c r="T16" i="10"/>
  <c r="T20" i="10"/>
  <c r="T22" i="10"/>
  <c r="T24" i="10"/>
  <c r="T27" i="10"/>
  <c r="T29" i="10"/>
  <c r="T31" i="10"/>
  <c r="T33" i="10"/>
  <c r="T35" i="10"/>
  <c r="T37" i="10"/>
  <c r="T39" i="10"/>
  <c r="T41" i="10"/>
  <c r="T44" i="10"/>
  <c r="T46" i="10"/>
  <c r="T49" i="10"/>
  <c r="T51" i="10"/>
  <c r="T53" i="10"/>
  <c r="T55" i="10"/>
  <c r="T57" i="10"/>
  <c r="T59" i="10"/>
  <c r="T63" i="10"/>
  <c r="T65" i="10"/>
  <c r="T67" i="10"/>
  <c r="T69" i="10"/>
  <c r="T71" i="10"/>
  <c r="T74" i="10"/>
  <c r="T76" i="10"/>
  <c r="T78" i="10"/>
  <c r="T80" i="10"/>
  <c r="T82" i="10"/>
  <c r="T84" i="10"/>
  <c r="T89" i="10"/>
  <c r="T95" i="10"/>
  <c r="T97" i="10"/>
  <c r="T101" i="10"/>
  <c r="T103" i="10"/>
  <c r="T105" i="10"/>
  <c r="T107" i="10"/>
  <c r="T109" i="10"/>
  <c r="T111" i="10"/>
  <c r="T113" i="10"/>
  <c r="T117" i="10"/>
  <c r="T120" i="10"/>
  <c r="T122" i="10"/>
  <c r="T125" i="10"/>
  <c r="T128" i="10"/>
  <c r="T131" i="10"/>
  <c r="S8" i="10"/>
  <c r="S10" i="10"/>
  <c r="S14" i="10"/>
  <c r="S16" i="10"/>
  <c r="S20" i="10"/>
  <c r="S22" i="10"/>
  <c r="S24" i="10"/>
  <c r="S27" i="10"/>
  <c r="S29" i="10"/>
  <c r="S31" i="10"/>
  <c r="S33" i="10"/>
  <c r="S35" i="10"/>
  <c r="S37" i="10"/>
  <c r="S39" i="10"/>
  <c r="S41" i="10"/>
  <c r="S44" i="10"/>
  <c r="S46" i="10"/>
  <c r="S49" i="10"/>
  <c r="S51" i="10"/>
  <c r="S53" i="10"/>
  <c r="S55" i="10"/>
  <c r="S57" i="10"/>
  <c r="S59" i="10"/>
  <c r="S63" i="10"/>
  <c r="S65" i="10"/>
  <c r="S67" i="10"/>
  <c r="S69" i="10"/>
  <c r="S71" i="10"/>
  <c r="S74" i="10"/>
  <c r="S76" i="10"/>
  <c r="S78" i="10"/>
  <c r="S80" i="10"/>
  <c r="S82" i="10"/>
  <c r="S84" i="10"/>
  <c r="S89" i="10"/>
  <c r="S95" i="10"/>
  <c r="S97" i="10"/>
  <c r="S101" i="10"/>
  <c r="S103" i="10"/>
  <c r="S105" i="10"/>
  <c r="S107" i="10"/>
  <c r="S109" i="10"/>
  <c r="S111" i="10"/>
  <c r="S113" i="10"/>
  <c r="S117" i="10"/>
  <c r="S120" i="10"/>
  <c r="S122" i="10"/>
  <c r="S125" i="10"/>
  <c r="S128" i="10"/>
  <c r="S131" i="10"/>
  <c r="R8" i="10"/>
  <c r="R10" i="10"/>
  <c r="R14" i="10"/>
  <c r="R16" i="10"/>
  <c r="R20" i="10"/>
  <c r="R22" i="10"/>
  <c r="R24" i="10"/>
  <c r="R27" i="10"/>
  <c r="R29" i="10"/>
  <c r="R31" i="10"/>
  <c r="R33" i="10"/>
  <c r="R35" i="10"/>
  <c r="R37" i="10"/>
  <c r="R39" i="10"/>
  <c r="R41" i="10"/>
  <c r="R44" i="10"/>
  <c r="R46" i="10"/>
  <c r="R49" i="10"/>
  <c r="R51" i="10"/>
  <c r="R53" i="10"/>
  <c r="R55" i="10"/>
  <c r="R57" i="10"/>
  <c r="R59" i="10"/>
  <c r="R63" i="10"/>
  <c r="R65" i="10"/>
  <c r="R67" i="10"/>
  <c r="R69" i="10"/>
  <c r="R71" i="10"/>
  <c r="R74" i="10"/>
  <c r="R76" i="10"/>
  <c r="R78" i="10"/>
  <c r="R80" i="10"/>
  <c r="R82" i="10"/>
  <c r="R84" i="10"/>
  <c r="R89" i="10"/>
  <c r="R95" i="10"/>
  <c r="R97" i="10"/>
  <c r="R101" i="10"/>
  <c r="R103" i="10"/>
  <c r="R105" i="10"/>
  <c r="R107" i="10"/>
  <c r="R109" i="10"/>
  <c r="R111" i="10"/>
  <c r="R113" i="10"/>
  <c r="R117" i="10"/>
  <c r="R120" i="10"/>
  <c r="R122" i="10"/>
  <c r="R125" i="10"/>
  <c r="R128" i="10"/>
  <c r="R131" i="10"/>
  <c r="Q8" i="10"/>
  <c r="Q10" i="10"/>
  <c r="Q14" i="10"/>
  <c r="Q16" i="10"/>
  <c r="Q20" i="10"/>
  <c r="Q22" i="10"/>
  <c r="Q24" i="10"/>
  <c r="Q27" i="10"/>
  <c r="Q29" i="10"/>
  <c r="Q31" i="10"/>
  <c r="Q33" i="10"/>
  <c r="Q35" i="10"/>
  <c r="Q37" i="10"/>
  <c r="Q39" i="10"/>
  <c r="Q41" i="10"/>
  <c r="Q44" i="10"/>
  <c r="Q46" i="10"/>
  <c r="Q49" i="10"/>
  <c r="Q51" i="10"/>
  <c r="Q53" i="10"/>
  <c r="Q55" i="10"/>
  <c r="Q57" i="10"/>
  <c r="Q59" i="10"/>
  <c r="Q63" i="10"/>
  <c r="Q65" i="10"/>
  <c r="Q67" i="10"/>
  <c r="Q69" i="10"/>
  <c r="Q71" i="10"/>
  <c r="Q74" i="10"/>
  <c r="Q76" i="10"/>
  <c r="Q78" i="10"/>
  <c r="Q80" i="10"/>
  <c r="Q82" i="10"/>
  <c r="Q84" i="10"/>
  <c r="Q89" i="10"/>
  <c r="Q95" i="10"/>
  <c r="Q97" i="10"/>
  <c r="Q101" i="10"/>
  <c r="Q103" i="10"/>
  <c r="Q105" i="10"/>
  <c r="Q107" i="10"/>
  <c r="Q109" i="10"/>
  <c r="Q111" i="10"/>
  <c r="Q113" i="10"/>
  <c r="Q117" i="10"/>
  <c r="Q120" i="10"/>
  <c r="Q122" i="10"/>
  <c r="Q125" i="10"/>
  <c r="Q128" i="10"/>
  <c r="Q131" i="10"/>
  <c r="Q134" i="10"/>
  <c r="P8" i="10"/>
  <c r="P10" i="10"/>
  <c r="P14" i="10"/>
  <c r="P16" i="10"/>
  <c r="P20" i="10"/>
  <c r="P22" i="10"/>
  <c r="P24" i="10"/>
  <c r="P27" i="10"/>
  <c r="P29" i="10"/>
  <c r="P31" i="10"/>
  <c r="P33" i="10"/>
  <c r="P35" i="10"/>
  <c r="P37" i="10"/>
  <c r="P39" i="10"/>
  <c r="P41" i="10"/>
  <c r="P44" i="10"/>
  <c r="P46" i="10"/>
  <c r="P49" i="10"/>
  <c r="P51" i="10"/>
  <c r="P53" i="10"/>
  <c r="P55" i="10"/>
  <c r="P57" i="10"/>
  <c r="P59" i="10"/>
  <c r="P63" i="10"/>
  <c r="P65" i="10"/>
  <c r="P67" i="10"/>
  <c r="P69" i="10"/>
  <c r="P71" i="10"/>
  <c r="P74" i="10"/>
  <c r="P76" i="10"/>
  <c r="P78" i="10"/>
  <c r="P80" i="10"/>
  <c r="P82" i="10"/>
  <c r="P84" i="10"/>
  <c r="P89" i="10"/>
  <c r="P95" i="10"/>
  <c r="P97" i="10"/>
  <c r="P101" i="10"/>
  <c r="P103" i="10"/>
  <c r="P105" i="10"/>
  <c r="P107" i="10"/>
  <c r="P109" i="10"/>
  <c r="P111" i="10"/>
  <c r="P113" i="10"/>
  <c r="P117" i="10"/>
  <c r="P120" i="10"/>
  <c r="P122" i="10"/>
  <c r="P125" i="10"/>
  <c r="P128" i="10"/>
  <c r="P131" i="10"/>
  <c r="O8" i="10"/>
  <c r="O10" i="10"/>
  <c r="O14" i="10"/>
  <c r="O16" i="10"/>
  <c r="O20" i="10"/>
  <c r="O22" i="10"/>
  <c r="O24" i="10"/>
  <c r="O27" i="10"/>
  <c r="O29" i="10"/>
  <c r="O31" i="10"/>
  <c r="O33" i="10"/>
  <c r="O35" i="10"/>
  <c r="O37" i="10"/>
  <c r="O39" i="10"/>
  <c r="O41" i="10"/>
  <c r="O44" i="10"/>
  <c r="O46" i="10"/>
  <c r="O49" i="10"/>
  <c r="O51" i="10"/>
  <c r="O53" i="10"/>
  <c r="O55" i="10"/>
  <c r="O57" i="10"/>
  <c r="O59" i="10"/>
  <c r="O63" i="10"/>
  <c r="O65" i="10"/>
  <c r="O67" i="10"/>
  <c r="O69" i="10"/>
  <c r="O71" i="10"/>
  <c r="O74" i="10"/>
  <c r="O76" i="10"/>
  <c r="O78" i="10"/>
  <c r="O80" i="10"/>
  <c r="O82" i="10"/>
  <c r="O84" i="10"/>
  <c r="O89" i="10"/>
  <c r="O95" i="10"/>
  <c r="O97" i="10"/>
  <c r="O101" i="10"/>
  <c r="O103" i="10"/>
  <c r="O105" i="10"/>
  <c r="O107" i="10"/>
  <c r="O109" i="10"/>
  <c r="O111" i="10"/>
  <c r="O113" i="10"/>
  <c r="O117" i="10"/>
  <c r="O120" i="10"/>
  <c r="O122" i="10"/>
  <c r="O125" i="10"/>
  <c r="O128" i="10"/>
  <c r="O131" i="10"/>
  <c r="N8" i="10"/>
  <c r="N10" i="10"/>
  <c r="N14" i="10"/>
  <c r="N16" i="10"/>
  <c r="N20" i="10"/>
  <c r="N22" i="10"/>
  <c r="N24" i="10"/>
  <c r="N27" i="10"/>
  <c r="N29" i="10"/>
  <c r="N31" i="10"/>
  <c r="N33" i="10"/>
  <c r="N35" i="10"/>
  <c r="N37" i="10"/>
  <c r="N39" i="10"/>
  <c r="N41" i="10"/>
  <c r="N44" i="10"/>
  <c r="N46" i="10"/>
  <c r="N49" i="10"/>
  <c r="N51" i="10"/>
  <c r="N53" i="10"/>
  <c r="N55" i="10"/>
  <c r="N57" i="10"/>
  <c r="N59" i="10"/>
  <c r="N63" i="10"/>
  <c r="N65" i="10"/>
  <c r="N67" i="10"/>
  <c r="N69" i="10"/>
  <c r="N71" i="10"/>
  <c r="N74" i="10"/>
  <c r="N76" i="10"/>
  <c r="N78" i="10"/>
  <c r="N80" i="10"/>
  <c r="N82" i="10"/>
  <c r="N84" i="10"/>
  <c r="N89" i="10"/>
  <c r="N95" i="10"/>
  <c r="N97" i="10"/>
  <c r="N101" i="10"/>
  <c r="N103" i="10"/>
  <c r="N105" i="10"/>
  <c r="N107" i="10"/>
  <c r="N109" i="10"/>
  <c r="N111" i="10"/>
  <c r="N113" i="10"/>
  <c r="N117" i="10"/>
  <c r="N120" i="10"/>
  <c r="N122" i="10"/>
  <c r="N125" i="10"/>
  <c r="N128" i="10"/>
  <c r="N131" i="10"/>
  <c r="M10" i="10"/>
  <c r="M14" i="10"/>
  <c r="M16" i="10"/>
  <c r="M24" i="10"/>
  <c r="M29" i="10"/>
  <c r="M31" i="10"/>
  <c r="M33" i="10"/>
  <c r="M35" i="10"/>
  <c r="M37" i="10"/>
  <c r="M39" i="10"/>
  <c r="M41" i="10"/>
  <c r="M44" i="10"/>
  <c r="M49" i="10"/>
  <c r="M51" i="10"/>
  <c r="M53" i="10"/>
  <c r="M55" i="10"/>
  <c r="M57" i="10"/>
  <c r="M59" i="10"/>
  <c r="M63" i="10"/>
  <c r="M65" i="10"/>
  <c r="M67" i="10"/>
  <c r="M69" i="10"/>
  <c r="M71" i="10"/>
  <c r="M74" i="10"/>
  <c r="M78" i="10"/>
  <c r="M82" i="10"/>
  <c r="M89" i="10"/>
  <c r="M97" i="10"/>
  <c r="M103" i="10"/>
  <c r="M105" i="10"/>
  <c r="M107" i="10"/>
  <c r="M109" i="10"/>
  <c r="M111" i="10"/>
  <c r="M113" i="10"/>
  <c r="M122" i="10"/>
  <c r="M131" i="10"/>
  <c r="L8" i="10"/>
  <c r="L10" i="10"/>
  <c r="L14" i="10"/>
  <c r="L16" i="10"/>
  <c r="L20" i="10"/>
  <c r="L22" i="10"/>
  <c r="L24" i="10"/>
  <c r="L27" i="10"/>
  <c r="L29" i="10"/>
  <c r="L31" i="10"/>
  <c r="L33" i="10"/>
  <c r="L35" i="10"/>
  <c r="L37" i="10"/>
  <c r="L39" i="10"/>
  <c r="L41" i="10"/>
  <c r="L44" i="10"/>
  <c r="L46" i="10"/>
  <c r="L49" i="10"/>
  <c r="L51" i="10"/>
  <c r="L53" i="10"/>
  <c r="L55" i="10"/>
  <c r="L57" i="10"/>
  <c r="L59" i="10"/>
  <c r="L63" i="10"/>
  <c r="L65" i="10"/>
  <c r="L67" i="10"/>
  <c r="L69" i="10"/>
  <c r="L71" i="10"/>
  <c r="L74" i="10"/>
  <c r="L76" i="10"/>
  <c r="L78" i="10"/>
  <c r="L80" i="10"/>
  <c r="L82" i="10"/>
  <c r="L84" i="10"/>
  <c r="L89" i="10"/>
  <c r="L95" i="10"/>
  <c r="L97" i="10"/>
  <c r="L101" i="10"/>
  <c r="L103" i="10"/>
  <c r="L105" i="10"/>
  <c r="L107" i="10"/>
  <c r="L109" i="10"/>
  <c r="L111" i="10"/>
  <c r="L113" i="10"/>
  <c r="L117" i="10"/>
  <c r="L120" i="10"/>
  <c r="L122" i="10"/>
  <c r="L125" i="10"/>
  <c r="L128" i="10"/>
  <c r="L131" i="10"/>
  <c r="K8" i="10"/>
  <c r="K10" i="10"/>
  <c r="K14" i="10"/>
  <c r="K16" i="10"/>
  <c r="K20" i="10"/>
  <c r="K22" i="10"/>
  <c r="K24" i="10"/>
  <c r="K27" i="10"/>
  <c r="K29" i="10"/>
  <c r="K31" i="10"/>
  <c r="K33" i="10"/>
  <c r="K35" i="10"/>
  <c r="K37" i="10"/>
  <c r="K39" i="10"/>
  <c r="K41" i="10"/>
  <c r="K44" i="10"/>
  <c r="K46" i="10"/>
  <c r="K49" i="10"/>
  <c r="K51" i="10"/>
  <c r="K53" i="10"/>
  <c r="K55" i="10"/>
  <c r="K57" i="10"/>
  <c r="K59" i="10"/>
  <c r="K63" i="10"/>
  <c r="K65" i="10"/>
  <c r="K67" i="10"/>
  <c r="K69" i="10"/>
  <c r="K71" i="10"/>
  <c r="K74" i="10"/>
  <c r="K76" i="10"/>
  <c r="K78" i="10"/>
  <c r="K80" i="10"/>
  <c r="K82" i="10"/>
  <c r="K84" i="10"/>
  <c r="K89" i="10"/>
  <c r="K95" i="10"/>
  <c r="K97" i="10"/>
  <c r="K101" i="10"/>
  <c r="K103" i="10"/>
  <c r="K105" i="10"/>
  <c r="K107" i="10"/>
  <c r="K109" i="10"/>
  <c r="K111" i="10"/>
  <c r="K113" i="10"/>
  <c r="K117" i="10"/>
  <c r="K120" i="10"/>
  <c r="K122" i="10"/>
  <c r="K125" i="10"/>
  <c r="K128" i="10"/>
  <c r="K131" i="10"/>
  <c r="J8" i="10"/>
  <c r="J10" i="10"/>
  <c r="J14" i="10"/>
  <c r="J16" i="10"/>
  <c r="J20" i="10"/>
  <c r="J22" i="10"/>
  <c r="J24" i="10"/>
  <c r="J27" i="10"/>
  <c r="J29" i="10"/>
  <c r="J31" i="10"/>
  <c r="J33" i="10"/>
  <c r="J35" i="10"/>
  <c r="J37" i="10"/>
  <c r="J39" i="10"/>
  <c r="J41" i="10"/>
  <c r="J44" i="10"/>
  <c r="J46" i="10"/>
  <c r="J49" i="10"/>
  <c r="J51" i="10"/>
  <c r="J53" i="10"/>
  <c r="J55" i="10"/>
  <c r="J57" i="10"/>
  <c r="J59" i="10"/>
  <c r="J63" i="10"/>
  <c r="J65" i="10"/>
  <c r="J67" i="10"/>
  <c r="J69" i="10"/>
  <c r="J71" i="10"/>
  <c r="J74" i="10"/>
  <c r="J76" i="10"/>
  <c r="J78" i="10"/>
  <c r="J80" i="10"/>
  <c r="J82" i="10"/>
  <c r="J84" i="10"/>
  <c r="J89" i="10"/>
  <c r="J95" i="10"/>
  <c r="J97" i="10"/>
  <c r="J101" i="10"/>
  <c r="J103" i="10"/>
  <c r="J105" i="10"/>
  <c r="J107" i="10"/>
  <c r="J109" i="10"/>
  <c r="J111" i="10"/>
  <c r="J113" i="10"/>
  <c r="J117" i="10"/>
  <c r="J120" i="10"/>
  <c r="J122" i="10"/>
  <c r="J125" i="10"/>
  <c r="J128" i="10"/>
  <c r="J131" i="10"/>
  <c r="I8" i="10"/>
  <c r="I10" i="10"/>
  <c r="I14" i="10"/>
  <c r="I16" i="10"/>
  <c r="I20" i="10"/>
  <c r="I22" i="10"/>
  <c r="I24" i="10"/>
  <c r="I27" i="10"/>
  <c r="I29" i="10"/>
  <c r="I31" i="10"/>
  <c r="I33" i="10"/>
  <c r="I35" i="10"/>
  <c r="I37" i="10"/>
  <c r="I39" i="10"/>
  <c r="I41" i="10"/>
  <c r="I44" i="10"/>
  <c r="I46" i="10"/>
  <c r="I49" i="10"/>
  <c r="I51" i="10"/>
  <c r="I53" i="10"/>
  <c r="I55" i="10"/>
  <c r="I57" i="10"/>
  <c r="I59" i="10"/>
  <c r="I63" i="10"/>
  <c r="I65" i="10"/>
  <c r="I67" i="10"/>
  <c r="I69" i="10"/>
  <c r="I71" i="10"/>
  <c r="I74" i="10"/>
  <c r="I76" i="10"/>
  <c r="I78" i="10"/>
  <c r="I80" i="10"/>
  <c r="I82" i="10"/>
  <c r="I84" i="10"/>
  <c r="I89" i="10"/>
  <c r="I95" i="10"/>
  <c r="I97" i="10"/>
  <c r="I101" i="10"/>
  <c r="I103" i="10"/>
  <c r="I105" i="10"/>
  <c r="I107" i="10"/>
  <c r="I109" i="10"/>
  <c r="I111" i="10"/>
  <c r="I113" i="10"/>
  <c r="I117" i="10"/>
  <c r="I120" i="10"/>
  <c r="I122" i="10"/>
  <c r="I125" i="10"/>
  <c r="I128" i="10"/>
  <c r="I131" i="10"/>
  <c r="I134" i="10"/>
  <c r="H8" i="10"/>
  <c r="H10" i="10"/>
  <c r="H14" i="10"/>
  <c r="H16" i="10"/>
  <c r="H20" i="10"/>
  <c r="H22" i="10"/>
  <c r="H24" i="10"/>
  <c r="H27" i="10"/>
  <c r="H29" i="10"/>
  <c r="H31" i="10"/>
  <c r="H33" i="10"/>
  <c r="H35" i="10"/>
  <c r="H37" i="10"/>
  <c r="H39" i="10"/>
  <c r="H41" i="10"/>
  <c r="H44" i="10"/>
  <c r="H46" i="10"/>
  <c r="H49" i="10"/>
  <c r="H51" i="10"/>
  <c r="H53" i="10"/>
  <c r="H55" i="10"/>
  <c r="H57" i="10"/>
  <c r="H59" i="10"/>
  <c r="H63" i="10"/>
  <c r="H65" i="10"/>
  <c r="H67" i="10"/>
  <c r="H69" i="10"/>
  <c r="H71" i="10"/>
  <c r="H74" i="10"/>
  <c r="H76" i="10"/>
  <c r="H78" i="10"/>
  <c r="H80" i="10"/>
  <c r="H82" i="10"/>
  <c r="H84" i="10"/>
  <c r="H89" i="10"/>
  <c r="H95" i="10"/>
  <c r="H97" i="10"/>
  <c r="H101" i="10"/>
  <c r="H103" i="10"/>
  <c r="H105" i="10"/>
  <c r="H107" i="10"/>
  <c r="H109" i="10"/>
  <c r="H111" i="10"/>
  <c r="H113" i="10"/>
  <c r="H117" i="10"/>
  <c r="H120" i="10"/>
  <c r="H122" i="10"/>
  <c r="H125" i="10"/>
  <c r="H128" i="10"/>
  <c r="H131" i="10"/>
  <c r="G8" i="10"/>
  <c r="G10" i="10"/>
  <c r="G14" i="10"/>
  <c r="G16" i="10"/>
  <c r="G20" i="10"/>
  <c r="G22" i="10"/>
  <c r="G24" i="10"/>
  <c r="G27" i="10"/>
  <c r="G29" i="10"/>
  <c r="G31" i="10"/>
  <c r="G33" i="10"/>
  <c r="G35" i="10"/>
  <c r="G37" i="10"/>
  <c r="G39" i="10"/>
  <c r="G41" i="10"/>
  <c r="G44" i="10"/>
  <c r="G46" i="10"/>
  <c r="G49" i="10"/>
  <c r="G51" i="10"/>
  <c r="G53" i="10"/>
  <c r="G55" i="10"/>
  <c r="G57" i="10"/>
  <c r="G59" i="10"/>
  <c r="G63" i="10"/>
  <c r="G65" i="10"/>
  <c r="G67" i="10"/>
  <c r="G69" i="10"/>
  <c r="G71" i="10"/>
  <c r="G74" i="10"/>
  <c r="G76" i="10"/>
  <c r="G78" i="10"/>
  <c r="G80" i="10"/>
  <c r="G82" i="10"/>
  <c r="G84" i="10"/>
  <c r="G89" i="10"/>
  <c r="G95" i="10"/>
  <c r="G97" i="10"/>
  <c r="G101" i="10"/>
  <c r="G103" i="10"/>
  <c r="G105" i="10"/>
  <c r="G107" i="10"/>
  <c r="G109" i="10"/>
  <c r="G111" i="10"/>
  <c r="G113" i="10"/>
  <c r="G117" i="10"/>
  <c r="G120" i="10"/>
  <c r="G122" i="10"/>
  <c r="G125" i="10"/>
  <c r="G128" i="10"/>
  <c r="G131" i="10"/>
  <c r="F8" i="10"/>
  <c r="F10" i="10"/>
  <c r="F14" i="10"/>
  <c r="F16" i="10"/>
  <c r="F20" i="10"/>
  <c r="F22" i="10"/>
  <c r="F24" i="10"/>
  <c r="F27" i="10"/>
  <c r="F29" i="10"/>
  <c r="F31" i="10"/>
  <c r="F33" i="10"/>
  <c r="F35" i="10"/>
  <c r="F37" i="10"/>
  <c r="F39" i="10"/>
  <c r="F41" i="10"/>
  <c r="F44" i="10"/>
  <c r="F46" i="10"/>
  <c r="F49" i="10"/>
  <c r="F51" i="10"/>
  <c r="F53" i="10"/>
  <c r="F55" i="10"/>
  <c r="F57" i="10"/>
  <c r="F59" i="10"/>
  <c r="F63" i="10"/>
  <c r="F65" i="10"/>
  <c r="F67" i="10"/>
  <c r="F69" i="10"/>
  <c r="F71" i="10"/>
  <c r="F74" i="10"/>
  <c r="F76" i="10"/>
  <c r="F78" i="10"/>
  <c r="F80" i="10"/>
  <c r="F82" i="10"/>
  <c r="F84" i="10"/>
  <c r="F89" i="10"/>
  <c r="F95" i="10"/>
  <c r="F97" i="10"/>
  <c r="F101" i="10"/>
  <c r="F103" i="10"/>
  <c r="F105" i="10"/>
  <c r="F107" i="10"/>
  <c r="F109" i="10"/>
  <c r="F111" i="10"/>
  <c r="F113" i="10"/>
  <c r="F117" i="10"/>
  <c r="F120" i="10"/>
  <c r="F122" i="10"/>
  <c r="F125" i="10"/>
  <c r="F128" i="10"/>
  <c r="F131" i="10"/>
  <c r="E8" i="10"/>
  <c r="E10" i="10"/>
  <c r="E14" i="10"/>
  <c r="E16" i="10"/>
  <c r="E20" i="10"/>
  <c r="E22" i="10"/>
  <c r="E24" i="10"/>
  <c r="E27" i="10"/>
  <c r="E29" i="10"/>
  <c r="E31" i="10"/>
  <c r="E33" i="10"/>
  <c r="E35" i="10"/>
  <c r="E37" i="10"/>
  <c r="E39" i="10"/>
  <c r="E41" i="10"/>
  <c r="E44" i="10"/>
  <c r="E46" i="10"/>
  <c r="E49" i="10"/>
  <c r="E51" i="10"/>
  <c r="E53" i="10"/>
  <c r="E55" i="10"/>
  <c r="E57" i="10"/>
  <c r="E59" i="10"/>
  <c r="E63" i="10"/>
  <c r="E65" i="10"/>
  <c r="E67" i="10"/>
  <c r="E69" i="10"/>
  <c r="E71" i="10"/>
  <c r="E74" i="10"/>
  <c r="E76" i="10"/>
  <c r="E78" i="10"/>
  <c r="E80" i="10"/>
  <c r="E82" i="10"/>
  <c r="E84" i="10"/>
  <c r="E89" i="10"/>
  <c r="E95" i="10"/>
  <c r="E97" i="10"/>
  <c r="E101" i="10"/>
  <c r="E103" i="10"/>
  <c r="E105" i="10"/>
  <c r="E107" i="10"/>
  <c r="E109" i="10"/>
  <c r="E111" i="10"/>
  <c r="E113" i="10"/>
  <c r="E117" i="10"/>
  <c r="E120" i="10"/>
  <c r="E122" i="10"/>
  <c r="E125" i="10"/>
  <c r="E128" i="10"/>
  <c r="E131" i="10"/>
  <c r="E134" i="10"/>
  <c r="D8" i="10"/>
  <c r="D10" i="10"/>
  <c r="D14" i="10"/>
  <c r="D16" i="10"/>
  <c r="D20" i="10"/>
  <c r="D22" i="10"/>
  <c r="D24" i="10"/>
  <c r="D27" i="10"/>
  <c r="D29" i="10"/>
  <c r="D31" i="10"/>
  <c r="D33" i="10"/>
  <c r="D35" i="10"/>
  <c r="D37" i="10"/>
  <c r="D39" i="10"/>
  <c r="D41" i="10"/>
  <c r="D44" i="10"/>
  <c r="D46" i="10"/>
  <c r="D49" i="10"/>
  <c r="D51" i="10"/>
  <c r="D53" i="10"/>
  <c r="D55" i="10"/>
  <c r="D57" i="10"/>
  <c r="D59" i="10"/>
  <c r="D63" i="10"/>
  <c r="D65" i="10"/>
  <c r="D67" i="10"/>
  <c r="D69" i="10"/>
  <c r="D71" i="10"/>
  <c r="D74" i="10"/>
  <c r="D76" i="10"/>
  <c r="D78" i="10"/>
  <c r="D80" i="10"/>
  <c r="D82" i="10"/>
  <c r="D84" i="10"/>
  <c r="D89" i="10"/>
  <c r="D95" i="10"/>
  <c r="D97" i="10"/>
  <c r="D101" i="10"/>
  <c r="D103" i="10"/>
  <c r="D105" i="10"/>
  <c r="D107" i="10"/>
  <c r="D109" i="10"/>
  <c r="D111" i="10"/>
  <c r="D113" i="10"/>
  <c r="D117" i="10"/>
  <c r="D120" i="10"/>
  <c r="D122" i="10"/>
  <c r="D125" i="10"/>
  <c r="D128" i="10"/>
  <c r="D131" i="10"/>
  <c r="C8" i="10"/>
  <c r="C10" i="10"/>
  <c r="C14" i="10"/>
  <c r="C16" i="10"/>
  <c r="C20" i="10"/>
  <c r="C22" i="10"/>
  <c r="C24" i="10"/>
  <c r="C27" i="10"/>
  <c r="C29" i="10"/>
  <c r="C31" i="10"/>
  <c r="C33" i="10"/>
  <c r="C35" i="10"/>
  <c r="C37" i="10"/>
  <c r="C39" i="10"/>
  <c r="C41" i="10"/>
  <c r="C44" i="10"/>
  <c r="C46" i="10"/>
  <c r="C49" i="10"/>
  <c r="C51" i="10"/>
  <c r="C53" i="10"/>
  <c r="C55" i="10"/>
  <c r="C57" i="10"/>
  <c r="C59" i="10"/>
  <c r="C63" i="10"/>
  <c r="C65" i="10"/>
  <c r="C67" i="10"/>
  <c r="C69" i="10"/>
  <c r="C71" i="10"/>
  <c r="C74" i="10"/>
  <c r="C76" i="10"/>
  <c r="C78" i="10"/>
  <c r="C80" i="10"/>
  <c r="C82" i="10"/>
  <c r="C84" i="10"/>
  <c r="C89" i="10"/>
  <c r="C95" i="10"/>
  <c r="C97" i="10"/>
  <c r="C101" i="10"/>
  <c r="C103" i="10"/>
  <c r="C105" i="10"/>
  <c r="C107" i="10"/>
  <c r="C109" i="10"/>
  <c r="C111" i="10"/>
  <c r="C113" i="10"/>
  <c r="C117" i="10"/>
  <c r="C120" i="10"/>
  <c r="C122" i="10"/>
  <c r="C125" i="10"/>
  <c r="C128" i="10"/>
  <c r="C131" i="10"/>
  <c r="AG133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AI132" i="3"/>
  <c r="AI133" i="3" s="1"/>
  <c r="AF132" i="3"/>
  <c r="AF133" i="3" s="1"/>
  <c r="AD132" i="3"/>
  <c r="AD133" i="3" s="1"/>
  <c r="AC132" i="3"/>
  <c r="AC133" i="3" s="1"/>
  <c r="AB132" i="3"/>
  <c r="AB133" i="3" s="1"/>
  <c r="AA132" i="3"/>
  <c r="AA133" i="3" s="1"/>
  <c r="Z132" i="3"/>
  <c r="Z133" i="3" s="1"/>
  <c r="Y132" i="3"/>
  <c r="Y133" i="3" s="1"/>
  <c r="X132" i="3"/>
  <c r="X133" i="3" s="1"/>
  <c r="W132" i="3"/>
  <c r="W133" i="3" s="1"/>
  <c r="V132" i="3"/>
  <c r="V133" i="3" s="1"/>
  <c r="U132" i="3"/>
  <c r="U133" i="3" s="1"/>
  <c r="T132" i="3"/>
  <c r="T133" i="3" s="1"/>
  <c r="S132" i="3"/>
  <c r="S133" i="3" s="1"/>
  <c r="R132" i="3"/>
  <c r="R133" i="3" s="1"/>
  <c r="Q132" i="3"/>
  <c r="Q133" i="3" s="1"/>
  <c r="P132" i="3"/>
  <c r="P133" i="3" s="1"/>
  <c r="O132" i="3"/>
  <c r="O133" i="3" s="1"/>
  <c r="N132" i="3"/>
  <c r="N133" i="3" s="1"/>
  <c r="L132" i="3"/>
  <c r="L133" i="3" s="1"/>
  <c r="K132" i="3"/>
  <c r="K133" i="3" s="1"/>
  <c r="J132" i="3"/>
  <c r="J133" i="3" s="1"/>
  <c r="I132" i="3"/>
  <c r="I133" i="3" s="1"/>
  <c r="H132" i="3"/>
  <c r="H133" i="3" s="1"/>
  <c r="G132" i="3"/>
  <c r="G133" i="3" s="1"/>
  <c r="F132" i="3"/>
  <c r="F133" i="3" s="1"/>
  <c r="E132" i="3"/>
  <c r="E133" i="3" s="1"/>
  <c r="D132" i="3"/>
  <c r="D133" i="3" s="1"/>
  <c r="C132" i="3"/>
  <c r="C133" i="3" s="1"/>
  <c r="AI130" i="3"/>
  <c r="AF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L130" i="3"/>
  <c r="K130" i="3"/>
  <c r="J130" i="3"/>
  <c r="I130" i="3"/>
  <c r="H130" i="3"/>
  <c r="G130" i="3"/>
  <c r="F130" i="3"/>
  <c r="E130" i="3"/>
  <c r="D130" i="3"/>
  <c r="C130" i="3"/>
  <c r="AI129" i="3"/>
  <c r="AF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L129" i="3"/>
  <c r="K129" i="3"/>
  <c r="J129" i="3"/>
  <c r="I129" i="3"/>
  <c r="H129" i="3"/>
  <c r="G129" i="3"/>
  <c r="F129" i="3"/>
  <c r="E129" i="3"/>
  <c r="D129" i="3"/>
  <c r="C129" i="3"/>
  <c r="AI127" i="3"/>
  <c r="AF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L127" i="3"/>
  <c r="K127" i="3"/>
  <c r="J127" i="3"/>
  <c r="I127" i="3"/>
  <c r="H127" i="3"/>
  <c r="G127" i="3"/>
  <c r="F127" i="3"/>
  <c r="E127" i="3"/>
  <c r="D127" i="3"/>
  <c r="C127" i="3"/>
  <c r="AI126" i="3"/>
  <c r="AF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L126" i="3"/>
  <c r="K126" i="3"/>
  <c r="J126" i="3"/>
  <c r="I126" i="3"/>
  <c r="H126" i="3"/>
  <c r="G126" i="3"/>
  <c r="F126" i="3"/>
  <c r="E126" i="3"/>
  <c r="D126" i="3"/>
  <c r="C126" i="3"/>
  <c r="AI124" i="3"/>
  <c r="AF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L124" i="3"/>
  <c r="K124" i="3"/>
  <c r="J124" i="3"/>
  <c r="I124" i="3"/>
  <c r="H124" i="3"/>
  <c r="G124" i="3"/>
  <c r="F124" i="3"/>
  <c r="E124" i="3"/>
  <c r="D124" i="3"/>
  <c r="C124" i="3"/>
  <c r="AI123" i="3"/>
  <c r="AF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L123" i="3"/>
  <c r="K123" i="3"/>
  <c r="J123" i="3"/>
  <c r="I123" i="3"/>
  <c r="H123" i="3"/>
  <c r="G123" i="3"/>
  <c r="F123" i="3"/>
  <c r="E123" i="3"/>
  <c r="D123" i="3"/>
  <c r="C123" i="3"/>
  <c r="AI121" i="3"/>
  <c r="AI122" i="3" s="1"/>
  <c r="AF121" i="3"/>
  <c r="AF122" i="3" s="1"/>
  <c r="AD121" i="3"/>
  <c r="AD122" i="3" s="1"/>
  <c r="AC121" i="3"/>
  <c r="AC122" i="3" s="1"/>
  <c r="AB121" i="3"/>
  <c r="AB122" i="3" s="1"/>
  <c r="AA121" i="3"/>
  <c r="AA122" i="3" s="1"/>
  <c r="Z121" i="3"/>
  <c r="Z122" i="3" s="1"/>
  <c r="Y121" i="3"/>
  <c r="Y122" i="3" s="1"/>
  <c r="X121" i="3"/>
  <c r="X122" i="3" s="1"/>
  <c r="W121" i="3"/>
  <c r="W122" i="3" s="1"/>
  <c r="V121" i="3"/>
  <c r="V122" i="3" s="1"/>
  <c r="U121" i="3"/>
  <c r="U122" i="3" s="1"/>
  <c r="T121" i="3"/>
  <c r="T122" i="3" s="1"/>
  <c r="S121" i="3"/>
  <c r="S122" i="3" s="1"/>
  <c r="R121" i="3"/>
  <c r="R122" i="3" s="1"/>
  <c r="Q121" i="3"/>
  <c r="Q122" i="3" s="1"/>
  <c r="P121" i="3"/>
  <c r="P122" i="3" s="1"/>
  <c r="O121" i="3"/>
  <c r="O122" i="3" s="1"/>
  <c r="N121" i="3"/>
  <c r="N122" i="3" s="1"/>
  <c r="L121" i="3"/>
  <c r="L122" i="3" s="1"/>
  <c r="K121" i="3"/>
  <c r="K122" i="3" s="1"/>
  <c r="J121" i="3"/>
  <c r="J122" i="3" s="1"/>
  <c r="I121" i="3"/>
  <c r="I122" i="3" s="1"/>
  <c r="H121" i="3"/>
  <c r="H122" i="3" s="1"/>
  <c r="G121" i="3"/>
  <c r="G122" i="3" s="1"/>
  <c r="F121" i="3"/>
  <c r="F122" i="3" s="1"/>
  <c r="E121" i="3"/>
  <c r="E122" i="3" s="1"/>
  <c r="D121" i="3"/>
  <c r="D122" i="3" s="1"/>
  <c r="C121" i="3"/>
  <c r="C122" i="3" s="1"/>
  <c r="AI119" i="3"/>
  <c r="AF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L119" i="3"/>
  <c r="K119" i="3"/>
  <c r="J119" i="3"/>
  <c r="I119" i="3"/>
  <c r="H119" i="3"/>
  <c r="G119" i="3"/>
  <c r="F119" i="3"/>
  <c r="E119" i="3"/>
  <c r="D119" i="3"/>
  <c r="C119" i="3"/>
  <c r="AI118" i="3"/>
  <c r="AF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L118" i="3"/>
  <c r="K118" i="3"/>
  <c r="J118" i="3"/>
  <c r="I118" i="3"/>
  <c r="H118" i="3"/>
  <c r="G118" i="3"/>
  <c r="F118" i="3"/>
  <c r="E118" i="3"/>
  <c r="D118" i="3"/>
  <c r="C118" i="3"/>
  <c r="AI116" i="3"/>
  <c r="AF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L116" i="3"/>
  <c r="K116" i="3"/>
  <c r="J116" i="3"/>
  <c r="I116" i="3"/>
  <c r="H116" i="3"/>
  <c r="G116" i="3"/>
  <c r="F116" i="3"/>
  <c r="E116" i="3"/>
  <c r="D116" i="3"/>
  <c r="C116" i="3"/>
  <c r="AI115" i="3"/>
  <c r="AF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L115" i="3"/>
  <c r="K115" i="3"/>
  <c r="J115" i="3"/>
  <c r="I115" i="3"/>
  <c r="H115" i="3"/>
  <c r="G115" i="3"/>
  <c r="F115" i="3"/>
  <c r="E115" i="3"/>
  <c r="D115" i="3"/>
  <c r="C115" i="3"/>
  <c r="AI114" i="3"/>
  <c r="AF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L114" i="3"/>
  <c r="K114" i="3"/>
  <c r="J114" i="3"/>
  <c r="I114" i="3"/>
  <c r="H114" i="3"/>
  <c r="G114" i="3"/>
  <c r="F114" i="3"/>
  <c r="E114" i="3"/>
  <c r="D114" i="3"/>
  <c r="C114" i="3"/>
  <c r="AI112" i="3"/>
  <c r="AI113" i="3" s="1"/>
  <c r="AF112" i="3"/>
  <c r="AF113" i="3" s="1"/>
  <c r="AD112" i="3"/>
  <c r="AD113" i="3" s="1"/>
  <c r="AC112" i="3"/>
  <c r="AC113" i="3" s="1"/>
  <c r="AB112" i="3"/>
  <c r="AB113" i="3" s="1"/>
  <c r="AA112" i="3"/>
  <c r="AA113" i="3" s="1"/>
  <c r="Z112" i="3"/>
  <c r="Z113" i="3" s="1"/>
  <c r="Y112" i="3"/>
  <c r="Y113" i="3" s="1"/>
  <c r="X112" i="3"/>
  <c r="X113" i="3" s="1"/>
  <c r="W112" i="3"/>
  <c r="W113" i="3" s="1"/>
  <c r="V112" i="3"/>
  <c r="V113" i="3" s="1"/>
  <c r="U112" i="3"/>
  <c r="U113" i="3" s="1"/>
  <c r="T112" i="3"/>
  <c r="T113" i="3" s="1"/>
  <c r="S112" i="3"/>
  <c r="S113" i="3" s="1"/>
  <c r="R112" i="3"/>
  <c r="R113" i="3" s="1"/>
  <c r="Q112" i="3"/>
  <c r="Q113" i="3" s="1"/>
  <c r="P112" i="3"/>
  <c r="P113" i="3" s="1"/>
  <c r="O112" i="3"/>
  <c r="O113" i="3" s="1"/>
  <c r="N112" i="3"/>
  <c r="N113" i="3" s="1"/>
  <c r="L112" i="3"/>
  <c r="L113" i="3" s="1"/>
  <c r="K112" i="3"/>
  <c r="K113" i="3" s="1"/>
  <c r="J112" i="3"/>
  <c r="J113" i="3" s="1"/>
  <c r="I112" i="3"/>
  <c r="I113" i="3" s="1"/>
  <c r="H112" i="3"/>
  <c r="H113" i="3" s="1"/>
  <c r="G112" i="3"/>
  <c r="G113" i="3" s="1"/>
  <c r="F112" i="3"/>
  <c r="F113" i="3" s="1"/>
  <c r="E112" i="3"/>
  <c r="E113" i="3" s="1"/>
  <c r="D112" i="3"/>
  <c r="D113" i="3" s="1"/>
  <c r="C112" i="3"/>
  <c r="C113" i="3" s="1"/>
  <c r="AI110" i="3"/>
  <c r="AI111" i="3" s="1"/>
  <c r="AF110" i="3"/>
  <c r="AF111" i="3" s="1"/>
  <c r="AD110" i="3"/>
  <c r="AD111" i="3" s="1"/>
  <c r="AC110" i="3"/>
  <c r="AC111" i="3" s="1"/>
  <c r="AB110" i="3"/>
  <c r="AB111" i="3" s="1"/>
  <c r="AA110" i="3"/>
  <c r="AA111" i="3" s="1"/>
  <c r="Z110" i="3"/>
  <c r="Z111" i="3" s="1"/>
  <c r="Y110" i="3"/>
  <c r="Y111" i="3" s="1"/>
  <c r="X110" i="3"/>
  <c r="X111" i="3" s="1"/>
  <c r="W110" i="3"/>
  <c r="W111" i="3" s="1"/>
  <c r="V110" i="3"/>
  <c r="V111" i="3" s="1"/>
  <c r="U110" i="3"/>
  <c r="U111" i="3" s="1"/>
  <c r="T110" i="3"/>
  <c r="T111" i="3" s="1"/>
  <c r="S110" i="3"/>
  <c r="S111" i="3" s="1"/>
  <c r="R110" i="3"/>
  <c r="R111" i="3" s="1"/>
  <c r="Q110" i="3"/>
  <c r="Q111" i="3" s="1"/>
  <c r="P110" i="3"/>
  <c r="P111" i="3" s="1"/>
  <c r="O110" i="3"/>
  <c r="O111" i="3" s="1"/>
  <c r="N110" i="3"/>
  <c r="N111" i="3" s="1"/>
  <c r="L110" i="3"/>
  <c r="L111" i="3" s="1"/>
  <c r="K110" i="3"/>
  <c r="K111" i="3" s="1"/>
  <c r="J110" i="3"/>
  <c r="J111" i="3" s="1"/>
  <c r="I110" i="3"/>
  <c r="I111" i="3" s="1"/>
  <c r="H110" i="3"/>
  <c r="H111" i="3" s="1"/>
  <c r="G110" i="3"/>
  <c r="G111" i="3" s="1"/>
  <c r="F110" i="3"/>
  <c r="F111" i="3" s="1"/>
  <c r="E110" i="3"/>
  <c r="E111" i="3" s="1"/>
  <c r="D110" i="3"/>
  <c r="D111" i="3" s="1"/>
  <c r="C110" i="3"/>
  <c r="C111" i="3" s="1"/>
  <c r="AI108" i="3"/>
  <c r="AI109" i="3" s="1"/>
  <c r="AF108" i="3"/>
  <c r="AF109" i="3" s="1"/>
  <c r="AD108" i="3"/>
  <c r="AD109" i="3" s="1"/>
  <c r="AC108" i="3"/>
  <c r="AC109" i="3" s="1"/>
  <c r="AB108" i="3"/>
  <c r="AB109" i="3" s="1"/>
  <c r="AA108" i="3"/>
  <c r="AA109" i="3" s="1"/>
  <c r="Z108" i="3"/>
  <c r="Z109" i="3" s="1"/>
  <c r="Y108" i="3"/>
  <c r="Y109" i="3" s="1"/>
  <c r="X108" i="3"/>
  <c r="X109" i="3" s="1"/>
  <c r="W108" i="3"/>
  <c r="W109" i="3" s="1"/>
  <c r="V108" i="3"/>
  <c r="V109" i="3" s="1"/>
  <c r="U108" i="3"/>
  <c r="U109" i="3" s="1"/>
  <c r="T108" i="3"/>
  <c r="T109" i="3" s="1"/>
  <c r="S108" i="3"/>
  <c r="S109" i="3" s="1"/>
  <c r="R108" i="3"/>
  <c r="R109" i="3" s="1"/>
  <c r="Q108" i="3"/>
  <c r="Q109" i="3" s="1"/>
  <c r="P108" i="3"/>
  <c r="P109" i="3" s="1"/>
  <c r="O108" i="3"/>
  <c r="O109" i="3" s="1"/>
  <c r="N108" i="3"/>
  <c r="N109" i="3" s="1"/>
  <c r="L108" i="3"/>
  <c r="L109" i="3" s="1"/>
  <c r="K108" i="3"/>
  <c r="K109" i="3" s="1"/>
  <c r="J108" i="3"/>
  <c r="J109" i="3" s="1"/>
  <c r="I108" i="3"/>
  <c r="I109" i="3" s="1"/>
  <c r="H108" i="3"/>
  <c r="H109" i="3" s="1"/>
  <c r="G108" i="3"/>
  <c r="G109" i="3" s="1"/>
  <c r="F108" i="3"/>
  <c r="F109" i="3" s="1"/>
  <c r="E108" i="3"/>
  <c r="E109" i="3" s="1"/>
  <c r="D108" i="3"/>
  <c r="D109" i="3" s="1"/>
  <c r="C108" i="3"/>
  <c r="C109" i="3" s="1"/>
  <c r="AI106" i="3"/>
  <c r="AI107" i="3" s="1"/>
  <c r="AF106" i="3"/>
  <c r="AF107" i="3" s="1"/>
  <c r="AD106" i="3"/>
  <c r="AD107" i="3" s="1"/>
  <c r="AC106" i="3"/>
  <c r="AC107" i="3" s="1"/>
  <c r="AB106" i="3"/>
  <c r="AB107" i="3" s="1"/>
  <c r="AA106" i="3"/>
  <c r="AA107" i="3" s="1"/>
  <c r="Z106" i="3"/>
  <c r="Z107" i="3" s="1"/>
  <c r="Y106" i="3"/>
  <c r="Y107" i="3" s="1"/>
  <c r="X106" i="3"/>
  <c r="X107" i="3" s="1"/>
  <c r="W106" i="3"/>
  <c r="W107" i="3" s="1"/>
  <c r="V106" i="3"/>
  <c r="V107" i="3" s="1"/>
  <c r="U106" i="3"/>
  <c r="U107" i="3" s="1"/>
  <c r="T106" i="3"/>
  <c r="T107" i="3" s="1"/>
  <c r="S106" i="3"/>
  <c r="S107" i="3" s="1"/>
  <c r="R106" i="3"/>
  <c r="R107" i="3" s="1"/>
  <c r="Q106" i="3"/>
  <c r="Q107" i="3" s="1"/>
  <c r="P106" i="3"/>
  <c r="P107" i="3" s="1"/>
  <c r="O106" i="3"/>
  <c r="O107" i="3" s="1"/>
  <c r="N106" i="3"/>
  <c r="N107" i="3" s="1"/>
  <c r="L106" i="3"/>
  <c r="L107" i="3" s="1"/>
  <c r="K106" i="3"/>
  <c r="K107" i="3" s="1"/>
  <c r="J106" i="3"/>
  <c r="J107" i="3" s="1"/>
  <c r="I106" i="3"/>
  <c r="I107" i="3" s="1"/>
  <c r="H106" i="3"/>
  <c r="H107" i="3" s="1"/>
  <c r="G106" i="3"/>
  <c r="G107" i="3" s="1"/>
  <c r="F106" i="3"/>
  <c r="F107" i="3" s="1"/>
  <c r="E106" i="3"/>
  <c r="E107" i="3" s="1"/>
  <c r="D106" i="3"/>
  <c r="D107" i="3" s="1"/>
  <c r="C106" i="3"/>
  <c r="C107" i="3" s="1"/>
  <c r="AI104" i="3"/>
  <c r="AI105" i="3" s="1"/>
  <c r="AF104" i="3"/>
  <c r="AF105" i="3" s="1"/>
  <c r="AD104" i="3"/>
  <c r="AD105" i="3" s="1"/>
  <c r="AC104" i="3"/>
  <c r="AC105" i="3" s="1"/>
  <c r="AB104" i="3"/>
  <c r="AB105" i="3" s="1"/>
  <c r="AA104" i="3"/>
  <c r="AA105" i="3" s="1"/>
  <c r="Z104" i="3"/>
  <c r="Z105" i="3" s="1"/>
  <c r="Y104" i="3"/>
  <c r="Y105" i="3" s="1"/>
  <c r="X104" i="3"/>
  <c r="X105" i="3" s="1"/>
  <c r="W104" i="3"/>
  <c r="W105" i="3" s="1"/>
  <c r="V104" i="3"/>
  <c r="V105" i="3" s="1"/>
  <c r="U104" i="3"/>
  <c r="U105" i="3" s="1"/>
  <c r="T104" i="3"/>
  <c r="T105" i="3" s="1"/>
  <c r="S104" i="3"/>
  <c r="S105" i="3" s="1"/>
  <c r="R104" i="3"/>
  <c r="R105" i="3" s="1"/>
  <c r="Q104" i="3"/>
  <c r="Q105" i="3" s="1"/>
  <c r="P104" i="3"/>
  <c r="P105" i="3" s="1"/>
  <c r="O104" i="3"/>
  <c r="O105" i="3" s="1"/>
  <c r="N104" i="3"/>
  <c r="N105" i="3" s="1"/>
  <c r="L104" i="3"/>
  <c r="L105" i="3" s="1"/>
  <c r="K104" i="3"/>
  <c r="K105" i="3" s="1"/>
  <c r="J104" i="3"/>
  <c r="J105" i="3" s="1"/>
  <c r="I104" i="3"/>
  <c r="I105" i="3" s="1"/>
  <c r="H104" i="3"/>
  <c r="H105" i="3" s="1"/>
  <c r="G104" i="3"/>
  <c r="G105" i="3" s="1"/>
  <c r="F104" i="3"/>
  <c r="F105" i="3" s="1"/>
  <c r="E104" i="3"/>
  <c r="E105" i="3" s="1"/>
  <c r="D104" i="3"/>
  <c r="D105" i="3" s="1"/>
  <c r="C104" i="3"/>
  <c r="C105" i="3" s="1"/>
  <c r="AI102" i="3"/>
  <c r="AI103" i="3" s="1"/>
  <c r="AF102" i="3"/>
  <c r="AF103" i="3" s="1"/>
  <c r="AD102" i="3"/>
  <c r="AD103" i="3" s="1"/>
  <c r="AC102" i="3"/>
  <c r="AC103" i="3" s="1"/>
  <c r="AB102" i="3"/>
  <c r="AB103" i="3" s="1"/>
  <c r="AA102" i="3"/>
  <c r="AA103" i="3" s="1"/>
  <c r="Z102" i="3"/>
  <c r="Z103" i="3" s="1"/>
  <c r="Y102" i="3"/>
  <c r="Y103" i="3" s="1"/>
  <c r="X102" i="3"/>
  <c r="X103" i="3" s="1"/>
  <c r="W102" i="3"/>
  <c r="W103" i="3" s="1"/>
  <c r="V102" i="3"/>
  <c r="V103" i="3" s="1"/>
  <c r="U102" i="3"/>
  <c r="U103" i="3" s="1"/>
  <c r="T102" i="3"/>
  <c r="T103" i="3" s="1"/>
  <c r="S102" i="3"/>
  <c r="S103" i="3" s="1"/>
  <c r="R102" i="3"/>
  <c r="R103" i="3" s="1"/>
  <c r="Q102" i="3"/>
  <c r="Q103" i="3" s="1"/>
  <c r="P102" i="3"/>
  <c r="P103" i="3" s="1"/>
  <c r="O102" i="3"/>
  <c r="O103" i="3" s="1"/>
  <c r="N102" i="3"/>
  <c r="N103" i="3" s="1"/>
  <c r="L102" i="3"/>
  <c r="L103" i="3" s="1"/>
  <c r="K102" i="3"/>
  <c r="K103" i="3" s="1"/>
  <c r="J102" i="3"/>
  <c r="J103" i="3" s="1"/>
  <c r="I102" i="3"/>
  <c r="I103" i="3" s="1"/>
  <c r="H102" i="3"/>
  <c r="H103" i="3" s="1"/>
  <c r="G102" i="3"/>
  <c r="G103" i="3" s="1"/>
  <c r="F102" i="3"/>
  <c r="F103" i="3" s="1"/>
  <c r="E102" i="3"/>
  <c r="E103" i="3" s="1"/>
  <c r="D102" i="3"/>
  <c r="D103" i="3" s="1"/>
  <c r="C102" i="3"/>
  <c r="C103" i="3" s="1"/>
  <c r="AI100" i="3"/>
  <c r="AF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L100" i="3"/>
  <c r="K100" i="3"/>
  <c r="J100" i="3"/>
  <c r="I100" i="3"/>
  <c r="H100" i="3"/>
  <c r="G100" i="3"/>
  <c r="F100" i="3"/>
  <c r="E100" i="3"/>
  <c r="D100" i="3"/>
  <c r="C100" i="3"/>
  <c r="AI99" i="3"/>
  <c r="AF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L99" i="3"/>
  <c r="K99" i="3"/>
  <c r="J99" i="3"/>
  <c r="I99" i="3"/>
  <c r="H99" i="3"/>
  <c r="G99" i="3"/>
  <c r="F99" i="3"/>
  <c r="E99" i="3"/>
  <c r="D99" i="3"/>
  <c r="C99" i="3"/>
  <c r="AI98" i="3"/>
  <c r="AF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L98" i="3"/>
  <c r="K98" i="3"/>
  <c r="J98" i="3"/>
  <c r="I98" i="3"/>
  <c r="H98" i="3"/>
  <c r="G98" i="3"/>
  <c r="F98" i="3"/>
  <c r="E98" i="3"/>
  <c r="D98" i="3"/>
  <c r="C98" i="3"/>
  <c r="AI96" i="3"/>
  <c r="AI97" i="3" s="1"/>
  <c r="AF96" i="3"/>
  <c r="AF97" i="3" s="1"/>
  <c r="AD96" i="3"/>
  <c r="AD97" i="3" s="1"/>
  <c r="AC96" i="3"/>
  <c r="AC97" i="3" s="1"/>
  <c r="AB96" i="3"/>
  <c r="AB97" i="3" s="1"/>
  <c r="AA96" i="3"/>
  <c r="AA97" i="3" s="1"/>
  <c r="Z96" i="3"/>
  <c r="Z97" i="3" s="1"/>
  <c r="Y96" i="3"/>
  <c r="Y97" i="3" s="1"/>
  <c r="X96" i="3"/>
  <c r="X97" i="3" s="1"/>
  <c r="W96" i="3"/>
  <c r="W97" i="3" s="1"/>
  <c r="V96" i="3"/>
  <c r="V97" i="3" s="1"/>
  <c r="U96" i="3"/>
  <c r="U97" i="3" s="1"/>
  <c r="T96" i="3"/>
  <c r="T97" i="3" s="1"/>
  <c r="S96" i="3"/>
  <c r="S97" i="3" s="1"/>
  <c r="R96" i="3"/>
  <c r="R97" i="3" s="1"/>
  <c r="Q96" i="3"/>
  <c r="Q97" i="3" s="1"/>
  <c r="P96" i="3"/>
  <c r="P97" i="3" s="1"/>
  <c r="O96" i="3"/>
  <c r="O97" i="3" s="1"/>
  <c r="N96" i="3"/>
  <c r="N97" i="3" s="1"/>
  <c r="L96" i="3"/>
  <c r="L97" i="3" s="1"/>
  <c r="K96" i="3"/>
  <c r="K97" i="3" s="1"/>
  <c r="J96" i="3"/>
  <c r="J97" i="3" s="1"/>
  <c r="I96" i="3"/>
  <c r="I97" i="3" s="1"/>
  <c r="H96" i="3"/>
  <c r="H97" i="3" s="1"/>
  <c r="G96" i="3"/>
  <c r="G97" i="3" s="1"/>
  <c r="F96" i="3"/>
  <c r="F97" i="3" s="1"/>
  <c r="E96" i="3"/>
  <c r="E97" i="3" s="1"/>
  <c r="D96" i="3"/>
  <c r="D97" i="3" s="1"/>
  <c r="C96" i="3"/>
  <c r="C97" i="3" s="1"/>
  <c r="AI94" i="3"/>
  <c r="AF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L94" i="3"/>
  <c r="K94" i="3"/>
  <c r="J94" i="3"/>
  <c r="I94" i="3"/>
  <c r="H94" i="3"/>
  <c r="G94" i="3"/>
  <c r="F94" i="3"/>
  <c r="E94" i="3"/>
  <c r="D94" i="3"/>
  <c r="C94" i="3"/>
  <c r="AI93" i="3"/>
  <c r="AF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L93" i="3"/>
  <c r="K93" i="3"/>
  <c r="J93" i="3"/>
  <c r="I93" i="3"/>
  <c r="H93" i="3"/>
  <c r="G93" i="3"/>
  <c r="F93" i="3"/>
  <c r="E93" i="3"/>
  <c r="D93" i="3"/>
  <c r="C93" i="3"/>
  <c r="AI92" i="3"/>
  <c r="AF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L92" i="3"/>
  <c r="K92" i="3"/>
  <c r="J92" i="3"/>
  <c r="I92" i="3"/>
  <c r="H92" i="3"/>
  <c r="G92" i="3"/>
  <c r="F92" i="3"/>
  <c r="E92" i="3"/>
  <c r="D92" i="3"/>
  <c r="C92" i="3"/>
  <c r="AI91" i="3"/>
  <c r="AF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L91" i="3"/>
  <c r="K91" i="3"/>
  <c r="J91" i="3"/>
  <c r="I91" i="3"/>
  <c r="H91" i="3"/>
  <c r="G91" i="3"/>
  <c r="F91" i="3"/>
  <c r="E91" i="3"/>
  <c r="D91" i="3"/>
  <c r="C91" i="3"/>
  <c r="AI90" i="3"/>
  <c r="AF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L90" i="3"/>
  <c r="K90" i="3"/>
  <c r="J90" i="3"/>
  <c r="I90" i="3"/>
  <c r="H90" i="3"/>
  <c r="G90" i="3"/>
  <c r="F90" i="3"/>
  <c r="E90" i="3"/>
  <c r="D90" i="3"/>
  <c r="C90" i="3"/>
  <c r="AI88" i="3"/>
  <c r="AF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L88" i="3"/>
  <c r="K88" i="3"/>
  <c r="J88" i="3"/>
  <c r="I88" i="3"/>
  <c r="H88" i="3"/>
  <c r="G88" i="3"/>
  <c r="F88" i="3"/>
  <c r="E88" i="3"/>
  <c r="D88" i="3"/>
  <c r="C88" i="3"/>
  <c r="AI87" i="3"/>
  <c r="AF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L87" i="3"/>
  <c r="K87" i="3"/>
  <c r="J87" i="3"/>
  <c r="I87" i="3"/>
  <c r="H87" i="3"/>
  <c r="G87" i="3"/>
  <c r="F87" i="3"/>
  <c r="E87" i="3"/>
  <c r="D87" i="3"/>
  <c r="C87" i="3"/>
  <c r="AI86" i="3"/>
  <c r="AF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L86" i="3"/>
  <c r="K86" i="3"/>
  <c r="J86" i="3"/>
  <c r="I86" i="3"/>
  <c r="H86" i="3"/>
  <c r="G86" i="3"/>
  <c r="F86" i="3"/>
  <c r="E86" i="3"/>
  <c r="D86" i="3"/>
  <c r="C86" i="3"/>
  <c r="AI85" i="3"/>
  <c r="AF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L85" i="3"/>
  <c r="K85" i="3"/>
  <c r="J85" i="3"/>
  <c r="I85" i="3"/>
  <c r="H85" i="3"/>
  <c r="G85" i="3"/>
  <c r="F85" i="3"/>
  <c r="E85" i="3"/>
  <c r="D85" i="3"/>
  <c r="C85" i="3"/>
  <c r="AI83" i="3"/>
  <c r="AI84" i="3" s="1"/>
  <c r="AF83" i="3"/>
  <c r="AF84" i="3" s="1"/>
  <c r="AD83" i="3"/>
  <c r="AD84" i="3" s="1"/>
  <c r="AC83" i="3"/>
  <c r="AC84" i="3" s="1"/>
  <c r="AB83" i="3"/>
  <c r="AB84" i="3" s="1"/>
  <c r="AA83" i="3"/>
  <c r="AA84" i="3" s="1"/>
  <c r="Z83" i="3"/>
  <c r="Z84" i="3" s="1"/>
  <c r="Y83" i="3"/>
  <c r="Y84" i="3" s="1"/>
  <c r="X83" i="3"/>
  <c r="X84" i="3" s="1"/>
  <c r="W83" i="3"/>
  <c r="W84" i="3" s="1"/>
  <c r="V83" i="3"/>
  <c r="V84" i="3" s="1"/>
  <c r="U83" i="3"/>
  <c r="U84" i="3" s="1"/>
  <c r="T83" i="3"/>
  <c r="T84" i="3" s="1"/>
  <c r="S83" i="3"/>
  <c r="S84" i="3" s="1"/>
  <c r="R83" i="3"/>
  <c r="R84" i="3" s="1"/>
  <c r="Q83" i="3"/>
  <c r="Q84" i="3" s="1"/>
  <c r="P83" i="3"/>
  <c r="P84" i="3" s="1"/>
  <c r="O83" i="3"/>
  <c r="O84" i="3" s="1"/>
  <c r="N83" i="3"/>
  <c r="N84" i="3" s="1"/>
  <c r="L83" i="3"/>
  <c r="L84" i="3" s="1"/>
  <c r="K83" i="3"/>
  <c r="K84" i="3" s="1"/>
  <c r="J83" i="3"/>
  <c r="J84" i="3" s="1"/>
  <c r="I83" i="3"/>
  <c r="I84" i="3" s="1"/>
  <c r="H83" i="3"/>
  <c r="H84" i="3" s="1"/>
  <c r="G83" i="3"/>
  <c r="G84" i="3" s="1"/>
  <c r="F83" i="3"/>
  <c r="F84" i="3" s="1"/>
  <c r="E83" i="3"/>
  <c r="E84" i="3" s="1"/>
  <c r="D83" i="3"/>
  <c r="D84" i="3" s="1"/>
  <c r="C83" i="3"/>
  <c r="C84" i="3" s="1"/>
  <c r="AI81" i="3"/>
  <c r="AI82" i="3" s="1"/>
  <c r="AF81" i="3"/>
  <c r="AF82" i="3" s="1"/>
  <c r="AD81" i="3"/>
  <c r="AD82" i="3" s="1"/>
  <c r="AC81" i="3"/>
  <c r="AC82" i="3" s="1"/>
  <c r="AB81" i="3"/>
  <c r="AB82" i="3" s="1"/>
  <c r="AA81" i="3"/>
  <c r="AA82" i="3" s="1"/>
  <c r="Z81" i="3"/>
  <c r="Z82" i="3" s="1"/>
  <c r="Y81" i="3"/>
  <c r="Y82" i="3" s="1"/>
  <c r="X81" i="3"/>
  <c r="X82" i="3" s="1"/>
  <c r="W81" i="3"/>
  <c r="W82" i="3" s="1"/>
  <c r="V81" i="3"/>
  <c r="V82" i="3" s="1"/>
  <c r="U81" i="3"/>
  <c r="U82" i="3" s="1"/>
  <c r="T81" i="3"/>
  <c r="T82" i="3" s="1"/>
  <c r="S81" i="3"/>
  <c r="S82" i="3" s="1"/>
  <c r="R81" i="3"/>
  <c r="R82" i="3" s="1"/>
  <c r="Q81" i="3"/>
  <c r="Q82" i="3" s="1"/>
  <c r="P81" i="3"/>
  <c r="P82" i="3" s="1"/>
  <c r="O81" i="3"/>
  <c r="O82" i="3" s="1"/>
  <c r="N81" i="3"/>
  <c r="N82" i="3" s="1"/>
  <c r="L81" i="3"/>
  <c r="L82" i="3" s="1"/>
  <c r="K81" i="3"/>
  <c r="K82" i="3" s="1"/>
  <c r="J81" i="3"/>
  <c r="J82" i="3" s="1"/>
  <c r="I81" i="3"/>
  <c r="I82" i="3" s="1"/>
  <c r="H81" i="3"/>
  <c r="H82" i="3" s="1"/>
  <c r="G81" i="3"/>
  <c r="G82" i="3" s="1"/>
  <c r="F81" i="3"/>
  <c r="F82" i="3" s="1"/>
  <c r="E81" i="3"/>
  <c r="E82" i="3" s="1"/>
  <c r="D81" i="3"/>
  <c r="D82" i="3" s="1"/>
  <c r="C81" i="3"/>
  <c r="C82" i="3" s="1"/>
  <c r="AI79" i="3"/>
  <c r="AI80" i="3" s="1"/>
  <c r="AF79" i="3"/>
  <c r="AF80" i="3" s="1"/>
  <c r="AD79" i="3"/>
  <c r="AD80" i="3" s="1"/>
  <c r="AC79" i="3"/>
  <c r="AC80" i="3" s="1"/>
  <c r="AB79" i="3"/>
  <c r="AB80" i="3" s="1"/>
  <c r="AA79" i="3"/>
  <c r="AA80" i="3" s="1"/>
  <c r="Z79" i="3"/>
  <c r="Z80" i="3" s="1"/>
  <c r="Y79" i="3"/>
  <c r="Y80" i="3" s="1"/>
  <c r="X79" i="3"/>
  <c r="X80" i="3" s="1"/>
  <c r="W79" i="3"/>
  <c r="W80" i="3" s="1"/>
  <c r="V79" i="3"/>
  <c r="V80" i="3" s="1"/>
  <c r="U79" i="3"/>
  <c r="U80" i="3" s="1"/>
  <c r="T79" i="3"/>
  <c r="T80" i="3" s="1"/>
  <c r="S79" i="3"/>
  <c r="S80" i="3" s="1"/>
  <c r="R79" i="3"/>
  <c r="R80" i="3" s="1"/>
  <c r="Q79" i="3"/>
  <c r="Q80" i="3" s="1"/>
  <c r="P79" i="3"/>
  <c r="P80" i="3" s="1"/>
  <c r="O79" i="3"/>
  <c r="O80" i="3" s="1"/>
  <c r="N79" i="3"/>
  <c r="N80" i="3" s="1"/>
  <c r="L79" i="3"/>
  <c r="L80" i="3" s="1"/>
  <c r="K79" i="3"/>
  <c r="K80" i="3" s="1"/>
  <c r="J79" i="3"/>
  <c r="J80" i="3" s="1"/>
  <c r="I79" i="3"/>
  <c r="I80" i="3" s="1"/>
  <c r="H79" i="3"/>
  <c r="H80" i="3" s="1"/>
  <c r="G79" i="3"/>
  <c r="G80" i="3" s="1"/>
  <c r="F79" i="3"/>
  <c r="F80" i="3" s="1"/>
  <c r="E79" i="3"/>
  <c r="E80" i="3" s="1"/>
  <c r="D79" i="3"/>
  <c r="D80" i="3" s="1"/>
  <c r="C79" i="3"/>
  <c r="C80" i="3" s="1"/>
  <c r="AI77" i="3"/>
  <c r="AI78" i="3" s="1"/>
  <c r="AF77" i="3"/>
  <c r="AF78" i="3" s="1"/>
  <c r="AD77" i="3"/>
  <c r="AD78" i="3" s="1"/>
  <c r="AC77" i="3"/>
  <c r="AC78" i="3" s="1"/>
  <c r="AB77" i="3"/>
  <c r="AB78" i="3" s="1"/>
  <c r="AA77" i="3"/>
  <c r="AA78" i="3" s="1"/>
  <c r="Z77" i="3"/>
  <c r="Z78" i="3" s="1"/>
  <c r="Y77" i="3"/>
  <c r="Y78" i="3" s="1"/>
  <c r="X77" i="3"/>
  <c r="X78" i="3" s="1"/>
  <c r="W77" i="3"/>
  <c r="W78" i="3" s="1"/>
  <c r="V77" i="3"/>
  <c r="V78" i="3" s="1"/>
  <c r="U77" i="3"/>
  <c r="U78" i="3" s="1"/>
  <c r="T77" i="3"/>
  <c r="T78" i="3" s="1"/>
  <c r="S77" i="3"/>
  <c r="S78" i="3" s="1"/>
  <c r="R77" i="3"/>
  <c r="R78" i="3" s="1"/>
  <c r="Q77" i="3"/>
  <c r="Q78" i="3" s="1"/>
  <c r="P77" i="3"/>
  <c r="P78" i="3" s="1"/>
  <c r="O77" i="3"/>
  <c r="O78" i="3" s="1"/>
  <c r="N77" i="3"/>
  <c r="N78" i="3" s="1"/>
  <c r="L77" i="3"/>
  <c r="L78" i="3" s="1"/>
  <c r="K77" i="3"/>
  <c r="K78" i="3" s="1"/>
  <c r="J77" i="3"/>
  <c r="J78" i="3" s="1"/>
  <c r="I77" i="3"/>
  <c r="I78" i="3" s="1"/>
  <c r="H77" i="3"/>
  <c r="H78" i="3" s="1"/>
  <c r="G77" i="3"/>
  <c r="G78" i="3" s="1"/>
  <c r="F77" i="3"/>
  <c r="F78" i="3" s="1"/>
  <c r="E77" i="3"/>
  <c r="E78" i="3" s="1"/>
  <c r="D77" i="3"/>
  <c r="D78" i="3" s="1"/>
  <c r="C77" i="3"/>
  <c r="C78" i="3" s="1"/>
  <c r="AI75" i="3"/>
  <c r="AI76" i="3" s="1"/>
  <c r="AF75" i="3"/>
  <c r="AF76" i="3" s="1"/>
  <c r="AD75" i="3"/>
  <c r="AD76" i="3" s="1"/>
  <c r="AC75" i="3"/>
  <c r="AC76" i="3" s="1"/>
  <c r="AB75" i="3"/>
  <c r="AB76" i="3" s="1"/>
  <c r="AA75" i="3"/>
  <c r="AA76" i="3" s="1"/>
  <c r="Z75" i="3"/>
  <c r="Z76" i="3" s="1"/>
  <c r="Y75" i="3"/>
  <c r="Y76" i="3" s="1"/>
  <c r="X75" i="3"/>
  <c r="X76" i="3" s="1"/>
  <c r="W75" i="3"/>
  <c r="W76" i="3" s="1"/>
  <c r="V75" i="3"/>
  <c r="V76" i="3" s="1"/>
  <c r="U75" i="3"/>
  <c r="U76" i="3" s="1"/>
  <c r="T75" i="3"/>
  <c r="T76" i="3" s="1"/>
  <c r="S75" i="3"/>
  <c r="S76" i="3" s="1"/>
  <c r="R75" i="3"/>
  <c r="R76" i="3" s="1"/>
  <c r="Q75" i="3"/>
  <c r="Q76" i="3" s="1"/>
  <c r="P75" i="3"/>
  <c r="P76" i="3" s="1"/>
  <c r="O75" i="3"/>
  <c r="O76" i="3" s="1"/>
  <c r="N75" i="3"/>
  <c r="N76" i="3" s="1"/>
  <c r="L75" i="3"/>
  <c r="L76" i="3" s="1"/>
  <c r="K75" i="3"/>
  <c r="K76" i="3" s="1"/>
  <c r="J75" i="3"/>
  <c r="J76" i="3" s="1"/>
  <c r="I75" i="3"/>
  <c r="I76" i="3" s="1"/>
  <c r="H75" i="3"/>
  <c r="H76" i="3" s="1"/>
  <c r="G75" i="3"/>
  <c r="G76" i="3" s="1"/>
  <c r="F75" i="3"/>
  <c r="F76" i="3" s="1"/>
  <c r="E75" i="3"/>
  <c r="E76" i="3" s="1"/>
  <c r="D75" i="3"/>
  <c r="D76" i="3" s="1"/>
  <c r="C75" i="3"/>
  <c r="C76" i="3" s="1"/>
  <c r="AI73" i="3"/>
  <c r="AF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L73" i="3"/>
  <c r="K73" i="3"/>
  <c r="J73" i="3"/>
  <c r="I73" i="3"/>
  <c r="H73" i="3"/>
  <c r="G73" i="3"/>
  <c r="F73" i="3"/>
  <c r="E73" i="3"/>
  <c r="D73" i="3"/>
  <c r="C73" i="3"/>
  <c r="AI72" i="3"/>
  <c r="AF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L72" i="3"/>
  <c r="K72" i="3"/>
  <c r="J72" i="3"/>
  <c r="I72" i="3"/>
  <c r="H72" i="3"/>
  <c r="G72" i="3"/>
  <c r="F72" i="3"/>
  <c r="E72" i="3"/>
  <c r="D72" i="3"/>
  <c r="C72" i="3"/>
  <c r="AI70" i="3"/>
  <c r="AI71" i="3" s="1"/>
  <c r="AF70" i="3"/>
  <c r="AF71" i="3" s="1"/>
  <c r="AD70" i="3"/>
  <c r="AD71" i="3" s="1"/>
  <c r="AC70" i="3"/>
  <c r="AC71" i="3" s="1"/>
  <c r="AB70" i="3"/>
  <c r="AB71" i="3" s="1"/>
  <c r="AA70" i="3"/>
  <c r="AA71" i="3" s="1"/>
  <c r="Z70" i="3"/>
  <c r="Z71" i="3" s="1"/>
  <c r="Y70" i="3"/>
  <c r="Y71" i="3" s="1"/>
  <c r="X70" i="3"/>
  <c r="X71" i="3" s="1"/>
  <c r="W70" i="3"/>
  <c r="W71" i="3" s="1"/>
  <c r="V70" i="3"/>
  <c r="V71" i="3" s="1"/>
  <c r="U70" i="3"/>
  <c r="U71" i="3" s="1"/>
  <c r="T70" i="3"/>
  <c r="T71" i="3" s="1"/>
  <c r="S70" i="3"/>
  <c r="S71" i="3" s="1"/>
  <c r="R70" i="3"/>
  <c r="R71" i="3" s="1"/>
  <c r="Q70" i="3"/>
  <c r="Q71" i="3" s="1"/>
  <c r="P70" i="3"/>
  <c r="P71" i="3" s="1"/>
  <c r="O70" i="3"/>
  <c r="O71" i="3" s="1"/>
  <c r="N70" i="3"/>
  <c r="N71" i="3" s="1"/>
  <c r="L70" i="3"/>
  <c r="L71" i="3" s="1"/>
  <c r="K70" i="3"/>
  <c r="K71" i="3" s="1"/>
  <c r="J70" i="3"/>
  <c r="J71" i="3" s="1"/>
  <c r="I70" i="3"/>
  <c r="I71" i="3" s="1"/>
  <c r="H70" i="3"/>
  <c r="H71" i="3" s="1"/>
  <c r="G70" i="3"/>
  <c r="G71" i="3" s="1"/>
  <c r="F70" i="3"/>
  <c r="F71" i="3" s="1"/>
  <c r="E70" i="3"/>
  <c r="E71" i="3" s="1"/>
  <c r="D70" i="3"/>
  <c r="D71" i="3" s="1"/>
  <c r="C70" i="3"/>
  <c r="C71" i="3" s="1"/>
  <c r="AI68" i="3"/>
  <c r="AI69" i="3" s="1"/>
  <c r="AF68" i="3"/>
  <c r="AF69" i="3" s="1"/>
  <c r="AD68" i="3"/>
  <c r="AD69" i="3" s="1"/>
  <c r="AC68" i="3"/>
  <c r="AC69" i="3" s="1"/>
  <c r="AB68" i="3"/>
  <c r="AB69" i="3" s="1"/>
  <c r="AA68" i="3"/>
  <c r="AA69" i="3" s="1"/>
  <c r="Z68" i="3"/>
  <c r="Z69" i="3" s="1"/>
  <c r="Y68" i="3"/>
  <c r="Y69" i="3" s="1"/>
  <c r="X68" i="3"/>
  <c r="X69" i="3" s="1"/>
  <c r="W68" i="3"/>
  <c r="W69" i="3" s="1"/>
  <c r="V68" i="3"/>
  <c r="V69" i="3" s="1"/>
  <c r="U68" i="3"/>
  <c r="U69" i="3" s="1"/>
  <c r="T68" i="3"/>
  <c r="T69" i="3" s="1"/>
  <c r="S68" i="3"/>
  <c r="S69" i="3" s="1"/>
  <c r="R68" i="3"/>
  <c r="R69" i="3" s="1"/>
  <c r="Q68" i="3"/>
  <c r="Q69" i="3" s="1"/>
  <c r="P68" i="3"/>
  <c r="P69" i="3" s="1"/>
  <c r="O68" i="3"/>
  <c r="O69" i="3" s="1"/>
  <c r="N68" i="3"/>
  <c r="N69" i="3" s="1"/>
  <c r="L68" i="3"/>
  <c r="L69" i="3" s="1"/>
  <c r="K68" i="3"/>
  <c r="K69" i="3" s="1"/>
  <c r="J68" i="3"/>
  <c r="J69" i="3" s="1"/>
  <c r="I68" i="3"/>
  <c r="I69" i="3" s="1"/>
  <c r="H68" i="3"/>
  <c r="H69" i="3" s="1"/>
  <c r="G68" i="3"/>
  <c r="G69" i="3" s="1"/>
  <c r="F68" i="3"/>
  <c r="F69" i="3" s="1"/>
  <c r="E68" i="3"/>
  <c r="E69" i="3" s="1"/>
  <c r="D68" i="3"/>
  <c r="D69" i="3" s="1"/>
  <c r="C68" i="3"/>
  <c r="C69" i="3" s="1"/>
  <c r="AI66" i="3"/>
  <c r="AI67" i="3" s="1"/>
  <c r="AF66" i="3"/>
  <c r="AF67" i="3" s="1"/>
  <c r="AD66" i="3"/>
  <c r="AD67" i="3" s="1"/>
  <c r="AC66" i="3"/>
  <c r="AC67" i="3" s="1"/>
  <c r="AB66" i="3"/>
  <c r="AB67" i="3" s="1"/>
  <c r="AA66" i="3"/>
  <c r="AA67" i="3" s="1"/>
  <c r="Z66" i="3"/>
  <c r="Z67" i="3" s="1"/>
  <c r="Y66" i="3"/>
  <c r="Y67" i="3" s="1"/>
  <c r="X66" i="3"/>
  <c r="X67" i="3" s="1"/>
  <c r="W66" i="3"/>
  <c r="W67" i="3" s="1"/>
  <c r="V66" i="3"/>
  <c r="V67" i="3" s="1"/>
  <c r="U66" i="3"/>
  <c r="U67" i="3" s="1"/>
  <c r="T66" i="3"/>
  <c r="T67" i="3" s="1"/>
  <c r="S66" i="3"/>
  <c r="S67" i="3" s="1"/>
  <c r="R66" i="3"/>
  <c r="R67" i="3" s="1"/>
  <c r="Q66" i="3"/>
  <c r="Q67" i="3" s="1"/>
  <c r="P66" i="3"/>
  <c r="P67" i="3" s="1"/>
  <c r="O66" i="3"/>
  <c r="O67" i="3" s="1"/>
  <c r="N66" i="3"/>
  <c r="N67" i="3" s="1"/>
  <c r="L66" i="3"/>
  <c r="L67" i="3" s="1"/>
  <c r="K66" i="3"/>
  <c r="K67" i="3" s="1"/>
  <c r="J66" i="3"/>
  <c r="J67" i="3" s="1"/>
  <c r="I66" i="3"/>
  <c r="I67" i="3" s="1"/>
  <c r="H66" i="3"/>
  <c r="H67" i="3" s="1"/>
  <c r="G66" i="3"/>
  <c r="G67" i="3" s="1"/>
  <c r="F66" i="3"/>
  <c r="F67" i="3" s="1"/>
  <c r="E66" i="3"/>
  <c r="E67" i="3" s="1"/>
  <c r="D66" i="3"/>
  <c r="D67" i="3" s="1"/>
  <c r="C66" i="3"/>
  <c r="C67" i="3" s="1"/>
  <c r="AI64" i="3"/>
  <c r="AI65" i="3" s="1"/>
  <c r="AF64" i="3"/>
  <c r="AF65" i="3" s="1"/>
  <c r="AD64" i="3"/>
  <c r="AD65" i="3" s="1"/>
  <c r="AC64" i="3"/>
  <c r="AC65" i="3" s="1"/>
  <c r="AB64" i="3"/>
  <c r="AB65" i="3" s="1"/>
  <c r="AA64" i="3"/>
  <c r="AA65" i="3" s="1"/>
  <c r="Z64" i="3"/>
  <c r="Z65" i="3" s="1"/>
  <c r="Y64" i="3"/>
  <c r="Y65" i="3" s="1"/>
  <c r="X64" i="3"/>
  <c r="X65" i="3" s="1"/>
  <c r="W64" i="3"/>
  <c r="W65" i="3" s="1"/>
  <c r="V64" i="3"/>
  <c r="V65" i="3" s="1"/>
  <c r="U64" i="3"/>
  <c r="U65" i="3" s="1"/>
  <c r="T64" i="3"/>
  <c r="T65" i="3" s="1"/>
  <c r="S64" i="3"/>
  <c r="S65" i="3" s="1"/>
  <c r="R64" i="3"/>
  <c r="R65" i="3" s="1"/>
  <c r="Q64" i="3"/>
  <c r="Q65" i="3" s="1"/>
  <c r="P64" i="3"/>
  <c r="P65" i="3" s="1"/>
  <c r="O64" i="3"/>
  <c r="O65" i="3" s="1"/>
  <c r="N64" i="3"/>
  <c r="N65" i="3" s="1"/>
  <c r="L64" i="3"/>
  <c r="L65" i="3" s="1"/>
  <c r="K64" i="3"/>
  <c r="K65" i="3" s="1"/>
  <c r="J64" i="3"/>
  <c r="J65" i="3" s="1"/>
  <c r="I64" i="3"/>
  <c r="I65" i="3" s="1"/>
  <c r="H64" i="3"/>
  <c r="H65" i="3" s="1"/>
  <c r="G64" i="3"/>
  <c r="G65" i="3" s="1"/>
  <c r="F64" i="3"/>
  <c r="F65" i="3" s="1"/>
  <c r="E64" i="3"/>
  <c r="E65" i="3" s="1"/>
  <c r="D64" i="3"/>
  <c r="D65" i="3" s="1"/>
  <c r="C64" i="3"/>
  <c r="C65" i="3" s="1"/>
  <c r="AI62" i="3"/>
  <c r="AI63" i="3" s="1"/>
  <c r="AF62" i="3"/>
  <c r="AF63" i="3" s="1"/>
  <c r="AD62" i="3"/>
  <c r="AD63" i="3" s="1"/>
  <c r="AC62" i="3"/>
  <c r="AC63" i="3" s="1"/>
  <c r="AB62" i="3"/>
  <c r="AB63" i="3" s="1"/>
  <c r="AA62" i="3"/>
  <c r="AA63" i="3" s="1"/>
  <c r="Z62" i="3"/>
  <c r="Z63" i="3" s="1"/>
  <c r="Y62" i="3"/>
  <c r="Y63" i="3" s="1"/>
  <c r="X62" i="3"/>
  <c r="X63" i="3" s="1"/>
  <c r="W62" i="3"/>
  <c r="W63" i="3" s="1"/>
  <c r="V62" i="3"/>
  <c r="V63" i="3" s="1"/>
  <c r="U62" i="3"/>
  <c r="U63" i="3" s="1"/>
  <c r="T62" i="3"/>
  <c r="T63" i="3" s="1"/>
  <c r="S62" i="3"/>
  <c r="S63" i="3" s="1"/>
  <c r="R62" i="3"/>
  <c r="R63" i="3" s="1"/>
  <c r="Q62" i="3"/>
  <c r="Q63" i="3" s="1"/>
  <c r="P62" i="3"/>
  <c r="P63" i="3" s="1"/>
  <c r="O62" i="3"/>
  <c r="O63" i="3" s="1"/>
  <c r="N62" i="3"/>
  <c r="N63" i="3" s="1"/>
  <c r="L62" i="3"/>
  <c r="L63" i="3" s="1"/>
  <c r="K62" i="3"/>
  <c r="K63" i="3" s="1"/>
  <c r="J62" i="3"/>
  <c r="J63" i="3" s="1"/>
  <c r="I62" i="3"/>
  <c r="I63" i="3" s="1"/>
  <c r="H62" i="3"/>
  <c r="H63" i="3" s="1"/>
  <c r="G62" i="3"/>
  <c r="G63" i="3" s="1"/>
  <c r="F62" i="3"/>
  <c r="F63" i="3" s="1"/>
  <c r="E62" i="3"/>
  <c r="E63" i="3" s="1"/>
  <c r="D62" i="3"/>
  <c r="D63" i="3" s="1"/>
  <c r="C62" i="3"/>
  <c r="C63" i="3" s="1"/>
  <c r="AI60" i="3"/>
  <c r="AI61" i="3" s="1"/>
  <c r="AF60" i="3"/>
  <c r="AF61" i="3" s="1"/>
  <c r="AD60" i="3"/>
  <c r="AD61" i="3" s="1"/>
  <c r="AC60" i="3"/>
  <c r="AC61" i="3" s="1"/>
  <c r="AB60" i="3"/>
  <c r="AB61" i="3" s="1"/>
  <c r="AA60" i="3"/>
  <c r="AA61" i="3" s="1"/>
  <c r="Z60" i="3"/>
  <c r="Z61" i="3" s="1"/>
  <c r="Y60" i="3"/>
  <c r="Y61" i="3" s="1"/>
  <c r="X60" i="3"/>
  <c r="X61" i="3" s="1"/>
  <c r="W60" i="3"/>
  <c r="W61" i="3" s="1"/>
  <c r="V60" i="3"/>
  <c r="V61" i="3" s="1"/>
  <c r="U60" i="3"/>
  <c r="U61" i="3" s="1"/>
  <c r="T60" i="3"/>
  <c r="T61" i="3" s="1"/>
  <c r="S60" i="3"/>
  <c r="S61" i="3" s="1"/>
  <c r="R60" i="3"/>
  <c r="R61" i="3" s="1"/>
  <c r="Q60" i="3"/>
  <c r="Q61" i="3" s="1"/>
  <c r="P60" i="3"/>
  <c r="P61" i="3" s="1"/>
  <c r="O60" i="3"/>
  <c r="O61" i="3" s="1"/>
  <c r="N60" i="3"/>
  <c r="N61" i="3" s="1"/>
  <c r="L60" i="3"/>
  <c r="L61" i="3" s="1"/>
  <c r="K60" i="3"/>
  <c r="K61" i="3" s="1"/>
  <c r="J60" i="3"/>
  <c r="J61" i="3" s="1"/>
  <c r="I60" i="3"/>
  <c r="I61" i="3" s="1"/>
  <c r="H60" i="3"/>
  <c r="H61" i="3" s="1"/>
  <c r="G60" i="3"/>
  <c r="G61" i="3" s="1"/>
  <c r="F60" i="3"/>
  <c r="F61" i="3" s="1"/>
  <c r="E60" i="3"/>
  <c r="E61" i="3" s="1"/>
  <c r="D60" i="3"/>
  <c r="D61" i="3" s="1"/>
  <c r="C60" i="3"/>
  <c r="C61" i="3" s="1"/>
  <c r="AI58" i="3"/>
  <c r="AI59" i="3" s="1"/>
  <c r="AF58" i="3"/>
  <c r="AF59" i="3" s="1"/>
  <c r="AD58" i="3"/>
  <c r="AD59" i="3" s="1"/>
  <c r="AC58" i="3"/>
  <c r="AC59" i="3" s="1"/>
  <c r="AB58" i="3"/>
  <c r="AB59" i="3" s="1"/>
  <c r="AA58" i="3"/>
  <c r="AA59" i="3" s="1"/>
  <c r="Z58" i="3"/>
  <c r="Z59" i="3" s="1"/>
  <c r="Y58" i="3"/>
  <c r="Y59" i="3" s="1"/>
  <c r="X58" i="3"/>
  <c r="X59" i="3" s="1"/>
  <c r="W58" i="3"/>
  <c r="W59" i="3" s="1"/>
  <c r="V58" i="3"/>
  <c r="V59" i="3" s="1"/>
  <c r="U58" i="3"/>
  <c r="U59" i="3" s="1"/>
  <c r="T58" i="3"/>
  <c r="T59" i="3" s="1"/>
  <c r="S58" i="3"/>
  <c r="S59" i="3" s="1"/>
  <c r="R58" i="3"/>
  <c r="R59" i="3" s="1"/>
  <c r="Q58" i="3"/>
  <c r="Q59" i="3" s="1"/>
  <c r="P58" i="3"/>
  <c r="P59" i="3" s="1"/>
  <c r="O58" i="3"/>
  <c r="O59" i="3" s="1"/>
  <c r="N58" i="3"/>
  <c r="N59" i="3" s="1"/>
  <c r="L58" i="3"/>
  <c r="L59" i="3" s="1"/>
  <c r="K58" i="3"/>
  <c r="K59" i="3" s="1"/>
  <c r="J58" i="3"/>
  <c r="J59" i="3" s="1"/>
  <c r="I58" i="3"/>
  <c r="I59" i="3" s="1"/>
  <c r="H58" i="3"/>
  <c r="H59" i="3" s="1"/>
  <c r="G58" i="3"/>
  <c r="G59" i="3" s="1"/>
  <c r="F58" i="3"/>
  <c r="F59" i="3" s="1"/>
  <c r="E58" i="3"/>
  <c r="E59" i="3" s="1"/>
  <c r="D58" i="3"/>
  <c r="D59" i="3" s="1"/>
  <c r="C58" i="3"/>
  <c r="C59" i="3" s="1"/>
  <c r="AI56" i="3"/>
  <c r="AI57" i="3" s="1"/>
  <c r="AF56" i="3"/>
  <c r="AF57" i="3" s="1"/>
  <c r="AD56" i="3"/>
  <c r="AD57" i="3" s="1"/>
  <c r="AC56" i="3"/>
  <c r="AC57" i="3" s="1"/>
  <c r="AB56" i="3"/>
  <c r="AB57" i="3" s="1"/>
  <c r="AA56" i="3"/>
  <c r="AA57" i="3" s="1"/>
  <c r="Z56" i="3"/>
  <c r="Z57" i="3" s="1"/>
  <c r="Y56" i="3"/>
  <c r="Y57" i="3" s="1"/>
  <c r="X56" i="3"/>
  <c r="X57" i="3" s="1"/>
  <c r="W56" i="3"/>
  <c r="W57" i="3" s="1"/>
  <c r="V56" i="3"/>
  <c r="V57" i="3" s="1"/>
  <c r="U56" i="3"/>
  <c r="U57" i="3" s="1"/>
  <c r="T56" i="3"/>
  <c r="T57" i="3" s="1"/>
  <c r="S56" i="3"/>
  <c r="S57" i="3" s="1"/>
  <c r="R56" i="3"/>
  <c r="R57" i="3" s="1"/>
  <c r="Q56" i="3"/>
  <c r="Q57" i="3" s="1"/>
  <c r="P56" i="3"/>
  <c r="P57" i="3" s="1"/>
  <c r="O56" i="3"/>
  <c r="O57" i="3" s="1"/>
  <c r="N56" i="3"/>
  <c r="N57" i="3" s="1"/>
  <c r="L56" i="3"/>
  <c r="L57" i="3" s="1"/>
  <c r="K56" i="3"/>
  <c r="K57" i="3" s="1"/>
  <c r="J56" i="3"/>
  <c r="J57" i="3" s="1"/>
  <c r="I56" i="3"/>
  <c r="I57" i="3" s="1"/>
  <c r="H56" i="3"/>
  <c r="H57" i="3" s="1"/>
  <c r="G56" i="3"/>
  <c r="G57" i="3" s="1"/>
  <c r="F56" i="3"/>
  <c r="F57" i="3" s="1"/>
  <c r="E56" i="3"/>
  <c r="E57" i="3" s="1"/>
  <c r="D56" i="3"/>
  <c r="D57" i="3" s="1"/>
  <c r="C56" i="3"/>
  <c r="C57" i="3" s="1"/>
  <c r="AI54" i="3"/>
  <c r="AI55" i="3" s="1"/>
  <c r="AF54" i="3"/>
  <c r="AF55" i="3" s="1"/>
  <c r="AD54" i="3"/>
  <c r="AD55" i="3" s="1"/>
  <c r="AC54" i="3"/>
  <c r="AC55" i="3" s="1"/>
  <c r="AB54" i="3"/>
  <c r="AB55" i="3" s="1"/>
  <c r="AA54" i="3"/>
  <c r="AA55" i="3" s="1"/>
  <c r="Z54" i="3"/>
  <c r="Z55" i="3" s="1"/>
  <c r="Y54" i="3"/>
  <c r="Y55" i="3" s="1"/>
  <c r="X54" i="3"/>
  <c r="X55" i="3" s="1"/>
  <c r="W54" i="3"/>
  <c r="W55" i="3" s="1"/>
  <c r="V54" i="3"/>
  <c r="V55" i="3" s="1"/>
  <c r="U54" i="3"/>
  <c r="U55" i="3" s="1"/>
  <c r="T54" i="3"/>
  <c r="T55" i="3" s="1"/>
  <c r="S54" i="3"/>
  <c r="S55" i="3" s="1"/>
  <c r="R54" i="3"/>
  <c r="R55" i="3" s="1"/>
  <c r="Q54" i="3"/>
  <c r="Q55" i="3" s="1"/>
  <c r="P54" i="3"/>
  <c r="P55" i="3" s="1"/>
  <c r="O54" i="3"/>
  <c r="O55" i="3" s="1"/>
  <c r="N54" i="3"/>
  <c r="N55" i="3" s="1"/>
  <c r="L54" i="3"/>
  <c r="L55" i="3" s="1"/>
  <c r="K54" i="3"/>
  <c r="K55" i="3" s="1"/>
  <c r="J54" i="3"/>
  <c r="J55" i="3" s="1"/>
  <c r="I54" i="3"/>
  <c r="I55" i="3" s="1"/>
  <c r="H54" i="3"/>
  <c r="H55" i="3" s="1"/>
  <c r="G54" i="3"/>
  <c r="G55" i="3" s="1"/>
  <c r="F54" i="3"/>
  <c r="F55" i="3" s="1"/>
  <c r="E54" i="3"/>
  <c r="E55" i="3" s="1"/>
  <c r="D54" i="3"/>
  <c r="D55" i="3" s="1"/>
  <c r="C54" i="3"/>
  <c r="C55" i="3" s="1"/>
  <c r="AI52" i="3"/>
  <c r="AI53" i="3" s="1"/>
  <c r="AF52" i="3"/>
  <c r="AF53" i="3" s="1"/>
  <c r="AD52" i="3"/>
  <c r="AD53" i="3" s="1"/>
  <c r="AC52" i="3"/>
  <c r="AC53" i="3" s="1"/>
  <c r="AB52" i="3"/>
  <c r="AB53" i="3" s="1"/>
  <c r="AA52" i="3"/>
  <c r="AA53" i="3" s="1"/>
  <c r="Z52" i="3"/>
  <c r="Z53" i="3" s="1"/>
  <c r="Y52" i="3"/>
  <c r="Y53" i="3" s="1"/>
  <c r="X52" i="3"/>
  <c r="X53" i="3" s="1"/>
  <c r="W52" i="3"/>
  <c r="W53" i="3" s="1"/>
  <c r="V52" i="3"/>
  <c r="V53" i="3" s="1"/>
  <c r="U52" i="3"/>
  <c r="U53" i="3" s="1"/>
  <c r="T52" i="3"/>
  <c r="T53" i="3" s="1"/>
  <c r="S52" i="3"/>
  <c r="S53" i="3" s="1"/>
  <c r="R52" i="3"/>
  <c r="R53" i="3" s="1"/>
  <c r="Q52" i="3"/>
  <c r="Q53" i="3" s="1"/>
  <c r="P52" i="3"/>
  <c r="P53" i="3" s="1"/>
  <c r="O52" i="3"/>
  <c r="O53" i="3" s="1"/>
  <c r="N52" i="3"/>
  <c r="N53" i="3" s="1"/>
  <c r="L52" i="3"/>
  <c r="L53" i="3" s="1"/>
  <c r="K52" i="3"/>
  <c r="K53" i="3" s="1"/>
  <c r="J52" i="3"/>
  <c r="J53" i="3" s="1"/>
  <c r="I52" i="3"/>
  <c r="I53" i="3" s="1"/>
  <c r="H52" i="3"/>
  <c r="H53" i="3" s="1"/>
  <c r="G52" i="3"/>
  <c r="G53" i="3" s="1"/>
  <c r="F52" i="3"/>
  <c r="F53" i="3" s="1"/>
  <c r="E52" i="3"/>
  <c r="E53" i="3" s="1"/>
  <c r="D52" i="3"/>
  <c r="D53" i="3" s="1"/>
  <c r="C52" i="3"/>
  <c r="C53" i="3" s="1"/>
  <c r="AI50" i="3"/>
  <c r="AI51" i="3" s="1"/>
  <c r="AF50" i="3"/>
  <c r="AF51" i="3" s="1"/>
  <c r="AD50" i="3"/>
  <c r="AD51" i="3" s="1"/>
  <c r="AC50" i="3"/>
  <c r="AC51" i="3" s="1"/>
  <c r="AB50" i="3"/>
  <c r="AB51" i="3" s="1"/>
  <c r="AA50" i="3"/>
  <c r="AA51" i="3" s="1"/>
  <c r="Z50" i="3"/>
  <c r="Z51" i="3" s="1"/>
  <c r="Y50" i="3"/>
  <c r="Y51" i="3" s="1"/>
  <c r="X50" i="3"/>
  <c r="X51" i="3" s="1"/>
  <c r="W50" i="3"/>
  <c r="W51" i="3" s="1"/>
  <c r="V50" i="3"/>
  <c r="V51" i="3" s="1"/>
  <c r="U50" i="3"/>
  <c r="U51" i="3" s="1"/>
  <c r="T50" i="3"/>
  <c r="T51" i="3" s="1"/>
  <c r="S50" i="3"/>
  <c r="S51" i="3" s="1"/>
  <c r="R50" i="3"/>
  <c r="R51" i="3" s="1"/>
  <c r="Q50" i="3"/>
  <c r="Q51" i="3" s="1"/>
  <c r="P50" i="3"/>
  <c r="P51" i="3" s="1"/>
  <c r="O50" i="3"/>
  <c r="O51" i="3" s="1"/>
  <c r="N50" i="3"/>
  <c r="N51" i="3" s="1"/>
  <c r="L50" i="3"/>
  <c r="L51" i="3" s="1"/>
  <c r="K50" i="3"/>
  <c r="K51" i="3" s="1"/>
  <c r="J50" i="3"/>
  <c r="J51" i="3" s="1"/>
  <c r="I50" i="3"/>
  <c r="I51" i="3" s="1"/>
  <c r="H50" i="3"/>
  <c r="H51" i="3" s="1"/>
  <c r="G50" i="3"/>
  <c r="G51" i="3" s="1"/>
  <c r="F50" i="3"/>
  <c r="F51" i="3" s="1"/>
  <c r="E50" i="3"/>
  <c r="E51" i="3" s="1"/>
  <c r="D50" i="3"/>
  <c r="D51" i="3" s="1"/>
  <c r="C50" i="3"/>
  <c r="C51" i="3" s="1"/>
  <c r="AI48" i="3"/>
  <c r="AF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L48" i="3"/>
  <c r="K48" i="3"/>
  <c r="J48" i="3"/>
  <c r="I48" i="3"/>
  <c r="H48" i="3"/>
  <c r="G48" i="3"/>
  <c r="F48" i="3"/>
  <c r="E48" i="3"/>
  <c r="D48" i="3"/>
  <c r="C48" i="3"/>
  <c r="AI47" i="3"/>
  <c r="AF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L47" i="3"/>
  <c r="K47" i="3"/>
  <c r="J47" i="3"/>
  <c r="I47" i="3"/>
  <c r="H47" i="3"/>
  <c r="G47" i="3"/>
  <c r="F47" i="3"/>
  <c r="E47" i="3"/>
  <c r="D47" i="3"/>
  <c r="C47" i="3"/>
  <c r="AI45" i="3"/>
  <c r="AI46" i="3" s="1"/>
  <c r="AF45" i="3"/>
  <c r="AF46" i="3" s="1"/>
  <c r="AD45" i="3"/>
  <c r="AD46" i="3" s="1"/>
  <c r="AC45" i="3"/>
  <c r="AC46" i="3" s="1"/>
  <c r="AB45" i="3"/>
  <c r="AB46" i="3" s="1"/>
  <c r="AA45" i="3"/>
  <c r="AA46" i="3" s="1"/>
  <c r="Z45" i="3"/>
  <c r="Z46" i="3" s="1"/>
  <c r="Y45" i="3"/>
  <c r="Y46" i="3" s="1"/>
  <c r="X45" i="3"/>
  <c r="X46" i="3" s="1"/>
  <c r="W45" i="3"/>
  <c r="W46" i="3" s="1"/>
  <c r="V45" i="3"/>
  <c r="V46" i="3" s="1"/>
  <c r="U45" i="3"/>
  <c r="U46" i="3" s="1"/>
  <c r="T45" i="3"/>
  <c r="T46" i="3" s="1"/>
  <c r="S45" i="3"/>
  <c r="S46" i="3" s="1"/>
  <c r="R45" i="3"/>
  <c r="R46" i="3" s="1"/>
  <c r="Q45" i="3"/>
  <c r="Q46" i="3" s="1"/>
  <c r="P45" i="3"/>
  <c r="P46" i="3" s="1"/>
  <c r="O45" i="3"/>
  <c r="O46" i="3" s="1"/>
  <c r="N45" i="3"/>
  <c r="N46" i="3" s="1"/>
  <c r="L45" i="3"/>
  <c r="L46" i="3" s="1"/>
  <c r="K45" i="3"/>
  <c r="K46" i="3" s="1"/>
  <c r="J45" i="3"/>
  <c r="J46" i="3" s="1"/>
  <c r="I45" i="3"/>
  <c r="I46" i="3" s="1"/>
  <c r="H45" i="3"/>
  <c r="H46" i="3" s="1"/>
  <c r="G45" i="3"/>
  <c r="G46" i="3" s="1"/>
  <c r="F45" i="3"/>
  <c r="F46" i="3" s="1"/>
  <c r="E45" i="3"/>
  <c r="E46" i="3" s="1"/>
  <c r="D45" i="3"/>
  <c r="D46" i="3" s="1"/>
  <c r="C45" i="3"/>
  <c r="C46" i="3" s="1"/>
  <c r="AI43" i="3"/>
  <c r="AF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L43" i="3"/>
  <c r="K43" i="3"/>
  <c r="J43" i="3"/>
  <c r="I43" i="3"/>
  <c r="H43" i="3"/>
  <c r="G43" i="3"/>
  <c r="F43" i="3"/>
  <c r="E43" i="3"/>
  <c r="D43" i="3"/>
  <c r="C43" i="3"/>
  <c r="AI42" i="3"/>
  <c r="AF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L42" i="3"/>
  <c r="K42" i="3"/>
  <c r="J42" i="3"/>
  <c r="I42" i="3"/>
  <c r="H42" i="3"/>
  <c r="G42" i="3"/>
  <c r="F42" i="3"/>
  <c r="E42" i="3"/>
  <c r="D42" i="3"/>
  <c r="C42" i="3"/>
  <c r="AI40" i="3"/>
  <c r="AI41" i="3" s="1"/>
  <c r="AF40" i="3"/>
  <c r="AF41" i="3" s="1"/>
  <c r="AD40" i="3"/>
  <c r="AD41" i="3" s="1"/>
  <c r="AC40" i="3"/>
  <c r="AC41" i="3" s="1"/>
  <c r="AB40" i="3"/>
  <c r="AB41" i="3" s="1"/>
  <c r="AA40" i="3"/>
  <c r="AA41" i="3" s="1"/>
  <c r="Z40" i="3"/>
  <c r="Z41" i="3" s="1"/>
  <c r="Y40" i="3"/>
  <c r="Y41" i="3" s="1"/>
  <c r="X40" i="3"/>
  <c r="X41" i="3" s="1"/>
  <c r="W40" i="3"/>
  <c r="W41" i="3" s="1"/>
  <c r="V40" i="3"/>
  <c r="V41" i="3" s="1"/>
  <c r="U40" i="3"/>
  <c r="U41" i="3" s="1"/>
  <c r="T40" i="3"/>
  <c r="T41" i="3" s="1"/>
  <c r="S40" i="3"/>
  <c r="S41" i="3" s="1"/>
  <c r="R40" i="3"/>
  <c r="R41" i="3" s="1"/>
  <c r="Q40" i="3"/>
  <c r="Q41" i="3" s="1"/>
  <c r="P40" i="3"/>
  <c r="P41" i="3" s="1"/>
  <c r="O40" i="3"/>
  <c r="O41" i="3" s="1"/>
  <c r="N40" i="3"/>
  <c r="N41" i="3" s="1"/>
  <c r="L40" i="3"/>
  <c r="L41" i="3" s="1"/>
  <c r="K40" i="3"/>
  <c r="K41" i="3" s="1"/>
  <c r="J40" i="3"/>
  <c r="J41" i="3" s="1"/>
  <c r="I40" i="3"/>
  <c r="I41" i="3" s="1"/>
  <c r="H40" i="3"/>
  <c r="H41" i="3" s="1"/>
  <c r="G40" i="3"/>
  <c r="G41" i="3" s="1"/>
  <c r="F40" i="3"/>
  <c r="F41" i="3" s="1"/>
  <c r="E40" i="3"/>
  <c r="E41" i="3" s="1"/>
  <c r="D40" i="3"/>
  <c r="D41" i="3" s="1"/>
  <c r="C40" i="3"/>
  <c r="C41" i="3" s="1"/>
  <c r="AI38" i="3"/>
  <c r="AI39" i="3" s="1"/>
  <c r="AF38" i="3"/>
  <c r="AF39" i="3" s="1"/>
  <c r="AD38" i="3"/>
  <c r="AD39" i="3" s="1"/>
  <c r="AC38" i="3"/>
  <c r="AC39" i="3" s="1"/>
  <c r="AB38" i="3"/>
  <c r="AB39" i="3" s="1"/>
  <c r="AA38" i="3"/>
  <c r="AA39" i="3" s="1"/>
  <c r="Z38" i="3"/>
  <c r="Z39" i="3" s="1"/>
  <c r="Y38" i="3"/>
  <c r="Y39" i="3" s="1"/>
  <c r="X38" i="3"/>
  <c r="X39" i="3" s="1"/>
  <c r="W38" i="3"/>
  <c r="W39" i="3" s="1"/>
  <c r="V38" i="3"/>
  <c r="V39" i="3" s="1"/>
  <c r="U38" i="3"/>
  <c r="U39" i="3" s="1"/>
  <c r="T38" i="3"/>
  <c r="T39" i="3" s="1"/>
  <c r="S38" i="3"/>
  <c r="S39" i="3" s="1"/>
  <c r="R38" i="3"/>
  <c r="R39" i="3" s="1"/>
  <c r="Q38" i="3"/>
  <c r="Q39" i="3" s="1"/>
  <c r="P38" i="3"/>
  <c r="P39" i="3" s="1"/>
  <c r="O38" i="3"/>
  <c r="O39" i="3" s="1"/>
  <c r="N38" i="3"/>
  <c r="N39" i="3" s="1"/>
  <c r="L38" i="3"/>
  <c r="L39" i="3" s="1"/>
  <c r="K38" i="3"/>
  <c r="K39" i="3" s="1"/>
  <c r="J38" i="3"/>
  <c r="J39" i="3" s="1"/>
  <c r="I38" i="3"/>
  <c r="I39" i="3" s="1"/>
  <c r="H38" i="3"/>
  <c r="H39" i="3" s="1"/>
  <c r="G38" i="3"/>
  <c r="G39" i="3" s="1"/>
  <c r="F38" i="3"/>
  <c r="F39" i="3" s="1"/>
  <c r="E38" i="3"/>
  <c r="E39" i="3" s="1"/>
  <c r="D38" i="3"/>
  <c r="D39" i="3" s="1"/>
  <c r="C38" i="3"/>
  <c r="C39" i="3" s="1"/>
  <c r="AI36" i="3"/>
  <c r="AI37" i="3" s="1"/>
  <c r="AF36" i="3"/>
  <c r="AF37" i="3" s="1"/>
  <c r="AD36" i="3"/>
  <c r="AD37" i="3" s="1"/>
  <c r="AC36" i="3"/>
  <c r="AC37" i="3" s="1"/>
  <c r="AB36" i="3"/>
  <c r="AB37" i="3" s="1"/>
  <c r="AA36" i="3"/>
  <c r="AA37" i="3" s="1"/>
  <c r="Z36" i="3"/>
  <c r="Z37" i="3" s="1"/>
  <c r="Y36" i="3"/>
  <c r="Y37" i="3" s="1"/>
  <c r="X36" i="3"/>
  <c r="X37" i="3" s="1"/>
  <c r="W36" i="3"/>
  <c r="W37" i="3" s="1"/>
  <c r="V36" i="3"/>
  <c r="V37" i="3" s="1"/>
  <c r="U36" i="3"/>
  <c r="U37" i="3" s="1"/>
  <c r="T36" i="3"/>
  <c r="T37" i="3" s="1"/>
  <c r="S36" i="3"/>
  <c r="S37" i="3" s="1"/>
  <c r="R36" i="3"/>
  <c r="R37" i="3" s="1"/>
  <c r="Q36" i="3"/>
  <c r="Q37" i="3" s="1"/>
  <c r="P36" i="3"/>
  <c r="P37" i="3" s="1"/>
  <c r="O36" i="3"/>
  <c r="O37" i="3" s="1"/>
  <c r="N36" i="3"/>
  <c r="N37" i="3" s="1"/>
  <c r="L36" i="3"/>
  <c r="L37" i="3" s="1"/>
  <c r="K36" i="3"/>
  <c r="K37" i="3" s="1"/>
  <c r="J36" i="3"/>
  <c r="J37" i="3" s="1"/>
  <c r="I36" i="3"/>
  <c r="I37" i="3" s="1"/>
  <c r="H36" i="3"/>
  <c r="H37" i="3" s="1"/>
  <c r="G36" i="3"/>
  <c r="G37" i="3" s="1"/>
  <c r="F36" i="3"/>
  <c r="F37" i="3" s="1"/>
  <c r="E36" i="3"/>
  <c r="E37" i="3" s="1"/>
  <c r="D36" i="3"/>
  <c r="D37" i="3" s="1"/>
  <c r="C36" i="3"/>
  <c r="C37" i="3" s="1"/>
  <c r="AI34" i="3"/>
  <c r="AI35" i="3" s="1"/>
  <c r="AF34" i="3"/>
  <c r="AF35" i="3" s="1"/>
  <c r="AD34" i="3"/>
  <c r="AD35" i="3" s="1"/>
  <c r="AC34" i="3"/>
  <c r="AC35" i="3" s="1"/>
  <c r="AB34" i="3"/>
  <c r="AB35" i="3" s="1"/>
  <c r="AA34" i="3"/>
  <c r="AA35" i="3" s="1"/>
  <c r="Z34" i="3"/>
  <c r="Z35" i="3" s="1"/>
  <c r="Y34" i="3"/>
  <c r="Y35" i="3" s="1"/>
  <c r="X34" i="3"/>
  <c r="X35" i="3" s="1"/>
  <c r="W34" i="3"/>
  <c r="W35" i="3" s="1"/>
  <c r="V34" i="3"/>
  <c r="V35" i="3" s="1"/>
  <c r="U34" i="3"/>
  <c r="U35" i="3" s="1"/>
  <c r="T34" i="3"/>
  <c r="T35" i="3" s="1"/>
  <c r="S34" i="3"/>
  <c r="S35" i="3" s="1"/>
  <c r="R34" i="3"/>
  <c r="R35" i="3" s="1"/>
  <c r="Q34" i="3"/>
  <c r="Q35" i="3" s="1"/>
  <c r="P34" i="3"/>
  <c r="P35" i="3" s="1"/>
  <c r="O34" i="3"/>
  <c r="O35" i="3" s="1"/>
  <c r="N34" i="3"/>
  <c r="N35" i="3" s="1"/>
  <c r="L34" i="3"/>
  <c r="L35" i="3" s="1"/>
  <c r="K34" i="3"/>
  <c r="K35" i="3" s="1"/>
  <c r="J34" i="3"/>
  <c r="J35" i="3" s="1"/>
  <c r="I34" i="3"/>
  <c r="I35" i="3" s="1"/>
  <c r="H34" i="3"/>
  <c r="H35" i="3" s="1"/>
  <c r="G34" i="3"/>
  <c r="G35" i="3" s="1"/>
  <c r="F34" i="3"/>
  <c r="F35" i="3" s="1"/>
  <c r="E34" i="3"/>
  <c r="E35" i="3" s="1"/>
  <c r="D34" i="3"/>
  <c r="D35" i="3" s="1"/>
  <c r="C34" i="3"/>
  <c r="C35" i="3" s="1"/>
  <c r="AI32" i="3"/>
  <c r="AI33" i="3" s="1"/>
  <c r="AF32" i="3"/>
  <c r="AF33" i="3" s="1"/>
  <c r="AD32" i="3"/>
  <c r="AD33" i="3" s="1"/>
  <c r="AC32" i="3"/>
  <c r="AC33" i="3" s="1"/>
  <c r="AB32" i="3"/>
  <c r="AB33" i="3" s="1"/>
  <c r="AA32" i="3"/>
  <c r="AA33" i="3" s="1"/>
  <c r="Z32" i="3"/>
  <c r="Z33" i="3" s="1"/>
  <c r="Y32" i="3"/>
  <c r="Y33" i="3" s="1"/>
  <c r="X32" i="3"/>
  <c r="X33" i="3" s="1"/>
  <c r="W32" i="3"/>
  <c r="W33" i="3" s="1"/>
  <c r="V32" i="3"/>
  <c r="V33" i="3" s="1"/>
  <c r="U32" i="3"/>
  <c r="U33" i="3" s="1"/>
  <c r="T32" i="3"/>
  <c r="T33" i="3" s="1"/>
  <c r="S32" i="3"/>
  <c r="S33" i="3" s="1"/>
  <c r="R32" i="3"/>
  <c r="R33" i="3" s="1"/>
  <c r="Q32" i="3"/>
  <c r="Q33" i="3" s="1"/>
  <c r="P32" i="3"/>
  <c r="P33" i="3" s="1"/>
  <c r="O32" i="3"/>
  <c r="O33" i="3" s="1"/>
  <c r="N32" i="3"/>
  <c r="N33" i="3" s="1"/>
  <c r="L32" i="3"/>
  <c r="L33" i="3" s="1"/>
  <c r="K32" i="3"/>
  <c r="K33" i="3" s="1"/>
  <c r="J32" i="3"/>
  <c r="J33" i="3" s="1"/>
  <c r="I32" i="3"/>
  <c r="I33" i="3" s="1"/>
  <c r="H32" i="3"/>
  <c r="H33" i="3" s="1"/>
  <c r="G32" i="3"/>
  <c r="G33" i="3" s="1"/>
  <c r="F32" i="3"/>
  <c r="F33" i="3" s="1"/>
  <c r="E32" i="3"/>
  <c r="E33" i="3" s="1"/>
  <c r="D32" i="3"/>
  <c r="D33" i="3" s="1"/>
  <c r="C32" i="3"/>
  <c r="C33" i="3" s="1"/>
  <c r="AI30" i="3"/>
  <c r="AI31" i="3" s="1"/>
  <c r="AF30" i="3"/>
  <c r="AF31" i="3" s="1"/>
  <c r="AD30" i="3"/>
  <c r="AD31" i="3" s="1"/>
  <c r="AC30" i="3"/>
  <c r="AC31" i="3" s="1"/>
  <c r="AB30" i="3"/>
  <c r="AB31" i="3" s="1"/>
  <c r="AA30" i="3"/>
  <c r="AA31" i="3" s="1"/>
  <c r="Z30" i="3"/>
  <c r="Z31" i="3" s="1"/>
  <c r="Y30" i="3"/>
  <c r="Y31" i="3" s="1"/>
  <c r="X30" i="3"/>
  <c r="X31" i="3" s="1"/>
  <c r="W30" i="3"/>
  <c r="W31" i="3" s="1"/>
  <c r="V30" i="3"/>
  <c r="V31" i="3" s="1"/>
  <c r="U30" i="3"/>
  <c r="U31" i="3" s="1"/>
  <c r="T30" i="3"/>
  <c r="T31" i="3" s="1"/>
  <c r="S30" i="3"/>
  <c r="S31" i="3" s="1"/>
  <c r="R30" i="3"/>
  <c r="R31" i="3" s="1"/>
  <c r="Q30" i="3"/>
  <c r="Q31" i="3" s="1"/>
  <c r="P30" i="3"/>
  <c r="P31" i="3" s="1"/>
  <c r="O30" i="3"/>
  <c r="O31" i="3" s="1"/>
  <c r="N30" i="3"/>
  <c r="N31" i="3" s="1"/>
  <c r="L30" i="3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  <c r="C30" i="3"/>
  <c r="C31" i="3" s="1"/>
  <c r="AI28" i="3"/>
  <c r="AI29" i="3" s="1"/>
  <c r="AF28" i="3"/>
  <c r="AF29" i="3" s="1"/>
  <c r="AD28" i="3"/>
  <c r="AD29" i="3" s="1"/>
  <c r="AC28" i="3"/>
  <c r="AC29" i="3" s="1"/>
  <c r="AB28" i="3"/>
  <c r="AB29" i="3" s="1"/>
  <c r="AA28" i="3"/>
  <c r="AA29" i="3" s="1"/>
  <c r="Z28" i="3"/>
  <c r="Z29" i="3" s="1"/>
  <c r="Y28" i="3"/>
  <c r="Y29" i="3" s="1"/>
  <c r="X28" i="3"/>
  <c r="X29" i="3" s="1"/>
  <c r="W28" i="3"/>
  <c r="W29" i="3" s="1"/>
  <c r="V28" i="3"/>
  <c r="V29" i="3" s="1"/>
  <c r="U28" i="3"/>
  <c r="U29" i="3" s="1"/>
  <c r="T28" i="3"/>
  <c r="T29" i="3" s="1"/>
  <c r="S28" i="3"/>
  <c r="S29" i="3" s="1"/>
  <c r="R28" i="3"/>
  <c r="R29" i="3" s="1"/>
  <c r="Q28" i="3"/>
  <c r="Q29" i="3" s="1"/>
  <c r="P28" i="3"/>
  <c r="P29" i="3" s="1"/>
  <c r="O28" i="3"/>
  <c r="O29" i="3" s="1"/>
  <c r="N28" i="3"/>
  <c r="N29" i="3" s="1"/>
  <c r="L28" i="3"/>
  <c r="L29" i="3" s="1"/>
  <c r="K28" i="3"/>
  <c r="K29" i="3" s="1"/>
  <c r="J28" i="3"/>
  <c r="J29" i="3" s="1"/>
  <c r="I28" i="3"/>
  <c r="I29" i="3" s="1"/>
  <c r="H28" i="3"/>
  <c r="H29" i="3" s="1"/>
  <c r="G28" i="3"/>
  <c r="G29" i="3" s="1"/>
  <c r="F28" i="3"/>
  <c r="F29" i="3" s="1"/>
  <c r="E28" i="3"/>
  <c r="E29" i="3" s="1"/>
  <c r="D28" i="3"/>
  <c r="D29" i="3" s="1"/>
  <c r="C28" i="3"/>
  <c r="C29" i="3" s="1"/>
  <c r="AI26" i="3"/>
  <c r="AF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L26" i="3"/>
  <c r="K26" i="3"/>
  <c r="J26" i="3"/>
  <c r="I26" i="3"/>
  <c r="H26" i="3"/>
  <c r="G26" i="3"/>
  <c r="F26" i="3"/>
  <c r="E26" i="3"/>
  <c r="D26" i="3"/>
  <c r="C26" i="3"/>
  <c r="AI25" i="3"/>
  <c r="AF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L25" i="3"/>
  <c r="K25" i="3"/>
  <c r="J25" i="3"/>
  <c r="I25" i="3"/>
  <c r="H25" i="3"/>
  <c r="G25" i="3"/>
  <c r="F25" i="3"/>
  <c r="E25" i="3"/>
  <c r="D25" i="3"/>
  <c r="C25" i="3"/>
  <c r="AI23" i="3"/>
  <c r="AI24" i="3" s="1"/>
  <c r="AF23" i="3"/>
  <c r="AF24" i="3" s="1"/>
  <c r="AD23" i="3"/>
  <c r="AD24" i="3" s="1"/>
  <c r="AC23" i="3"/>
  <c r="AC24" i="3" s="1"/>
  <c r="AB23" i="3"/>
  <c r="AB24" i="3" s="1"/>
  <c r="AA23" i="3"/>
  <c r="AA24" i="3" s="1"/>
  <c r="Z23" i="3"/>
  <c r="Z24" i="3" s="1"/>
  <c r="Y23" i="3"/>
  <c r="Y24" i="3" s="1"/>
  <c r="X23" i="3"/>
  <c r="X24" i="3" s="1"/>
  <c r="W23" i="3"/>
  <c r="W24" i="3" s="1"/>
  <c r="V23" i="3"/>
  <c r="V24" i="3" s="1"/>
  <c r="U23" i="3"/>
  <c r="U24" i="3" s="1"/>
  <c r="T23" i="3"/>
  <c r="T24" i="3" s="1"/>
  <c r="S23" i="3"/>
  <c r="S24" i="3" s="1"/>
  <c r="R23" i="3"/>
  <c r="R24" i="3" s="1"/>
  <c r="Q23" i="3"/>
  <c r="Q24" i="3" s="1"/>
  <c r="P23" i="3"/>
  <c r="P24" i="3" s="1"/>
  <c r="O23" i="3"/>
  <c r="O24" i="3" s="1"/>
  <c r="N23" i="3"/>
  <c r="N24" i="3" s="1"/>
  <c r="L23" i="3"/>
  <c r="L24" i="3" s="1"/>
  <c r="K23" i="3"/>
  <c r="K24" i="3" s="1"/>
  <c r="J23" i="3"/>
  <c r="J24" i="3" s="1"/>
  <c r="I23" i="3"/>
  <c r="I24" i="3" s="1"/>
  <c r="H23" i="3"/>
  <c r="H24" i="3" s="1"/>
  <c r="G23" i="3"/>
  <c r="G24" i="3" s="1"/>
  <c r="F23" i="3"/>
  <c r="F24" i="3" s="1"/>
  <c r="E23" i="3"/>
  <c r="E24" i="3" s="1"/>
  <c r="D23" i="3"/>
  <c r="D24" i="3" s="1"/>
  <c r="C23" i="3"/>
  <c r="C24" i="3" s="1"/>
  <c r="AI21" i="3"/>
  <c r="AI22" i="3" s="1"/>
  <c r="AF21" i="3"/>
  <c r="AF22" i="3" s="1"/>
  <c r="AD21" i="3"/>
  <c r="AD22" i="3" s="1"/>
  <c r="AC21" i="3"/>
  <c r="AC22" i="3" s="1"/>
  <c r="AB21" i="3"/>
  <c r="AB22" i="3" s="1"/>
  <c r="AA21" i="3"/>
  <c r="AA22" i="3" s="1"/>
  <c r="Z21" i="3"/>
  <c r="Z22" i="3" s="1"/>
  <c r="Y21" i="3"/>
  <c r="Y22" i="3" s="1"/>
  <c r="X21" i="3"/>
  <c r="X22" i="3" s="1"/>
  <c r="W21" i="3"/>
  <c r="W22" i="3" s="1"/>
  <c r="V21" i="3"/>
  <c r="V22" i="3" s="1"/>
  <c r="U21" i="3"/>
  <c r="U22" i="3" s="1"/>
  <c r="T21" i="3"/>
  <c r="T22" i="3" s="1"/>
  <c r="S21" i="3"/>
  <c r="S22" i="3" s="1"/>
  <c r="R21" i="3"/>
  <c r="R22" i="3" s="1"/>
  <c r="Q21" i="3"/>
  <c r="Q22" i="3" s="1"/>
  <c r="P21" i="3"/>
  <c r="P22" i="3" s="1"/>
  <c r="O21" i="3"/>
  <c r="O22" i="3" s="1"/>
  <c r="N21" i="3"/>
  <c r="N22" i="3" s="1"/>
  <c r="L21" i="3"/>
  <c r="L22" i="3" s="1"/>
  <c r="K21" i="3"/>
  <c r="K22" i="3" s="1"/>
  <c r="J21" i="3"/>
  <c r="J22" i="3" s="1"/>
  <c r="I21" i="3"/>
  <c r="I22" i="3" s="1"/>
  <c r="H21" i="3"/>
  <c r="H22" i="3" s="1"/>
  <c r="G21" i="3"/>
  <c r="G22" i="3" s="1"/>
  <c r="F21" i="3"/>
  <c r="F22" i="3" s="1"/>
  <c r="E21" i="3"/>
  <c r="E22" i="3" s="1"/>
  <c r="D21" i="3"/>
  <c r="D22" i="3" s="1"/>
  <c r="C21" i="3"/>
  <c r="C22" i="3" s="1"/>
  <c r="AI19" i="3"/>
  <c r="AF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L19" i="3"/>
  <c r="K19" i="3"/>
  <c r="J19" i="3"/>
  <c r="I19" i="3"/>
  <c r="H19" i="3"/>
  <c r="G19" i="3"/>
  <c r="F19" i="3"/>
  <c r="E19" i="3"/>
  <c r="D19" i="3"/>
  <c r="C19" i="3"/>
  <c r="AI18" i="3"/>
  <c r="AF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L18" i="3"/>
  <c r="K18" i="3"/>
  <c r="J18" i="3"/>
  <c r="I18" i="3"/>
  <c r="H18" i="3"/>
  <c r="G18" i="3"/>
  <c r="F18" i="3"/>
  <c r="E18" i="3"/>
  <c r="D18" i="3"/>
  <c r="C18" i="3"/>
  <c r="AI17" i="3"/>
  <c r="AF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L17" i="3"/>
  <c r="K17" i="3"/>
  <c r="J17" i="3"/>
  <c r="I17" i="3"/>
  <c r="H17" i="3"/>
  <c r="G17" i="3"/>
  <c r="F17" i="3"/>
  <c r="E17" i="3"/>
  <c r="D17" i="3"/>
  <c r="C17" i="3"/>
  <c r="AI15" i="3"/>
  <c r="AI16" i="3" s="1"/>
  <c r="AF15" i="3"/>
  <c r="AF16" i="3" s="1"/>
  <c r="AD15" i="3"/>
  <c r="AD16" i="3" s="1"/>
  <c r="AC15" i="3"/>
  <c r="AC16" i="3" s="1"/>
  <c r="AB15" i="3"/>
  <c r="AB16" i="3" s="1"/>
  <c r="AA15" i="3"/>
  <c r="AA16" i="3" s="1"/>
  <c r="Z15" i="3"/>
  <c r="Z16" i="3" s="1"/>
  <c r="Y15" i="3"/>
  <c r="Y16" i="3" s="1"/>
  <c r="X15" i="3"/>
  <c r="X16" i="3" s="1"/>
  <c r="W15" i="3"/>
  <c r="W16" i="3" s="1"/>
  <c r="V15" i="3"/>
  <c r="V16" i="3" s="1"/>
  <c r="U15" i="3"/>
  <c r="U16" i="3" s="1"/>
  <c r="T15" i="3"/>
  <c r="T16" i="3" s="1"/>
  <c r="S15" i="3"/>
  <c r="S16" i="3" s="1"/>
  <c r="R15" i="3"/>
  <c r="R16" i="3" s="1"/>
  <c r="Q15" i="3"/>
  <c r="Q16" i="3" s="1"/>
  <c r="P15" i="3"/>
  <c r="P16" i="3" s="1"/>
  <c r="O15" i="3"/>
  <c r="O16" i="3" s="1"/>
  <c r="N15" i="3"/>
  <c r="N16" i="3" s="1"/>
  <c r="L15" i="3"/>
  <c r="L16" i="3" s="1"/>
  <c r="K15" i="3"/>
  <c r="K16" i="3" s="1"/>
  <c r="J15" i="3"/>
  <c r="J16" i="3" s="1"/>
  <c r="I15" i="3"/>
  <c r="I16" i="3" s="1"/>
  <c r="H15" i="3"/>
  <c r="H16" i="3" s="1"/>
  <c r="G15" i="3"/>
  <c r="G16" i="3" s="1"/>
  <c r="F15" i="3"/>
  <c r="F16" i="3" s="1"/>
  <c r="E15" i="3"/>
  <c r="E16" i="3" s="1"/>
  <c r="D15" i="3"/>
  <c r="D16" i="3" s="1"/>
  <c r="C15" i="3"/>
  <c r="C16" i="3" s="1"/>
  <c r="AI13" i="3"/>
  <c r="AI14" i="3" s="1"/>
  <c r="AF13" i="3"/>
  <c r="AF14" i="3" s="1"/>
  <c r="AD13" i="3"/>
  <c r="AD14" i="3" s="1"/>
  <c r="AC13" i="3"/>
  <c r="AC14" i="3" s="1"/>
  <c r="AB13" i="3"/>
  <c r="AB14" i="3" s="1"/>
  <c r="AA13" i="3"/>
  <c r="AA14" i="3" s="1"/>
  <c r="Z13" i="3"/>
  <c r="Z14" i="3" s="1"/>
  <c r="Y13" i="3"/>
  <c r="Y14" i="3" s="1"/>
  <c r="X13" i="3"/>
  <c r="X14" i="3" s="1"/>
  <c r="W13" i="3"/>
  <c r="W14" i="3" s="1"/>
  <c r="V13" i="3"/>
  <c r="V14" i="3" s="1"/>
  <c r="U13" i="3"/>
  <c r="U14" i="3" s="1"/>
  <c r="T13" i="3"/>
  <c r="T14" i="3" s="1"/>
  <c r="S13" i="3"/>
  <c r="S14" i="3" s="1"/>
  <c r="R13" i="3"/>
  <c r="R14" i="3" s="1"/>
  <c r="Q13" i="3"/>
  <c r="Q14" i="3" s="1"/>
  <c r="P13" i="3"/>
  <c r="P14" i="3" s="1"/>
  <c r="O13" i="3"/>
  <c r="O14" i="3" s="1"/>
  <c r="N13" i="3"/>
  <c r="N14" i="3" s="1"/>
  <c r="L13" i="3"/>
  <c r="L14" i="3" s="1"/>
  <c r="K13" i="3"/>
  <c r="K14" i="3" s="1"/>
  <c r="J13" i="3"/>
  <c r="J14" i="3" s="1"/>
  <c r="I13" i="3"/>
  <c r="I14" i="3" s="1"/>
  <c r="H13" i="3"/>
  <c r="H14" i="3" s="1"/>
  <c r="G13" i="3"/>
  <c r="G14" i="3" s="1"/>
  <c r="F13" i="3"/>
  <c r="F14" i="3" s="1"/>
  <c r="E13" i="3"/>
  <c r="E14" i="3" s="1"/>
  <c r="D13" i="3"/>
  <c r="D14" i="3" s="1"/>
  <c r="C13" i="3"/>
  <c r="C14" i="3" s="1"/>
  <c r="AI11" i="3"/>
  <c r="AI12" i="3" s="1"/>
  <c r="C11" i="3"/>
  <c r="C12" i="3" s="1"/>
  <c r="AB11" i="3"/>
  <c r="AB12" i="3" s="1"/>
  <c r="AC11" i="3"/>
  <c r="AC12" i="3" s="1"/>
  <c r="AD11" i="3"/>
  <c r="AD12" i="3" s="1"/>
  <c r="AF11" i="3"/>
  <c r="AF12" i="3" s="1"/>
  <c r="P11" i="3"/>
  <c r="P12" i="3" s="1"/>
  <c r="Q11" i="3"/>
  <c r="Q12" i="3" s="1"/>
  <c r="R11" i="3"/>
  <c r="R12" i="3" s="1"/>
  <c r="S11" i="3"/>
  <c r="S12" i="3" s="1"/>
  <c r="T11" i="3"/>
  <c r="T12" i="3" s="1"/>
  <c r="U11" i="3"/>
  <c r="U12" i="3" s="1"/>
  <c r="V11" i="3"/>
  <c r="V12" i="3" s="1"/>
  <c r="W11" i="3"/>
  <c r="W12" i="3" s="1"/>
  <c r="X11" i="3"/>
  <c r="X12" i="3" s="1"/>
  <c r="Y11" i="3"/>
  <c r="Y12" i="3" s="1"/>
  <c r="Z11" i="3"/>
  <c r="Z12" i="3" s="1"/>
  <c r="AA11" i="3"/>
  <c r="N11" i="3"/>
  <c r="N12" i="3" s="1"/>
  <c r="O11" i="3"/>
  <c r="O12" i="3" s="1"/>
  <c r="J11" i="3"/>
  <c r="J12" i="3" s="1"/>
  <c r="K11" i="3"/>
  <c r="K12" i="3" s="1"/>
  <c r="L11" i="3"/>
  <c r="L12" i="3" s="1"/>
  <c r="I11" i="3"/>
  <c r="I12" i="3" s="1"/>
  <c r="H11" i="3"/>
  <c r="H12" i="3" s="1"/>
  <c r="G11" i="3"/>
  <c r="G12" i="3" s="1"/>
  <c r="F11" i="3"/>
  <c r="F12" i="3" s="1"/>
  <c r="E11" i="3"/>
  <c r="E12" i="3" s="1"/>
  <c r="D11" i="3"/>
  <c r="D12" i="3" s="1"/>
  <c r="AA12" i="3"/>
  <c r="L7" i="3"/>
  <c r="L8" i="3" s="1"/>
  <c r="L9" i="3"/>
  <c r="L10" i="3" s="1"/>
  <c r="L31" i="3"/>
  <c r="K7" i="3"/>
  <c r="K8" i="3" s="1"/>
  <c r="K9" i="3"/>
  <c r="K10" i="3" s="1"/>
  <c r="J7" i="3"/>
  <c r="J8" i="3" s="1"/>
  <c r="J9" i="3"/>
  <c r="J10" i="3" s="1"/>
  <c r="I7" i="3"/>
  <c r="I8" i="3" s="1"/>
  <c r="I9" i="3"/>
  <c r="I10" i="3" s="1"/>
  <c r="H7" i="3"/>
  <c r="H8" i="3" s="1"/>
  <c r="H9" i="3"/>
  <c r="H10" i="3" s="1"/>
  <c r="G7" i="3"/>
  <c r="G9" i="3"/>
  <c r="G10" i="3" s="1"/>
  <c r="F7" i="3"/>
  <c r="F8" i="3" s="1"/>
  <c r="F9" i="3"/>
  <c r="F10" i="3" s="1"/>
  <c r="E7" i="3"/>
  <c r="E8" i="3" s="1"/>
  <c r="E9" i="3"/>
  <c r="E10" i="3" s="1"/>
  <c r="D7" i="3"/>
  <c r="D8" i="3" s="1"/>
  <c r="D9" i="3"/>
  <c r="D10" i="3" s="1"/>
  <c r="C7" i="3"/>
  <c r="C8" i="3" s="1"/>
  <c r="C9" i="3"/>
  <c r="C10" i="3" s="1"/>
  <c r="AI7" i="3"/>
  <c r="AI8" i="3" s="1"/>
  <c r="AI9" i="3"/>
  <c r="AI10" i="3" s="1"/>
  <c r="AF7" i="3"/>
  <c r="AF8" i="3" s="1"/>
  <c r="AF9" i="3"/>
  <c r="AF10" i="3" s="1"/>
  <c r="AD7" i="3"/>
  <c r="AD8" i="3" s="1"/>
  <c r="AD9" i="3"/>
  <c r="AC7" i="3"/>
  <c r="AC9" i="3"/>
  <c r="AC10" i="3" s="1"/>
  <c r="AB7" i="3"/>
  <c r="AB8" i="3" s="1"/>
  <c r="AB9" i="3"/>
  <c r="AB10" i="3" s="1"/>
  <c r="AA7" i="3"/>
  <c r="AA9" i="3"/>
  <c r="AA10" i="3" s="1"/>
  <c r="Z7" i="3"/>
  <c r="Z8" i="3" s="1"/>
  <c r="Z9" i="3"/>
  <c r="Z10" i="3" s="1"/>
  <c r="Y7" i="3"/>
  <c r="Y8" i="3" s="1"/>
  <c r="Y9" i="3"/>
  <c r="Y10" i="3" s="1"/>
  <c r="X7" i="3"/>
  <c r="X8" i="3" s="1"/>
  <c r="X9" i="3"/>
  <c r="X10" i="3" s="1"/>
  <c r="W7" i="3"/>
  <c r="W8" i="3" s="1"/>
  <c r="W9" i="3"/>
  <c r="W10" i="3" s="1"/>
  <c r="V7" i="3"/>
  <c r="V8" i="3" s="1"/>
  <c r="V9" i="3"/>
  <c r="V10" i="3" s="1"/>
  <c r="U7" i="3"/>
  <c r="U8" i="3" s="1"/>
  <c r="U9" i="3"/>
  <c r="U10" i="3" s="1"/>
  <c r="T7" i="3"/>
  <c r="T8" i="3" s="1"/>
  <c r="T9" i="3"/>
  <c r="T10" i="3" s="1"/>
  <c r="S7" i="3"/>
  <c r="S8" i="3" s="1"/>
  <c r="S9" i="3"/>
  <c r="S10" i="3" s="1"/>
  <c r="R7" i="3"/>
  <c r="R8" i="3" s="1"/>
  <c r="R9" i="3"/>
  <c r="R10" i="3" s="1"/>
  <c r="Q7" i="3"/>
  <c r="Q9" i="3"/>
  <c r="Q10" i="3" s="1"/>
  <c r="P7" i="3"/>
  <c r="P8" i="3" s="1"/>
  <c r="P9" i="3"/>
  <c r="P10" i="3" s="1"/>
  <c r="O7" i="3"/>
  <c r="O8" i="3" s="1"/>
  <c r="O9" i="3"/>
  <c r="O10" i="3" s="1"/>
  <c r="N7" i="3"/>
  <c r="N8" i="3" s="1"/>
  <c r="N9" i="3"/>
  <c r="N10" i="3" s="1"/>
  <c r="AH60" i="11"/>
  <c r="AH61" i="11" s="1"/>
  <c r="AE60" i="11"/>
  <c r="M60" i="11"/>
  <c r="AF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L61" i="11"/>
  <c r="K61" i="11"/>
  <c r="J61" i="11"/>
  <c r="I61" i="11"/>
  <c r="H61" i="11"/>
  <c r="G61" i="11"/>
  <c r="F61" i="11"/>
  <c r="E61" i="11"/>
  <c r="D61" i="11"/>
  <c r="C61" i="11"/>
  <c r="AH11" i="11"/>
  <c r="AH12" i="11" s="1"/>
  <c r="AE11" i="11"/>
  <c r="M11" i="11"/>
  <c r="AF12" i="11"/>
  <c r="AD12" i="11"/>
  <c r="AC12" i="11"/>
  <c r="AB12" i="11"/>
  <c r="AA12" i="11"/>
  <c r="AA134" i="11" s="1"/>
  <c r="Z12" i="11"/>
  <c r="Y12" i="11"/>
  <c r="X12" i="11"/>
  <c r="W12" i="11"/>
  <c r="W134" i="11" s="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M7" i="11"/>
  <c r="M8" i="11" s="1"/>
  <c r="AE7" i="11"/>
  <c r="AH7" i="11"/>
  <c r="M9" i="11"/>
  <c r="AE9" i="11"/>
  <c r="AH9" i="11"/>
  <c r="M13" i="11"/>
  <c r="AE13" i="11"/>
  <c r="AG13" i="11"/>
  <c r="AH13" i="11"/>
  <c r="AH14" i="11" s="1"/>
  <c r="M15" i="11"/>
  <c r="AE15" i="11"/>
  <c r="AH15" i="11"/>
  <c r="M17" i="11"/>
  <c r="AG17" i="11" s="1"/>
  <c r="AE17" i="11"/>
  <c r="AH17" i="11"/>
  <c r="M18" i="11"/>
  <c r="AG18" i="11" s="1"/>
  <c r="AE18" i="11"/>
  <c r="AH18" i="11"/>
  <c r="M19" i="11"/>
  <c r="AE19" i="11"/>
  <c r="AH19" i="11"/>
  <c r="M21" i="11"/>
  <c r="M22" i="11" s="1"/>
  <c r="AE21" i="11"/>
  <c r="AH21" i="11"/>
  <c r="M23" i="11"/>
  <c r="AE23" i="11"/>
  <c r="AH23" i="11"/>
  <c r="M25" i="11"/>
  <c r="AE25" i="11"/>
  <c r="AG25" i="11"/>
  <c r="AH25" i="11"/>
  <c r="AH27" i="11" s="1"/>
  <c r="M26" i="11"/>
  <c r="AE26" i="11"/>
  <c r="AH26" i="11"/>
  <c r="M28" i="11"/>
  <c r="AG28" i="11" s="1"/>
  <c r="AE28" i="11"/>
  <c r="AH28" i="11"/>
  <c r="AH29" i="11" s="1"/>
  <c r="M30" i="11"/>
  <c r="AE30" i="11"/>
  <c r="AH30" i="11"/>
  <c r="AH31" i="11" s="1"/>
  <c r="M32" i="11"/>
  <c r="AE32" i="11"/>
  <c r="AH32" i="11"/>
  <c r="AH33" i="11" s="1"/>
  <c r="M34" i="11"/>
  <c r="AE34" i="11"/>
  <c r="AH34" i="11"/>
  <c r="AH35" i="11" s="1"/>
  <c r="M36" i="11"/>
  <c r="AG36" i="11" s="1"/>
  <c r="AI36" i="11" s="1"/>
  <c r="AI37" i="11" s="1"/>
  <c r="AE36" i="11"/>
  <c r="AH36" i="11"/>
  <c r="AH37" i="11" s="1"/>
  <c r="M38" i="11"/>
  <c r="M39" i="11" s="1"/>
  <c r="AE38" i="11"/>
  <c r="AH38" i="11"/>
  <c r="M40" i="11"/>
  <c r="AE40" i="11"/>
  <c r="AE41" i="11" s="1"/>
  <c r="AH40" i="11"/>
  <c r="M42" i="11"/>
  <c r="AE42" i="11"/>
  <c r="AE44" i="11" s="1"/>
  <c r="AH42" i="11"/>
  <c r="AH44" i="11" s="1"/>
  <c r="M43" i="11"/>
  <c r="AE43" i="11"/>
  <c r="AG43" i="11"/>
  <c r="AI43" i="11" s="1"/>
  <c r="AH43" i="11"/>
  <c r="M45" i="11"/>
  <c r="AE45" i="11"/>
  <c r="AE46" i="11" s="1"/>
  <c r="AH45" i="11"/>
  <c r="AH46" i="11" s="1"/>
  <c r="M47" i="11"/>
  <c r="AE47" i="11"/>
  <c r="AG47" i="11"/>
  <c r="AH47" i="11"/>
  <c r="AH49" i="11" s="1"/>
  <c r="M48" i="11"/>
  <c r="AE48" i="11"/>
  <c r="AH48" i="11"/>
  <c r="M50" i="11"/>
  <c r="AE50" i="11"/>
  <c r="AH50" i="11"/>
  <c r="M52" i="11"/>
  <c r="AE52" i="11"/>
  <c r="AE53" i="11" s="1"/>
  <c r="AH52" i="11"/>
  <c r="AH53" i="11" s="1"/>
  <c r="M54" i="11"/>
  <c r="AE54" i="11"/>
  <c r="AE55" i="11" s="1"/>
  <c r="AH54" i="11"/>
  <c r="AH55" i="11" s="1"/>
  <c r="M56" i="11"/>
  <c r="AE56" i="11"/>
  <c r="AH56" i="11"/>
  <c r="AH57" i="11" s="1"/>
  <c r="M58" i="11"/>
  <c r="AE58" i="11"/>
  <c r="AE59" i="11" s="1"/>
  <c r="AH58" i="11"/>
  <c r="M62" i="11"/>
  <c r="AE62" i="11"/>
  <c r="AE63" i="11" s="1"/>
  <c r="AH62" i="11"/>
  <c r="M64" i="11"/>
  <c r="AE64" i="11"/>
  <c r="AH64" i="11"/>
  <c r="AH65" i="11" s="1"/>
  <c r="M66" i="11"/>
  <c r="AE66" i="11"/>
  <c r="AH66" i="11"/>
  <c r="AH67" i="11" s="1"/>
  <c r="M68" i="11"/>
  <c r="AE68" i="11"/>
  <c r="AK68" i="10" s="1"/>
  <c r="AK69" i="10" s="1"/>
  <c r="AH68" i="11"/>
  <c r="AH69" i="11" s="1"/>
  <c r="M70" i="11"/>
  <c r="AE70" i="11"/>
  <c r="AE71" i="11" s="1"/>
  <c r="AH70" i="11"/>
  <c r="M72" i="11"/>
  <c r="AE72" i="11"/>
  <c r="AH72" i="11"/>
  <c r="M73" i="11"/>
  <c r="AE73" i="11"/>
  <c r="AG73" i="11"/>
  <c r="AH73" i="11"/>
  <c r="M75" i="11"/>
  <c r="AE75" i="11"/>
  <c r="AH75" i="11"/>
  <c r="AH76" i="11" s="1"/>
  <c r="M77" i="11"/>
  <c r="AE77" i="11"/>
  <c r="AH77" i="11"/>
  <c r="AH78" i="11" s="1"/>
  <c r="M79" i="11"/>
  <c r="AE79" i="11"/>
  <c r="AE80" i="11" s="1"/>
  <c r="AH79" i="11"/>
  <c r="M81" i="11"/>
  <c r="AE81" i="11"/>
  <c r="AE82" i="11" s="1"/>
  <c r="AH81" i="11"/>
  <c r="AH82" i="11" s="1"/>
  <c r="M83" i="11"/>
  <c r="AE83" i="11"/>
  <c r="AH83" i="11"/>
  <c r="M85" i="11"/>
  <c r="AE85" i="11"/>
  <c r="AG85" i="11"/>
  <c r="AH85" i="11"/>
  <c r="AH89" i="11" s="1"/>
  <c r="M86" i="11"/>
  <c r="AE86" i="11"/>
  <c r="AG86" i="11"/>
  <c r="AH86" i="11"/>
  <c r="M87" i="11"/>
  <c r="AG87" i="11" s="1"/>
  <c r="AE87" i="11"/>
  <c r="AH87" i="11"/>
  <c r="M88" i="11"/>
  <c r="AE88" i="11"/>
  <c r="AH88" i="11"/>
  <c r="M90" i="11"/>
  <c r="AE90" i="11"/>
  <c r="AH90" i="11"/>
  <c r="M91" i="11"/>
  <c r="AE91" i="11"/>
  <c r="AH91" i="11"/>
  <c r="M92" i="11"/>
  <c r="AE92" i="11"/>
  <c r="AH92" i="11"/>
  <c r="M93" i="11"/>
  <c r="AE93" i="11"/>
  <c r="AG93" i="11"/>
  <c r="AI93" i="11" s="1"/>
  <c r="AH93" i="11"/>
  <c r="M94" i="11"/>
  <c r="AE94" i="11"/>
  <c r="AG94" i="11"/>
  <c r="AI94" i="11" s="1"/>
  <c r="AH94" i="11"/>
  <c r="M96" i="11"/>
  <c r="M97" i="11" s="1"/>
  <c r="AE96" i="11"/>
  <c r="AE97" i="11" s="1"/>
  <c r="AH96" i="11"/>
  <c r="AH97" i="11" s="1"/>
  <c r="M98" i="11"/>
  <c r="AE98" i="11"/>
  <c r="AG98" i="11"/>
  <c r="AH98" i="11"/>
  <c r="M99" i="11"/>
  <c r="AE99" i="11"/>
  <c r="AG99" i="11"/>
  <c r="AH99" i="11"/>
  <c r="M100" i="11"/>
  <c r="AE100" i="11"/>
  <c r="AH100" i="11"/>
  <c r="M102" i="11"/>
  <c r="AE102" i="11"/>
  <c r="AE103" i="11" s="1"/>
  <c r="AH102" i="11"/>
  <c r="AH103" i="11" s="1"/>
  <c r="M104" i="11"/>
  <c r="M105" i="11" s="1"/>
  <c r="AE104" i="11"/>
  <c r="AE105" i="11" s="1"/>
  <c r="AH104" i="11"/>
  <c r="M106" i="11"/>
  <c r="AG106" i="11" s="1"/>
  <c r="AI106" i="11" s="1"/>
  <c r="AI107" i="11" s="1"/>
  <c r="AE106" i="11"/>
  <c r="AH106" i="11"/>
  <c r="AH107" i="11" s="1"/>
  <c r="M108" i="11"/>
  <c r="AE108" i="11"/>
  <c r="AE109" i="11" s="1"/>
  <c r="AH108" i="11"/>
  <c r="M110" i="11"/>
  <c r="AE110" i="11"/>
  <c r="AE111" i="11" s="1"/>
  <c r="AH110" i="11"/>
  <c r="M112" i="11"/>
  <c r="M113" i="11" s="1"/>
  <c r="AE112" i="11"/>
  <c r="AE113" i="11" s="1"/>
  <c r="AH112" i="11"/>
  <c r="M114" i="11"/>
  <c r="AE114" i="11"/>
  <c r="AH114" i="11"/>
  <c r="M115" i="11"/>
  <c r="AE115" i="11"/>
  <c r="AH115" i="11"/>
  <c r="M116" i="11"/>
  <c r="AE116" i="11"/>
  <c r="AH116" i="11"/>
  <c r="M118" i="11"/>
  <c r="AE118" i="11"/>
  <c r="AG118" i="11"/>
  <c r="AH118" i="11"/>
  <c r="M119" i="11"/>
  <c r="AE119" i="11"/>
  <c r="AH119" i="11"/>
  <c r="M121" i="11"/>
  <c r="AE121" i="11"/>
  <c r="AG121" i="11"/>
  <c r="AH121" i="11"/>
  <c r="M123" i="11"/>
  <c r="AE123" i="11"/>
  <c r="AH123" i="11"/>
  <c r="M124" i="11"/>
  <c r="AE124" i="11"/>
  <c r="AH124" i="11"/>
  <c r="M126" i="11"/>
  <c r="M128" i="11" s="1"/>
  <c r="AE126" i="11"/>
  <c r="AG126" i="11" s="1"/>
  <c r="AH126" i="11"/>
  <c r="M127" i="11"/>
  <c r="AE127" i="11"/>
  <c r="AH127" i="11"/>
  <c r="M129" i="11"/>
  <c r="M131" i="11" s="1"/>
  <c r="AE129" i="11"/>
  <c r="AG129" i="11"/>
  <c r="AH129" i="11"/>
  <c r="AH131" i="11" s="1"/>
  <c r="M130" i="11"/>
  <c r="AE130" i="11"/>
  <c r="AG130" i="11"/>
  <c r="AH130" i="11"/>
  <c r="M132" i="11"/>
  <c r="AE132" i="11"/>
  <c r="AH132" i="11"/>
  <c r="AH133" i="11" s="1"/>
  <c r="AH8" i="11"/>
  <c r="AH16" i="11"/>
  <c r="AH22" i="11"/>
  <c r="AH39" i="11"/>
  <c r="AH41" i="11"/>
  <c r="AH51" i="11"/>
  <c r="AH59" i="11"/>
  <c r="AH71" i="11"/>
  <c r="AH80" i="11"/>
  <c r="AH84" i="11"/>
  <c r="AH95" i="11"/>
  <c r="AH105" i="11"/>
  <c r="AH109" i="11"/>
  <c r="AH111" i="11"/>
  <c r="AH113" i="11"/>
  <c r="AH120" i="11"/>
  <c r="AH122" i="11"/>
  <c r="AG107" i="11"/>
  <c r="AF8" i="11"/>
  <c r="AF10" i="11"/>
  <c r="AF14" i="11"/>
  <c r="AF16" i="11"/>
  <c r="AF20" i="11"/>
  <c r="AF22" i="11"/>
  <c r="AF24" i="11"/>
  <c r="AF27" i="11"/>
  <c r="AF29" i="11"/>
  <c r="AF31" i="11"/>
  <c r="AF33" i="11"/>
  <c r="AF35" i="11"/>
  <c r="AF37" i="11"/>
  <c r="AF39" i="11"/>
  <c r="AF41" i="11"/>
  <c r="AF44" i="11"/>
  <c r="AF46" i="11"/>
  <c r="AF49" i="11"/>
  <c r="AF51" i="11"/>
  <c r="AF53" i="11"/>
  <c r="AF55" i="11"/>
  <c r="AF57" i="11"/>
  <c r="AF59" i="11"/>
  <c r="AF63" i="11"/>
  <c r="AF65" i="11"/>
  <c r="AF67" i="11"/>
  <c r="AF69" i="11"/>
  <c r="AF71" i="11"/>
  <c r="AF74" i="11"/>
  <c r="AF76" i="11"/>
  <c r="AF78" i="11"/>
  <c r="AF80" i="11"/>
  <c r="AF82" i="11"/>
  <c r="AF84" i="11"/>
  <c r="AF89" i="11"/>
  <c r="AF95" i="11"/>
  <c r="AF97" i="11"/>
  <c r="AF101" i="11"/>
  <c r="AF103" i="11"/>
  <c r="AF105" i="11"/>
  <c r="AF107" i="11"/>
  <c r="AF109" i="11"/>
  <c r="AF111" i="11"/>
  <c r="AF113" i="11"/>
  <c r="AF117" i="11"/>
  <c r="AF120" i="11"/>
  <c r="AF122" i="11"/>
  <c r="AF125" i="11"/>
  <c r="AF128" i="11"/>
  <c r="AF131" i="11"/>
  <c r="AE20" i="11"/>
  <c r="AE24" i="11"/>
  <c r="AE29" i="11"/>
  <c r="AE31" i="11"/>
  <c r="AE33" i="11"/>
  <c r="AE37" i="11"/>
  <c r="AE39" i="11"/>
  <c r="AE49" i="11"/>
  <c r="AE51" i="11"/>
  <c r="AE65" i="11"/>
  <c r="AE74" i="11"/>
  <c r="AE78" i="11"/>
  <c r="AE84" i="11"/>
  <c r="AE89" i="11"/>
  <c r="AE107" i="11"/>
  <c r="AE120" i="11"/>
  <c r="AE122" i="11"/>
  <c r="AE131" i="11"/>
  <c r="AD8" i="11"/>
  <c r="AD10" i="11"/>
  <c r="AD14" i="11"/>
  <c r="AD16" i="11"/>
  <c r="AD20" i="11"/>
  <c r="AD22" i="11"/>
  <c r="AD24" i="11"/>
  <c r="AD27" i="11"/>
  <c r="AD29" i="11"/>
  <c r="AD31" i="11"/>
  <c r="AD33" i="11"/>
  <c r="AD35" i="11"/>
  <c r="AD37" i="11"/>
  <c r="AD39" i="11"/>
  <c r="AD41" i="11"/>
  <c r="AD44" i="11"/>
  <c r="AD46" i="11"/>
  <c r="AD49" i="11"/>
  <c r="AD51" i="11"/>
  <c r="AD53" i="11"/>
  <c r="AD55" i="11"/>
  <c r="AD57" i="11"/>
  <c r="AD59" i="11"/>
  <c r="AD63" i="11"/>
  <c r="AD65" i="11"/>
  <c r="AD67" i="11"/>
  <c r="AD69" i="11"/>
  <c r="AD71" i="11"/>
  <c r="AD74" i="11"/>
  <c r="AD76" i="11"/>
  <c r="AD78" i="11"/>
  <c r="AD80" i="11"/>
  <c r="AD82" i="11"/>
  <c r="AD84" i="11"/>
  <c r="AD89" i="11"/>
  <c r="AD95" i="11"/>
  <c r="AD97" i="11"/>
  <c r="AD101" i="11"/>
  <c r="AD103" i="11"/>
  <c r="AD105" i="11"/>
  <c r="AD107" i="11"/>
  <c r="AD109" i="11"/>
  <c r="AD111" i="11"/>
  <c r="AD113" i="11"/>
  <c r="AD117" i="11"/>
  <c r="AD120" i="11"/>
  <c r="AD122" i="11"/>
  <c r="AD125" i="11"/>
  <c r="AD128" i="11"/>
  <c r="AD131" i="11"/>
  <c r="AC8" i="11"/>
  <c r="AC10" i="11"/>
  <c r="AC14" i="11"/>
  <c r="AC16" i="11"/>
  <c r="AC20" i="11"/>
  <c r="AC22" i="11"/>
  <c r="AC24" i="11"/>
  <c r="AC27" i="11"/>
  <c r="AC29" i="11"/>
  <c r="AC31" i="11"/>
  <c r="AC33" i="11"/>
  <c r="AC35" i="11"/>
  <c r="AC37" i="11"/>
  <c r="AC39" i="11"/>
  <c r="AC41" i="11"/>
  <c r="AC44" i="11"/>
  <c r="AC46" i="11"/>
  <c r="AC49" i="11"/>
  <c r="AC51" i="11"/>
  <c r="AC53" i="11"/>
  <c r="AC55" i="11"/>
  <c r="AC57" i="11"/>
  <c r="AC59" i="11"/>
  <c r="AC63" i="11"/>
  <c r="AC65" i="11"/>
  <c r="AC67" i="11"/>
  <c r="AC69" i="11"/>
  <c r="AC71" i="11"/>
  <c r="AC74" i="11"/>
  <c r="AC76" i="11"/>
  <c r="AC78" i="11"/>
  <c r="AC80" i="11"/>
  <c r="AC82" i="11"/>
  <c r="AC84" i="11"/>
  <c r="AC89" i="11"/>
  <c r="AC95" i="11"/>
  <c r="AC97" i="11"/>
  <c r="AC101" i="11"/>
  <c r="AC103" i="11"/>
  <c r="AC105" i="11"/>
  <c r="AC107" i="11"/>
  <c r="AC109" i="11"/>
  <c r="AC111" i="11"/>
  <c r="AC113" i="11"/>
  <c r="AC117" i="11"/>
  <c r="AC120" i="11"/>
  <c r="AC122" i="11"/>
  <c r="AC125" i="11"/>
  <c r="AC128" i="11"/>
  <c r="AC131" i="11"/>
  <c r="AB8" i="11"/>
  <c r="AB10" i="11"/>
  <c r="AB14" i="11"/>
  <c r="AB16" i="11"/>
  <c r="AB20" i="11"/>
  <c r="AB22" i="11"/>
  <c r="AB24" i="11"/>
  <c r="AB27" i="11"/>
  <c r="AB29" i="11"/>
  <c r="AB31" i="11"/>
  <c r="AB33" i="11"/>
  <c r="AB35" i="11"/>
  <c r="AB37" i="11"/>
  <c r="AB39" i="11"/>
  <c r="AB41" i="11"/>
  <c r="AB44" i="11"/>
  <c r="AB46" i="11"/>
  <c r="AB49" i="11"/>
  <c r="AB51" i="11"/>
  <c r="AB53" i="11"/>
  <c r="AB55" i="11"/>
  <c r="AB57" i="11"/>
  <c r="AB59" i="11"/>
  <c r="AB63" i="11"/>
  <c r="AB65" i="11"/>
  <c r="AB67" i="11"/>
  <c r="AB69" i="11"/>
  <c r="AB71" i="11"/>
  <c r="AB74" i="11"/>
  <c r="AB76" i="11"/>
  <c r="AB78" i="11"/>
  <c r="AB80" i="11"/>
  <c r="AB82" i="11"/>
  <c r="AB84" i="11"/>
  <c r="AB89" i="11"/>
  <c r="AB95" i="11"/>
  <c r="AB97" i="11"/>
  <c r="AB101" i="11"/>
  <c r="AB103" i="11"/>
  <c r="AB105" i="11"/>
  <c r="AB107" i="11"/>
  <c r="AB109" i="11"/>
  <c r="AB111" i="11"/>
  <c r="AB113" i="11"/>
  <c r="AB117" i="11"/>
  <c r="AB120" i="11"/>
  <c r="AB122" i="11"/>
  <c r="AB125" i="11"/>
  <c r="AB128" i="11"/>
  <c r="AB131" i="11"/>
  <c r="AA8" i="11"/>
  <c r="AA10" i="11"/>
  <c r="AA14" i="11"/>
  <c r="AA16" i="11"/>
  <c r="AA20" i="11"/>
  <c r="AA22" i="11"/>
  <c r="AA24" i="11"/>
  <c r="AA27" i="11"/>
  <c r="AA29" i="11"/>
  <c r="AA31" i="11"/>
  <c r="AA33" i="11"/>
  <c r="AA35" i="11"/>
  <c r="AA37" i="11"/>
  <c r="AA39" i="11"/>
  <c r="AA41" i="11"/>
  <c r="AA44" i="11"/>
  <c r="AA46" i="11"/>
  <c r="AA49" i="11"/>
  <c r="AA51" i="11"/>
  <c r="AA53" i="11"/>
  <c r="AA55" i="11"/>
  <c r="AA57" i="11"/>
  <c r="AA59" i="11"/>
  <c r="AA63" i="11"/>
  <c r="AA65" i="11"/>
  <c r="AA67" i="11"/>
  <c r="AA69" i="11"/>
  <c r="AA71" i="11"/>
  <c r="AA74" i="11"/>
  <c r="AA76" i="11"/>
  <c r="AA78" i="11"/>
  <c r="AA80" i="11"/>
  <c r="AA82" i="11"/>
  <c r="AA84" i="11"/>
  <c r="AA89" i="11"/>
  <c r="AA95" i="11"/>
  <c r="AA97" i="11"/>
  <c r="AA101" i="11"/>
  <c r="AA103" i="11"/>
  <c r="AA105" i="11"/>
  <c r="AA107" i="11"/>
  <c r="AA109" i="11"/>
  <c r="AA111" i="11"/>
  <c r="AA113" i="11"/>
  <c r="AA117" i="11"/>
  <c r="AA120" i="11"/>
  <c r="AA122" i="11"/>
  <c r="AA125" i="11"/>
  <c r="AA128" i="11"/>
  <c r="AA131" i="11"/>
  <c r="Z8" i="11"/>
  <c r="Z10" i="11"/>
  <c r="Z14" i="11"/>
  <c r="Z16" i="11"/>
  <c r="Z20" i="11"/>
  <c r="Z22" i="11"/>
  <c r="Z24" i="11"/>
  <c r="Z27" i="11"/>
  <c r="Z29" i="11"/>
  <c r="Z31" i="11"/>
  <c r="Z33" i="11"/>
  <c r="Z35" i="11"/>
  <c r="Z37" i="11"/>
  <c r="Z39" i="11"/>
  <c r="Z41" i="11"/>
  <c r="Z44" i="11"/>
  <c r="Z46" i="11"/>
  <c r="Z49" i="11"/>
  <c r="Z51" i="11"/>
  <c r="Z53" i="11"/>
  <c r="Z55" i="11"/>
  <c r="Z57" i="11"/>
  <c r="Z59" i="11"/>
  <c r="Z63" i="11"/>
  <c r="Z65" i="11"/>
  <c r="Z67" i="11"/>
  <c r="Z69" i="11"/>
  <c r="Z71" i="11"/>
  <c r="Z74" i="11"/>
  <c r="Z76" i="11"/>
  <c r="Z78" i="11"/>
  <c r="Z80" i="11"/>
  <c r="Z82" i="11"/>
  <c r="Z84" i="11"/>
  <c r="Z89" i="11"/>
  <c r="Z95" i="11"/>
  <c r="Z97" i="11"/>
  <c r="Z101" i="11"/>
  <c r="Z103" i="11"/>
  <c r="Z105" i="11"/>
  <c r="Z107" i="11"/>
  <c r="Z109" i="11"/>
  <c r="Z111" i="11"/>
  <c r="Z113" i="11"/>
  <c r="Z117" i="11"/>
  <c r="Z120" i="11"/>
  <c r="Z122" i="11"/>
  <c r="Z125" i="11"/>
  <c r="Z128" i="11"/>
  <c r="Z131" i="11"/>
  <c r="Y8" i="11"/>
  <c r="Y10" i="11"/>
  <c r="Y14" i="11"/>
  <c r="Y16" i="11"/>
  <c r="Y20" i="11"/>
  <c r="Y22" i="11"/>
  <c r="Y24" i="11"/>
  <c r="Y27" i="11"/>
  <c r="Y29" i="11"/>
  <c r="Y31" i="11"/>
  <c r="Y33" i="11"/>
  <c r="Y35" i="11"/>
  <c r="Y37" i="11"/>
  <c r="Y39" i="11"/>
  <c r="Y41" i="11"/>
  <c r="Y44" i="11"/>
  <c r="Y46" i="11"/>
  <c r="Y49" i="11"/>
  <c r="Y51" i="11"/>
  <c r="Y53" i="11"/>
  <c r="Y55" i="11"/>
  <c r="Y57" i="11"/>
  <c r="Y59" i="11"/>
  <c r="Y63" i="11"/>
  <c r="Y65" i="11"/>
  <c r="Y67" i="11"/>
  <c r="Y69" i="11"/>
  <c r="Y71" i="11"/>
  <c r="Y74" i="11"/>
  <c r="Y76" i="11"/>
  <c r="Y78" i="11"/>
  <c r="Y80" i="11"/>
  <c r="Y82" i="11"/>
  <c r="Y84" i="11"/>
  <c r="Y89" i="11"/>
  <c r="Y95" i="11"/>
  <c r="Y97" i="11"/>
  <c r="Y101" i="11"/>
  <c r="Y103" i="11"/>
  <c r="Y105" i="11"/>
  <c r="Y107" i="11"/>
  <c r="Y109" i="11"/>
  <c r="Y111" i="11"/>
  <c r="Y113" i="11"/>
  <c r="Y117" i="11"/>
  <c r="Y120" i="11"/>
  <c r="Y122" i="11"/>
  <c r="Y125" i="11"/>
  <c r="Y128" i="11"/>
  <c r="Y131" i="11"/>
  <c r="X8" i="11"/>
  <c r="X10" i="11"/>
  <c r="X14" i="11"/>
  <c r="X16" i="11"/>
  <c r="X20" i="11"/>
  <c r="X22" i="11"/>
  <c r="X24" i="11"/>
  <c r="X27" i="11"/>
  <c r="X29" i="11"/>
  <c r="X31" i="11"/>
  <c r="X33" i="11"/>
  <c r="X35" i="11"/>
  <c r="X37" i="11"/>
  <c r="X39" i="11"/>
  <c r="X41" i="11"/>
  <c r="X44" i="11"/>
  <c r="X46" i="11"/>
  <c r="X49" i="11"/>
  <c r="X51" i="11"/>
  <c r="X53" i="11"/>
  <c r="X55" i="11"/>
  <c r="X57" i="11"/>
  <c r="X59" i="11"/>
  <c r="X63" i="11"/>
  <c r="X65" i="11"/>
  <c r="X67" i="11"/>
  <c r="X69" i="11"/>
  <c r="X71" i="11"/>
  <c r="X74" i="11"/>
  <c r="X76" i="11"/>
  <c r="X78" i="11"/>
  <c r="X80" i="11"/>
  <c r="X82" i="11"/>
  <c r="X84" i="11"/>
  <c r="X89" i="11"/>
  <c r="X95" i="11"/>
  <c r="X97" i="11"/>
  <c r="X101" i="11"/>
  <c r="X103" i="11"/>
  <c r="X105" i="11"/>
  <c r="X107" i="11"/>
  <c r="X109" i="11"/>
  <c r="X111" i="11"/>
  <c r="X113" i="11"/>
  <c r="X117" i="11"/>
  <c r="X120" i="11"/>
  <c r="X122" i="11"/>
  <c r="X125" i="11"/>
  <c r="X128" i="11"/>
  <c r="X131" i="11"/>
  <c r="W8" i="11"/>
  <c r="W10" i="11"/>
  <c r="W14" i="11"/>
  <c r="W16" i="11"/>
  <c r="W20" i="11"/>
  <c r="W22" i="11"/>
  <c r="W24" i="11"/>
  <c r="W27" i="11"/>
  <c r="W29" i="11"/>
  <c r="W31" i="11"/>
  <c r="W33" i="11"/>
  <c r="W35" i="11"/>
  <c r="W37" i="11"/>
  <c r="W39" i="11"/>
  <c r="W41" i="11"/>
  <c r="W44" i="11"/>
  <c r="W46" i="11"/>
  <c r="W49" i="11"/>
  <c r="W51" i="11"/>
  <c r="W53" i="11"/>
  <c r="W55" i="11"/>
  <c r="W57" i="11"/>
  <c r="W59" i="11"/>
  <c r="W63" i="11"/>
  <c r="W65" i="11"/>
  <c r="W67" i="11"/>
  <c r="W69" i="11"/>
  <c r="W71" i="11"/>
  <c r="W74" i="11"/>
  <c r="W76" i="11"/>
  <c r="W78" i="11"/>
  <c r="W80" i="11"/>
  <c r="W82" i="11"/>
  <c r="W84" i="11"/>
  <c r="W89" i="11"/>
  <c r="W95" i="11"/>
  <c r="W97" i="11"/>
  <c r="W101" i="11"/>
  <c r="W103" i="11"/>
  <c r="W105" i="11"/>
  <c r="W107" i="11"/>
  <c r="W109" i="11"/>
  <c r="W111" i="11"/>
  <c r="W113" i="11"/>
  <c r="W117" i="11"/>
  <c r="W120" i="11"/>
  <c r="W122" i="11"/>
  <c r="W125" i="11"/>
  <c r="W128" i="11"/>
  <c r="W131" i="11"/>
  <c r="V8" i="11"/>
  <c r="V10" i="11"/>
  <c r="V14" i="11"/>
  <c r="V16" i="11"/>
  <c r="V20" i="11"/>
  <c r="V22" i="11"/>
  <c r="V24" i="11"/>
  <c r="V27" i="11"/>
  <c r="V29" i="11"/>
  <c r="V31" i="11"/>
  <c r="V33" i="11"/>
  <c r="V35" i="11"/>
  <c r="V37" i="11"/>
  <c r="V39" i="11"/>
  <c r="V41" i="11"/>
  <c r="V44" i="11"/>
  <c r="V46" i="11"/>
  <c r="V49" i="11"/>
  <c r="V51" i="11"/>
  <c r="V53" i="11"/>
  <c r="V55" i="11"/>
  <c r="V57" i="11"/>
  <c r="V59" i="11"/>
  <c r="V63" i="11"/>
  <c r="V65" i="11"/>
  <c r="V67" i="11"/>
  <c r="V69" i="11"/>
  <c r="V71" i="11"/>
  <c r="V74" i="11"/>
  <c r="V76" i="11"/>
  <c r="V78" i="11"/>
  <c r="V80" i="11"/>
  <c r="V82" i="11"/>
  <c r="V84" i="11"/>
  <c r="V89" i="11"/>
  <c r="V95" i="11"/>
  <c r="V97" i="11"/>
  <c r="V101" i="11"/>
  <c r="V103" i="11"/>
  <c r="V105" i="11"/>
  <c r="V107" i="11"/>
  <c r="V109" i="11"/>
  <c r="V111" i="11"/>
  <c r="V113" i="11"/>
  <c r="V117" i="11"/>
  <c r="V120" i="11"/>
  <c r="V122" i="11"/>
  <c r="V125" i="11"/>
  <c r="V128" i="11"/>
  <c r="V131" i="11"/>
  <c r="U8" i="11"/>
  <c r="U10" i="11"/>
  <c r="U14" i="11"/>
  <c r="U16" i="11"/>
  <c r="U20" i="11"/>
  <c r="U22" i="11"/>
  <c r="U24" i="11"/>
  <c r="U27" i="11"/>
  <c r="U29" i="11"/>
  <c r="U31" i="11"/>
  <c r="U33" i="11"/>
  <c r="U35" i="11"/>
  <c r="U37" i="11"/>
  <c r="U39" i="11"/>
  <c r="U41" i="11"/>
  <c r="U44" i="11"/>
  <c r="U46" i="11"/>
  <c r="U49" i="11"/>
  <c r="U51" i="11"/>
  <c r="U53" i="11"/>
  <c r="U55" i="11"/>
  <c r="U57" i="11"/>
  <c r="U59" i="11"/>
  <c r="U63" i="11"/>
  <c r="U65" i="11"/>
  <c r="U67" i="11"/>
  <c r="U69" i="11"/>
  <c r="U71" i="11"/>
  <c r="U74" i="11"/>
  <c r="U76" i="11"/>
  <c r="U78" i="11"/>
  <c r="U80" i="11"/>
  <c r="U82" i="11"/>
  <c r="U84" i="11"/>
  <c r="U89" i="11"/>
  <c r="U95" i="11"/>
  <c r="U97" i="11"/>
  <c r="U101" i="11"/>
  <c r="U103" i="11"/>
  <c r="U105" i="11"/>
  <c r="U107" i="11"/>
  <c r="U109" i="11"/>
  <c r="U111" i="11"/>
  <c r="U113" i="11"/>
  <c r="U117" i="11"/>
  <c r="U120" i="11"/>
  <c r="U122" i="11"/>
  <c r="U125" i="11"/>
  <c r="U128" i="11"/>
  <c r="U131" i="11"/>
  <c r="T8" i="11"/>
  <c r="T10" i="11"/>
  <c r="T14" i="11"/>
  <c r="T16" i="11"/>
  <c r="T20" i="11"/>
  <c r="T22" i="11"/>
  <c r="T24" i="11"/>
  <c r="T27" i="11"/>
  <c r="T29" i="11"/>
  <c r="T31" i="11"/>
  <c r="T33" i="11"/>
  <c r="T35" i="11"/>
  <c r="T37" i="11"/>
  <c r="T39" i="11"/>
  <c r="T41" i="11"/>
  <c r="T44" i="11"/>
  <c r="T46" i="11"/>
  <c r="T49" i="11"/>
  <c r="T51" i="11"/>
  <c r="T53" i="11"/>
  <c r="T55" i="11"/>
  <c r="T57" i="11"/>
  <c r="T59" i="11"/>
  <c r="T63" i="11"/>
  <c r="T65" i="11"/>
  <c r="T67" i="11"/>
  <c r="T69" i="11"/>
  <c r="T71" i="11"/>
  <c r="T74" i="11"/>
  <c r="T76" i="11"/>
  <c r="T78" i="11"/>
  <c r="T80" i="11"/>
  <c r="T82" i="11"/>
  <c r="T84" i="11"/>
  <c r="T89" i="11"/>
  <c r="T95" i="11"/>
  <c r="T97" i="11"/>
  <c r="T101" i="11"/>
  <c r="T103" i="11"/>
  <c r="T105" i="11"/>
  <c r="T107" i="11"/>
  <c r="T109" i="11"/>
  <c r="T111" i="11"/>
  <c r="T113" i="11"/>
  <c r="T117" i="11"/>
  <c r="T120" i="11"/>
  <c r="T122" i="11"/>
  <c r="T125" i="11"/>
  <c r="T128" i="11"/>
  <c r="T131" i="11"/>
  <c r="S8" i="11"/>
  <c r="S10" i="11"/>
  <c r="S14" i="11"/>
  <c r="S16" i="11"/>
  <c r="S20" i="11"/>
  <c r="S22" i="11"/>
  <c r="S24" i="11"/>
  <c r="S27" i="11"/>
  <c r="S29" i="11"/>
  <c r="S31" i="11"/>
  <c r="S33" i="11"/>
  <c r="S35" i="11"/>
  <c r="S37" i="11"/>
  <c r="S39" i="11"/>
  <c r="S41" i="11"/>
  <c r="S44" i="11"/>
  <c r="S46" i="11"/>
  <c r="S49" i="11"/>
  <c r="S51" i="11"/>
  <c r="S53" i="11"/>
  <c r="S55" i="11"/>
  <c r="S57" i="11"/>
  <c r="S59" i="11"/>
  <c r="S63" i="11"/>
  <c r="S65" i="11"/>
  <c r="S67" i="11"/>
  <c r="S69" i="11"/>
  <c r="S71" i="11"/>
  <c r="S74" i="11"/>
  <c r="S76" i="11"/>
  <c r="S78" i="11"/>
  <c r="S80" i="11"/>
  <c r="S82" i="11"/>
  <c r="S84" i="11"/>
  <c r="S89" i="11"/>
  <c r="S95" i="11"/>
  <c r="S97" i="11"/>
  <c r="S101" i="11"/>
  <c r="S103" i="11"/>
  <c r="S105" i="11"/>
  <c r="S107" i="11"/>
  <c r="S109" i="11"/>
  <c r="S111" i="11"/>
  <c r="S113" i="11"/>
  <c r="S117" i="11"/>
  <c r="S120" i="11"/>
  <c r="S122" i="11"/>
  <c r="S125" i="11"/>
  <c r="S128" i="11"/>
  <c r="S131" i="11"/>
  <c r="R8" i="11"/>
  <c r="R10" i="11"/>
  <c r="R14" i="11"/>
  <c r="R16" i="11"/>
  <c r="R20" i="11"/>
  <c r="R22" i="11"/>
  <c r="R24" i="11"/>
  <c r="R27" i="11"/>
  <c r="R29" i="11"/>
  <c r="R31" i="11"/>
  <c r="R33" i="11"/>
  <c r="R35" i="11"/>
  <c r="R37" i="11"/>
  <c r="R39" i="11"/>
  <c r="R41" i="11"/>
  <c r="R44" i="11"/>
  <c r="R46" i="11"/>
  <c r="R49" i="11"/>
  <c r="R51" i="11"/>
  <c r="R53" i="11"/>
  <c r="R55" i="11"/>
  <c r="R57" i="11"/>
  <c r="R59" i="11"/>
  <c r="R63" i="11"/>
  <c r="R65" i="11"/>
  <c r="R67" i="11"/>
  <c r="R69" i="11"/>
  <c r="R71" i="11"/>
  <c r="R74" i="11"/>
  <c r="R76" i="11"/>
  <c r="R78" i="11"/>
  <c r="R80" i="11"/>
  <c r="R82" i="11"/>
  <c r="R84" i="11"/>
  <c r="R89" i="11"/>
  <c r="R95" i="11"/>
  <c r="R97" i="11"/>
  <c r="R101" i="11"/>
  <c r="R103" i="11"/>
  <c r="R105" i="11"/>
  <c r="R107" i="11"/>
  <c r="R109" i="11"/>
  <c r="R111" i="11"/>
  <c r="R113" i="11"/>
  <c r="R117" i="11"/>
  <c r="R120" i="11"/>
  <c r="R122" i="11"/>
  <c r="R125" i="11"/>
  <c r="R128" i="11"/>
  <c r="R131" i="11"/>
  <c r="Q8" i="11"/>
  <c r="Q10" i="11"/>
  <c r="Q14" i="11"/>
  <c r="Q16" i="11"/>
  <c r="Q20" i="11"/>
  <c r="Q22" i="11"/>
  <c r="Q24" i="11"/>
  <c r="Q27" i="11"/>
  <c r="Q29" i="11"/>
  <c r="Q31" i="11"/>
  <c r="Q33" i="11"/>
  <c r="Q35" i="11"/>
  <c r="Q37" i="11"/>
  <c r="Q39" i="11"/>
  <c r="Q41" i="11"/>
  <c r="Q44" i="11"/>
  <c r="Q46" i="11"/>
  <c r="Q49" i="11"/>
  <c r="Q51" i="11"/>
  <c r="Q53" i="11"/>
  <c r="Q55" i="11"/>
  <c r="Q57" i="11"/>
  <c r="Q59" i="11"/>
  <c r="Q63" i="11"/>
  <c r="Q65" i="11"/>
  <c r="Q67" i="11"/>
  <c r="Q69" i="11"/>
  <c r="Q71" i="11"/>
  <c r="Q74" i="11"/>
  <c r="Q76" i="11"/>
  <c r="Q78" i="11"/>
  <c r="Q80" i="11"/>
  <c r="Q82" i="11"/>
  <c r="Q84" i="11"/>
  <c r="Q89" i="11"/>
  <c r="Q95" i="11"/>
  <c r="Q97" i="11"/>
  <c r="Q101" i="11"/>
  <c r="Q103" i="11"/>
  <c r="Q105" i="11"/>
  <c r="Q107" i="11"/>
  <c r="Q109" i="11"/>
  <c r="Q111" i="11"/>
  <c r="Q113" i="11"/>
  <c r="Q117" i="11"/>
  <c r="Q120" i="11"/>
  <c r="Q122" i="11"/>
  <c r="Q125" i="11"/>
  <c r="Q128" i="11"/>
  <c r="Q131" i="11"/>
  <c r="P8" i="11"/>
  <c r="P10" i="11"/>
  <c r="P14" i="11"/>
  <c r="P16" i="11"/>
  <c r="P20" i="11"/>
  <c r="P22" i="11"/>
  <c r="P24" i="11"/>
  <c r="P27" i="11"/>
  <c r="P29" i="11"/>
  <c r="P31" i="11"/>
  <c r="P33" i="11"/>
  <c r="P35" i="11"/>
  <c r="P37" i="11"/>
  <c r="P39" i="11"/>
  <c r="P41" i="11"/>
  <c r="P44" i="11"/>
  <c r="P46" i="11"/>
  <c r="P49" i="11"/>
  <c r="P51" i="11"/>
  <c r="P53" i="11"/>
  <c r="P55" i="11"/>
  <c r="P57" i="11"/>
  <c r="P59" i="11"/>
  <c r="P63" i="11"/>
  <c r="P65" i="11"/>
  <c r="P67" i="11"/>
  <c r="P69" i="11"/>
  <c r="P71" i="11"/>
  <c r="P74" i="11"/>
  <c r="P76" i="11"/>
  <c r="P78" i="11"/>
  <c r="P80" i="11"/>
  <c r="P82" i="11"/>
  <c r="P84" i="11"/>
  <c r="P89" i="11"/>
  <c r="P95" i="11"/>
  <c r="P97" i="11"/>
  <c r="P101" i="11"/>
  <c r="P103" i="11"/>
  <c r="P105" i="11"/>
  <c r="P107" i="11"/>
  <c r="P109" i="11"/>
  <c r="P111" i="11"/>
  <c r="P113" i="11"/>
  <c r="P117" i="11"/>
  <c r="P120" i="11"/>
  <c r="P122" i="11"/>
  <c r="P125" i="11"/>
  <c r="P128" i="11"/>
  <c r="P131" i="11"/>
  <c r="O8" i="11"/>
  <c r="O10" i="11"/>
  <c r="O14" i="11"/>
  <c r="O16" i="11"/>
  <c r="O20" i="11"/>
  <c r="O22" i="11"/>
  <c r="O24" i="11"/>
  <c r="O27" i="11"/>
  <c r="O29" i="11"/>
  <c r="O31" i="11"/>
  <c r="O33" i="11"/>
  <c r="O35" i="11"/>
  <c r="O37" i="11"/>
  <c r="O39" i="11"/>
  <c r="O41" i="11"/>
  <c r="O44" i="11"/>
  <c r="O46" i="11"/>
  <c r="O49" i="11"/>
  <c r="O51" i="11"/>
  <c r="O53" i="11"/>
  <c r="O55" i="11"/>
  <c r="O57" i="11"/>
  <c r="O59" i="11"/>
  <c r="O63" i="11"/>
  <c r="O65" i="11"/>
  <c r="O67" i="11"/>
  <c r="O69" i="11"/>
  <c r="O71" i="11"/>
  <c r="O74" i="11"/>
  <c r="O76" i="11"/>
  <c r="O78" i="11"/>
  <c r="O80" i="11"/>
  <c r="O82" i="11"/>
  <c r="O84" i="11"/>
  <c r="O89" i="11"/>
  <c r="O95" i="11"/>
  <c r="O97" i="11"/>
  <c r="O101" i="11"/>
  <c r="O103" i="11"/>
  <c r="O105" i="11"/>
  <c r="O107" i="11"/>
  <c r="O109" i="11"/>
  <c r="O111" i="11"/>
  <c r="O113" i="11"/>
  <c r="O117" i="11"/>
  <c r="O120" i="11"/>
  <c r="O122" i="11"/>
  <c r="O125" i="11"/>
  <c r="O128" i="11"/>
  <c r="O131" i="11"/>
  <c r="N8" i="11"/>
  <c r="N10" i="11"/>
  <c r="N14" i="11"/>
  <c r="N16" i="11"/>
  <c r="N20" i="11"/>
  <c r="N22" i="11"/>
  <c r="N24" i="11"/>
  <c r="N27" i="11"/>
  <c r="N29" i="11"/>
  <c r="N31" i="11"/>
  <c r="N33" i="11"/>
  <c r="N35" i="11"/>
  <c r="N37" i="11"/>
  <c r="N39" i="11"/>
  <c r="N41" i="11"/>
  <c r="N44" i="11"/>
  <c r="N46" i="11"/>
  <c r="N49" i="11"/>
  <c r="N51" i="11"/>
  <c r="N53" i="11"/>
  <c r="N55" i="11"/>
  <c r="N57" i="11"/>
  <c r="N59" i="11"/>
  <c r="N63" i="11"/>
  <c r="N65" i="11"/>
  <c r="N67" i="11"/>
  <c r="N69" i="11"/>
  <c r="N71" i="11"/>
  <c r="N74" i="11"/>
  <c r="N76" i="11"/>
  <c r="N78" i="11"/>
  <c r="N80" i="11"/>
  <c r="N82" i="11"/>
  <c r="N84" i="11"/>
  <c r="N89" i="11"/>
  <c r="N95" i="11"/>
  <c r="N97" i="11"/>
  <c r="N101" i="11"/>
  <c r="N103" i="11"/>
  <c r="N105" i="11"/>
  <c r="N107" i="11"/>
  <c r="N109" i="11"/>
  <c r="N111" i="11"/>
  <c r="N113" i="11"/>
  <c r="N117" i="11"/>
  <c r="N120" i="11"/>
  <c r="N122" i="11"/>
  <c r="N125" i="11"/>
  <c r="N128" i="11"/>
  <c r="N131" i="11"/>
  <c r="M14" i="11"/>
  <c r="M24" i="11"/>
  <c r="M27" i="11"/>
  <c r="M31" i="11"/>
  <c r="M35" i="11"/>
  <c r="M37" i="11"/>
  <c r="M44" i="11"/>
  <c r="M46" i="11"/>
  <c r="M49" i="11"/>
  <c r="M53" i="11"/>
  <c r="M55" i="11"/>
  <c r="M57" i="11"/>
  <c r="M63" i="11"/>
  <c r="M65" i="11"/>
  <c r="M67" i="11"/>
  <c r="M71" i="11"/>
  <c r="M74" i="11"/>
  <c r="M76" i="11"/>
  <c r="M84" i="11"/>
  <c r="M89" i="11"/>
  <c r="M101" i="11"/>
  <c r="M107" i="11"/>
  <c r="M109" i="11"/>
  <c r="M120" i="11"/>
  <c r="M122" i="11"/>
  <c r="L8" i="11"/>
  <c r="L10" i="11"/>
  <c r="L14" i="11"/>
  <c r="L16" i="11"/>
  <c r="L20" i="11"/>
  <c r="L22" i="11"/>
  <c r="L24" i="11"/>
  <c r="L27" i="11"/>
  <c r="L29" i="11"/>
  <c r="L31" i="11"/>
  <c r="L33" i="11"/>
  <c r="L35" i="11"/>
  <c r="L37" i="11"/>
  <c r="L39" i="11"/>
  <c r="L41" i="11"/>
  <c r="L44" i="11"/>
  <c r="L46" i="11"/>
  <c r="L49" i="11"/>
  <c r="L51" i="11"/>
  <c r="L53" i="11"/>
  <c r="L55" i="11"/>
  <c r="L57" i="11"/>
  <c r="L59" i="11"/>
  <c r="L63" i="11"/>
  <c r="L65" i="11"/>
  <c r="L67" i="11"/>
  <c r="L69" i="11"/>
  <c r="L71" i="11"/>
  <c r="L74" i="11"/>
  <c r="L76" i="11"/>
  <c r="L78" i="11"/>
  <c r="L80" i="11"/>
  <c r="L82" i="11"/>
  <c r="L84" i="11"/>
  <c r="L89" i="11"/>
  <c r="L95" i="11"/>
  <c r="L97" i="11"/>
  <c r="L101" i="11"/>
  <c r="L103" i="11"/>
  <c r="L105" i="11"/>
  <c r="L107" i="11"/>
  <c r="L109" i="11"/>
  <c r="L111" i="11"/>
  <c r="L113" i="11"/>
  <c r="L117" i="11"/>
  <c r="L120" i="11"/>
  <c r="L122" i="11"/>
  <c r="L125" i="11"/>
  <c r="L128" i="11"/>
  <c r="L131" i="11"/>
  <c r="K8" i="11"/>
  <c r="K10" i="11"/>
  <c r="K14" i="11"/>
  <c r="K16" i="11"/>
  <c r="K20" i="11"/>
  <c r="K22" i="11"/>
  <c r="K24" i="11"/>
  <c r="K27" i="11"/>
  <c r="K29" i="11"/>
  <c r="K31" i="11"/>
  <c r="K33" i="11"/>
  <c r="K35" i="11"/>
  <c r="K37" i="11"/>
  <c r="K39" i="11"/>
  <c r="K41" i="11"/>
  <c r="K44" i="11"/>
  <c r="K46" i="11"/>
  <c r="K49" i="11"/>
  <c r="K51" i="11"/>
  <c r="K53" i="11"/>
  <c r="K55" i="11"/>
  <c r="K57" i="11"/>
  <c r="K59" i="11"/>
  <c r="K63" i="11"/>
  <c r="K65" i="11"/>
  <c r="K67" i="11"/>
  <c r="K69" i="11"/>
  <c r="K71" i="11"/>
  <c r="K74" i="11"/>
  <c r="K76" i="11"/>
  <c r="K78" i="11"/>
  <c r="K80" i="11"/>
  <c r="K82" i="11"/>
  <c r="K84" i="11"/>
  <c r="K89" i="11"/>
  <c r="K95" i="11"/>
  <c r="K97" i="11"/>
  <c r="K101" i="11"/>
  <c r="K103" i="11"/>
  <c r="K105" i="11"/>
  <c r="K107" i="11"/>
  <c r="K109" i="11"/>
  <c r="K111" i="11"/>
  <c r="K113" i="11"/>
  <c r="K117" i="11"/>
  <c r="K120" i="11"/>
  <c r="K122" i="11"/>
  <c r="K125" i="11"/>
  <c r="K128" i="11"/>
  <c r="K131" i="11"/>
  <c r="J8" i="11"/>
  <c r="J10" i="11"/>
  <c r="J14" i="11"/>
  <c r="J16" i="11"/>
  <c r="J20" i="11"/>
  <c r="J22" i="11"/>
  <c r="J24" i="11"/>
  <c r="J27" i="11"/>
  <c r="J29" i="11"/>
  <c r="J31" i="11"/>
  <c r="J33" i="11"/>
  <c r="J35" i="11"/>
  <c r="J37" i="11"/>
  <c r="J39" i="11"/>
  <c r="J41" i="11"/>
  <c r="J44" i="11"/>
  <c r="J46" i="11"/>
  <c r="J49" i="11"/>
  <c r="J51" i="11"/>
  <c r="J53" i="11"/>
  <c r="J55" i="11"/>
  <c r="J57" i="11"/>
  <c r="J59" i="11"/>
  <c r="J63" i="11"/>
  <c r="J65" i="11"/>
  <c r="J67" i="11"/>
  <c r="J69" i="11"/>
  <c r="J71" i="11"/>
  <c r="J74" i="11"/>
  <c r="J76" i="11"/>
  <c r="J78" i="11"/>
  <c r="J80" i="11"/>
  <c r="J82" i="11"/>
  <c r="J84" i="11"/>
  <c r="J89" i="11"/>
  <c r="J95" i="11"/>
  <c r="J97" i="11"/>
  <c r="J101" i="11"/>
  <c r="J103" i="11"/>
  <c r="J105" i="11"/>
  <c r="J107" i="11"/>
  <c r="J109" i="11"/>
  <c r="J111" i="11"/>
  <c r="J113" i="11"/>
  <c r="J117" i="11"/>
  <c r="J120" i="11"/>
  <c r="J122" i="11"/>
  <c r="J125" i="11"/>
  <c r="J128" i="11"/>
  <c r="J131" i="11"/>
  <c r="I8" i="11"/>
  <c r="I10" i="11"/>
  <c r="I14" i="11"/>
  <c r="I16" i="11"/>
  <c r="I20" i="11"/>
  <c r="I22" i="11"/>
  <c r="I24" i="11"/>
  <c r="I27" i="11"/>
  <c r="I29" i="11"/>
  <c r="I31" i="11"/>
  <c r="I33" i="11"/>
  <c r="I35" i="11"/>
  <c r="I37" i="11"/>
  <c r="I39" i="11"/>
  <c r="I41" i="11"/>
  <c r="I44" i="11"/>
  <c r="I46" i="11"/>
  <c r="I49" i="11"/>
  <c r="I51" i="11"/>
  <c r="I53" i="11"/>
  <c r="I55" i="11"/>
  <c r="I57" i="11"/>
  <c r="I59" i="11"/>
  <c r="I63" i="11"/>
  <c r="I65" i="11"/>
  <c r="I67" i="11"/>
  <c r="I69" i="11"/>
  <c r="I71" i="11"/>
  <c r="I74" i="11"/>
  <c r="I76" i="11"/>
  <c r="I78" i="11"/>
  <c r="I80" i="11"/>
  <c r="I82" i="11"/>
  <c r="I84" i="11"/>
  <c r="I89" i="11"/>
  <c r="I95" i="11"/>
  <c r="I97" i="11"/>
  <c r="I101" i="11"/>
  <c r="I103" i="11"/>
  <c r="I105" i="11"/>
  <c r="I107" i="11"/>
  <c r="I109" i="11"/>
  <c r="I111" i="11"/>
  <c r="I113" i="11"/>
  <c r="I117" i="11"/>
  <c r="I120" i="11"/>
  <c r="I122" i="11"/>
  <c r="I125" i="11"/>
  <c r="I128" i="11"/>
  <c r="I131" i="11"/>
  <c r="H8" i="11"/>
  <c r="H10" i="11"/>
  <c r="H14" i="11"/>
  <c r="H16" i="11"/>
  <c r="H20" i="11"/>
  <c r="H22" i="11"/>
  <c r="H24" i="11"/>
  <c r="H27" i="11"/>
  <c r="H29" i="11"/>
  <c r="H31" i="11"/>
  <c r="H33" i="11"/>
  <c r="H35" i="11"/>
  <c r="H37" i="11"/>
  <c r="H39" i="11"/>
  <c r="H41" i="11"/>
  <c r="H44" i="11"/>
  <c r="H46" i="11"/>
  <c r="H49" i="11"/>
  <c r="H51" i="11"/>
  <c r="H53" i="11"/>
  <c r="H55" i="11"/>
  <c r="H57" i="11"/>
  <c r="H59" i="11"/>
  <c r="H63" i="11"/>
  <c r="H65" i="11"/>
  <c r="H67" i="11"/>
  <c r="H69" i="11"/>
  <c r="H71" i="11"/>
  <c r="H74" i="11"/>
  <c r="H76" i="11"/>
  <c r="H78" i="11"/>
  <c r="H80" i="11"/>
  <c r="H82" i="11"/>
  <c r="H84" i="11"/>
  <c r="H89" i="11"/>
  <c r="H95" i="11"/>
  <c r="H97" i="11"/>
  <c r="H101" i="11"/>
  <c r="H103" i="11"/>
  <c r="H105" i="11"/>
  <c r="H107" i="11"/>
  <c r="H109" i="11"/>
  <c r="H111" i="11"/>
  <c r="H113" i="11"/>
  <c r="H117" i="11"/>
  <c r="H120" i="11"/>
  <c r="H122" i="11"/>
  <c r="H125" i="11"/>
  <c r="H128" i="11"/>
  <c r="H131" i="11"/>
  <c r="G8" i="11"/>
  <c r="G10" i="11"/>
  <c r="G14" i="11"/>
  <c r="G16" i="11"/>
  <c r="G20" i="11"/>
  <c r="G22" i="11"/>
  <c r="G24" i="11"/>
  <c r="G27" i="11"/>
  <c r="G29" i="11"/>
  <c r="G31" i="11"/>
  <c r="G33" i="11"/>
  <c r="G35" i="11"/>
  <c r="G37" i="11"/>
  <c r="G39" i="11"/>
  <c r="G41" i="11"/>
  <c r="G44" i="11"/>
  <c r="G46" i="11"/>
  <c r="G49" i="11"/>
  <c r="G51" i="11"/>
  <c r="G53" i="11"/>
  <c r="G55" i="11"/>
  <c r="G57" i="11"/>
  <c r="G59" i="11"/>
  <c r="G63" i="11"/>
  <c r="G65" i="11"/>
  <c r="G67" i="11"/>
  <c r="G69" i="11"/>
  <c r="G71" i="11"/>
  <c r="G74" i="11"/>
  <c r="G76" i="11"/>
  <c r="G78" i="11"/>
  <c r="G80" i="11"/>
  <c r="G82" i="11"/>
  <c r="G84" i="11"/>
  <c r="G89" i="11"/>
  <c r="G95" i="11"/>
  <c r="G97" i="11"/>
  <c r="G101" i="11"/>
  <c r="G103" i="11"/>
  <c r="G105" i="11"/>
  <c r="G107" i="11"/>
  <c r="G109" i="11"/>
  <c r="G111" i="11"/>
  <c r="G113" i="11"/>
  <c r="G117" i="11"/>
  <c r="G120" i="11"/>
  <c r="G122" i="11"/>
  <c r="G125" i="11"/>
  <c r="G128" i="11"/>
  <c r="G131" i="11"/>
  <c r="G134" i="11"/>
  <c r="F8" i="11"/>
  <c r="F10" i="11"/>
  <c r="F14" i="11"/>
  <c r="F16" i="11"/>
  <c r="F20" i="11"/>
  <c r="F22" i="11"/>
  <c r="F24" i="11"/>
  <c r="F27" i="11"/>
  <c r="F29" i="11"/>
  <c r="F31" i="11"/>
  <c r="F33" i="11"/>
  <c r="F35" i="11"/>
  <c r="F37" i="11"/>
  <c r="F39" i="11"/>
  <c r="F41" i="11"/>
  <c r="F44" i="11"/>
  <c r="F46" i="11"/>
  <c r="F49" i="11"/>
  <c r="F51" i="11"/>
  <c r="F53" i="11"/>
  <c r="F55" i="11"/>
  <c r="F57" i="11"/>
  <c r="F59" i="11"/>
  <c r="F63" i="11"/>
  <c r="F65" i="11"/>
  <c r="F67" i="11"/>
  <c r="F69" i="11"/>
  <c r="F71" i="11"/>
  <c r="F74" i="11"/>
  <c r="F76" i="11"/>
  <c r="F78" i="11"/>
  <c r="F80" i="11"/>
  <c r="F82" i="11"/>
  <c r="F84" i="11"/>
  <c r="F89" i="11"/>
  <c r="F95" i="11"/>
  <c r="F97" i="11"/>
  <c r="F101" i="11"/>
  <c r="F103" i="11"/>
  <c r="F105" i="11"/>
  <c r="F107" i="11"/>
  <c r="F109" i="11"/>
  <c r="F111" i="11"/>
  <c r="F113" i="11"/>
  <c r="F117" i="11"/>
  <c r="F120" i="11"/>
  <c r="F122" i="11"/>
  <c r="F125" i="11"/>
  <c r="F128" i="11"/>
  <c r="F131" i="11"/>
  <c r="E8" i="11"/>
  <c r="E10" i="11"/>
  <c r="E14" i="11"/>
  <c r="E16" i="11"/>
  <c r="E20" i="11"/>
  <c r="E22" i="11"/>
  <c r="E24" i="11"/>
  <c r="E27" i="11"/>
  <c r="E29" i="11"/>
  <c r="E31" i="11"/>
  <c r="E33" i="11"/>
  <c r="E35" i="11"/>
  <c r="E37" i="11"/>
  <c r="E39" i="11"/>
  <c r="E41" i="11"/>
  <c r="E44" i="11"/>
  <c r="E46" i="11"/>
  <c r="E49" i="11"/>
  <c r="E51" i="11"/>
  <c r="E53" i="11"/>
  <c r="E55" i="11"/>
  <c r="E57" i="11"/>
  <c r="E59" i="11"/>
  <c r="E63" i="11"/>
  <c r="E65" i="11"/>
  <c r="E67" i="11"/>
  <c r="E69" i="11"/>
  <c r="E71" i="11"/>
  <c r="E74" i="11"/>
  <c r="E76" i="11"/>
  <c r="E78" i="11"/>
  <c r="E80" i="11"/>
  <c r="E82" i="11"/>
  <c r="E84" i="11"/>
  <c r="E89" i="11"/>
  <c r="E95" i="11"/>
  <c r="E97" i="11"/>
  <c r="E101" i="11"/>
  <c r="E103" i="11"/>
  <c r="E105" i="11"/>
  <c r="E107" i="11"/>
  <c r="E109" i="11"/>
  <c r="E111" i="11"/>
  <c r="E113" i="11"/>
  <c r="E117" i="11"/>
  <c r="E120" i="11"/>
  <c r="E122" i="11"/>
  <c r="E125" i="11"/>
  <c r="E128" i="11"/>
  <c r="E131" i="11"/>
  <c r="D8" i="11"/>
  <c r="D10" i="11"/>
  <c r="D14" i="11"/>
  <c r="D16" i="11"/>
  <c r="D134" i="11" s="1"/>
  <c r="D20" i="11"/>
  <c r="D22" i="11"/>
  <c r="D24" i="11"/>
  <c r="D27" i="11"/>
  <c r="D29" i="11"/>
  <c r="D31" i="11"/>
  <c r="D33" i="11"/>
  <c r="D35" i="11"/>
  <c r="D37" i="11"/>
  <c r="D39" i="11"/>
  <c r="D41" i="11"/>
  <c r="D44" i="11"/>
  <c r="D46" i="11"/>
  <c r="D49" i="11"/>
  <c r="D51" i="11"/>
  <c r="D53" i="11"/>
  <c r="D55" i="11"/>
  <c r="D57" i="11"/>
  <c r="D59" i="11"/>
  <c r="D63" i="11"/>
  <c r="D65" i="11"/>
  <c r="D67" i="11"/>
  <c r="D69" i="11"/>
  <c r="D71" i="11"/>
  <c r="D74" i="11"/>
  <c r="D76" i="11"/>
  <c r="D78" i="11"/>
  <c r="D80" i="11"/>
  <c r="D82" i="11"/>
  <c r="D84" i="11"/>
  <c r="D89" i="11"/>
  <c r="D95" i="11"/>
  <c r="D97" i="11"/>
  <c r="D101" i="11"/>
  <c r="D103" i="11"/>
  <c r="D105" i="11"/>
  <c r="D107" i="11"/>
  <c r="D109" i="11"/>
  <c r="D111" i="11"/>
  <c r="D113" i="11"/>
  <c r="D117" i="11"/>
  <c r="D120" i="11"/>
  <c r="D122" i="11"/>
  <c r="D125" i="11"/>
  <c r="D128" i="11"/>
  <c r="D131" i="11"/>
  <c r="C8" i="11"/>
  <c r="C10" i="11"/>
  <c r="C14" i="11"/>
  <c r="C16" i="11"/>
  <c r="C20" i="11"/>
  <c r="C22" i="11"/>
  <c r="C24" i="11"/>
  <c r="C27" i="11"/>
  <c r="C29" i="11"/>
  <c r="C31" i="11"/>
  <c r="C33" i="11"/>
  <c r="C35" i="11"/>
  <c r="C37" i="11"/>
  <c r="C39" i="11"/>
  <c r="C41" i="11"/>
  <c r="C44" i="11"/>
  <c r="C46" i="11"/>
  <c r="C49" i="11"/>
  <c r="C51" i="11"/>
  <c r="C53" i="11"/>
  <c r="C55" i="11"/>
  <c r="C57" i="11"/>
  <c r="C59" i="11"/>
  <c r="C63" i="11"/>
  <c r="C65" i="11"/>
  <c r="C67" i="11"/>
  <c r="C69" i="11"/>
  <c r="C71" i="11"/>
  <c r="C74" i="11"/>
  <c r="C76" i="11"/>
  <c r="C78" i="11"/>
  <c r="C80" i="11"/>
  <c r="C82" i="11"/>
  <c r="C84" i="11"/>
  <c r="C89" i="11"/>
  <c r="C95" i="11"/>
  <c r="C97" i="11"/>
  <c r="C101" i="11"/>
  <c r="C103" i="11"/>
  <c r="C105" i="11"/>
  <c r="C107" i="11"/>
  <c r="C109" i="11"/>
  <c r="C111" i="11"/>
  <c r="C113" i="11"/>
  <c r="C117" i="11"/>
  <c r="C120" i="11"/>
  <c r="C122" i="11"/>
  <c r="C125" i="11"/>
  <c r="C128" i="11"/>
  <c r="C131" i="11"/>
  <c r="AF133" i="11"/>
  <c r="AE133" i="11"/>
  <c r="AD133" i="11"/>
  <c r="AC133" i="11"/>
  <c r="AB133" i="11"/>
  <c r="AA133" i="11"/>
  <c r="Z133" i="11"/>
  <c r="Y133" i="11"/>
  <c r="X133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AK68" i="11"/>
  <c r="AK69" i="11" s="1"/>
  <c r="AH60" i="13"/>
  <c r="AH61" i="13" s="1"/>
  <c r="AE60" i="13"/>
  <c r="AE61" i="13" s="1"/>
  <c r="M60" i="13"/>
  <c r="AF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L61" i="13"/>
  <c r="K61" i="13"/>
  <c r="J61" i="13"/>
  <c r="I61" i="13"/>
  <c r="H61" i="13"/>
  <c r="G61" i="13"/>
  <c r="F61" i="13"/>
  <c r="E61" i="13"/>
  <c r="D61" i="13"/>
  <c r="C61" i="13"/>
  <c r="AH11" i="13"/>
  <c r="AH12" i="13" s="1"/>
  <c r="AE11" i="13"/>
  <c r="M11" i="13"/>
  <c r="AF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L12" i="13"/>
  <c r="K12" i="13"/>
  <c r="J12" i="13"/>
  <c r="I12" i="13"/>
  <c r="H12" i="13"/>
  <c r="G12" i="13"/>
  <c r="F12" i="13"/>
  <c r="E12" i="13"/>
  <c r="D12" i="13"/>
  <c r="C12" i="13"/>
  <c r="M7" i="13"/>
  <c r="M8" i="13" s="1"/>
  <c r="AE7" i="13"/>
  <c r="AH7" i="13"/>
  <c r="M9" i="13"/>
  <c r="AE9" i="13"/>
  <c r="AE10" i="13" s="1"/>
  <c r="AH9" i="13"/>
  <c r="M13" i="13"/>
  <c r="AE13" i="13"/>
  <c r="AG13" i="13"/>
  <c r="AI13" i="13" s="1"/>
  <c r="AI14" i="13" s="1"/>
  <c r="AH13" i="13"/>
  <c r="M15" i="13"/>
  <c r="AE15" i="13"/>
  <c r="AE16" i="13" s="1"/>
  <c r="AG15" i="13"/>
  <c r="AG16" i="13" s="1"/>
  <c r="AH15" i="13"/>
  <c r="M17" i="13"/>
  <c r="AE17" i="13"/>
  <c r="AE20" i="13" s="1"/>
  <c r="AH17" i="13"/>
  <c r="M18" i="13"/>
  <c r="AE18" i="13"/>
  <c r="AG18" i="13" s="1"/>
  <c r="AH18" i="13"/>
  <c r="M19" i="13"/>
  <c r="AE19" i="13"/>
  <c r="AH19" i="13"/>
  <c r="M21" i="13"/>
  <c r="AE21" i="13"/>
  <c r="AH21" i="13"/>
  <c r="M23" i="13"/>
  <c r="AE23" i="13"/>
  <c r="AH23" i="13"/>
  <c r="AH24" i="13" s="1"/>
  <c r="M25" i="13"/>
  <c r="AE25" i="13"/>
  <c r="AG25" i="13"/>
  <c r="AH25" i="13"/>
  <c r="M26" i="13"/>
  <c r="AE26" i="13"/>
  <c r="AH26" i="13"/>
  <c r="M28" i="13"/>
  <c r="AE28" i="13"/>
  <c r="AH28" i="13"/>
  <c r="M30" i="13"/>
  <c r="AE30" i="13"/>
  <c r="AH30" i="13"/>
  <c r="M32" i="13"/>
  <c r="AE32" i="13"/>
  <c r="AE33" i="13" s="1"/>
  <c r="AH32" i="13"/>
  <c r="AH33" i="13" s="1"/>
  <c r="M34" i="13"/>
  <c r="AE34" i="13"/>
  <c r="AH34" i="13"/>
  <c r="AH35" i="13" s="1"/>
  <c r="M36" i="13"/>
  <c r="AE36" i="13"/>
  <c r="AH36" i="13"/>
  <c r="M38" i="13"/>
  <c r="AE38" i="13"/>
  <c r="AG38" i="13" s="1"/>
  <c r="AH38" i="13"/>
  <c r="M40" i="13"/>
  <c r="AE40" i="13"/>
  <c r="AE41" i="13" s="1"/>
  <c r="AH40" i="13"/>
  <c r="AH41" i="13" s="1"/>
  <c r="M42" i="13"/>
  <c r="AE42" i="13"/>
  <c r="AH42" i="13"/>
  <c r="AH44" i="13" s="1"/>
  <c r="M43" i="13"/>
  <c r="AE43" i="13"/>
  <c r="AH43" i="13"/>
  <c r="M45" i="13"/>
  <c r="AE45" i="13"/>
  <c r="AE46" i="13" s="1"/>
  <c r="AH45" i="13"/>
  <c r="AH46" i="13" s="1"/>
  <c r="M47" i="13"/>
  <c r="AE47" i="13"/>
  <c r="AE49" i="13" s="1"/>
  <c r="AH47" i="13"/>
  <c r="M48" i="13"/>
  <c r="M49" i="13" s="1"/>
  <c r="AE48" i="13"/>
  <c r="AH48" i="13"/>
  <c r="M50" i="13"/>
  <c r="AE50" i="13"/>
  <c r="AG50" i="13" s="1"/>
  <c r="AH50" i="13"/>
  <c r="M52" i="13"/>
  <c r="M53" i="13" s="1"/>
  <c r="AE52" i="13"/>
  <c r="AE53" i="13" s="1"/>
  <c r="AH52" i="13"/>
  <c r="AH53" i="13" s="1"/>
  <c r="M54" i="13"/>
  <c r="AE54" i="13"/>
  <c r="AE55" i="13" s="1"/>
  <c r="AG54" i="13"/>
  <c r="AH54" i="13"/>
  <c r="M56" i="13"/>
  <c r="AE56" i="13"/>
  <c r="AE57" i="13" s="1"/>
  <c r="AH56" i="13"/>
  <c r="AH57" i="13" s="1"/>
  <c r="M58" i="13"/>
  <c r="AE58" i="13"/>
  <c r="AG58" i="13"/>
  <c r="AG59" i="13" s="1"/>
  <c r="AH58" i="13"/>
  <c r="M62" i="13"/>
  <c r="AE62" i="13"/>
  <c r="AH62" i="13"/>
  <c r="AH63" i="13" s="1"/>
  <c r="M64" i="13"/>
  <c r="AE64" i="13"/>
  <c r="AG64" i="13"/>
  <c r="AH64" i="13"/>
  <c r="AH65" i="13" s="1"/>
  <c r="M66" i="13"/>
  <c r="AE66" i="13"/>
  <c r="AH66" i="13"/>
  <c r="AH67" i="13" s="1"/>
  <c r="M68" i="13"/>
  <c r="AG68" i="13" s="1"/>
  <c r="AE68" i="13"/>
  <c r="AH68" i="13"/>
  <c r="M70" i="13"/>
  <c r="AE70" i="13"/>
  <c r="AH70" i="13"/>
  <c r="AH71" i="13" s="1"/>
  <c r="M72" i="13"/>
  <c r="AG72" i="13" s="1"/>
  <c r="AE72" i="13"/>
  <c r="AH72" i="13"/>
  <c r="AH74" i="13" s="1"/>
  <c r="M73" i="13"/>
  <c r="AE73" i="13"/>
  <c r="AH73" i="13"/>
  <c r="M75" i="13"/>
  <c r="AE75" i="13"/>
  <c r="AH75" i="13"/>
  <c r="M77" i="13"/>
  <c r="M78" i="13" s="1"/>
  <c r="AE77" i="13"/>
  <c r="AG77" i="13" s="1"/>
  <c r="AH77" i="13"/>
  <c r="M79" i="13"/>
  <c r="AE79" i="13"/>
  <c r="AE80" i="13" s="1"/>
  <c r="AH79" i="13"/>
  <c r="AH80" i="13" s="1"/>
  <c r="M81" i="13"/>
  <c r="AE81" i="13"/>
  <c r="AH81" i="13"/>
  <c r="AH82" i="13" s="1"/>
  <c r="M83" i="13"/>
  <c r="AG83" i="13" s="1"/>
  <c r="AE83" i="13"/>
  <c r="AH83" i="13"/>
  <c r="M85" i="13"/>
  <c r="AG85" i="13" s="1"/>
  <c r="AE85" i="13"/>
  <c r="AH85" i="13"/>
  <c r="M86" i="13"/>
  <c r="AE86" i="13"/>
  <c r="AH86" i="13"/>
  <c r="M87" i="13"/>
  <c r="AE87" i="13"/>
  <c r="AH87" i="13"/>
  <c r="M88" i="13"/>
  <c r="AE88" i="13"/>
  <c r="AG88" i="13" s="1"/>
  <c r="AH88" i="13"/>
  <c r="M90" i="13"/>
  <c r="AG90" i="13" s="1"/>
  <c r="AE90" i="13"/>
  <c r="AH90" i="13"/>
  <c r="M91" i="13"/>
  <c r="AE91" i="13"/>
  <c r="AH91" i="13"/>
  <c r="M92" i="13"/>
  <c r="AE92" i="13"/>
  <c r="AH92" i="13"/>
  <c r="M93" i="13"/>
  <c r="AE93" i="13"/>
  <c r="AH93" i="13"/>
  <c r="M94" i="13"/>
  <c r="AG94" i="13" s="1"/>
  <c r="AE94" i="13"/>
  <c r="AH94" i="13"/>
  <c r="M96" i="13"/>
  <c r="M97" i="13" s="1"/>
  <c r="AE96" i="13"/>
  <c r="AH96" i="13"/>
  <c r="M98" i="13"/>
  <c r="AE98" i="13"/>
  <c r="AH98" i="13"/>
  <c r="M99" i="13"/>
  <c r="AE99" i="13"/>
  <c r="AH99" i="13"/>
  <c r="M100" i="13"/>
  <c r="AE100" i="13"/>
  <c r="AH100" i="13"/>
  <c r="M102" i="13"/>
  <c r="AE102" i="13"/>
  <c r="AE103" i="13" s="1"/>
  <c r="AG102" i="13"/>
  <c r="AH102" i="13"/>
  <c r="AH103" i="13" s="1"/>
  <c r="M104" i="13"/>
  <c r="AG104" i="13" s="1"/>
  <c r="AE104" i="13"/>
  <c r="AH104" i="13"/>
  <c r="AH105" i="13" s="1"/>
  <c r="M106" i="13"/>
  <c r="AE106" i="13"/>
  <c r="AH106" i="13"/>
  <c r="AH107" i="13" s="1"/>
  <c r="M108" i="13"/>
  <c r="AE108" i="13"/>
  <c r="AH108" i="13"/>
  <c r="M110" i="13"/>
  <c r="AE110" i="13"/>
  <c r="AE111" i="13" s="1"/>
  <c r="AH110" i="13"/>
  <c r="M112" i="13"/>
  <c r="AE112" i="13"/>
  <c r="AE113" i="13" s="1"/>
  <c r="AH112" i="13"/>
  <c r="AH113" i="13" s="1"/>
  <c r="M114" i="13"/>
  <c r="AE114" i="13"/>
  <c r="AG114" i="13"/>
  <c r="AH114" i="13"/>
  <c r="M115" i="13"/>
  <c r="AE115" i="13"/>
  <c r="AE117" i="13" s="1"/>
  <c r="AH115" i="13"/>
  <c r="AH117" i="13" s="1"/>
  <c r="M116" i="13"/>
  <c r="AE116" i="13"/>
  <c r="AH116" i="13"/>
  <c r="M118" i="13"/>
  <c r="AE118" i="13"/>
  <c r="AG118" i="13"/>
  <c r="AH118" i="13"/>
  <c r="M119" i="13"/>
  <c r="AE119" i="13"/>
  <c r="AE120" i="13" s="1"/>
  <c r="AH119" i="13"/>
  <c r="M121" i="13"/>
  <c r="M122" i="13" s="1"/>
  <c r="AE121" i="13"/>
  <c r="AH121" i="13"/>
  <c r="M123" i="13"/>
  <c r="AE123" i="13"/>
  <c r="AE125" i="13" s="1"/>
  <c r="AH123" i="13"/>
  <c r="M124" i="13"/>
  <c r="AE124" i="13"/>
  <c r="AH124" i="13"/>
  <c r="M126" i="13"/>
  <c r="AE126" i="13"/>
  <c r="AG126" i="13"/>
  <c r="AH126" i="13"/>
  <c r="M127" i="13"/>
  <c r="AE127" i="13"/>
  <c r="AE128" i="13" s="1"/>
  <c r="AH127" i="13"/>
  <c r="M129" i="13"/>
  <c r="AE129" i="13"/>
  <c r="AG129" i="13" s="1"/>
  <c r="AH129" i="13"/>
  <c r="M130" i="13"/>
  <c r="AG130" i="13" s="1"/>
  <c r="AE130" i="13"/>
  <c r="AH130" i="13"/>
  <c r="M132" i="13"/>
  <c r="AE132" i="13"/>
  <c r="AH132" i="13"/>
  <c r="AH8" i="13"/>
  <c r="AH10" i="13"/>
  <c r="AH14" i="13"/>
  <c r="AH16" i="13"/>
  <c r="AH22" i="13"/>
  <c r="AH29" i="13"/>
  <c r="AH37" i="13"/>
  <c r="AH49" i="13"/>
  <c r="AH51" i="13"/>
  <c r="AH55" i="13"/>
  <c r="AH59" i="13"/>
  <c r="AH69" i="13"/>
  <c r="AH76" i="13"/>
  <c r="AH78" i="13"/>
  <c r="AH84" i="13"/>
  <c r="AH109" i="13"/>
  <c r="AH111" i="13"/>
  <c r="AH122" i="13"/>
  <c r="AH128" i="13"/>
  <c r="AG14" i="13"/>
  <c r="AF8" i="13"/>
  <c r="AF10" i="13"/>
  <c r="AF14" i="13"/>
  <c r="AF16" i="13"/>
  <c r="AF20" i="13"/>
  <c r="AF22" i="13"/>
  <c r="AF24" i="13"/>
  <c r="AF27" i="13"/>
  <c r="AF29" i="13"/>
  <c r="AF31" i="13"/>
  <c r="AF33" i="13"/>
  <c r="AF35" i="13"/>
  <c r="AF37" i="13"/>
  <c r="AF39" i="13"/>
  <c r="AF41" i="13"/>
  <c r="AF44" i="13"/>
  <c r="AF46" i="13"/>
  <c r="AF49" i="13"/>
  <c r="AF51" i="13"/>
  <c r="AF53" i="13"/>
  <c r="AF55" i="13"/>
  <c r="AF57" i="13"/>
  <c r="AF59" i="13"/>
  <c r="AF63" i="13"/>
  <c r="AF65" i="13"/>
  <c r="AF67" i="13"/>
  <c r="AF69" i="13"/>
  <c r="AF71" i="13"/>
  <c r="AF74" i="13"/>
  <c r="AF76" i="13"/>
  <c r="AF78" i="13"/>
  <c r="AF80" i="13"/>
  <c r="AF82" i="13"/>
  <c r="AF84" i="13"/>
  <c r="AF89" i="13"/>
  <c r="AF95" i="13"/>
  <c r="AF97" i="13"/>
  <c r="AF101" i="13"/>
  <c r="AF103" i="13"/>
  <c r="AF105" i="13"/>
  <c r="AF107" i="13"/>
  <c r="AF109" i="13"/>
  <c r="AF111" i="13"/>
  <c r="AF113" i="13"/>
  <c r="AF117" i="13"/>
  <c r="AF120" i="13"/>
  <c r="AF122" i="13"/>
  <c r="AF125" i="13"/>
  <c r="AF128" i="13"/>
  <c r="AF131" i="13"/>
  <c r="AE14" i="13"/>
  <c r="AE22" i="13"/>
  <c r="AE24" i="13"/>
  <c r="AE29" i="13"/>
  <c r="AE37" i="13"/>
  <c r="AE39" i="13"/>
  <c r="AE51" i="13"/>
  <c r="AE59" i="13"/>
  <c r="AE63" i="13"/>
  <c r="AE65" i="13"/>
  <c r="AE67" i="13"/>
  <c r="AE69" i="13"/>
  <c r="AE71" i="13"/>
  <c r="AE74" i="13"/>
  <c r="AE76" i="13"/>
  <c r="AE82" i="13"/>
  <c r="AE84" i="13"/>
  <c r="AE97" i="13"/>
  <c r="AE105" i="13"/>
  <c r="AE107" i="13"/>
  <c r="AE109" i="13"/>
  <c r="AE131" i="13"/>
  <c r="AD8" i="13"/>
  <c r="AD10" i="13"/>
  <c r="AD14" i="13"/>
  <c r="AD16" i="13"/>
  <c r="AD20" i="13"/>
  <c r="AD22" i="13"/>
  <c r="AD24" i="13"/>
  <c r="AD27" i="13"/>
  <c r="AD29" i="13"/>
  <c r="AD31" i="13"/>
  <c r="AD33" i="13"/>
  <c r="AD35" i="13"/>
  <c r="AD37" i="13"/>
  <c r="AD39" i="13"/>
  <c r="AD41" i="13"/>
  <c r="AD44" i="13"/>
  <c r="AD46" i="13"/>
  <c r="AD49" i="13"/>
  <c r="AD51" i="13"/>
  <c r="AD53" i="13"/>
  <c r="AD55" i="13"/>
  <c r="AD57" i="13"/>
  <c r="AD59" i="13"/>
  <c r="AD63" i="13"/>
  <c r="AD65" i="13"/>
  <c r="AD67" i="13"/>
  <c r="AD69" i="13"/>
  <c r="AD71" i="13"/>
  <c r="AD74" i="13"/>
  <c r="AD76" i="13"/>
  <c r="AD78" i="13"/>
  <c r="AD80" i="13"/>
  <c r="AD82" i="13"/>
  <c r="AD84" i="13"/>
  <c r="AD89" i="13"/>
  <c r="AD95" i="13"/>
  <c r="AD97" i="13"/>
  <c r="AD101" i="13"/>
  <c r="AD103" i="13"/>
  <c r="AD105" i="13"/>
  <c r="AD107" i="13"/>
  <c r="AD109" i="13"/>
  <c r="AD111" i="13"/>
  <c r="AD113" i="13"/>
  <c r="AD117" i="13"/>
  <c r="AD120" i="13"/>
  <c r="AD122" i="13"/>
  <c r="AD125" i="13"/>
  <c r="AD128" i="13"/>
  <c r="AD131" i="13"/>
  <c r="AC8" i="13"/>
  <c r="AC10" i="13"/>
  <c r="AC14" i="13"/>
  <c r="AC16" i="13"/>
  <c r="AC20" i="13"/>
  <c r="AC22" i="13"/>
  <c r="AC24" i="13"/>
  <c r="AC27" i="13"/>
  <c r="AC29" i="13"/>
  <c r="AC31" i="13"/>
  <c r="AC33" i="13"/>
  <c r="AC35" i="13"/>
  <c r="AC37" i="13"/>
  <c r="AC39" i="13"/>
  <c r="AC41" i="13"/>
  <c r="AC44" i="13"/>
  <c r="AC46" i="13"/>
  <c r="AC49" i="13"/>
  <c r="AC51" i="13"/>
  <c r="AC53" i="13"/>
  <c r="AC55" i="13"/>
  <c r="AC57" i="13"/>
  <c r="AC59" i="13"/>
  <c r="AC63" i="13"/>
  <c r="AC65" i="13"/>
  <c r="AC67" i="13"/>
  <c r="AC69" i="13"/>
  <c r="AC71" i="13"/>
  <c r="AC74" i="13"/>
  <c r="AC76" i="13"/>
  <c r="AC78" i="13"/>
  <c r="AC80" i="13"/>
  <c r="AC82" i="13"/>
  <c r="AC84" i="13"/>
  <c r="AC89" i="13"/>
  <c r="AC95" i="13"/>
  <c r="AC97" i="13"/>
  <c r="AC101" i="13"/>
  <c r="AC103" i="13"/>
  <c r="AC105" i="13"/>
  <c r="AC107" i="13"/>
  <c r="AC109" i="13"/>
  <c r="AC111" i="13"/>
  <c r="AC113" i="13"/>
  <c r="AC117" i="13"/>
  <c r="AC120" i="13"/>
  <c r="AC122" i="13"/>
  <c r="AC125" i="13"/>
  <c r="AC128" i="13"/>
  <c r="AC131" i="13"/>
  <c r="AB8" i="13"/>
  <c r="AB10" i="13"/>
  <c r="AB14" i="13"/>
  <c r="AB16" i="13"/>
  <c r="AB20" i="13"/>
  <c r="AB22" i="13"/>
  <c r="AB24" i="13"/>
  <c r="AB27" i="13"/>
  <c r="AB29" i="13"/>
  <c r="AB31" i="13"/>
  <c r="AB33" i="13"/>
  <c r="AB35" i="13"/>
  <c r="AB37" i="13"/>
  <c r="AB39" i="13"/>
  <c r="AB41" i="13"/>
  <c r="AB44" i="13"/>
  <c r="AB46" i="13"/>
  <c r="AB49" i="13"/>
  <c r="AB51" i="13"/>
  <c r="AB53" i="13"/>
  <c r="AB55" i="13"/>
  <c r="AB57" i="13"/>
  <c r="AB59" i="13"/>
  <c r="AB63" i="13"/>
  <c r="AB65" i="13"/>
  <c r="AB67" i="13"/>
  <c r="AB69" i="13"/>
  <c r="AB71" i="13"/>
  <c r="AB74" i="13"/>
  <c r="AB76" i="13"/>
  <c r="AB78" i="13"/>
  <c r="AB80" i="13"/>
  <c r="AB82" i="13"/>
  <c r="AB84" i="13"/>
  <c r="AB89" i="13"/>
  <c r="AB95" i="13"/>
  <c r="AB97" i="13"/>
  <c r="AB101" i="13"/>
  <c r="AB103" i="13"/>
  <c r="AB105" i="13"/>
  <c r="AB107" i="13"/>
  <c r="AB109" i="13"/>
  <c r="AB111" i="13"/>
  <c r="AB113" i="13"/>
  <c r="AB117" i="13"/>
  <c r="AB120" i="13"/>
  <c r="AB122" i="13"/>
  <c r="AB125" i="13"/>
  <c r="AB128" i="13"/>
  <c r="AB131" i="13"/>
  <c r="AA8" i="13"/>
  <c r="AA10" i="13"/>
  <c r="AA14" i="13"/>
  <c r="AA16" i="13"/>
  <c r="AA20" i="13"/>
  <c r="AA22" i="13"/>
  <c r="AA24" i="13"/>
  <c r="AA27" i="13"/>
  <c r="AA29" i="13"/>
  <c r="AA31" i="13"/>
  <c r="AA33" i="13"/>
  <c r="AA35" i="13"/>
  <c r="AA37" i="13"/>
  <c r="AA39" i="13"/>
  <c r="AA41" i="13"/>
  <c r="AA44" i="13"/>
  <c r="AA46" i="13"/>
  <c r="AA49" i="13"/>
  <c r="AA51" i="13"/>
  <c r="AA53" i="13"/>
  <c r="AA55" i="13"/>
  <c r="AA57" i="13"/>
  <c r="AA59" i="13"/>
  <c r="AA63" i="13"/>
  <c r="AA65" i="13"/>
  <c r="AA67" i="13"/>
  <c r="AA69" i="13"/>
  <c r="AA71" i="13"/>
  <c r="AA74" i="13"/>
  <c r="AA76" i="13"/>
  <c r="AA78" i="13"/>
  <c r="AA80" i="13"/>
  <c r="AA82" i="13"/>
  <c r="AA84" i="13"/>
  <c r="AA89" i="13"/>
  <c r="AA95" i="13"/>
  <c r="AA97" i="13"/>
  <c r="AA101" i="13"/>
  <c r="AA103" i="13"/>
  <c r="AA105" i="13"/>
  <c r="AA107" i="13"/>
  <c r="AA109" i="13"/>
  <c r="AA111" i="13"/>
  <c r="AA113" i="13"/>
  <c r="AA117" i="13"/>
  <c r="AA120" i="13"/>
  <c r="AA122" i="13"/>
  <c r="AA125" i="13"/>
  <c r="AA128" i="13"/>
  <c r="AA131" i="13"/>
  <c r="Z8" i="13"/>
  <c r="Z10" i="13"/>
  <c r="Z14" i="13"/>
  <c r="Z16" i="13"/>
  <c r="Z20" i="13"/>
  <c r="Z22" i="13"/>
  <c r="Z24" i="13"/>
  <c r="Z27" i="13"/>
  <c r="Z29" i="13"/>
  <c r="Z31" i="13"/>
  <c r="Z33" i="13"/>
  <c r="Z35" i="13"/>
  <c r="Z37" i="13"/>
  <c r="Z39" i="13"/>
  <c r="Z41" i="13"/>
  <c r="Z44" i="13"/>
  <c r="Z46" i="13"/>
  <c r="Z49" i="13"/>
  <c r="Z51" i="13"/>
  <c r="Z53" i="13"/>
  <c r="Z55" i="13"/>
  <c r="Z57" i="13"/>
  <c r="Z59" i="13"/>
  <c r="Z63" i="13"/>
  <c r="Z65" i="13"/>
  <c r="Z67" i="13"/>
  <c r="Z69" i="13"/>
  <c r="Z71" i="13"/>
  <c r="Z74" i="13"/>
  <c r="Z76" i="13"/>
  <c r="Z78" i="13"/>
  <c r="Z80" i="13"/>
  <c r="Z82" i="13"/>
  <c r="Z84" i="13"/>
  <c r="Z89" i="13"/>
  <c r="Z95" i="13"/>
  <c r="Z97" i="13"/>
  <c r="Z101" i="13"/>
  <c r="Z103" i="13"/>
  <c r="Z105" i="13"/>
  <c r="Z107" i="13"/>
  <c r="Z109" i="13"/>
  <c r="Z111" i="13"/>
  <c r="Z113" i="13"/>
  <c r="Z117" i="13"/>
  <c r="Z120" i="13"/>
  <c r="Z122" i="13"/>
  <c r="Z125" i="13"/>
  <c r="Z128" i="13"/>
  <c r="Z131" i="13"/>
  <c r="Z134" i="13"/>
  <c r="Y8" i="13"/>
  <c r="Y10" i="13"/>
  <c r="Y14" i="13"/>
  <c r="Y16" i="13"/>
  <c r="Y20" i="13"/>
  <c r="Y22" i="13"/>
  <c r="Y24" i="13"/>
  <c r="Y27" i="13"/>
  <c r="Y29" i="13"/>
  <c r="Y31" i="13"/>
  <c r="Y33" i="13"/>
  <c r="Y35" i="13"/>
  <c r="Y37" i="13"/>
  <c r="Y39" i="13"/>
  <c r="Y41" i="13"/>
  <c r="Y44" i="13"/>
  <c r="Y46" i="13"/>
  <c r="Y49" i="13"/>
  <c r="Y51" i="13"/>
  <c r="Y53" i="13"/>
  <c r="Y55" i="13"/>
  <c r="Y57" i="13"/>
  <c r="Y59" i="13"/>
  <c r="Y63" i="13"/>
  <c r="Y65" i="13"/>
  <c r="Y67" i="13"/>
  <c r="Y69" i="13"/>
  <c r="Y71" i="13"/>
  <c r="Y74" i="13"/>
  <c r="Y76" i="13"/>
  <c r="Y78" i="13"/>
  <c r="Y80" i="13"/>
  <c r="Y82" i="13"/>
  <c r="Y84" i="13"/>
  <c r="Y89" i="13"/>
  <c r="Y95" i="13"/>
  <c r="Y97" i="13"/>
  <c r="Y101" i="13"/>
  <c r="Y103" i="13"/>
  <c r="Y105" i="13"/>
  <c r="Y107" i="13"/>
  <c r="Y109" i="13"/>
  <c r="Y111" i="13"/>
  <c r="Y113" i="13"/>
  <c r="Y117" i="13"/>
  <c r="Y120" i="13"/>
  <c r="Y122" i="13"/>
  <c r="Y125" i="13"/>
  <c r="Y128" i="13"/>
  <c r="Y131" i="13"/>
  <c r="X8" i="13"/>
  <c r="X10" i="13"/>
  <c r="X14" i="13"/>
  <c r="X16" i="13"/>
  <c r="X20" i="13"/>
  <c r="X22" i="13"/>
  <c r="X24" i="13"/>
  <c r="X27" i="13"/>
  <c r="X29" i="13"/>
  <c r="X31" i="13"/>
  <c r="X33" i="13"/>
  <c r="X35" i="13"/>
  <c r="X37" i="13"/>
  <c r="X39" i="13"/>
  <c r="X41" i="13"/>
  <c r="X44" i="13"/>
  <c r="X46" i="13"/>
  <c r="X49" i="13"/>
  <c r="X51" i="13"/>
  <c r="X53" i="13"/>
  <c r="X55" i="13"/>
  <c r="X57" i="13"/>
  <c r="X59" i="13"/>
  <c r="X63" i="13"/>
  <c r="X65" i="13"/>
  <c r="X67" i="13"/>
  <c r="X69" i="13"/>
  <c r="X71" i="13"/>
  <c r="X74" i="13"/>
  <c r="X76" i="13"/>
  <c r="X78" i="13"/>
  <c r="X80" i="13"/>
  <c r="X82" i="13"/>
  <c r="X84" i="13"/>
  <c r="X89" i="13"/>
  <c r="X95" i="13"/>
  <c r="X97" i="13"/>
  <c r="X101" i="13"/>
  <c r="X103" i="13"/>
  <c r="X105" i="13"/>
  <c r="X107" i="13"/>
  <c r="X109" i="13"/>
  <c r="X111" i="13"/>
  <c r="X113" i="13"/>
  <c r="X117" i="13"/>
  <c r="X120" i="13"/>
  <c r="X122" i="13"/>
  <c r="X125" i="13"/>
  <c r="X128" i="13"/>
  <c r="X131" i="13"/>
  <c r="W8" i="13"/>
  <c r="W10" i="13"/>
  <c r="W14" i="13"/>
  <c r="W16" i="13"/>
  <c r="W20" i="13"/>
  <c r="W22" i="13"/>
  <c r="W24" i="13"/>
  <c r="W27" i="13"/>
  <c r="W29" i="13"/>
  <c r="W31" i="13"/>
  <c r="W33" i="13"/>
  <c r="W35" i="13"/>
  <c r="W37" i="13"/>
  <c r="W39" i="13"/>
  <c r="W41" i="13"/>
  <c r="W44" i="13"/>
  <c r="W46" i="13"/>
  <c r="W49" i="13"/>
  <c r="W51" i="13"/>
  <c r="W53" i="13"/>
  <c r="W55" i="13"/>
  <c r="W57" i="13"/>
  <c r="W59" i="13"/>
  <c r="W63" i="13"/>
  <c r="W65" i="13"/>
  <c r="W67" i="13"/>
  <c r="W69" i="13"/>
  <c r="W71" i="13"/>
  <c r="W74" i="13"/>
  <c r="W76" i="13"/>
  <c r="W78" i="13"/>
  <c r="W80" i="13"/>
  <c r="W82" i="13"/>
  <c r="W84" i="13"/>
  <c r="W89" i="13"/>
  <c r="W95" i="13"/>
  <c r="W97" i="13"/>
  <c r="W101" i="13"/>
  <c r="W103" i="13"/>
  <c r="W105" i="13"/>
  <c r="W107" i="13"/>
  <c r="W109" i="13"/>
  <c r="W111" i="13"/>
  <c r="W113" i="13"/>
  <c r="W117" i="13"/>
  <c r="W120" i="13"/>
  <c r="W122" i="13"/>
  <c r="W125" i="13"/>
  <c r="W128" i="13"/>
  <c r="W131" i="13"/>
  <c r="V8" i="13"/>
  <c r="V10" i="13"/>
  <c r="V134" i="13" s="1"/>
  <c r="V14" i="13"/>
  <c r="V16" i="13"/>
  <c r="V20" i="13"/>
  <c r="V22" i="13"/>
  <c r="V24" i="13"/>
  <c r="V27" i="13"/>
  <c r="V29" i="13"/>
  <c r="V31" i="13"/>
  <c r="V33" i="13"/>
  <c r="V35" i="13"/>
  <c r="V37" i="13"/>
  <c r="V39" i="13"/>
  <c r="V41" i="13"/>
  <c r="V44" i="13"/>
  <c r="V46" i="13"/>
  <c r="V49" i="13"/>
  <c r="V51" i="13"/>
  <c r="V53" i="13"/>
  <c r="V55" i="13"/>
  <c r="V57" i="13"/>
  <c r="V59" i="13"/>
  <c r="V63" i="13"/>
  <c r="V65" i="13"/>
  <c r="V67" i="13"/>
  <c r="V69" i="13"/>
  <c r="V71" i="13"/>
  <c r="V74" i="13"/>
  <c r="V76" i="13"/>
  <c r="V78" i="13"/>
  <c r="V80" i="13"/>
  <c r="V82" i="13"/>
  <c r="V84" i="13"/>
  <c r="V89" i="13"/>
  <c r="V95" i="13"/>
  <c r="V97" i="13"/>
  <c r="V101" i="13"/>
  <c r="V103" i="13"/>
  <c r="V105" i="13"/>
  <c r="V107" i="13"/>
  <c r="V109" i="13"/>
  <c r="V111" i="13"/>
  <c r="V113" i="13"/>
  <c r="V117" i="13"/>
  <c r="V120" i="13"/>
  <c r="V122" i="13"/>
  <c r="V125" i="13"/>
  <c r="V128" i="13"/>
  <c r="V131" i="13"/>
  <c r="U8" i="13"/>
  <c r="U10" i="13"/>
  <c r="U14" i="13"/>
  <c r="U16" i="13"/>
  <c r="U20" i="13"/>
  <c r="U22" i="13"/>
  <c r="U24" i="13"/>
  <c r="U27" i="13"/>
  <c r="U29" i="13"/>
  <c r="U31" i="13"/>
  <c r="U33" i="13"/>
  <c r="U35" i="13"/>
  <c r="U37" i="13"/>
  <c r="U39" i="13"/>
  <c r="U41" i="13"/>
  <c r="U44" i="13"/>
  <c r="U46" i="13"/>
  <c r="U49" i="13"/>
  <c r="U51" i="13"/>
  <c r="U53" i="13"/>
  <c r="U55" i="13"/>
  <c r="U57" i="13"/>
  <c r="U59" i="13"/>
  <c r="U63" i="13"/>
  <c r="U65" i="13"/>
  <c r="U67" i="13"/>
  <c r="U69" i="13"/>
  <c r="U71" i="13"/>
  <c r="U74" i="13"/>
  <c r="U76" i="13"/>
  <c r="U78" i="13"/>
  <c r="U80" i="13"/>
  <c r="U82" i="13"/>
  <c r="U84" i="13"/>
  <c r="U89" i="13"/>
  <c r="U95" i="13"/>
  <c r="U97" i="13"/>
  <c r="U101" i="13"/>
  <c r="U103" i="13"/>
  <c r="U105" i="13"/>
  <c r="U107" i="13"/>
  <c r="U109" i="13"/>
  <c r="U111" i="13"/>
  <c r="U113" i="13"/>
  <c r="U117" i="13"/>
  <c r="U120" i="13"/>
  <c r="U122" i="13"/>
  <c r="U125" i="13"/>
  <c r="U128" i="13"/>
  <c r="U131" i="13"/>
  <c r="T8" i="13"/>
  <c r="T10" i="13"/>
  <c r="T14" i="13"/>
  <c r="T16" i="13"/>
  <c r="T20" i="13"/>
  <c r="T22" i="13"/>
  <c r="T24" i="13"/>
  <c r="T27" i="13"/>
  <c r="T29" i="13"/>
  <c r="T31" i="13"/>
  <c r="T33" i="13"/>
  <c r="T35" i="13"/>
  <c r="T37" i="13"/>
  <c r="T39" i="13"/>
  <c r="T41" i="13"/>
  <c r="T44" i="13"/>
  <c r="T46" i="13"/>
  <c r="T49" i="13"/>
  <c r="T51" i="13"/>
  <c r="T53" i="13"/>
  <c r="T55" i="13"/>
  <c r="T57" i="13"/>
  <c r="T59" i="13"/>
  <c r="T63" i="13"/>
  <c r="T65" i="13"/>
  <c r="T67" i="13"/>
  <c r="T69" i="13"/>
  <c r="T71" i="13"/>
  <c r="T74" i="13"/>
  <c r="T76" i="13"/>
  <c r="T78" i="13"/>
  <c r="T80" i="13"/>
  <c r="T82" i="13"/>
  <c r="T84" i="13"/>
  <c r="T89" i="13"/>
  <c r="T95" i="13"/>
  <c r="T97" i="13"/>
  <c r="T101" i="13"/>
  <c r="T103" i="13"/>
  <c r="T105" i="13"/>
  <c r="T107" i="13"/>
  <c r="T109" i="13"/>
  <c r="T111" i="13"/>
  <c r="T113" i="13"/>
  <c r="T117" i="13"/>
  <c r="T120" i="13"/>
  <c r="T122" i="13"/>
  <c r="T125" i="13"/>
  <c r="T128" i="13"/>
  <c r="T131" i="13"/>
  <c r="S8" i="13"/>
  <c r="S10" i="13"/>
  <c r="S14" i="13"/>
  <c r="S16" i="13"/>
  <c r="S20" i="13"/>
  <c r="S22" i="13"/>
  <c r="S24" i="13"/>
  <c r="S27" i="13"/>
  <c r="S29" i="13"/>
  <c r="S31" i="13"/>
  <c r="S33" i="13"/>
  <c r="S35" i="13"/>
  <c r="S37" i="13"/>
  <c r="S39" i="13"/>
  <c r="S41" i="13"/>
  <c r="S44" i="13"/>
  <c r="S46" i="13"/>
  <c r="S49" i="13"/>
  <c r="S51" i="13"/>
  <c r="S53" i="13"/>
  <c r="S55" i="13"/>
  <c r="S57" i="13"/>
  <c r="S59" i="13"/>
  <c r="S63" i="13"/>
  <c r="S65" i="13"/>
  <c r="S67" i="13"/>
  <c r="S69" i="13"/>
  <c r="S71" i="13"/>
  <c r="S74" i="13"/>
  <c r="S76" i="13"/>
  <c r="S78" i="13"/>
  <c r="S80" i="13"/>
  <c r="S82" i="13"/>
  <c r="S84" i="13"/>
  <c r="S89" i="13"/>
  <c r="S95" i="13"/>
  <c r="S97" i="13"/>
  <c r="S101" i="13"/>
  <c r="S103" i="13"/>
  <c r="S105" i="13"/>
  <c r="S107" i="13"/>
  <c r="S109" i="13"/>
  <c r="S111" i="13"/>
  <c r="S113" i="13"/>
  <c r="S117" i="13"/>
  <c r="S120" i="13"/>
  <c r="S122" i="13"/>
  <c r="S125" i="13"/>
  <c r="S128" i="13"/>
  <c r="S131" i="13"/>
  <c r="R8" i="13"/>
  <c r="R10" i="13"/>
  <c r="R14" i="13"/>
  <c r="R16" i="13"/>
  <c r="R20" i="13"/>
  <c r="R22" i="13"/>
  <c r="R24" i="13"/>
  <c r="R27" i="13"/>
  <c r="R29" i="13"/>
  <c r="R31" i="13"/>
  <c r="R33" i="13"/>
  <c r="R35" i="13"/>
  <c r="R37" i="13"/>
  <c r="R39" i="13"/>
  <c r="R41" i="13"/>
  <c r="R44" i="13"/>
  <c r="R46" i="13"/>
  <c r="R49" i="13"/>
  <c r="R51" i="13"/>
  <c r="R53" i="13"/>
  <c r="R55" i="13"/>
  <c r="R57" i="13"/>
  <c r="R59" i="13"/>
  <c r="R63" i="13"/>
  <c r="R65" i="13"/>
  <c r="R67" i="13"/>
  <c r="R69" i="13"/>
  <c r="R71" i="13"/>
  <c r="R74" i="13"/>
  <c r="R76" i="13"/>
  <c r="R78" i="13"/>
  <c r="R80" i="13"/>
  <c r="R82" i="13"/>
  <c r="R84" i="13"/>
  <c r="R89" i="13"/>
  <c r="R95" i="13"/>
  <c r="R97" i="13"/>
  <c r="R101" i="13"/>
  <c r="R103" i="13"/>
  <c r="R105" i="13"/>
  <c r="R107" i="13"/>
  <c r="R109" i="13"/>
  <c r="R111" i="13"/>
  <c r="R113" i="13"/>
  <c r="R117" i="13"/>
  <c r="R120" i="13"/>
  <c r="R122" i="13"/>
  <c r="R125" i="13"/>
  <c r="R128" i="13"/>
  <c r="R131" i="13"/>
  <c r="Q8" i="13"/>
  <c r="Q10" i="13"/>
  <c r="Q14" i="13"/>
  <c r="Q16" i="13"/>
  <c r="Q20" i="13"/>
  <c r="Q22" i="13"/>
  <c r="Q24" i="13"/>
  <c r="Q27" i="13"/>
  <c r="Q29" i="13"/>
  <c r="Q31" i="13"/>
  <c r="Q33" i="13"/>
  <c r="Q35" i="13"/>
  <c r="Q37" i="13"/>
  <c r="Q39" i="13"/>
  <c r="Q41" i="13"/>
  <c r="Q44" i="13"/>
  <c r="Q46" i="13"/>
  <c r="Q49" i="13"/>
  <c r="Q51" i="13"/>
  <c r="Q53" i="13"/>
  <c r="Q55" i="13"/>
  <c r="Q57" i="13"/>
  <c r="Q59" i="13"/>
  <c r="Q63" i="13"/>
  <c r="Q65" i="13"/>
  <c r="Q67" i="13"/>
  <c r="Q69" i="13"/>
  <c r="Q71" i="13"/>
  <c r="Q74" i="13"/>
  <c r="Q76" i="13"/>
  <c r="Q78" i="13"/>
  <c r="Q80" i="13"/>
  <c r="Q82" i="13"/>
  <c r="Q84" i="13"/>
  <c r="Q89" i="13"/>
  <c r="Q95" i="13"/>
  <c r="Q97" i="13"/>
  <c r="Q101" i="13"/>
  <c r="Q103" i="13"/>
  <c r="Q105" i="13"/>
  <c r="Q107" i="13"/>
  <c r="Q109" i="13"/>
  <c r="Q111" i="13"/>
  <c r="Q113" i="13"/>
  <c r="Q117" i="13"/>
  <c r="Q120" i="13"/>
  <c r="Q122" i="13"/>
  <c r="Q125" i="13"/>
  <c r="Q128" i="13"/>
  <c r="Q131" i="13"/>
  <c r="P8" i="13"/>
  <c r="P134" i="13" s="1"/>
  <c r="P10" i="13"/>
  <c r="P14" i="13"/>
  <c r="P16" i="13"/>
  <c r="P20" i="13"/>
  <c r="P22" i="13"/>
  <c r="P24" i="13"/>
  <c r="P27" i="13"/>
  <c r="P29" i="13"/>
  <c r="P31" i="13"/>
  <c r="P33" i="13"/>
  <c r="P35" i="13"/>
  <c r="P37" i="13"/>
  <c r="P39" i="13"/>
  <c r="P41" i="13"/>
  <c r="P44" i="13"/>
  <c r="P46" i="13"/>
  <c r="P49" i="13"/>
  <c r="P51" i="13"/>
  <c r="P53" i="13"/>
  <c r="P55" i="13"/>
  <c r="P57" i="13"/>
  <c r="P59" i="13"/>
  <c r="P63" i="13"/>
  <c r="P65" i="13"/>
  <c r="P67" i="13"/>
  <c r="P69" i="13"/>
  <c r="P71" i="13"/>
  <c r="P74" i="13"/>
  <c r="P76" i="13"/>
  <c r="P78" i="13"/>
  <c r="P80" i="13"/>
  <c r="P82" i="13"/>
  <c r="P84" i="13"/>
  <c r="P89" i="13"/>
  <c r="P95" i="13"/>
  <c r="P97" i="13"/>
  <c r="P101" i="13"/>
  <c r="P103" i="13"/>
  <c r="P105" i="13"/>
  <c r="P107" i="13"/>
  <c r="P109" i="13"/>
  <c r="P111" i="13"/>
  <c r="P113" i="13"/>
  <c r="P117" i="13"/>
  <c r="P120" i="13"/>
  <c r="P122" i="13"/>
  <c r="P125" i="13"/>
  <c r="P128" i="13"/>
  <c r="P131" i="13"/>
  <c r="O8" i="13"/>
  <c r="O10" i="13"/>
  <c r="O14" i="13"/>
  <c r="O16" i="13"/>
  <c r="O20" i="13"/>
  <c r="O22" i="13"/>
  <c r="O24" i="13"/>
  <c r="O27" i="13"/>
  <c r="O29" i="13"/>
  <c r="O31" i="13"/>
  <c r="O33" i="13"/>
  <c r="O35" i="13"/>
  <c r="O37" i="13"/>
  <c r="O39" i="13"/>
  <c r="O41" i="13"/>
  <c r="O44" i="13"/>
  <c r="O46" i="13"/>
  <c r="O49" i="13"/>
  <c r="O51" i="13"/>
  <c r="O53" i="13"/>
  <c r="O55" i="13"/>
  <c r="O57" i="13"/>
  <c r="O59" i="13"/>
  <c r="O63" i="13"/>
  <c r="O65" i="13"/>
  <c r="O67" i="13"/>
  <c r="O69" i="13"/>
  <c r="O71" i="13"/>
  <c r="O74" i="13"/>
  <c r="O76" i="13"/>
  <c r="O78" i="13"/>
  <c r="O80" i="13"/>
  <c r="O82" i="13"/>
  <c r="O84" i="13"/>
  <c r="O89" i="13"/>
  <c r="O95" i="13"/>
  <c r="O97" i="13"/>
  <c r="O101" i="13"/>
  <c r="O103" i="13"/>
  <c r="O105" i="13"/>
  <c r="O107" i="13"/>
  <c r="O109" i="13"/>
  <c r="O111" i="13"/>
  <c r="O113" i="13"/>
  <c r="O117" i="13"/>
  <c r="O120" i="13"/>
  <c r="O122" i="13"/>
  <c r="O125" i="13"/>
  <c r="O128" i="13"/>
  <c r="O131" i="13"/>
  <c r="N8" i="13"/>
  <c r="N10" i="13"/>
  <c r="N14" i="13"/>
  <c r="N16" i="13"/>
  <c r="N20" i="13"/>
  <c r="N22" i="13"/>
  <c r="N24" i="13"/>
  <c r="N27" i="13"/>
  <c r="N29" i="13"/>
  <c r="N31" i="13"/>
  <c r="N33" i="13"/>
  <c r="N35" i="13"/>
  <c r="N37" i="13"/>
  <c r="N39" i="13"/>
  <c r="N41" i="13"/>
  <c r="N44" i="13"/>
  <c r="N46" i="13"/>
  <c r="N49" i="13"/>
  <c r="N51" i="13"/>
  <c r="N53" i="13"/>
  <c r="N55" i="13"/>
  <c r="N57" i="13"/>
  <c r="N59" i="13"/>
  <c r="N63" i="13"/>
  <c r="N65" i="13"/>
  <c r="N67" i="13"/>
  <c r="N69" i="13"/>
  <c r="N71" i="13"/>
  <c r="N74" i="13"/>
  <c r="N76" i="13"/>
  <c r="N78" i="13"/>
  <c r="N80" i="13"/>
  <c r="N82" i="13"/>
  <c r="N84" i="13"/>
  <c r="N89" i="13"/>
  <c r="N95" i="13"/>
  <c r="N97" i="13"/>
  <c r="N101" i="13"/>
  <c r="N103" i="13"/>
  <c r="N105" i="13"/>
  <c r="N107" i="13"/>
  <c r="N109" i="13"/>
  <c r="N111" i="13"/>
  <c r="N113" i="13"/>
  <c r="N117" i="13"/>
  <c r="N120" i="13"/>
  <c r="N122" i="13"/>
  <c r="N125" i="13"/>
  <c r="N128" i="13"/>
  <c r="N131" i="13"/>
  <c r="M10" i="13"/>
  <c r="M14" i="13"/>
  <c r="M16" i="13"/>
  <c r="M27" i="13"/>
  <c r="M31" i="13"/>
  <c r="M33" i="13"/>
  <c r="M35" i="13"/>
  <c r="M39" i="13"/>
  <c r="M41" i="13"/>
  <c r="M51" i="13"/>
  <c r="M55" i="13"/>
  <c r="M57" i="13"/>
  <c r="M59" i="13"/>
  <c r="M63" i="13"/>
  <c r="M65" i="13"/>
  <c r="M67" i="13"/>
  <c r="M69" i="13"/>
  <c r="M71" i="13"/>
  <c r="M80" i="13"/>
  <c r="M103" i="13"/>
  <c r="M105" i="13"/>
  <c r="M120" i="13"/>
  <c r="M125" i="13"/>
  <c r="M131" i="13"/>
  <c r="L8" i="13"/>
  <c r="L10" i="13"/>
  <c r="L14" i="13"/>
  <c r="L16" i="13"/>
  <c r="L20" i="13"/>
  <c r="L22" i="13"/>
  <c r="L24" i="13"/>
  <c r="L27" i="13"/>
  <c r="L29" i="13"/>
  <c r="L31" i="13"/>
  <c r="L33" i="13"/>
  <c r="L35" i="13"/>
  <c r="L37" i="13"/>
  <c r="L39" i="13"/>
  <c r="L41" i="13"/>
  <c r="L44" i="13"/>
  <c r="L46" i="13"/>
  <c r="L49" i="13"/>
  <c r="L51" i="13"/>
  <c r="L53" i="13"/>
  <c r="L55" i="13"/>
  <c r="L57" i="13"/>
  <c r="L59" i="13"/>
  <c r="L63" i="13"/>
  <c r="L65" i="13"/>
  <c r="L67" i="13"/>
  <c r="L69" i="13"/>
  <c r="L71" i="13"/>
  <c r="L74" i="13"/>
  <c r="L76" i="13"/>
  <c r="L78" i="13"/>
  <c r="L80" i="13"/>
  <c r="L82" i="13"/>
  <c r="L84" i="13"/>
  <c r="L89" i="13"/>
  <c r="L95" i="13"/>
  <c r="L97" i="13"/>
  <c r="L101" i="13"/>
  <c r="L103" i="13"/>
  <c r="L105" i="13"/>
  <c r="L107" i="13"/>
  <c r="L109" i="13"/>
  <c r="L111" i="13"/>
  <c r="L113" i="13"/>
  <c r="L117" i="13"/>
  <c r="L120" i="13"/>
  <c r="L122" i="13"/>
  <c r="L125" i="13"/>
  <c r="L128" i="13"/>
  <c r="L131" i="13"/>
  <c r="K8" i="13"/>
  <c r="K10" i="13"/>
  <c r="K14" i="13"/>
  <c r="K16" i="13"/>
  <c r="K20" i="13"/>
  <c r="K22" i="13"/>
  <c r="K24" i="13"/>
  <c r="K27" i="13"/>
  <c r="K29" i="13"/>
  <c r="K31" i="13"/>
  <c r="K33" i="13"/>
  <c r="K35" i="13"/>
  <c r="K37" i="13"/>
  <c r="K39" i="13"/>
  <c r="K41" i="13"/>
  <c r="K44" i="13"/>
  <c r="K46" i="13"/>
  <c r="K49" i="13"/>
  <c r="K51" i="13"/>
  <c r="K53" i="13"/>
  <c r="K55" i="13"/>
  <c r="K57" i="13"/>
  <c r="K59" i="13"/>
  <c r="K63" i="13"/>
  <c r="K65" i="13"/>
  <c r="K67" i="13"/>
  <c r="K69" i="13"/>
  <c r="K71" i="13"/>
  <c r="K74" i="13"/>
  <c r="K76" i="13"/>
  <c r="K78" i="13"/>
  <c r="K80" i="13"/>
  <c r="K82" i="13"/>
  <c r="K84" i="13"/>
  <c r="K89" i="13"/>
  <c r="K95" i="13"/>
  <c r="K97" i="13"/>
  <c r="K101" i="13"/>
  <c r="K103" i="13"/>
  <c r="K105" i="13"/>
  <c r="K107" i="13"/>
  <c r="K109" i="13"/>
  <c r="K111" i="13"/>
  <c r="K113" i="13"/>
  <c r="K117" i="13"/>
  <c r="K120" i="13"/>
  <c r="K122" i="13"/>
  <c r="K125" i="13"/>
  <c r="K128" i="13"/>
  <c r="K131" i="13"/>
  <c r="J8" i="13"/>
  <c r="J10" i="13"/>
  <c r="J14" i="13"/>
  <c r="J16" i="13"/>
  <c r="J134" i="13" s="1"/>
  <c r="J20" i="13"/>
  <c r="J22" i="13"/>
  <c r="J24" i="13"/>
  <c r="J27" i="13"/>
  <c r="J29" i="13"/>
  <c r="J31" i="13"/>
  <c r="J33" i="13"/>
  <c r="J35" i="13"/>
  <c r="J37" i="13"/>
  <c r="J39" i="13"/>
  <c r="J41" i="13"/>
  <c r="J44" i="13"/>
  <c r="J46" i="13"/>
  <c r="J49" i="13"/>
  <c r="J51" i="13"/>
  <c r="J53" i="13"/>
  <c r="J55" i="13"/>
  <c r="J57" i="13"/>
  <c r="J59" i="13"/>
  <c r="J63" i="13"/>
  <c r="J65" i="13"/>
  <c r="J67" i="13"/>
  <c r="J69" i="13"/>
  <c r="J71" i="13"/>
  <c r="J74" i="13"/>
  <c r="J76" i="13"/>
  <c r="J78" i="13"/>
  <c r="J80" i="13"/>
  <c r="J82" i="13"/>
  <c r="J84" i="13"/>
  <c r="J89" i="13"/>
  <c r="J95" i="13"/>
  <c r="J97" i="13"/>
  <c r="J101" i="13"/>
  <c r="J103" i="13"/>
  <c r="J105" i="13"/>
  <c r="J107" i="13"/>
  <c r="J109" i="13"/>
  <c r="J111" i="13"/>
  <c r="J113" i="13"/>
  <c r="J117" i="13"/>
  <c r="J120" i="13"/>
  <c r="J122" i="13"/>
  <c r="J125" i="13"/>
  <c r="J128" i="13"/>
  <c r="J131" i="13"/>
  <c r="I8" i="13"/>
  <c r="I10" i="13"/>
  <c r="I14" i="13"/>
  <c r="I16" i="13"/>
  <c r="I20" i="13"/>
  <c r="I22" i="13"/>
  <c r="I24" i="13"/>
  <c r="I27" i="13"/>
  <c r="I29" i="13"/>
  <c r="I31" i="13"/>
  <c r="I33" i="13"/>
  <c r="I35" i="13"/>
  <c r="I37" i="13"/>
  <c r="I39" i="13"/>
  <c r="I41" i="13"/>
  <c r="I44" i="13"/>
  <c r="I46" i="13"/>
  <c r="I49" i="13"/>
  <c r="I51" i="13"/>
  <c r="I53" i="13"/>
  <c r="I55" i="13"/>
  <c r="I57" i="13"/>
  <c r="I59" i="13"/>
  <c r="I63" i="13"/>
  <c r="I65" i="13"/>
  <c r="I67" i="13"/>
  <c r="I69" i="13"/>
  <c r="I71" i="13"/>
  <c r="I74" i="13"/>
  <c r="I76" i="13"/>
  <c r="I78" i="13"/>
  <c r="I80" i="13"/>
  <c r="I82" i="13"/>
  <c r="I84" i="13"/>
  <c r="I89" i="13"/>
  <c r="I95" i="13"/>
  <c r="I97" i="13"/>
  <c r="I101" i="13"/>
  <c r="I103" i="13"/>
  <c r="I105" i="13"/>
  <c r="I107" i="13"/>
  <c r="I109" i="13"/>
  <c r="I111" i="13"/>
  <c r="I113" i="13"/>
  <c r="I117" i="13"/>
  <c r="I120" i="13"/>
  <c r="I122" i="13"/>
  <c r="I125" i="13"/>
  <c r="I128" i="13"/>
  <c r="I131" i="13"/>
  <c r="H8" i="13"/>
  <c r="H10" i="13"/>
  <c r="H14" i="13"/>
  <c r="H16" i="13"/>
  <c r="H20" i="13"/>
  <c r="H22" i="13"/>
  <c r="H24" i="13"/>
  <c r="H27" i="13"/>
  <c r="H29" i="13"/>
  <c r="H31" i="13"/>
  <c r="H33" i="13"/>
  <c r="H35" i="13"/>
  <c r="H37" i="13"/>
  <c r="H39" i="13"/>
  <c r="H41" i="13"/>
  <c r="H44" i="13"/>
  <c r="H46" i="13"/>
  <c r="H49" i="13"/>
  <c r="H51" i="13"/>
  <c r="H53" i="13"/>
  <c r="H55" i="13"/>
  <c r="H57" i="13"/>
  <c r="H59" i="13"/>
  <c r="H63" i="13"/>
  <c r="H65" i="13"/>
  <c r="H67" i="13"/>
  <c r="H69" i="13"/>
  <c r="H71" i="13"/>
  <c r="H74" i="13"/>
  <c r="H76" i="13"/>
  <c r="H78" i="13"/>
  <c r="H80" i="13"/>
  <c r="H82" i="13"/>
  <c r="H84" i="13"/>
  <c r="H89" i="13"/>
  <c r="H95" i="13"/>
  <c r="H97" i="13"/>
  <c r="H101" i="13"/>
  <c r="H103" i="13"/>
  <c r="H105" i="13"/>
  <c r="H107" i="13"/>
  <c r="H109" i="13"/>
  <c r="H111" i="13"/>
  <c r="H113" i="13"/>
  <c r="H117" i="13"/>
  <c r="H120" i="13"/>
  <c r="H122" i="13"/>
  <c r="H125" i="13"/>
  <c r="H128" i="13"/>
  <c r="H131" i="13"/>
  <c r="G8" i="13"/>
  <c r="G10" i="13"/>
  <c r="G14" i="13"/>
  <c r="G16" i="13"/>
  <c r="G20" i="13"/>
  <c r="G22" i="13"/>
  <c r="G24" i="13"/>
  <c r="G27" i="13"/>
  <c r="G29" i="13"/>
  <c r="G31" i="13"/>
  <c r="G33" i="13"/>
  <c r="G35" i="13"/>
  <c r="G37" i="13"/>
  <c r="G39" i="13"/>
  <c r="G41" i="13"/>
  <c r="G44" i="13"/>
  <c r="G46" i="13"/>
  <c r="G49" i="13"/>
  <c r="G51" i="13"/>
  <c r="G53" i="13"/>
  <c r="G55" i="13"/>
  <c r="G57" i="13"/>
  <c r="G59" i="13"/>
  <c r="G63" i="13"/>
  <c r="G65" i="13"/>
  <c r="G67" i="13"/>
  <c r="G69" i="13"/>
  <c r="G71" i="13"/>
  <c r="G74" i="13"/>
  <c r="G76" i="13"/>
  <c r="G78" i="13"/>
  <c r="G80" i="13"/>
  <c r="G82" i="13"/>
  <c r="G84" i="13"/>
  <c r="G89" i="13"/>
  <c r="G95" i="13"/>
  <c r="G97" i="13"/>
  <c r="G101" i="13"/>
  <c r="G103" i="13"/>
  <c r="G105" i="13"/>
  <c r="G107" i="13"/>
  <c r="G109" i="13"/>
  <c r="G111" i="13"/>
  <c r="G113" i="13"/>
  <c r="G117" i="13"/>
  <c r="G120" i="13"/>
  <c r="G122" i="13"/>
  <c r="G125" i="13"/>
  <c r="G128" i="13"/>
  <c r="G131" i="13"/>
  <c r="F8" i="13"/>
  <c r="F10" i="13"/>
  <c r="F14" i="13"/>
  <c r="F16" i="13"/>
  <c r="F20" i="13"/>
  <c r="F22" i="13"/>
  <c r="F24" i="13"/>
  <c r="F27" i="13"/>
  <c r="F29" i="13"/>
  <c r="F31" i="13"/>
  <c r="F33" i="13"/>
  <c r="F35" i="13"/>
  <c r="F37" i="13"/>
  <c r="F39" i="13"/>
  <c r="F41" i="13"/>
  <c r="F44" i="13"/>
  <c r="F46" i="13"/>
  <c r="F49" i="13"/>
  <c r="F51" i="13"/>
  <c r="F53" i="13"/>
  <c r="F55" i="13"/>
  <c r="F57" i="13"/>
  <c r="F59" i="13"/>
  <c r="F63" i="13"/>
  <c r="F65" i="13"/>
  <c r="F67" i="13"/>
  <c r="F69" i="13"/>
  <c r="F71" i="13"/>
  <c r="F74" i="13"/>
  <c r="F76" i="13"/>
  <c r="F78" i="13"/>
  <c r="F80" i="13"/>
  <c r="F82" i="13"/>
  <c r="F84" i="13"/>
  <c r="F89" i="13"/>
  <c r="F95" i="13"/>
  <c r="F97" i="13"/>
  <c r="F101" i="13"/>
  <c r="F103" i="13"/>
  <c r="F105" i="13"/>
  <c r="F107" i="13"/>
  <c r="F109" i="13"/>
  <c r="F111" i="13"/>
  <c r="F113" i="13"/>
  <c r="F117" i="13"/>
  <c r="F120" i="13"/>
  <c r="F122" i="13"/>
  <c r="F125" i="13"/>
  <c r="F128" i="13"/>
  <c r="F131" i="13"/>
  <c r="F134" i="13"/>
  <c r="E8" i="13"/>
  <c r="E10" i="13"/>
  <c r="E14" i="13"/>
  <c r="E16" i="13"/>
  <c r="E20" i="13"/>
  <c r="E22" i="13"/>
  <c r="E24" i="13"/>
  <c r="E27" i="13"/>
  <c r="E29" i="13"/>
  <c r="E31" i="13"/>
  <c r="E33" i="13"/>
  <c r="E35" i="13"/>
  <c r="E37" i="13"/>
  <c r="E39" i="13"/>
  <c r="E41" i="13"/>
  <c r="E44" i="13"/>
  <c r="E46" i="13"/>
  <c r="E49" i="13"/>
  <c r="E51" i="13"/>
  <c r="E53" i="13"/>
  <c r="E55" i="13"/>
  <c r="E57" i="13"/>
  <c r="E59" i="13"/>
  <c r="E63" i="13"/>
  <c r="E65" i="13"/>
  <c r="E67" i="13"/>
  <c r="E69" i="13"/>
  <c r="E71" i="13"/>
  <c r="E74" i="13"/>
  <c r="E76" i="13"/>
  <c r="E78" i="13"/>
  <c r="E80" i="13"/>
  <c r="E82" i="13"/>
  <c r="E84" i="13"/>
  <c r="E89" i="13"/>
  <c r="E95" i="13"/>
  <c r="E97" i="13"/>
  <c r="E101" i="13"/>
  <c r="E103" i="13"/>
  <c r="E105" i="13"/>
  <c r="E107" i="13"/>
  <c r="E109" i="13"/>
  <c r="E111" i="13"/>
  <c r="E113" i="13"/>
  <c r="E117" i="13"/>
  <c r="E120" i="13"/>
  <c r="E122" i="13"/>
  <c r="E125" i="13"/>
  <c r="E128" i="13"/>
  <c r="E131" i="13"/>
  <c r="D8" i="13"/>
  <c r="D10" i="13"/>
  <c r="D14" i="13"/>
  <c r="D16" i="13"/>
  <c r="D20" i="13"/>
  <c r="D22" i="13"/>
  <c r="D24" i="13"/>
  <c r="D27" i="13"/>
  <c r="D29" i="13"/>
  <c r="D31" i="13"/>
  <c r="D33" i="13"/>
  <c r="D35" i="13"/>
  <c r="D37" i="13"/>
  <c r="D39" i="13"/>
  <c r="D41" i="13"/>
  <c r="D44" i="13"/>
  <c r="D46" i="13"/>
  <c r="D49" i="13"/>
  <c r="D51" i="13"/>
  <c r="D53" i="13"/>
  <c r="D55" i="13"/>
  <c r="D57" i="13"/>
  <c r="D59" i="13"/>
  <c r="D63" i="13"/>
  <c r="D65" i="13"/>
  <c r="D67" i="13"/>
  <c r="D69" i="13"/>
  <c r="D71" i="13"/>
  <c r="D74" i="13"/>
  <c r="D76" i="13"/>
  <c r="D78" i="13"/>
  <c r="D80" i="13"/>
  <c r="D82" i="13"/>
  <c r="D84" i="13"/>
  <c r="D89" i="13"/>
  <c r="D95" i="13"/>
  <c r="D97" i="13"/>
  <c r="D101" i="13"/>
  <c r="D103" i="13"/>
  <c r="D105" i="13"/>
  <c r="D107" i="13"/>
  <c r="D109" i="13"/>
  <c r="D111" i="13"/>
  <c r="D113" i="13"/>
  <c r="D117" i="13"/>
  <c r="D120" i="13"/>
  <c r="D122" i="13"/>
  <c r="D125" i="13"/>
  <c r="D128" i="13"/>
  <c r="D131" i="13"/>
  <c r="C8" i="13"/>
  <c r="C10" i="13"/>
  <c r="C14" i="13"/>
  <c r="C16" i="13"/>
  <c r="C20" i="13"/>
  <c r="C22" i="13"/>
  <c r="C24" i="13"/>
  <c r="C27" i="13"/>
  <c r="C29" i="13"/>
  <c r="C31" i="13"/>
  <c r="C33" i="13"/>
  <c r="C35" i="13"/>
  <c r="C37" i="13"/>
  <c r="C39" i="13"/>
  <c r="C41" i="13"/>
  <c r="C44" i="13"/>
  <c r="C46" i="13"/>
  <c r="C49" i="13"/>
  <c r="C51" i="13"/>
  <c r="C53" i="13"/>
  <c r="C55" i="13"/>
  <c r="C57" i="13"/>
  <c r="C59" i="13"/>
  <c r="C63" i="13"/>
  <c r="C65" i="13"/>
  <c r="C67" i="13"/>
  <c r="C69" i="13"/>
  <c r="C71" i="13"/>
  <c r="C74" i="13"/>
  <c r="C76" i="13"/>
  <c r="C78" i="13"/>
  <c r="C80" i="13"/>
  <c r="C82" i="13"/>
  <c r="C84" i="13"/>
  <c r="C89" i="13"/>
  <c r="C95" i="13"/>
  <c r="C97" i="13"/>
  <c r="C101" i="13"/>
  <c r="C103" i="13"/>
  <c r="C105" i="13"/>
  <c r="C107" i="13"/>
  <c r="C109" i="13"/>
  <c r="C111" i="13"/>
  <c r="C113" i="13"/>
  <c r="C117" i="13"/>
  <c r="C120" i="13"/>
  <c r="C122" i="13"/>
  <c r="C125" i="13"/>
  <c r="C128" i="13"/>
  <c r="C131" i="13"/>
  <c r="AH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O133" i="13"/>
  <c r="N133" i="13"/>
  <c r="L133" i="13"/>
  <c r="K133" i="13"/>
  <c r="J133" i="13"/>
  <c r="I133" i="13"/>
  <c r="H133" i="13"/>
  <c r="G133" i="13"/>
  <c r="F133" i="13"/>
  <c r="E133" i="13"/>
  <c r="D133" i="13"/>
  <c r="C133" i="13"/>
  <c r="AH60" i="5"/>
  <c r="AH61" i="5" s="1"/>
  <c r="AE60" i="5"/>
  <c r="M60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AH11" i="5"/>
  <c r="AE11" i="5"/>
  <c r="M11" i="5"/>
  <c r="M12" i="5" s="1"/>
  <c r="AG11" i="5"/>
  <c r="AG12" i="5" s="1"/>
  <c r="AH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M7" i="5"/>
  <c r="AG7" i="5" s="1"/>
  <c r="AE7" i="5"/>
  <c r="AH7" i="5"/>
  <c r="M9" i="5"/>
  <c r="AE9" i="5"/>
  <c r="AE10" i="5" s="1"/>
  <c r="AH9" i="5"/>
  <c r="AH10" i="5" s="1"/>
  <c r="M13" i="5"/>
  <c r="AE13" i="5"/>
  <c r="AE14" i="5" s="1"/>
  <c r="AH13" i="5"/>
  <c r="AH14" i="5" s="1"/>
  <c r="M15" i="5"/>
  <c r="AE15" i="5"/>
  <c r="AG15" i="5" s="1"/>
  <c r="AH15" i="5"/>
  <c r="AH16" i="5" s="1"/>
  <c r="M17" i="5"/>
  <c r="AG17" i="5" s="1"/>
  <c r="AE17" i="5"/>
  <c r="AH17" i="5"/>
  <c r="M18" i="5"/>
  <c r="AE18" i="5"/>
  <c r="AH18" i="5"/>
  <c r="M19" i="5"/>
  <c r="AE19" i="5"/>
  <c r="AG19" i="5" s="1"/>
  <c r="AH19" i="5"/>
  <c r="AH20" i="5" s="1"/>
  <c r="M21" i="5"/>
  <c r="AE21" i="5"/>
  <c r="AH21" i="5"/>
  <c r="M23" i="5"/>
  <c r="M24" i="5" s="1"/>
  <c r="AE23" i="5"/>
  <c r="AH23" i="5"/>
  <c r="AH24" i="5" s="1"/>
  <c r="M25" i="5"/>
  <c r="AE25" i="5"/>
  <c r="AE27" i="5" s="1"/>
  <c r="AH25" i="5"/>
  <c r="M26" i="5"/>
  <c r="AE26" i="5"/>
  <c r="AH26" i="5"/>
  <c r="M28" i="5"/>
  <c r="M29" i="5" s="1"/>
  <c r="AE28" i="5"/>
  <c r="AE29" i="5" s="1"/>
  <c r="AG28" i="5"/>
  <c r="AH28" i="5"/>
  <c r="AH29" i="5" s="1"/>
  <c r="M30" i="5"/>
  <c r="AE30" i="5"/>
  <c r="AE31" i="5" s="1"/>
  <c r="AH30" i="5"/>
  <c r="AH31" i="5" s="1"/>
  <c r="M32" i="5"/>
  <c r="M33" i="5" s="1"/>
  <c r="AE32" i="5"/>
  <c r="AE33" i="5" s="1"/>
  <c r="AH32" i="5"/>
  <c r="M34" i="5"/>
  <c r="M35" i="5" s="1"/>
  <c r="AE34" i="5"/>
  <c r="AH34" i="5"/>
  <c r="AH35" i="5" s="1"/>
  <c r="M36" i="5"/>
  <c r="M37" i="5" s="1"/>
  <c r="AE36" i="5"/>
  <c r="AE37" i="5" s="1"/>
  <c r="AH36" i="5"/>
  <c r="M38" i="5"/>
  <c r="AE38" i="5"/>
  <c r="AH38" i="5"/>
  <c r="AH39" i="5" s="1"/>
  <c r="M40" i="5"/>
  <c r="AE40" i="5"/>
  <c r="AE41" i="5" s="1"/>
  <c r="AG40" i="5"/>
  <c r="AH40" i="5"/>
  <c r="AH41" i="5" s="1"/>
  <c r="M42" i="5"/>
  <c r="AE42" i="5"/>
  <c r="AE44" i="5" s="1"/>
  <c r="AH42" i="5"/>
  <c r="M43" i="5"/>
  <c r="M44" i="5" s="1"/>
  <c r="AE43" i="5"/>
  <c r="AH43" i="5"/>
  <c r="M45" i="5"/>
  <c r="AE45" i="5"/>
  <c r="AE46" i="5" s="1"/>
  <c r="AH45" i="5"/>
  <c r="M47" i="5"/>
  <c r="AE47" i="5"/>
  <c r="AG47" i="5" s="1"/>
  <c r="AH47" i="5"/>
  <c r="AH49" i="5" s="1"/>
  <c r="M48" i="5"/>
  <c r="AE48" i="5"/>
  <c r="AG48" i="5"/>
  <c r="AH48" i="5"/>
  <c r="M50" i="5"/>
  <c r="AE50" i="5"/>
  <c r="AE51" i="5" s="1"/>
  <c r="AH50" i="5"/>
  <c r="M52" i="5"/>
  <c r="M53" i="5" s="1"/>
  <c r="AE52" i="5"/>
  <c r="AH52" i="5"/>
  <c r="AH53" i="5" s="1"/>
  <c r="M54" i="5"/>
  <c r="AE54" i="5"/>
  <c r="AE55" i="5" s="1"/>
  <c r="AH54" i="5"/>
  <c r="M56" i="5"/>
  <c r="M57" i="5" s="1"/>
  <c r="AE56" i="5"/>
  <c r="AG56" i="5"/>
  <c r="AH56" i="5"/>
  <c r="M58" i="5"/>
  <c r="AE58" i="5"/>
  <c r="AE59" i="5" s="1"/>
  <c r="AH58" i="5"/>
  <c r="M62" i="5"/>
  <c r="AE62" i="5"/>
  <c r="AG62" i="5"/>
  <c r="AG63" i="5" s="1"/>
  <c r="AH62" i="5"/>
  <c r="AH63" i="5" s="1"/>
  <c r="M64" i="5"/>
  <c r="AE64" i="5"/>
  <c r="AH64" i="5"/>
  <c r="AH65" i="5" s="1"/>
  <c r="M66" i="5"/>
  <c r="AG66" i="5" s="1"/>
  <c r="AE66" i="5"/>
  <c r="AH66" i="5"/>
  <c r="M68" i="5"/>
  <c r="AE68" i="5"/>
  <c r="AK68" i="4" s="1"/>
  <c r="AK69" i="4" s="1"/>
  <c r="AH68" i="5"/>
  <c r="M70" i="5"/>
  <c r="AE70" i="5"/>
  <c r="AG70" i="5" s="1"/>
  <c r="AG71" i="5" s="1"/>
  <c r="AH70" i="5"/>
  <c r="M72" i="5"/>
  <c r="AE72" i="5"/>
  <c r="AE74" i="5" s="1"/>
  <c r="AH72" i="5"/>
  <c r="M73" i="5"/>
  <c r="AE73" i="5"/>
  <c r="AG73" i="5" s="1"/>
  <c r="AH73" i="5"/>
  <c r="M75" i="5"/>
  <c r="M76" i="5" s="1"/>
  <c r="AE75" i="5"/>
  <c r="AH75" i="5"/>
  <c r="M77" i="5"/>
  <c r="M78" i="5" s="1"/>
  <c r="AE77" i="5"/>
  <c r="AH77" i="5"/>
  <c r="M79" i="5"/>
  <c r="AE79" i="5"/>
  <c r="AH79" i="5"/>
  <c r="AH80" i="5" s="1"/>
  <c r="M81" i="5"/>
  <c r="AE81" i="5"/>
  <c r="AH81" i="5"/>
  <c r="M83" i="5"/>
  <c r="M84" i="5" s="1"/>
  <c r="AE83" i="5"/>
  <c r="AE84" i="5" s="1"/>
  <c r="AH83" i="5"/>
  <c r="M85" i="5"/>
  <c r="AE85" i="5"/>
  <c r="AH85" i="5"/>
  <c r="M86" i="5"/>
  <c r="AE86" i="5"/>
  <c r="AH86" i="5"/>
  <c r="AH89" i="5" s="1"/>
  <c r="M87" i="5"/>
  <c r="AE87" i="5"/>
  <c r="AH87" i="5"/>
  <c r="M88" i="5"/>
  <c r="AE88" i="5"/>
  <c r="AH88" i="5"/>
  <c r="M90" i="5"/>
  <c r="AE90" i="5"/>
  <c r="AH90" i="5"/>
  <c r="M91" i="5"/>
  <c r="AE91" i="5"/>
  <c r="AH91" i="5"/>
  <c r="M92" i="5"/>
  <c r="AE92" i="5"/>
  <c r="AH92" i="5"/>
  <c r="M93" i="5"/>
  <c r="AE93" i="5"/>
  <c r="AH93" i="5"/>
  <c r="M94" i="5"/>
  <c r="AE94" i="5"/>
  <c r="AH94" i="5"/>
  <c r="M96" i="5"/>
  <c r="AE96" i="5"/>
  <c r="AH96" i="5"/>
  <c r="AH97" i="5" s="1"/>
  <c r="M98" i="5"/>
  <c r="AE98" i="5"/>
  <c r="AG98" i="5"/>
  <c r="AH98" i="5"/>
  <c r="AH101" i="5" s="1"/>
  <c r="M99" i="5"/>
  <c r="AE99" i="5"/>
  <c r="AE101" i="5" s="1"/>
  <c r="AH99" i="5"/>
  <c r="M100" i="5"/>
  <c r="AE100" i="5"/>
  <c r="AH100" i="5"/>
  <c r="M102" i="5"/>
  <c r="AG102" i="5" s="1"/>
  <c r="AE102" i="5"/>
  <c r="AE103" i="5" s="1"/>
  <c r="AH102" i="5"/>
  <c r="M104" i="5"/>
  <c r="AE104" i="5"/>
  <c r="AE105" i="5" s="1"/>
  <c r="AH104" i="5"/>
  <c r="AH105" i="5" s="1"/>
  <c r="M106" i="5"/>
  <c r="M107" i="5" s="1"/>
  <c r="AE106" i="5"/>
  <c r="AE107" i="5" s="1"/>
  <c r="AG106" i="5"/>
  <c r="AH106" i="5"/>
  <c r="M108" i="5"/>
  <c r="AE108" i="5"/>
  <c r="AH108" i="5"/>
  <c r="AH109" i="5" s="1"/>
  <c r="M110" i="5"/>
  <c r="AE110" i="5"/>
  <c r="AE111" i="5" s="1"/>
  <c r="AH110" i="5"/>
  <c r="M112" i="5"/>
  <c r="AG112" i="5" s="1"/>
  <c r="AE112" i="5"/>
  <c r="AH112" i="5"/>
  <c r="AH113" i="5" s="1"/>
  <c r="M114" i="5"/>
  <c r="M117" i="5" s="1"/>
  <c r="AE114" i="5"/>
  <c r="AH114" i="5"/>
  <c r="M115" i="5"/>
  <c r="AE115" i="5"/>
  <c r="AH115" i="5"/>
  <c r="M116" i="5"/>
  <c r="AE116" i="5"/>
  <c r="AH116" i="5"/>
  <c r="M118" i="5"/>
  <c r="AE118" i="5"/>
  <c r="AE120" i="5" s="1"/>
  <c r="AG118" i="5"/>
  <c r="AH118" i="5"/>
  <c r="M119" i="5"/>
  <c r="M120" i="5" s="1"/>
  <c r="AE119" i="5"/>
  <c r="AH119" i="5"/>
  <c r="AH120" i="5" s="1"/>
  <c r="M121" i="5"/>
  <c r="AE121" i="5"/>
  <c r="AG121" i="5" s="1"/>
  <c r="AH121" i="5"/>
  <c r="AH122" i="5" s="1"/>
  <c r="M123" i="5"/>
  <c r="M125" i="5" s="1"/>
  <c r="AE123" i="5"/>
  <c r="AH123" i="5"/>
  <c r="AH125" i="5" s="1"/>
  <c r="M124" i="5"/>
  <c r="AE124" i="5"/>
  <c r="AH124" i="5"/>
  <c r="M126" i="5"/>
  <c r="AE126" i="5"/>
  <c r="AH126" i="5"/>
  <c r="M127" i="5"/>
  <c r="AE127" i="5"/>
  <c r="AH127" i="5"/>
  <c r="AH128" i="5" s="1"/>
  <c r="M129" i="5"/>
  <c r="AE129" i="5"/>
  <c r="AG129" i="5" s="1"/>
  <c r="AH129" i="5"/>
  <c r="M130" i="5"/>
  <c r="M131" i="5" s="1"/>
  <c r="AE130" i="5"/>
  <c r="AH130" i="5"/>
  <c r="M132" i="5"/>
  <c r="AE132" i="5"/>
  <c r="AE133" i="5" s="1"/>
  <c r="AH132" i="5"/>
  <c r="AH8" i="5"/>
  <c r="AH22" i="5"/>
  <c r="AH33" i="5"/>
  <c r="AH37" i="5"/>
  <c r="AH46" i="5"/>
  <c r="AH51" i="5"/>
  <c r="AH55" i="5"/>
  <c r="AH57" i="5"/>
  <c r="AH59" i="5"/>
  <c r="AH67" i="5"/>
  <c r="AH69" i="5"/>
  <c r="AH71" i="5"/>
  <c r="AH76" i="5"/>
  <c r="AH78" i="5"/>
  <c r="AH84" i="5"/>
  <c r="AH103" i="5"/>
  <c r="AH107" i="5"/>
  <c r="AH111" i="5"/>
  <c r="AH117" i="5"/>
  <c r="AG16" i="5"/>
  <c r="AF8" i="5"/>
  <c r="AF10" i="5"/>
  <c r="AF14" i="5"/>
  <c r="AF16" i="5"/>
  <c r="AF20" i="5"/>
  <c r="AF22" i="5"/>
  <c r="AF24" i="5"/>
  <c r="AF27" i="5"/>
  <c r="AF29" i="5"/>
  <c r="AF31" i="5"/>
  <c r="AF33" i="5"/>
  <c r="AF35" i="5"/>
  <c r="AF37" i="5"/>
  <c r="AF39" i="5"/>
  <c r="AF41" i="5"/>
  <c r="AF44" i="5"/>
  <c r="AF46" i="5"/>
  <c r="AF49" i="5"/>
  <c r="AF51" i="5"/>
  <c r="AF53" i="5"/>
  <c r="AF55" i="5"/>
  <c r="AF57" i="5"/>
  <c r="AF59" i="5"/>
  <c r="AF63" i="5"/>
  <c r="AF65" i="5"/>
  <c r="AF67" i="5"/>
  <c r="AF69" i="5"/>
  <c r="AF71" i="5"/>
  <c r="AF74" i="5"/>
  <c r="AF76" i="5"/>
  <c r="AF78" i="5"/>
  <c r="AF80" i="5"/>
  <c r="AF82" i="5"/>
  <c r="AF84" i="5"/>
  <c r="AF89" i="5"/>
  <c r="AF95" i="5"/>
  <c r="AF97" i="5"/>
  <c r="AF101" i="5"/>
  <c r="AF103" i="5"/>
  <c r="AF105" i="5"/>
  <c r="AF107" i="5"/>
  <c r="AF109" i="5"/>
  <c r="AF111" i="5"/>
  <c r="AF113" i="5"/>
  <c r="AF117" i="5"/>
  <c r="AF120" i="5"/>
  <c r="AF122" i="5"/>
  <c r="AF125" i="5"/>
  <c r="AF128" i="5"/>
  <c r="AF131" i="5"/>
  <c r="AE16" i="5"/>
  <c r="AE22" i="5"/>
  <c r="AE35" i="5"/>
  <c r="AE39" i="5"/>
  <c r="AE53" i="5"/>
  <c r="AE57" i="5"/>
  <c r="AE63" i="5"/>
  <c r="AE65" i="5"/>
  <c r="AE67" i="5"/>
  <c r="AE69" i="5"/>
  <c r="AE82" i="5"/>
  <c r="AE97" i="5"/>
  <c r="AE109" i="5"/>
  <c r="AE113" i="5"/>
  <c r="AD8" i="5"/>
  <c r="AD10" i="5"/>
  <c r="AD14" i="5"/>
  <c r="AD16" i="5"/>
  <c r="AD20" i="5"/>
  <c r="AD22" i="5"/>
  <c r="AD24" i="5"/>
  <c r="AD27" i="5"/>
  <c r="AD29" i="5"/>
  <c r="AD31" i="5"/>
  <c r="AD33" i="5"/>
  <c r="AD35" i="5"/>
  <c r="AD37" i="5"/>
  <c r="AD39" i="5"/>
  <c r="AD41" i="5"/>
  <c r="AD44" i="5"/>
  <c r="AD46" i="5"/>
  <c r="AD49" i="5"/>
  <c r="AD51" i="5"/>
  <c r="AD53" i="5"/>
  <c r="AD55" i="5"/>
  <c r="AD57" i="5"/>
  <c r="AD59" i="5"/>
  <c r="AD63" i="5"/>
  <c r="AD65" i="5"/>
  <c r="AD67" i="5"/>
  <c r="AD69" i="5"/>
  <c r="AD71" i="5"/>
  <c r="AD74" i="5"/>
  <c r="AD76" i="5"/>
  <c r="AD78" i="5"/>
  <c r="AD80" i="5"/>
  <c r="AD82" i="5"/>
  <c r="AD84" i="5"/>
  <c r="AD89" i="5"/>
  <c r="AD95" i="5"/>
  <c r="AD97" i="5"/>
  <c r="AD101" i="5"/>
  <c r="AD103" i="5"/>
  <c r="AD105" i="5"/>
  <c r="AD107" i="5"/>
  <c r="AD109" i="5"/>
  <c r="AD111" i="5"/>
  <c r="AD113" i="5"/>
  <c r="AD117" i="5"/>
  <c r="AD120" i="5"/>
  <c r="AD122" i="5"/>
  <c r="AD125" i="5"/>
  <c r="AD128" i="5"/>
  <c r="AD131" i="5"/>
  <c r="AC8" i="5"/>
  <c r="AC10" i="5"/>
  <c r="AC14" i="5"/>
  <c r="AC16" i="5"/>
  <c r="AC20" i="5"/>
  <c r="AC22" i="5"/>
  <c r="AC24" i="5"/>
  <c r="AC27" i="5"/>
  <c r="AC29" i="5"/>
  <c r="AC31" i="5"/>
  <c r="AC33" i="5"/>
  <c r="AC35" i="5"/>
  <c r="AC37" i="5"/>
  <c r="AC39" i="5"/>
  <c r="AC41" i="5"/>
  <c r="AC44" i="5"/>
  <c r="AC46" i="5"/>
  <c r="AC49" i="5"/>
  <c r="AC51" i="5"/>
  <c r="AC53" i="5"/>
  <c r="AC55" i="5"/>
  <c r="AC57" i="5"/>
  <c r="AC59" i="5"/>
  <c r="AC63" i="5"/>
  <c r="AC65" i="5"/>
  <c r="AC67" i="5"/>
  <c r="AC69" i="5"/>
  <c r="AC71" i="5"/>
  <c r="AC74" i="5"/>
  <c r="AC76" i="5"/>
  <c r="AC78" i="5"/>
  <c r="AC80" i="5"/>
  <c r="AC82" i="5"/>
  <c r="AC84" i="5"/>
  <c r="AC89" i="5"/>
  <c r="AC95" i="5"/>
  <c r="AC97" i="5"/>
  <c r="AC101" i="5"/>
  <c r="AC103" i="5"/>
  <c r="AC105" i="5"/>
  <c r="AC107" i="5"/>
  <c r="AC109" i="5"/>
  <c r="AC111" i="5"/>
  <c r="AC113" i="5"/>
  <c r="AC117" i="5"/>
  <c r="AC120" i="5"/>
  <c r="AC122" i="5"/>
  <c r="AC125" i="5"/>
  <c r="AC128" i="5"/>
  <c r="AC131" i="5"/>
  <c r="AB8" i="5"/>
  <c r="AB10" i="5"/>
  <c r="AB14" i="5"/>
  <c r="AB16" i="5"/>
  <c r="AB20" i="5"/>
  <c r="AB22" i="5"/>
  <c r="AB24" i="5"/>
  <c r="AB27" i="5"/>
  <c r="AB29" i="5"/>
  <c r="AB31" i="5"/>
  <c r="AB33" i="5"/>
  <c r="AB35" i="5"/>
  <c r="AB37" i="5"/>
  <c r="AB39" i="5"/>
  <c r="AB41" i="5"/>
  <c r="AB44" i="5"/>
  <c r="AB46" i="5"/>
  <c r="AB49" i="5"/>
  <c r="AB51" i="5"/>
  <c r="AB53" i="5"/>
  <c r="AB55" i="5"/>
  <c r="AB57" i="5"/>
  <c r="AB59" i="5"/>
  <c r="AB63" i="5"/>
  <c r="AB65" i="5"/>
  <c r="AB67" i="5"/>
  <c r="AB69" i="5"/>
  <c r="AB71" i="5"/>
  <c r="AB74" i="5"/>
  <c r="AB76" i="5"/>
  <c r="AB78" i="5"/>
  <c r="AB80" i="5"/>
  <c r="AB82" i="5"/>
  <c r="AB84" i="5"/>
  <c r="AB89" i="5"/>
  <c r="AB95" i="5"/>
  <c r="AB97" i="5"/>
  <c r="AB101" i="5"/>
  <c r="AB103" i="5"/>
  <c r="AB105" i="5"/>
  <c r="AB107" i="5"/>
  <c r="AB109" i="5"/>
  <c r="AB111" i="5"/>
  <c r="AB113" i="5"/>
  <c r="AB117" i="5"/>
  <c r="AB120" i="5"/>
  <c r="AB122" i="5"/>
  <c r="AB125" i="5"/>
  <c r="AB128" i="5"/>
  <c r="AB131" i="5"/>
  <c r="AA8" i="5"/>
  <c r="AA10" i="5"/>
  <c r="AA14" i="5"/>
  <c r="AA16" i="5"/>
  <c r="AA20" i="5"/>
  <c r="AA22" i="5"/>
  <c r="AA24" i="5"/>
  <c r="AA27" i="5"/>
  <c r="AA29" i="5"/>
  <c r="AA31" i="5"/>
  <c r="AA33" i="5"/>
  <c r="AA35" i="5"/>
  <c r="AA37" i="5"/>
  <c r="AA39" i="5"/>
  <c r="AA41" i="5"/>
  <c r="AA44" i="5"/>
  <c r="AA46" i="5"/>
  <c r="AA49" i="5"/>
  <c r="AA51" i="5"/>
  <c r="AA53" i="5"/>
  <c r="AA55" i="5"/>
  <c r="AA57" i="5"/>
  <c r="AA59" i="5"/>
  <c r="AA63" i="5"/>
  <c r="AA65" i="5"/>
  <c r="AA67" i="5"/>
  <c r="AA69" i="5"/>
  <c r="AA71" i="5"/>
  <c r="AA74" i="5"/>
  <c r="AA76" i="5"/>
  <c r="AA78" i="5"/>
  <c r="AA80" i="5"/>
  <c r="AA82" i="5"/>
  <c r="AA84" i="5"/>
  <c r="AA89" i="5"/>
  <c r="AA95" i="5"/>
  <c r="AA97" i="5"/>
  <c r="AA101" i="5"/>
  <c r="AA103" i="5"/>
  <c r="AA105" i="5"/>
  <c r="AA107" i="5"/>
  <c r="AA109" i="5"/>
  <c r="AA111" i="5"/>
  <c r="AA113" i="5"/>
  <c r="AA117" i="5"/>
  <c r="AA120" i="5"/>
  <c r="AA122" i="5"/>
  <c r="AA125" i="5"/>
  <c r="AA128" i="5"/>
  <c r="AA131" i="5"/>
  <c r="Z8" i="5"/>
  <c r="Z10" i="5"/>
  <c r="Z14" i="5"/>
  <c r="Z16" i="5"/>
  <c r="Z20" i="5"/>
  <c r="Z22" i="5"/>
  <c r="Z24" i="5"/>
  <c r="Z27" i="5"/>
  <c r="Z29" i="5"/>
  <c r="Z31" i="5"/>
  <c r="Z33" i="5"/>
  <c r="Z35" i="5"/>
  <c r="Z37" i="5"/>
  <c r="Z39" i="5"/>
  <c r="Z41" i="5"/>
  <c r="Z44" i="5"/>
  <c r="Z46" i="5"/>
  <c r="Z49" i="5"/>
  <c r="Z51" i="5"/>
  <c r="Z53" i="5"/>
  <c r="Z55" i="5"/>
  <c r="Z57" i="5"/>
  <c r="Z59" i="5"/>
  <c r="Z63" i="5"/>
  <c r="Z65" i="5"/>
  <c r="Z67" i="5"/>
  <c r="Z69" i="5"/>
  <c r="Z71" i="5"/>
  <c r="Z74" i="5"/>
  <c r="Z76" i="5"/>
  <c r="Z78" i="5"/>
  <c r="Z80" i="5"/>
  <c r="Z82" i="5"/>
  <c r="Z84" i="5"/>
  <c r="Z89" i="5"/>
  <c r="Z95" i="5"/>
  <c r="Z97" i="5"/>
  <c r="Z101" i="5"/>
  <c r="Z103" i="5"/>
  <c r="Z105" i="5"/>
  <c r="Z107" i="5"/>
  <c r="Z109" i="5"/>
  <c r="Z111" i="5"/>
  <c r="Z113" i="5"/>
  <c r="Z117" i="5"/>
  <c r="Z120" i="5"/>
  <c r="Z122" i="5"/>
  <c r="Z125" i="5"/>
  <c r="Z128" i="5"/>
  <c r="Z131" i="5"/>
  <c r="Z134" i="5"/>
  <c r="Y8" i="5"/>
  <c r="Y10" i="5"/>
  <c r="Y14" i="5"/>
  <c r="Y16" i="5"/>
  <c r="Y20" i="5"/>
  <c r="Y22" i="5"/>
  <c r="Y24" i="5"/>
  <c r="Y27" i="5"/>
  <c r="Y29" i="5"/>
  <c r="Y31" i="5"/>
  <c r="Y33" i="5"/>
  <c r="Y35" i="5"/>
  <c r="Y37" i="5"/>
  <c r="Y39" i="5"/>
  <c r="Y41" i="5"/>
  <c r="Y44" i="5"/>
  <c r="Y46" i="5"/>
  <c r="Y49" i="5"/>
  <c r="Y51" i="5"/>
  <c r="Y53" i="5"/>
  <c r="Y55" i="5"/>
  <c r="Y57" i="5"/>
  <c r="Y59" i="5"/>
  <c r="Y63" i="5"/>
  <c r="Y65" i="5"/>
  <c r="Y67" i="5"/>
  <c r="Y69" i="5"/>
  <c r="Y71" i="5"/>
  <c r="Y74" i="5"/>
  <c r="Y76" i="5"/>
  <c r="Y78" i="5"/>
  <c r="Y80" i="5"/>
  <c r="Y82" i="5"/>
  <c r="Y84" i="5"/>
  <c r="Y89" i="5"/>
  <c r="Y95" i="5"/>
  <c r="Y97" i="5"/>
  <c r="Y101" i="5"/>
  <c r="Y103" i="5"/>
  <c r="Y105" i="5"/>
  <c r="Y107" i="5"/>
  <c r="Y109" i="5"/>
  <c r="Y111" i="5"/>
  <c r="Y113" i="5"/>
  <c r="Y117" i="5"/>
  <c r="Y120" i="5"/>
  <c r="Y122" i="5"/>
  <c r="Y125" i="5"/>
  <c r="Y128" i="5"/>
  <c r="Y131" i="5"/>
  <c r="X8" i="5"/>
  <c r="X10" i="5"/>
  <c r="X14" i="5"/>
  <c r="X16" i="5"/>
  <c r="X20" i="5"/>
  <c r="X22" i="5"/>
  <c r="X24" i="5"/>
  <c r="X27" i="5"/>
  <c r="X29" i="5"/>
  <c r="X31" i="5"/>
  <c r="X33" i="5"/>
  <c r="X35" i="5"/>
  <c r="X37" i="5"/>
  <c r="X39" i="5"/>
  <c r="X41" i="5"/>
  <c r="X44" i="5"/>
  <c r="X46" i="5"/>
  <c r="X49" i="5"/>
  <c r="X51" i="5"/>
  <c r="X53" i="5"/>
  <c r="X55" i="5"/>
  <c r="X57" i="5"/>
  <c r="X59" i="5"/>
  <c r="X63" i="5"/>
  <c r="X65" i="5"/>
  <c r="X67" i="5"/>
  <c r="X69" i="5"/>
  <c r="X71" i="5"/>
  <c r="X74" i="5"/>
  <c r="X76" i="5"/>
  <c r="X78" i="5"/>
  <c r="X80" i="5"/>
  <c r="X82" i="5"/>
  <c r="X84" i="5"/>
  <c r="X89" i="5"/>
  <c r="X95" i="5"/>
  <c r="X97" i="5"/>
  <c r="X101" i="5"/>
  <c r="X103" i="5"/>
  <c r="X105" i="5"/>
  <c r="X107" i="5"/>
  <c r="X109" i="5"/>
  <c r="X111" i="5"/>
  <c r="X113" i="5"/>
  <c r="X117" i="5"/>
  <c r="X120" i="5"/>
  <c r="X122" i="5"/>
  <c r="X125" i="5"/>
  <c r="X128" i="5"/>
  <c r="X131" i="5"/>
  <c r="W8" i="5"/>
  <c r="W10" i="5"/>
  <c r="W14" i="5"/>
  <c r="W16" i="5"/>
  <c r="W20" i="5"/>
  <c r="W22" i="5"/>
  <c r="W24" i="5"/>
  <c r="W27" i="5"/>
  <c r="W29" i="5"/>
  <c r="W31" i="5"/>
  <c r="W33" i="5"/>
  <c r="W35" i="5"/>
  <c r="W37" i="5"/>
  <c r="W39" i="5"/>
  <c r="W41" i="5"/>
  <c r="W44" i="5"/>
  <c r="W46" i="5"/>
  <c r="W49" i="5"/>
  <c r="W51" i="5"/>
  <c r="W53" i="5"/>
  <c r="W55" i="5"/>
  <c r="W57" i="5"/>
  <c r="W59" i="5"/>
  <c r="W63" i="5"/>
  <c r="W65" i="5"/>
  <c r="W67" i="5"/>
  <c r="W69" i="5"/>
  <c r="W71" i="5"/>
  <c r="W74" i="5"/>
  <c r="W76" i="5"/>
  <c r="W78" i="5"/>
  <c r="W80" i="5"/>
  <c r="W82" i="5"/>
  <c r="W84" i="5"/>
  <c r="W89" i="5"/>
  <c r="W95" i="5"/>
  <c r="W97" i="5"/>
  <c r="W101" i="5"/>
  <c r="W103" i="5"/>
  <c r="W105" i="5"/>
  <c r="W107" i="5"/>
  <c r="W109" i="5"/>
  <c r="W111" i="5"/>
  <c r="W113" i="5"/>
  <c r="W117" i="5"/>
  <c r="W120" i="5"/>
  <c r="W122" i="5"/>
  <c r="W125" i="5"/>
  <c r="W128" i="5"/>
  <c r="W131" i="5"/>
  <c r="V8" i="5"/>
  <c r="V134" i="5" s="1"/>
  <c r="V10" i="5"/>
  <c r="V14" i="5"/>
  <c r="V16" i="5"/>
  <c r="V20" i="5"/>
  <c r="V22" i="5"/>
  <c r="V24" i="5"/>
  <c r="V27" i="5"/>
  <c r="V29" i="5"/>
  <c r="V31" i="5"/>
  <c r="V33" i="5"/>
  <c r="V35" i="5"/>
  <c r="V37" i="5"/>
  <c r="V39" i="5"/>
  <c r="V41" i="5"/>
  <c r="V44" i="5"/>
  <c r="V46" i="5"/>
  <c r="V49" i="5"/>
  <c r="V51" i="5"/>
  <c r="V53" i="5"/>
  <c r="V55" i="5"/>
  <c r="V57" i="5"/>
  <c r="V59" i="5"/>
  <c r="V63" i="5"/>
  <c r="V65" i="5"/>
  <c r="V67" i="5"/>
  <c r="V69" i="5"/>
  <c r="V71" i="5"/>
  <c r="V74" i="5"/>
  <c r="V76" i="5"/>
  <c r="V78" i="5"/>
  <c r="V80" i="5"/>
  <c r="V82" i="5"/>
  <c r="V84" i="5"/>
  <c r="V89" i="5"/>
  <c r="V95" i="5"/>
  <c r="V97" i="5"/>
  <c r="V101" i="5"/>
  <c r="V103" i="5"/>
  <c r="V105" i="5"/>
  <c r="V107" i="5"/>
  <c r="V109" i="5"/>
  <c r="V111" i="5"/>
  <c r="V113" i="5"/>
  <c r="V117" i="5"/>
  <c r="V120" i="5"/>
  <c r="V122" i="5"/>
  <c r="V125" i="5"/>
  <c r="V128" i="5"/>
  <c r="V131" i="5"/>
  <c r="U8" i="5"/>
  <c r="U10" i="5"/>
  <c r="U14" i="5"/>
  <c r="U16" i="5"/>
  <c r="U20" i="5"/>
  <c r="U22" i="5"/>
  <c r="U24" i="5"/>
  <c r="U27" i="5"/>
  <c r="U29" i="5"/>
  <c r="U31" i="5"/>
  <c r="U33" i="5"/>
  <c r="U35" i="5"/>
  <c r="U37" i="5"/>
  <c r="U39" i="5"/>
  <c r="U41" i="5"/>
  <c r="U44" i="5"/>
  <c r="U46" i="5"/>
  <c r="U49" i="5"/>
  <c r="U51" i="5"/>
  <c r="U53" i="5"/>
  <c r="U55" i="5"/>
  <c r="U57" i="5"/>
  <c r="U59" i="5"/>
  <c r="U63" i="5"/>
  <c r="U65" i="5"/>
  <c r="U67" i="5"/>
  <c r="U69" i="5"/>
  <c r="U71" i="5"/>
  <c r="U74" i="5"/>
  <c r="U76" i="5"/>
  <c r="U78" i="5"/>
  <c r="U80" i="5"/>
  <c r="U82" i="5"/>
  <c r="U84" i="5"/>
  <c r="U89" i="5"/>
  <c r="U95" i="5"/>
  <c r="U97" i="5"/>
  <c r="U101" i="5"/>
  <c r="U103" i="5"/>
  <c r="U105" i="5"/>
  <c r="U107" i="5"/>
  <c r="U109" i="5"/>
  <c r="U111" i="5"/>
  <c r="U113" i="5"/>
  <c r="U117" i="5"/>
  <c r="U120" i="5"/>
  <c r="U122" i="5"/>
  <c r="U125" i="5"/>
  <c r="U128" i="5"/>
  <c r="U131" i="5"/>
  <c r="T8" i="5"/>
  <c r="T10" i="5"/>
  <c r="T14" i="5"/>
  <c r="T16" i="5"/>
  <c r="T20" i="5"/>
  <c r="T22" i="5"/>
  <c r="T24" i="5"/>
  <c r="T27" i="5"/>
  <c r="T29" i="5"/>
  <c r="T31" i="5"/>
  <c r="T33" i="5"/>
  <c r="T35" i="5"/>
  <c r="T37" i="5"/>
  <c r="T39" i="5"/>
  <c r="T41" i="5"/>
  <c r="T44" i="5"/>
  <c r="T46" i="5"/>
  <c r="T49" i="5"/>
  <c r="T51" i="5"/>
  <c r="T53" i="5"/>
  <c r="T55" i="5"/>
  <c r="T57" i="5"/>
  <c r="T59" i="5"/>
  <c r="T63" i="5"/>
  <c r="T65" i="5"/>
  <c r="T67" i="5"/>
  <c r="T69" i="5"/>
  <c r="T71" i="5"/>
  <c r="T74" i="5"/>
  <c r="T76" i="5"/>
  <c r="T78" i="5"/>
  <c r="T80" i="5"/>
  <c r="T82" i="5"/>
  <c r="T84" i="5"/>
  <c r="T89" i="5"/>
  <c r="T95" i="5"/>
  <c r="T97" i="5"/>
  <c r="T101" i="5"/>
  <c r="T103" i="5"/>
  <c r="T105" i="5"/>
  <c r="T107" i="5"/>
  <c r="T109" i="5"/>
  <c r="T111" i="5"/>
  <c r="T113" i="5"/>
  <c r="T117" i="5"/>
  <c r="T120" i="5"/>
  <c r="T122" i="5"/>
  <c r="T125" i="5"/>
  <c r="T128" i="5"/>
  <c r="T131" i="5"/>
  <c r="S8" i="5"/>
  <c r="S10" i="5"/>
  <c r="S14" i="5"/>
  <c r="S16" i="5"/>
  <c r="S20" i="5"/>
  <c r="S22" i="5"/>
  <c r="S24" i="5"/>
  <c r="S27" i="5"/>
  <c r="S29" i="5"/>
  <c r="S31" i="5"/>
  <c r="S33" i="5"/>
  <c r="S35" i="5"/>
  <c r="S37" i="5"/>
  <c r="S39" i="5"/>
  <c r="S41" i="5"/>
  <c r="S44" i="5"/>
  <c r="S46" i="5"/>
  <c r="S49" i="5"/>
  <c r="S51" i="5"/>
  <c r="S53" i="5"/>
  <c r="S55" i="5"/>
  <c r="S57" i="5"/>
  <c r="S59" i="5"/>
  <c r="S63" i="5"/>
  <c r="S65" i="5"/>
  <c r="S67" i="5"/>
  <c r="S69" i="5"/>
  <c r="S71" i="5"/>
  <c r="S74" i="5"/>
  <c r="S76" i="5"/>
  <c r="S78" i="5"/>
  <c r="S80" i="5"/>
  <c r="S82" i="5"/>
  <c r="S84" i="5"/>
  <c r="S89" i="5"/>
  <c r="S95" i="5"/>
  <c r="S97" i="5"/>
  <c r="S101" i="5"/>
  <c r="S103" i="5"/>
  <c r="S105" i="5"/>
  <c r="S107" i="5"/>
  <c r="S109" i="5"/>
  <c r="S111" i="5"/>
  <c r="S113" i="5"/>
  <c r="S117" i="5"/>
  <c r="S120" i="5"/>
  <c r="S122" i="5"/>
  <c r="S125" i="5"/>
  <c r="S128" i="5"/>
  <c r="S131" i="5"/>
  <c r="R8" i="5"/>
  <c r="R10" i="5"/>
  <c r="R14" i="5"/>
  <c r="R16" i="5"/>
  <c r="R20" i="5"/>
  <c r="R22" i="5"/>
  <c r="R24" i="5"/>
  <c r="R27" i="5"/>
  <c r="R29" i="5"/>
  <c r="R31" i="5"/>
  <c r="R33" i="5"/>
  <c r="R35" i="5"/>
  <c r="R37" i="5"/>
  <c r="R39" i="5"/>
  <c r="R41" i="5"/>
  <c r="R44" i="5"/>
  <c r="R46" i="5"/>
  <c r="R49" i="5"/>
  <c r="R51" i="5"/>
  <c r="R53" i="5"/>
  <c r="R55" i="5"/>
  <c r="R57" i="5"/>
  <c r="R59" i="5"/>
  <c r="R63" i="5"/>
  <c r="R65" i="5"/>
  <c r="R67" i="5"/>
  <c r="R69" i="5"/>
  <c r="R71" i="5"/>
  <c r="R74" i="5"/>
  <c r="R76" i="5"/>
  <c r="R78" i="5"/>
  <c r="R80" i="5"/>
  <c r="R82" i="5"/>
  <c r="R84" i="5"/>
  <c r="R89" i="5"/>
  <c r="R95" i="5"/>
  <c r="R97" i="5"/>
  <c r="R101" i="5"/>
  <c r="R103" i="5"/>
  <c r="R105" i="5"/>
  <c r="R107" i="5"/>
  <c r="R109" i="5"/>
  <c r="R111" i="5"/>
  <c r="R113" i="5"/>
  <c r="R117" i="5"/>
  <c r="R120" i="5"/>
  <c r="R122" i="5"/>
  <c r="R125" i="5"/>
  <c r="R128" i="5"/>
  <c r="R131" i="5"/>
  <c r="Q8" i="5"/>
  <c r="Q10" i="5"/>
  <c r="Q14" i="5"/>
  <c r="Q16" i="5"/>
  <c r="Q20" i="5"/>
  <c r="Q22" i="5"/>
  <c r="Q24" i="5"/>
  <c r="Q27" i="5"/>
  <c r="Q29" i="5"/>
  <c r="Q31" i="5"/>
  <c r="Q33" i="5"/>
  <c r="Q35" i="5"/>
  <c r="Q37" i="5"/>
  <c r="Q39" i="5"/>
  <c r="Q41" i="5"/>
  <c r="Q44" i="5"/>
  <c r="Q46" i="5"/>
  <c r="Q49" i="5"/>
  <c r="Q51" i="5"/>
  <c r="Q53" i="5"/>
  <c r="Q55" i="5"/>
  <c r="Q57" i="5"/>
  <c r="Q59" i="5"/>
  <c r="Q63" i="5"/>
  <c r="Q65" i="5"/>
  <c r="Q67" i="5"/>
  <c r="Q69" i="5"/>
  <c r="Q71" i="5"/>
  <c r="Q74" i="5"/>
  <c r="Q76" i="5"/>
  <c r="Q78" i="5"/>
  <c r="Q80" i="5"/>
  <c r="Q82" i="5"/>
  <c r="Q84" i="5"/>
  <c r="Q89" i="5"/>
  <c r="Q95" i="5"/>
  <c r="Q97" i="5"/>
  <c r="Q101" i="5"/>
  <c r="Q103" i="5"/>
  <c r="Q105" i="5"/>
  <c r="Q107" i="5"/>
  <c r="Q109" i="5"/>
  <c r="Q111" i="5"/>
  <c r="Q113" i="5"/>
  <c r="Q117" i="5"/>
  <c r="Q120" i="5"/>
  <c r="Q122" i="5"/>
  <c r="Q125" i="5"/>
  <c r="Q128" i="5"/>
  <c r="Q131" i="5"/>
  <c r="P8" i="5"/>
  <c r="P10" i="5"/>
  <c r="P14" i="5"/>
  <c r="P16" i="5"/>
  <c r="P20" i="5"/>
  <c r="P22" i="5"/>
  <c r="P24" i="5"/>
  <c r="P27" i="5"/>
  <c r="P29" i="5"/>
  <c r="P31" i="5"/>
  <c r="P33" i="5"/>
  <c r="P35" i="5"/>
  <c r="P37" i="5"/>
  <c r="P39" i="5"/>
  <c r="P41" i="5"/>
  <c r="P44" i="5"/>
  <c r="P46" i="5"/>
  <c r="P49" i="5"/>
  <c r="P51" i="5"/>
  <c r="P53" i="5"/>
  <c r="P55" i="5"/>
  <c r="P57" i="5"/>
  <c r="P59" i="5"/>
  <c r="P63" i="5"/>
  <c r="P65" i="5"/>
  <c r="P67" i="5"/>
  <c r="P69" i="5"/>
  <c r="P71" i="5"/>
  <c r="P74" i="5"/>
  <c r="P76" i="5"/>
  <c r="P78" i="5"/>
  <c r="P80" i="5"/>
  <c r="P82" i="5"/>
  <c r="P84" i="5"/>
  <c r="P89" i="5"/>
  <c r="P95" i="5"/>
  <c r="P97" i="5"/>
  <c r="P101" i="5"/>
  <c r="P103" i="5"/>
  <c r="P105" i="5"/>
  <c r="P107" i="5"/>
  <c r="P109" i="5"/>
  <c r="P111" i="5"/>
  <c r="P113" i="5"/>
  <c r="P117" i="5"/>
  <c r="P120" i="5"/>
  <c r="P122" i="5"/>
  <c r="P125" i="5"/>
  <c r="P128" i="5"/>
  <c r="P131" i="5"/>
  <c r="O8" i="5"/>
  <c r="O10" i="5"/>
  <c r="O14" i="5"/>
  <c r="O16" i="5"/>
  <c r="O20" i="5"/>
  <c r="O22" i="5"/>
  <c r="O24" i="5"/>
  <c r="O27" i="5"/>
  <c r="O29" i="5"/>
  <c r="O31" i="5"/>
  <c r="O33" i="5"/>
  <c r="O35" i="5"/>
  <c r="O37" i="5"/>
  <c r="O39" i="5"/>
  <c r="O41" i="5"/>
  <c r="O44" i="5"/>
  <c r="O46" i="5"/>
  <c r="O49" i="5"/>
  <c r="O51" i="5"/>
  <c r="O53" i="5"/>
  <c r="O55" i="5"/>
  <c r="O57" i="5"/>
  <c r="O59" i="5"/>
  <c r="O63" i="5"/>
  <c r="O65" i="5"/>
  <c r="O67" i="5"/>
  <c r="O69" i="5"/>
  <c r="O71" i="5"/>
  <c r="O74" i="5"/>
  <c r="O76" i="5"/>
  <c r="O78" i="5"/>
  <c r="O80" i="5"/>
  <c r="O82" i="5"/>
  <c r="O84" i="5"/>
  <c r="O89" i="5"/>
  <c r="O95" i="5"/>
  <c r="O97" i="5"/>
  <c r="O101" i="5"/>
  <c r="O103" i="5"/>
  <c r="O105" i="5"/>
  <c r="O107" i="5"/>
  <c r="O109" i="5"/>
  <c r="O111" i="5"/>
  <c r="O113" i="5"/>
  <c r="O117" i="5"/>
  <c r="O120" i="5"/>
  <c r="O122" i="5"/>
  <c r="O125" i="5"/>
  <c r="O128" i="5"/>
  <c r="O131" i="5"/>
  <c r="N8" i="5"/>
  <c r="N134" i="5" s="1"/>
  <c r="N10" i="5"/>
  <c r="N14" i="5"/>
  <c r="N16" i="5"/>
  <c r="N20" i="5"/>
  <c r="N22" i="5"/>
  <c r="N24" i="5"/>
  <c r="N27" i="5"/>
  <c r="N29" i="5"/>
  <c r="N31" i="5"/>
  <c r="N33" i="5"/>
  <c r="N35" i="5"/>
  <c r="N37" i="5"/>
  <c r="N39" i="5"/>
  <c r="N41" i="5"/>
  <c r="N44" i="5"/>
  <c r="N46" i="5"/>
  <c r="N49" i="5"/>
  <c r="N51" i="5"/>
  <c r="N53" i="5"/>
  <c r="N55" i="5"/>
  <c r="N57" i="5"/>
  <c r="N59" i="5"/>
  <c r="N63" i="5"/>
  <c r="N65" i="5"/>
  <c r="N67" i="5"/>
  <c r="N69" i="5"/>
  <c r="N71" i="5"/>
  <c r="N74" i="5"/>
  <c r="N76" i="5"/>
  <c r="N78" i="5"/>
  <c r="N80" i="5"/>
  <c r="N82" i="5"/>
  <c r="N84" i="5"/>
  <c r="N89" i="5"/>
  <c r="N95" i="5"/>
  <c r="N97" i="5"/>
  <c r="N101" i="5"/>
  <c r="N103" i="5"/>
  <c r="N105" i="5"/>
  <c r="N107" i="5"/>
  <c r="N109" i="5"/>
  <c r="N111" i="5"/>
  <c r="N113" i="5"/>
  <c r="N117" i="5"/>
  <c r="N120" i="5"/>
  <c r="N122" i="5"/>
  <c r="N125" i="5"/>
  <c r="N128" i="5"/>
  <c r="N131" i="5"/>
  <c r="M10" i="5"/>
  <c r="M14" i="5"/>
  <c r="M16" i="5"/>
  <c r="M22" i="5"/>
  <c r="M27" i="5"/>
  <c r="M41" i="5"/>
  <c r="M49" i="5"/>
  <c r="M63" i="5"/>
  <c r="M71" i="5"/>
  <c r="M82" i="5"/>
  <c r="M103" i="5"/>
  <c r="M105" i="5"/>
  <c r="M122" i="5"/>
  <c r="L8" i="5"/>
  <c r="L10" i="5"/>
  <c r="L14" i="5"/>
  <c r="L16" i="5"/>
  <c r="L20" i="5"/>
  <c r="L22" i="5"/>
  <c r="L24" i="5"/>
  <c r="L27" i="5"/>
  <c r="L29" i="5"/>
  <c r="L31" i="5"/>
  <c r="L33" i="5"/>
  <c r="L35" i="5"/>
  <c r="L37" i="5"/>
  <c r="L39" i="5"/>
  <c r="L41" i="5"/>
  <c r="L44" i="5"/>
  <c r="L46" i="5"/>
  <c r="L49" i="5"/>
  <c r="L51" i="5"/>
  <c r="L53" i="5"/>
  <c r="L55" i="5"/>
  <c r="L57" i="5"/>
  <c r="L59" i="5"/>
  <c r="L63" i="5"/>
  <c r="L65" i="5"/>
  <c r="L67" i="5"/>
  <c r="L69" i="5"/>
  <c r="L71" i="5"/>
  <c r="L74" i="5"/>
  <c r="L76" i="5"/>
  <c r="L78" i="5"/>
  <c r="L80" i="5"/>
  <c r="L82" i="5"/>
  <c r="L84" i="5"/>
  <c r="L89" i="5"/>
  <c r="L95" i="5"/>
  <c r="L97" i="5"/>
  <c r="L101" i="5"/>
  <c r="L103" i="5"/>
  <c r="L105" i="5"/>
  <c r="L107" i="5"/>
  <c r="L109" i="5"/>
  <c r="L111" i="5"/>
  <c r="L113" i="5"/>
  <c r="L117" i="5"/>
  <c r="L120" i="5"/>
  <c r="L122" i="5"/>
  <c r="L125" i="5"/>
  <c r="L128" i="5"/>
  <c r="L131" i="5"/>
  <c r="K8" i="5"/>
  <c r="K14" i="5"/>
  <c r="K16" i="5"/>
  <c r="K20" i="5"/>
  <c r="K22" i="5"/>
  <c r="K24" i="5"/>
  <c r="K27" i="5"/>
  <c r="K29" i="5"/>
  <c r="K31" i="5"/>
  <c r="K33" i="5"/>
  <c r="K35" i="5"/>
  <c r="K37" i="5"/>
  <c r="K39" i="5"/>
  <c r="K41" i="5"/>
  <c r="K44" i="5"/>
  <c r="K46" i="5"/>
  <c r="K49" i="5"/>
  <c r="K51" i="5"/>
  <c r="K53" i="5"/>
  <c r="K55" i="5"/>
  <c r="K57" i="5"/>
  <c r="K59" i="5"/>
  <c r="K63" i="5"/>
  <c r="K65" i="5"/>
  <c r="K67" i="5"/>
  <c r="K69" i="5"/>
  <c r="K71" i="5"/>
  <c r="K74" i="5"/>
  <c r="K76" i="5"/>
  <c r="K78" i="5"/>
  <c r="K80" i="5"/>
  <c r="K82" i="5"/>
  <c r="K84" i="5"/>
  <c r="K89" i="5"/>
  <c r="K95" i="5"/>
  <c r="K97" i="5"/>
  <c r="K101" i="5"/>
  <c r="K103" i="5"/>
  <c r="K105" i="5"/>
  <c r="K107" i="5"/>
  <c r="K109" i="5"/>
  <c r="K111" i="5"/>
  <c r="K113" i="5"/>
  <c r="K117" i="5"/>
  <c r="K120" i="5"/>
  <c r="K122" i="5"/>
  <c r="K125" i="5"/>
  <c r="K128" i="5"/>
  <c r="K131" i="5"/>
  <c r="J8" i="5"/>
  <c r="J10" i="5"/>
  <c r="J14" i="5"/>
  <c r="J16" i="5"/>
  <c r="J20" i="5"/>
  <c r="J22" i="5"/>
  <c r="J24" i="5"/>
  <c r="J27" i="5"/>
  <c r="J29" i="5"/>
  <c r="J31" i="5"/>
  <c r="J33" i="5"/>
  <c r="J35" i="5"/>
  <c r="J37" i="5"/>
  <c r="J39" i="5"/>
  <c r="J41" i="5"/>
  <c r="J44" i="5"/>
  <c r="J46" i="5"/>
  <c r="J49" i="5"/>
  <c r="J51" i="5"/>
  <c r="J53" i="5"/>
  <c r="J55" i="5"/>
  <c r="J57" i="5"/>
  <c r="J59" i="5"/>
  <c r="J63" i="5"/>
  <c r="J65" i="5"/>
  <c r="J67" i="5"/>
  <c r="J69" i="5"/>
  <c r="J71" i="5"/>
  <c r="J74" i="5"/>
  <c r="J76" i="5"/>
  <c r="J78" i="5"/>
  <c r="J80" i="5"/>
  <c r="J82" i="5"/>
  <c r="J84" i="5"/>
  <c r="J89" i="5"/>
  <c r="J95" i="5"/>
  <c r="J97" i="5"/>
  <c r="J101" i="5"/>
  <c r="J103" i="5"/>
  <c r="J105" i="5"/>
  <c r="J107" i="5"/>
  <c r="J109" i="5"/>
  <c r="J111" i="5"/>
  <c r="J113" i="5"/>
  <c r="J117" i="5"/>
  <c r="J120" i="5"/>
  <c r="J122" i="5"/>
  <c r="J125" i="5"/>
  <c r="J128" i="5"/>
  <c r="J131" i="5"/>
  <c r="I8" i="5"/>
  <c r="I10" i="5"/>
  <c r="I14" i="5"/>
  <c r="I16" i="5"/>
  <c r="I20" i="5"/>
  <c r="I22" i="5"/>
  <c r="I24" i="5"/>
  <c r="I27" i="5"/>
  <c r="I29" i="5"/>
  <c r="I31" i="5"/>
  <c r="I33" i="5"/>
  <c r="I35" i="5"/>
  <c r="I37" i="5"/>
  <c r="I39" i="5"/>
  <c r="I41" i="5"/>
  <c r="I44" i="5"/>
  <c r="I46" i="5"/>
  <c r="I49" i="5"/>
  <c r="I51" i="5"/>
  <c r="I53" i="5"/>
  <c r="I55" i="5"/>
  <c r="I57" i="5"/>
  <c r="I59" i="5"/>
  <c r="I63" i="5"/>
  <c r="I65" i="5"/>
  <c r="I67" i="5"/>
  <c r="I69" i="5"/>
  <c r="I71" i="5"/>
  <c r="I74" i="5"/>
  <c r="I76" i="5"/>
  <c r="I78" i="5"/>
  <c r="I80" i="5"/>
  <c r="I82" i="5"/>
  <c r="I84" i="5"/>
  <c r="I89" i="5"/>
  <c r="I95" i="5"/>
  <c r="I97" i="5"/>
  <c r="I101" i="5"/>
  <c r="I103" i="5"/>
  <c r="I105" i="5"/>
  <c r="I107" i="5"/>
  <c r="I109" i="5"/>
  <c r="I111" i="5"/>
  <c r="I113" i="5"/>
  <c r="I117" i="5"/>
  <c r="I120" i="5"/>
  <c r="I122" i="5"/>
  <c r="I125" i="5"/>
  <c r="I128" i="5"/>
  <c r="I131" i="5"/>
  <c r="H8" i="5"/>
  <c r="H14" i="5"/>
  <c r="H16" i="5"/>
  <c r="H20" i="5"/>
  <c r="H22" i="5"/>
  <c r="H24" i="5"/>
  <c r="H27" i="5"/>
  <c r="H29" i="5"/>
  <c r="H31" i="5"/>
  <c r="H33" i="5"/>
  <c r="H35" i="5"/>
  <c r="H37" i="5"/>
  <c r="H39" i="5"/>
  <c r="H41" i="5"/>
  <c r="H44" i="5"/>
  <c r="H46" i="5"/>
  <c r="H49" i="5"/>
  <c r="H51" i="5"/>
  <c r="H53" i="5"/>
  <c r="H55" i="5"/>
  <c r="H57" i="5"/>
  <c r="H59" i="5"/>
  <c r="H63" i="5"/>
  <c r="H65" i="5"/>
  <c r="H67" i="5"/>
  <c r="H69" i="5"/>
  <c r="H71" i="5"/>
  <c r="H74" i="5"/>
  <c r="H76" i="5"/>
  <c r="H78" i="5"/>
  <c r="H80" i="5"/>
  <c r="H82" i="5"/>
  <c r="H84" i="5"/>
  <c r="H89" i="5"/>
  <c r="H95" i="5"/>
  <c r="H97" i="5"/>
  <c r="H101" i="5"/>
  <c r="H103" i="5"/>
  <c r="H105" i="5"/>
  <c r="H107" i="5"/>
  <c r="H109" i="5"/>
  <c r="H111" i="5"/>
  <c r="H113" i="5"/>
  <c r="H117" i="5"/>
  <c r="H120" i="5"/>
  <c r="H122" i="5"/>
  <c r="H125" i="5"/>
  <c r="H128" i="5"/>
  <c r="H131" i="5"/>
  <c r="G8" i="5"/>
  <c r="G14" i="5"/>
  <c r="G16" i="5"/>
  <c r="G20" i="5"/>
  <c r="G22" i="5"/>
  <c r="G24" i="5"/>
  <c r="G27" i="5"/>
  <c r="G29" i="5"/>
  <c r="G31" i="5"/>
  <c r="G33" i="5"/>
  <c r="G35" i="5"/>
  <c r="G37" i="5"/>
  <c r="G39" i="5"/>
  <c r="G41" i="5"/>
  <c r="G44" i="5"/>
  <c r="G46" i="5"/>
  <c r="G49" i="5"/>
  <c r="G51" i="5"/>
  <c r="G53" i="5"/>
  <c r="G55" i="5"/>
  <c r="G57" i="5"/>
  <c r="G59" i="5"/>
  <c r="G63" i="5"/>
  <c r="G65" i="5"/>
  <c r="G67" i="5"/>
  <c r="G69" i="5"/>
  <c r="G71" i="5"/>
  <c r="G74" i="5"/>
  <c r="G76" i="5"/>
  <c r="G78" i="5"/>
  <c r="G80" i="5"/>
  <c r="G82" i="5"/>
  <c r="G84" i="5"/>
  <c r="G89" i="5"/>
  <c r="G95" i="5"/>
  <c r="G97" i="5"/>
  <c r="G101" i="5"/>
  <c r="G103" i="5"/>
  <c r="G105" i="5"/>
  <c r="G107" i="5"/>
  <c r="G109" i="5"/>
  <c r="G111" i="5"/>
  <c r="G113" i="5"/>
  <c r="G117" i="5"/>
  <c r="G120" i="5"/>
  <c r="G122" i="5"/>
  <c r="G125" i="5"/>
  <c r="G128" i="5"/>
  <c r="G131" i="5"/>
  <c r="F8" i="5"/>
  <c r="F14" i="5"/>
  <c r="F16" i="5"/>
  <c r="F20" i="5"/>
  <c r="F22" i="5"/>
  <c r="F24" i="5"/>
  <c r="F27" i="5"/>
  <c r="F29" i="5"/>
  <c r="F31" i="5"/>
  <c r="F33" i="5"/>
  <c r="F35" i="5"/>
  <c r="F37" i="5"/>
  <c r="F39" i="5"/>
  <c r="F41" i="5"/>
  <c r="F44" i="5"/>
  <c r="F46" i="5"/>
  <c r="F49" i="5"/>
  <c r="F51" i="5"/>
  <c r="F53" i="5"/>
  <c r="F55" i="5"/>
  <c r="F57" i="5"/>
  <c r="F59" i="5"/>
  <c r="F63" i="5"/>
  <c r="F65" i="5"/>
  <c r="F67" i="5"/>
  <c r="F69" i="5"/>
  <c r="F71" i="5"/>
  <c r="F74" i="5"/>
  <c r="F76" i="5"/>
  <c r="F78" i="5"/>
  <c r="F80" i="5"/>
  <c r="F82" i="5"/>
  <c r="F84" i="5"/>
  <c r="F89" i="5"/>
  <c r="F95" i="5"/>
  <c r="F97" i="5"/>
  <c r="F101" i="5"/>
  <c r="F103" i="5"/>
  <c r="F105" i="5"/>
  <c r="F107" i="5"/>
  <c r="F109" i="5"/>
  <c r="F111" i="5"/>
  <c r="F113" i="5"/>
  <c r="F117" i="5"/>
  <c r="F120" i="5"/>
  <c r="F122" i="5"/>
  <c r="F125" i="5"/>
  <c r="F128" i="5"/>
  <c r="F131" i="5"/>
  <c r="E8" i="5"/>
  <c r="E14" i="5"/>
  <c r="E16" i="5"/>
  <c r="E20" i="5"/>
  <c r="E22" i="5"/>
  <c r="E24" i="5"/>
  <c r="E27" i="5"/>
  <c r="E29" i="5"/>
  <c r="E31" i="5"/>
  <c r="E33" i="5"/>
  <c r="E35" i="5"/>
  <c r="E37" i="5"/>
  <c r="E39" i="5"/>
  <c r="E41" i="5"/>
  <c r="E44" i="5"/>
  <c r="E46" i="5"/>
  <c r="E49" i="5"/>
  <c r="E51" i="5"/>
  <c r="E53" i="5"/>
  <c r="E55" i="5"/>
  <c r="E57" i="5"/>
  <c r="E59" i="5"/>
  <c r="E63" i="5"/>
  <c r="E65" i="5"/>
  <c r="E67" i="5"/>
  <c r="E69" i="5"/>
  <c r="E71" i="5"/>
  <c r="E74" i="5"/>
  <c r="E76" i="5"/>
  <c r="E78" i="5"/>
  <c r="E80" i="5"/>
  <c r="E82" i="5"/>
  <c r="E84" i="5"/>
  <c r="E89" i="5"/>
  <c r="E95" i="5"/>
  <c r="E97" i="5"/>
  <c r="E101" i="5"/>
  <c r="E103" i="5"/>
  <c r="E105" i="5"/>
  <c r="E107" i="5"/>
  <c r="E109" i="5"/>
  <c r="E111" i="5"/>
  <c r="E113" i="5"/>
  <c r="E117" i="5"/>
  <c r="E120" i="5"/>
  <c r="E122" i="5"/>
  <c r="E125" i="5"/>
  <c r="E128" i="5"/>
  <c r="E131" i="5"/>
  <c r="D8" i="5"/>
  <c r="D10" i="5"/>
  <c r="D14" i="5"/>
  <c r="D16" i="5"/>
  <c r="D20" i="5"/>
  <c r="D22" i="5"/>
  <c r="D24" i="5"/>
  <c r="D27" i="5"/>
  <c r="D29" i="5"/>
  <c r="D31" i="5"/>
  <c r="D33" i="5"/>
  <c r="D35" i="5"/>
  <c r="D37" i="5"/>
  <c r="D39" i="5"/>
  <c r="D41" i="5"/>
  <c r="D44" i="5"/>
  <c r="D46" i="5"/>
  <c r="D49" i="5"/>
  <c r="D51" i="5"/>
  <c r="D53" i="5"/>
  <c r="D55" i="5"/>
  <c r="D57" i="5"/>
  <c r="D59" i="5"/>
  <c r="D63" i="5"/>
  <c r="D65" i="5"/>
  <c r="D67" i="5"/>
  <c r="D69" i="5"/>
  <c r="D71" i="5"/>
  <c r="D74" i="5"/>
  <c r="D76" i="5"/>
  <c r="D78" i="5"/>
  <c r="D80" i="5"/>
  <c r="D82" i="5"/>
  <c r="D84" i="5"/>
  <c r="D89" i="5"/>
  <c r="D95" i="5"/>
  <c r="D97" i="5"/>
  <c r="D101" i="5"/>
  <c r="D103" i="5"/>
  <c r="D105" i="5"/>
  <c r="D107" i="5"/>
  <c r="D109" i="5"/>
  <c r="D111" i="5"/>
  <c r="D113" i="5"/>
  <c r="D117" i="5"/>
  <c r="D120" i="5"/>
  <c r="D122" i="5"/>
  <c r="D125" i="5"/>
  <c r="D128" i="5"/>
  <c r="D131" i="5"/>
  <c r="C8" i="5"/>
  <c r="C10" i="5"/>
  <c r="C14" i="5"/>
  <c r="C16" i="5"/>
  <c r="C20" i="5"/>
  <c r="C22" i="5"/>
  <c r="C24" i="5"/>
  <c r="C27" i="5"/>
  <c r="C29" i="5"/>
  <c r="C31" i="5"/>
  <c r="C33" i="5"/>
  <c r="C35" i="5"/>
  <c r="C37" i="5"/>
  <c r="C39" i="5"/>
  <c r="C41" i="5"/>
  <c r="C44" i="5"/>
  <c r="C46" i="5"/>
  <c r="C49" i="5"/>
  <c r="C51" i="5"/>
  <c r="C53" i="5"/>
  <c r="C55" i="5"/>
  <c r="C57" i="5"/>
  <c r="C59" i="5"/>
  <c r="C63" i="5"/>
  <c r="C65" i="5"/>
  <c r="C67" i="5"/>
  <c r="C69" i="5"/>
  <c r="C71" i="5"/>
  <c r="C74" i="5"/>
  <c r="C76" i="5"/>
  <c r="C78" i="5"/>
  <c r="C80" i="5"/>
  <c r="C82" i="5"/>
  <c r="C84" i="5"/>
  <c r="C89" i="5"/>
  <c r="C95" i="5"/>
  <c r="C97" i="5"/>
  <c r="C101" i="5"/>
  <c r="C103" i="5"/>
  <c r="C105" i="5"/>
  <c r="C107" i="5"/>
  <c r="C109" i="5"/>
  <c r="C111" i="5"/>
  <c r="C113" i="5"/>
  <c r="C117" i="5"/>
  <c r="C120" i="5"/>
  <c r="C122" i="5"/>
  <c r="C125" i="5"/>
  <c r="C128" i="5"/>
  <c r="C131" i="5"/>
  <c r="AH133" i="5"/>
  <c r="AF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L133" i="5"/>
  <c r="K133" i="5"/>
  <c r="J133" i="5"/>
  <c r="I133" i="5"/>
  <c r="H133" i="5"/>
  <c r="G133" i="5"/>
  <c r="F133" i="5"/>
  <c r="E133" i="5"/>
  <c r="D133" i="5"/>
  <c r="C133" i="5"/>
  <c r="AK68" i="5"/>
  <c r="AK69" i="5" s="1"/>
  <c r="AH60" i="6"/>
  <c r="AH61" i="6" s="1"/>
  <c r="AE60" i="6"/>
  <c r="AG60" i="6" s="1"/>
  <c r="M60" i="6"/>
  <c r="AF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AH11" i="6"/>
  <c r="AE11" i="6"/>
  <c r="M11" i="6"/>
  <c r="AG11" i="6"/>
  <c r="AI11" i="6" s="1"/>
  <c r="AI12" i="6" s="1"/>
  <c r="AH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M7" i="6"/>
  <c r="AE7" i="6"/>
  <c r="AH7" i="6"/>
  <c r="AH8" i="6" s="1"/>
  <c r="M9" i="6"/>
  <c r="AG9" i="6" s="1"/>
  <c r="AE9" i="6"/>
  <c r="AE10" i="6" s="1"/>
  <c r="AH9" i="6"/>
  <c r="M13" i="6"/>
  <c r="M14" i="6" s="1"/>
  <c r="AE13" i="6"/>
  <c r="AH13" i="6"/>
  <c r="M15" i="6"/>
  <c r="AG15" i="6" s="1"/>
  <c r="AG16" i="6" s="1"/>
  <c r="AE15" i="6"/>
  <c r="AH15" i="6"/>
  <c r="AH16" i="6" s="1"/>
  <c r="M17" i="6"/>
  <c r="AE17" i="6"/>
  <c r="AH17" i="6"/>
  <c r="M18" i="6"/>
  <c r="AG18" i="6" s="1"/>
  <c r="AI18" i="6" s="1"/>
  <c r="AE18" i="6"/>
  <c r="AH18" i="6"/>
  <c r="M19" i="6"/>
  <c r="AG19" i="6" s="1"/>
  <c r="AE19" i="6"/>
  <c r="AH19" i="6"/>
  <c r="M21" i="6"/>
  <c r="AE21" i="6"/>
  <c r="AH21" i="6"/>
  <c r="M23" i="6"/>
  <c r="AE23" i="6"/>
  <c r="AE24" i="6" s="1"/>
  <c r="AG23" i="6"/>
  <c r="AH23" i="6"/>
  <c r="M25" i="6"/>
  <c r="AE25" i="6"/>
  <c r="AE27" i="6" s="1"/>
  <c r="AH25" i="6"/>
  <c r="M26" i="6"/>
  <c r="AE26" i="6"/>
  <c r="AG26" i="6"/>
  <c r="AI26" i="6" s="1"/>
  <c r="AH26" i="6"/>
  <c r="M28" i="6"/>
  <c r="M29" i="6" s="1"/>
  <c r="AE28" i="6"/>
  <c r="AG28" i="6"/>
  <c r="AG29" i="6" s="1"/>
  <c r="AH28" i="6"/>
  <c r="M30" i="6"/>
  <c r="AG30" i="6" s="1"/>
  <c r="AE30" i="6"/>
  <c r="AH30" i="6"/>
  <c r="M32" i="6"/>
  <c r="AE32" i="6"/>
  <c r="AE33" i="6" s="1"/>
  <c r="AH32" i="6"/>
  <c r="M34" i="6"/>
  <c r="AG34" i="6" s="1"/>
  <c r="AE34" i="6"/>
  <c r="AH34" i="6"/>
  <c r="AH35" i="6" s="1"/>
  <c r="M36" i="6"/>
  <c r="M37" i="6" s="1"/>
  <c r="AE36" i="6"/>
  <c r="AE37" i="6" s="1"/>
  <c r="AH36" i="6"/>
  <c r="M38" i="6"/>
  <c r="M39" i="6" s="1"/>
  <c r="AE38" i="6"/>
  <c r="AG38" i="6"/>
  <c r="AI38" i="6" s="1"/>
  <c r="AI39" i="6" s="1"/>
  <c r="AH38" i="6"/>
  <c r="M40" i="6"/>
  <c r="AG40" i="6" s="1"/>
  <c r="AE40" i="6"/>
  <c r="AE41" i="6" s="1"/>
  <c r="AH40" i="6"/>
  <c r="M42" i="6"/>
  <c r="AG42" i="6" s="1"/>
  <c r="AI42" i="6" s="1"/>
  <c r="AE42" i="6"/>
  <c r="AH42" i="6"/>
  <c r="AH44" i="6" s="1"/>
  <c r="M43" i="6"/>
  <c r="AG43" i="6" s="1"/>
  <c r="AE43" i="6"/>
  <c r="AH43" i="6"/>
  <c r="M45" i="6"/>
  <c r="AE45" i="6"/>
  <c r="AH45" i="6"/>
  <c r="M47" i="6"/>
  <c r="AE47" i="6"/>
  <c r="AG47" i="6"/>
  <c r="AH47" i="6"/>
  <c r="M48" i="6"/>
  <c r="AG48" i="6" s="1"/>
  <c r="AE48" i="6"/>
  <c r="AH48" i="6"/>
  <c r="M50" i="6"/>
  <c r="M51" i="6" s="1"/>
  <c r="AE50" i="6"/>
  <c r="AG50" i="6"/>
  <c r="AI50" i="6" s="1"/>
  <c r="AI51" i="6" s="1"/>
  <c r="AH50" i="6"/>
  <c r="M52" i="6"/>
  <c r="AG52" i="6" s="1"/>
  <c r="AE52" i="6"/>
  <c r="AE53" i="6" s="1"/>
  <c r="AH52" i="6"/>
  <c r="M54" i="6"/>
  <c r="M55" i="6" s="1"/>
  <c r="AE54" i="6"/>
  <c r="AG54" i="6"/>
  <c r="AG55" i="6" s="1"/>
  <c r="AH54" i="6"/>
  <c r="AH55" i="6" s="1"/>
  <c r="M56" i="6"/>
  <c r="AG56" i="6" s="1"/>
  <c r="AI56" i="6" s="1"/>
  <c r="AI57" i="6" s="1"/>
  <c r="AE56" i="6"/>
  <c r="AE57" i="6" s="1"/>
  <c r="AH56" i="6"/>
  <c r="M58" i="6"/>
  <c r="AG58" i="6" s="1"/>
  <c r="AE58" i="6"/>
  <c r="AH58" i="6"/>
  <c r="M62" i="6"/>
  <c r="AE62" i="6"/>
  <c r="AG62" i="6" s="1"/>
  <c r="AH62" i="6"/>
  <c r="M64" i="6"/>
  <c r="M65" i="6" s="1"/>
  <c r="AE64" i="6"/>
  <c r="AH64" i="6"/>
  <c r="AH65" i="6" s="1"/>
  <c r="M66" i="6"/>
  <c r="AG66" i="6" s="1"/>
  <c r="AE66" i="6"/>
  <c r="AH66" i="6"/>
  <c r="M68" i="6"/>
  <c r="AE68" i="6"/>
  <c r="AG68" i="6"/>
  <c r="AI68" i="6" s="1"/>
  <c r="AI69" i="6" s="1"/>
  <c r="AH68" i="6"/>
  <c r="M70" i="6"/>
  <c r="AE70" i="6"/>
  <c r="AE71" i="6" s="1"/>
  <c r="AH70" i="6"/>
  <c r="M72" i="6"/>
  <c r="M74" i="6" s="1"/>
  <c r="AE72" i="6"/>
  <c r="AG72" i="6"/>
  <c r="AI72" i="6" s="1"/>
  <c r="AI74" i="6" s="1"/>
  <c r="AH72" i="6"/>
  <c r="M73" i="6"/>
  <c r="AE73" i="6"/>
  <c r="AG73" i="6"/>
  <c r="AI73" i="6" s="1"/>
  <c r="AH73" i="6"/>
  <c r="M75" i="6"/>
  <c r="M76" i="6" s="1"/>
  <c r="AE75" i="6"/>
  <c r="AE76" i="6" s="1"/>
  <c r="AH75" i="6"/>
  <c r="M77" i="6"/>
  <c r="AE77" i="6"/>
  <c r="AE78" i="6" s="1"/>
  <c r="AH77" i="6"/>
  <c r="M79" i="6"/>
  <c r="AE79" i="6"/>
  <c r="AH79" i="6"/>
  <c r="AH80" i="6" s="1"/>
  <c r="M81" i="6"/>
  <c r="AG81" i="6" s="1"/>
  <c r="AE81" i="6"/>
  <c r="AH81" i="6"/>
  <c r="M83" i="6"/>
  <c r="M84" i="6" s="1"/>
  <c r="AE83" i="6"/>
  <c r="AH83" i="6"/>
  <c r="M85" i="6"/>
  <c r="AG85" i="6" s="1"/>
  <c r="AI85" i="6" s="1"/>
  <c r="AE85" i="6"/>
  <c r="AH85" i="6"/>
  <c r="M86" i="6"/>
  <c r="AG86" i="6" s="1"/>
  <c r="AE86" i="6"/>
  <c r="AH86" i="6"/>
  <c r="M87" i="6"/>
  <c r="AE87" i="6"/>
  <c r="AH87" i="6"/>
  <c r="M88" i="6"/>
  <c r="AG88" i="6" s="1"/>
  <c r="AI88" i="6" s="1"/>
  <c r="AE88" i="6"/>
  <c r="AH88" i="6"/>
  <c r="AH89" i="6" s="1"/>
  <c r="M90" i="6"/>
  <c r="AG90" i="6" s="1"/>
  <c r="AI90" i="6" s="1"/>
  <c r="AE90" i="6"/>
  <c r="AH90" i="6"/>
  <c r="M91" i="6"/>
  <c r="AE91" i="6"/>
  <c r="AH91" i="6"/>
  <c r="M92" i="6"/>
  <c r="AE92" i="6"/>
  <c r="AH92" i="6"/>
  <c r="M93" i="6"/>
  <c r="AE93" i="6"/>
  <c r="AH93" i="6"/>
  <c r="M94" i="6"/>
  <c r="AG94" i="6" s="1"/>
  <c r="AE94" i="6"/>
  <c r="AH94" i="6"/>
  <c r="M96" i="6"/>
  <c r="M97" i="6" s="1"/>
  <c r="AE96" i="6"/>
  <c r="AH96" i="6"/>
  <c r="M98" i="6"/>
  <c r="AG98" i="6" s="1"/>
  <c r="AE98" i="6"/>
  <c r="AE101" i="6" s="1"/>
  <c r="AH98" i="6"/>
  <c r="M99" i="6"/>
  <c r="AG99" i="6" s="1"/>
  <c r="AI99" i="6" s="1"/>
  <c r="AE99" i="6"/>
  <c r="AH99" i="6"/>
  <c r="M100" i="6"/>
  <c r="AG100" i="6" s="1"/>
  <c r="AE100" i="6"/>
  <c r="AH100" i="6"/>
  <c r="M102" i="6"/>
  <c r="AE102" i="6"/>
  <c r="AE103" i="6" s="1"/>
  <c r="AH102" i="6"/>
  <c r="M104" i="6"/>
  <c r="AG104" i="6" s="1"/>
  <c r="AE104" i="6"/>
  <c r="AH104" i="6"/>
  <c r="AH105" i="6" s="1"/>
  <c r="M106" i="6"/>
  <c r="M107" i="6" s="1"/>
  <c r="AE106" i="6"/>
  <c r="AH106" i="6"/>
  <c r="M108" i="6"/>
  <c r="AE108" i="6"/>
  <c r="AE109" i="6" s="1"/>
  <c r="AH108" i="6"/>
  <c r="M110" i="6"/>
  <c r="AG110" i="6" s="1"/>
  <c r="AE110" i="6"/>
  <c r="AE111" i="6" s="1"/>
  <c r="AH110" i="6"/>
  <c r="M112" i="6"/>
  <c r="AE112" i="6"/>
  <c r="AG112" i="6"/>
  <c r="AI112" i="6" s="1"/>
  <c r="AI113" i="6" s="1"/>
  <c r="AH112" i="6"/>
  <c r="AH113" i="6" s="1"/>
  <c r="M114" i="6"/>
  <c r="M117" i="6" s="1"/>
  <c r="AE114" i="6"/>
  <c r="AG114" i="6"/>
  <c r="AH114" i="6"/>
  <c r="M115" i="6"/>
  <c r="AE115" i="6"/>
  <c r="AH115" i="6"/>
  <c r="M116" i="6"/>
  <c r="AG116" i="6" s="1"/>
  <c r="AE116" i="6"/>
  <c r="AH116" i="6"/>
  <c r="AH117" i="6" s="1"/>
  <c r="M118" i="6"/>
  <c r="AG118" i="6" s="1"/>
  <c r="AE118" i="6"/>
  <c r="AH118" i="6"/>
  <c r="M119" i="6"/>
  <c r="AE119" i="6"/>
  <c r="AE120" i="6" s="1"/>
  <c r="AH119" i="6"/>
  <c r="M121" i="6"/>
  <c r="AG121" i="6" s="1"/>
  <c r="AI121" i="6" s="1"/>
  <c r="AI122" i="6" s="1"/>
  <c r="AE121" i="6"/>
  <c r="AE122" i="6" s="1"/>
  <c r="AH121" i="6"/>
  <c r="M123" i="6"/>
  <c r="AE123" i="6"/>
  <c r="AE125" i="6" s="1"/>
  <c r="AH123" i="6"/>
  <c r="M124" i="6"/>
  <c r="AG124" i="6" s="1"/>
  <c r="AI124" i="6" s="1"/>
  <c r="AE124" i="6"/>
  <c r="AH124" i="6"/>
  <c r="M126" i="6"/>
  <c r="AE126" i="6"/>
  <c r="AH126" i="6"/>
  <c r="M127" i="6"/>
  <c r="AE127" i="6"/>
  <c r="AH127" i="6"/>
  <c r="M129" i="6"/>
  <c r="AG129" i="6" s="1"/>
  <c r="AI129" i="6" s="1"/>
  <c r="AE129" i="6"/>
  <c r="AH129" i="6"/>
  <c r="M130" i="6"/>
  <c r="M131" i="6" s="1"/>
  <c r="AE130" i="6"/>
  <c r="AH130" i="6"/>
  <c r="M132" i="6"/>
  <c r="AE132" i="6"/>
  <c r="AH132" i="6"/>
  <c r="AH10" i="6"/>
  <c r="AH14" i="6"/>
  <c r="AH20" i="6"/>
  <c r="AH22" i="6"/>
  <c r="AH24" i="6"/>
  <c r="AH29" i="6"/>
  <c r="AH31" i="6"/>
  <c r="AH33" i="6"/>
  <c r="AH37" i="6"/>
  <c r="AH39" i="6"/>
  <c r="AH41" i="6"/>
  <c r="AH46" i="6"/>
  <c r="AH49" i="6"/>
  <c r="AH51" i="6"/>
  <c r="AH53" i="6"/>
  <c r="AH57" i="6"/>
  <c r="AH59" i="6"/>
  <c r="AH63" i="6"/>
  <c r="AH67" i="6"/>
  <c r="AH69" i="6"/>
  <c r="AH71" i="6"/>
  <c r="AH76" i="6"/>
  <c r="AH78" i="6"/>
  <c r="AH82" i="6"/>
  <c r="AH84" i="6"/>
  <c r="AH97" i="6"/>
  <c r="AH101" i="6"/>
  <c r="AH103" i="6"/>
  <c r="AH107" i="6"/>
  <c r="AH109" i="6"/>
  <c r="AH111" i="6"/>
  <c r="AH120" i="6"/>
  <c r="AH122" i="6"/>
  <c r="AH128" i="6"/>
  <c r="AH131" i="6"/>
  <c r="AG24" i="6"/>
  <c r="AG113" i="6"/>
  <c r="AF8" i="6"/>
  <c r="AF10" i="6"/>
  <c r="AF14" i="6"/>
  <c r="AF16" i="6"/>
  <c r="AF20" i="6"/>
  <c r="AF22" i="6"/>
  <c r="AF24" i="6"/>
  <c r="AF27" i="6"/>
  <c r="AF29" i="6"/>
  <c r="AF31" i="6"/>
  <c r="AF33" i="6"/>
  <c r="AF35" i="6"/>
  <c r="AF37" i="6"/>
  <c r="AF39" i="6"/>
  <c r="AF41" i="6"/>
  <c r="AF44" i="6"/>
  <c r="AF46" i="6"/>
  <c r="AF49" i="6"/>
  <c r="AF51" i="6"/>
  <c r="AF53" i="6"/>
  <c r="AF55" i="6"/>
  <c r="AF57" i="6"/>
  <c r="AF59" i="6"/>
  <c r="AF63" i="6"/>
  <c r="AF65" i="6"/>
  <c r="AF67" i="6"/>
  <c r="AF69" i="6"/>
  <c r="AF71" i="6"/>
  <c r="AF74" i="6"/>
  <c r="AF76" i="6"/>
  <c r="AF78" i="6"/>
  <c r="AF80" i="6"/>
  <c r="AF82" i="6"/>
  <c r="AF84" i="6"/>
  <c r="AF89" i="6"/>
  <c r="AF95" i="6"/>
  <c r="AF97" i="6"/>
  <c r="AF101" i="6"/>
  <c r="AF103" i="6"/>
  <c r="AF105" i="6"/>
  <c r="AF107" i="6"/>
  <c r="AF109" i="6"/>
  <c r="AF111" i="6"/>
  <c r="AF113" i="6"/>
  <c r="AF117" i="6"/>
  <c r="AF120" i="6"/>
  <c r="AF122" i="6"/>
  <c r="AF125" i="6"/>
  <c r="AF128" i="6"/>
  <c r="AF131" i="6"/>
  <c r="AE8" i="6"/>
  <c r="AE16" i="6"/>
  <c r="AE20" i="6"/>
  <c r="AE22" i="6"/>
  <c r="AE29" i="6"/>
  <c r="AE31" i="6"/>
  <c r="AE35" i="6"/>
  <c r="AE39" i="6"/>
  <c r="AE44" i="6"/>
  <c r="AE46" i="6"/>
  <c r="AE49" i="6"/>
  <c r="AE51" i="6"/>
  <c r="AE55" i="6"/>
  <c r="AE59" i="6"/>
  <c r="AE63" i="6"/>
  <c r="AE65" i="6"/>
  <c r="AE67" i="6"/>
  <c r="AE69" i="6"/>
  <c r="AE74" i="6"/>
  <c r="AE80" i="6"/>
  <c r="AE82" i="6"/>
  <c r="AE84" i="6"/>
  <c r="AE97" i="6"/>
  <c r="AE105" i="6"/>
  <c r="AE107" i="6"/>
  <c r="AE113" i="6"/>
  <c r="AE117" i="6"/>
  <c r="AE128" i="6"/>
  <c r="AE131" i="6"/>
  <c r="AD8" i="6"/>
  <c r="AD10" i="6"/>
  <c r="AD14" i="6"/>
  <c r="AD16" i="6"/>
  <c r="AD20" i="6"/>
  <c r="AD22" i="6"/>
  <c r="AD24" i="6"/>
  <c r="AD27" i="6"/>
  <c r="AD29" i="6"/>
  <c r="AD31" i="6"/>
  <c r="AD33" i="6"/>
  <c r="AD35" i="6"/>
  <c r="AD37" i="6"/>
  <c r="AD39" i="6"/>
  <c r="AD41" i="6"/>
  <c r="AD44" i="6"/>
  <c r="AD46" i="6"/>
  <c r="AD49" i="6"/>
  <c r="AD51" i="6"/>
  <c r="AD53" i="6"/>
  <c r="AD55" i="6"/>
  <c r="AD57" i="6"/>
  <c r="AD59" i="6"/>
  <c r="AD63" i="6"/>
  <c r="AD65" i="6"/>
  <c r="AD67" i="6"/>
  <c r="AD69" i="6"/>
  <c r="AD71" i="6"/>
  <c r="AD74" i="6"/>
  <c r="AD76" i="6"/>
  <c r="AD78" i="6"/>
  <c r="AD80" i="6"/>
  <c r="AD82" i="6"/>
  <c r="AD84" i="6"/>
  <c r="AD89" i="6"/>
  <c r="AD95" i="6"/>
  <c r="AD97" i="6"/>
  <c r="AD101" i="6"/>
  <c r="AD103" i="6"/>
  <c r="AD105" i="6"/>
  <c r="AD107" i="6"/>
  <c r="AD109" i="6"/>
  <c r="AD111" i="6"/>
  <c r="AD113" i="6"/>
  <c r="AD117" i="6"/>
  <c r="AD120" i="6"/>
  <c r="AD122" i="6"/>
  <c r="AD125" i="6"/>
  <c r="AD128" i="6"/>
  <c r="AD131" i="6"/>
  <c r="AC8" i="6"/>
  <c r="AC10" i="6"/>
  <c r="AC14" i="6"/>
  <c r="AC16" i="6"/>
  <c r="AC20" i="6"/>
  <c r="AC22" i="6"/>
  <c r="AC24" i="6"/>
  <c r="AC27" i="6"/>
  <c r="AC29" i="6"/>
  <c r="AC31" i="6"/>
  <c r="AC33" i="6"/>
  <c r="AC35" i="6"/>
  <c r="AC37" i="6"/>
  <c r="AC39" i="6"/>
  <c r="AC41" i="6"/>
  <c r="AC44" i="6"/>
  <c r="AC46" i="6"/>
  <c r="AC49" i="6"/>
  <c r="AC51" i="6"/>
  <c r="AC53" i="6"/>
  <c r="AC55" i="6"/>
  <c r="AC57" i="6"/>
  <c r="AC59" i="6"/>
  <c r="AC63" i="6"/>
  <c r="AC65" i="6"/>
  <c r="AC67" i="6"/>
  <c r="AC69" i="6"/>
  <c r="AC71" i="6"/>
  <c r="AC74" i="6"/>
  <c r="AC76" i="6"/>
  <c r="AC78" i="6"/>
  <c r="AC80" i="6"/>
  <c r="AC82" i="6"/>
  <c r="AC84" i="6"/>
  <c r="AC89" i="6"/>
  <c r="AC95" i="6"/>
  <c r="AC97" i="6"/>
  <c r="AC101" i="6"/>
  <c r="AC103" i="6"/>
  <c r="AC105" i="6"/>
  <c r="AC107" i="6"/>
  <c r="AC109" i="6"/>
  <c r="AC111" i="6"/>
  <c r="AC113" i="6"/>
  <c r="AC117" i="6"/>
  <c r="AC120" i="6"/>
  <c r="AC122" i="6"/>
  <c r="AC125" i="6"/>
  <c r="AC128" i="6"/>
  <c r="AC131" i="6"/>
  <c r="AC134" i="6"/>
  <c r="AB8" i="6"/>
  <c r="AB134" i="6" s="1"/>
  <c r="AB10" i="6"/>
  <c r="AB14" i="6"/>
  <c r="AB16" i="6"/>
  <c r="AB20" i="6"/>
  <c r="AB22" i="6"/>
  <c r="AB24" i="6"/>
  <c r="AB27" i="6"/>
  <c r="AB29" i="6"/>
  <c r="AB31" i="6"/>
  <c r="AB33" i="6"/>
  <c r="AB35" i="6"/>
  <c r="AB37" i="6"/>
  <c r="AB39" i="6"/>
  <c r="AB41" i="6"/>
  <c r="AB44" i="6"/>
  <c r="AB46" i="6"/>
  <c r="AB49" i="6"/>
  <c r="AB51" i="6"/>
  <c r="AB53" i="6"/>
  <c r="AB55" i="6"/>
  <c r="AB57" i="6"/>
  <c r="AB59" i="6"/>
  <c r="AB63" i="6"/>
  <c r="AB65" i="6"/>
  <c r="AB67" i="6"/>
  <c r="AB69" i="6"/>
  <c r="AB71" i="6"/>
  <c r="AB74" i="6"/>
  <c r="AB76" i="6"/>
  <c r="AB78" i="6"/>
  <c r="AB80" i="6"/>
  <c r="AB82" i="6"/>
  <c r="AB84" i="6"/>
  <c r="AB89" i="6"/>
  <c r="AB95" i="6"/>
  <c r="AB97" i="6"/>
  <c r="AB101" i="6"/>
  <c r="AB103" i="6"/>
  <c r="AB105" i="6"/>
  <c r="AB107" i="6"/>
  <c r="AB109" i="6"/>
  <c r="AB111" i="6"/>
  <c r="AB113" i="6"/>
  <c r="AB117" i="6"/>
  <c r="AB120" i="6"/>
  <c r="AB122" i="6"/>
  <c r="AB125" i="6"/>
  <c r="AB128" i="6"/>
  <c r="AB131" i="6"/>
  <c r="AA8" i="6"/>
  <c r="AA10" i="6"/>
  <c r="AA14" i="6"/>
  <c r="AA16" i="6"/>
  <c r="AA20" i="6"/>
  <c r="AA22" i="6"/>
  <c r="AA24" i="6"/>
  <c r="AA27" i="6"/>
  <c r="AA29" i="6"/>
  <c r="AA31" i="6"/>
  <c r="AA33" i="6"/>
  <c r="AA35" i="6"/>
  <c r="AA37" i="6"/>
  <c r="AA39" i="6"/>
  <c r="AA41" i="6"/>
  <c r="AA44" i="6"/>
  <c r="AA46" i="6"/>
  <c r="AA49" i="6"/>
  <c r="AA51" i="6"/>
  <c r="AA53" i="6"/>
  <c r="AA55" i="6"/>
  <c r="AA57" i="6"/>
  <c r="AA59" i="6"/>
  <c r="AA63" i="6"/>
  <c r="AA65" i="6"/>
  <c r="AA67" i="6"/>
  <c r="AA69" i="6"/>
  <c r="AA71" i="6"/>
  <c r="AA74" i="6"/>
  <c r="AA76" i="6"/>
  <c r="AA78" i="6"/>
  <c r="AA80" i="6"/>
  <c r="AA82" i="6"/>
  <c r="AA84" i="6"/>
  <c r="AA89" i="6"/>
  <c r="AA95" i="6"/>
  <c r="AA97" i="6"/>
  <c r="AA101" i="6"/>
  <c r="AA103" i="6"/>
  <c r="AA105" i="6"/>
  <c r="AA107" i="6"/>
  <c r="AA109" i="6"/>
  <c r="AA111" i="6"/>
  <c r="AA113" i="6"/>
  <c r="AA117" i="6"/>
  <c r="AA120" i="6"/>
  <c r="AA122" i="6"/>
  <c r="AA125" i="6"/>
  <c r="AA128" i="6"/>
  <c r="AA131" i="6"/>
  <c r="Z8" i="6"/>
  <c r="Z134" i="6" s="1"/>
  <c r="Z10" i="6"/>
  <c r="Z14" i="6"/>
  <c r="Z16" i="6"/>
  <c r="Z20" i="6"/>
  <c r="Z22" i="6"/>
  <c r="Z24" i="6"/>
  <c r="Z27" i="6"/>
  <c r="Z29" i="6"/>
  <c r="Z31" i="6"/>
  <c r="Z33" i="6"/>
  <c r="Z35" i="6"/>
  <c r="Z37" i="6"/>
  <c r="Z39" i="6"/>
  <c r="Z41" i="6"/>
  <c r="Z44" i="6"/>
  <c r="Z46" i="6"/>
  <c r="Z49" i="6"/>
  <c r="Z51" i="6"/>
  <c r="Z53" i="6"/>
  <c r="Z55" i="6"/>
  <c r="Z57" i="6"/>
  <c r="Z59" i="6"/>
  <c r="Z63" i="6"/>
  <c r="Z65" i="6"/>
  <c r="Z67" i="6"/>
  <c r="Z69" i="6"/>
  <c r="Z71" i="6"/>
  <c r="Z74" i="6"/>
  <c r="Z76" i="6"/>
  <c r="Z78" i="6"/>
  <c r="Z80" i="6"/>
  <c r="Z82" i="6"/>
  <c r="Z84" i="6"/>
  <c r="Z89" i="6"/>
  <c r="Z95" i="6"/>
  <c r="Z97" i="6"/>
  <c r="Z101" i="6"/>
  <c r="Z103" i="6"/>
  <c r="Z105" i="6"/>
  <c r="Z107" i="6"/>
  <c r="Z109" i="6"/>
  <c r="Z111" i="6"/>
  <c r="Z113" i="6"/>
  <c r="Z117" i="6"/>
  <c r="Z120" i="6"/>
  <c r="Z122" i="6"/>
  <c r="Z125" i="6"/>
  <c r="Z128" i="6"/>
  <c r="Z131" i="6"/>
  <c r="Y8" i="6"/>
  <c r="Y10" i="6"/>
  <c r="Y134" i="6" s="1"/>
  <c r="Y14" i="6"/>
  <c r="Y16" i="6"/>
  <c r="Y20" i="6"/>
  <c r="Y22" i="6"/>
  <c r="Y24" i="6"/>
  <c r="Y27" i="6"/>
  <c r="Y29" i="6"/>
  <c r="Y31" i="6"/>
  <c r="Y33" i="6"/>
  <c r="Y35" i="6"/>
  <c r="Y37" i="6"/>
  <c r="Y39" i="6"/>
  <c r="Y41" i="6"/>
  <c r="Y44" i="6"/>
  <c r="Y46" i="6"/>
  <c r="Y49" i="6"/>
  <c r="Y51" i="6"/>
  <c r="Y53" i="6"/>
  <c r="Y55" i="6"/>
  <c r="Y57" i="6"/>
  <c r="Y59" i="6"/>
  <c r="Y63" i="6"/>
  <c r="Y65" i="6"/>
  <c r="Y67" i="6"/>
  <c r="Y69" i="6"/>
  <c r="Y71" i="6"/>
  <c r="Y74" i="6"/>
  <c r="Y76" i="6"/>
  <c r="Y78" i="6"/>
  <c r="Y80" i="6"/>
  <c r="Y82" i="6"/>
  <c r="Y84" i="6"/>
  <c r="Y89" i="6"/>
  <c r="Y95" i="6"/>
  <c r="Y97" i="6"/>
  <c r="Y101" i="6"/>
  <c r="Y103" i="6"/>
  <c r="Y105" i="6"/>
  <c r="Y107" i="6"/>
  <c r="Y109" i="6"/>
  <c r="Y111" i="6"/>
  <c r="Y113" i="6"/>
  <c r="Y117" i="6"/>
  <c r="Y120" i="6"/>
  <c r="Y122" i="6"/>
  <c r="Y125" i="6"/>
  <c r="Y128" i="6"/>
  <c r="Y131" i="6"/>
  <c r="X8" i="6"/>
  <c r="X10" i="6"/>
  <c r="X14" i="6"/>
  <c r="X16" i="6"/>
  <c r="X20" i="6"/>
  <c r="X22" i="6"/>
  <c r="X24" i="6"/>
  <c r="X27" i="6"/>
  <c r="X29" i="6"/>
  <c r="X31" i="6"/>
  <c r="X33" i="6"/>
  <c r="X35" i="6"/>
  <c r="X37" i="6"/>
  <c r="X39" i="6"/>
  <c r="X41" i="6"/>
  <c r="X44" i="6"/>
  <c r="X46" i="6"/>
  <c r="X49" i="6"/>
  <c r="X51" i="6"/>
  <c r="X53" i="6"/>
  <c r="X55" i="6"/>
  <c r="X57" i="6"/>
  <c r="X59" i="6"/>
  <c r="X63" i="6"/>
  <c r="X65" i="6"/>
  <c r="X67" i="6"/>
  <c r="X69" i="6"/>
  <c r="X71" i="6"/>
  <c r="X74" i="6"/>
  <c r="X76" i="6"/>
  <c r="X78" i="6"/>
  <c r="X80" i="6"/>
  <c r="X82" i="6"/>
  <c r="X84" i="6"/>
  <c r="X89" i="6"/>
  <c r="X95" i="6"/>
  <c r="X97" i="6"/>
  <c r="X101" i="6"/>
  <c r="X103" i="6"/>
  <c r="X105" i="6"/>
  <c r="X107" i="6"/>
  <c r="X109" i="6"/>
  <c r="X111" i="6"/>
  <c r="X113" i="6"/>
  <c r="X117" i="6"/>
  <c r="X120" i="6"/>
  <c r="X122" i="6"/>
  <c r="X125" i="6"/>
  <c r="X128" i="6"/>
  <c r="X131" i="6"/>
  <c r="X134" i="6"/>
  <c r="W8" i="6"/>
  <c r="W10" i="6"/>
  <c r="W14" i="6"/>
  <c r="W16" i="6"/>
  <c r="W20" i="6"/>
  <c r="W22" i="6"/>
  <c r="W24" i="6"/>
  <c r="W27" i="6"/>
  <c r="W29" i="6"/>
  <c r="W31" i="6"/>
  <c r="W33" i="6"/>
  <c r="W35" i="6"/>
  <c r="W37" i="6"/>
  <c r="W39" i="6"/>
  <c r="W41" i="6"/>
  <c r="W44" i="6"/>
  <c r="W46" i="6"/>
  <c r="W49" i="6"/>
  <c r="W51" i="6"/>
  <c r="W53" i="6"/>
  <c r="W55" i="6"/>
  <c r="W57" i="6"/>
  <c r="W59" i="6"/>
  <c r="W63" i="6"/>
  <c r="W65" i="6"/>
  <c r="W67" i="6"/>
  <c r="W69" i="6"/>
  <c r="W71" i="6"/>
  <c r="W74" i="6"/>
  <c r="W76" i="6"/>
  <c r="W78" i="6"/>
  <c r="W80" i="6"/>
  <c r="W82" i="6"/>
  <c r="W84" i="6"/>
  <c r="W89" i="6"/>
  <c r="W95" i="6"/>
  <c r="W97" i="6"/>
  <c r="W101" i="6"/>
  <c r="W103" i="6"/>
  <c r="W105" i="6"/>
  <c r="W107" i="6"/>
  <c r="W109" i="6"/>
  <c r="W111" i="6"/>
  <c r="W113" i="6"/>
  <c r="W117" i="6"/>
  <c r="W120" i="6"/>
  <c r="W122" i="6"/>
  <c r="W125" i="6"/>
  <c r="W128" i="6"/>
  <c r="W131" i="6"/>
  <c r="V8" i="6"/>
  <c r="V134" i="6" s="1"/>
  <c r="V10" i="6"/>
  <c r="V14" i="6"/>
  <c r="V16" i="6"/>
  <c r="V20" i="6"/>
  <c r="V22" i="6"/>
  <c r="V24" i="6"/>
  <c r="V27" i="6"/>
  <c r="V29" i="6"/>
  <c r="V31" i="6"/>
  <c r="V33" i="6"/>
  <c r="V35" i="6"/>
  <c r="V37" i="6"/>
  <c r="V39" i="6"/>
  <c r="V41" i="6"/>
  <c r="V44" i="6"/>
  <c r="V46" i="6"/>
  <c r="V49" i="6"/>
  <c r="V51" i="6"/>
  <c r="V53" i="6"/>
  <c r="V55" i="6"/>
  <c r="V57" i="6"/>
  <c r="V59" i="6"/>
  <c r="V63" i="6"/>
  <c r="V65" i="6"/>
  <c r="V67" i="6"/>
  <c r="V69" i="6"/>
  <c r="V71" i="6"/>
  <c r="V74" i="6"/>
  <c r="V76" i="6"/>
  <c r="V78" i="6"/>
  <c r="V80" i="6"/>
  <c r="V82" i="6"/>
  <c r="V84" i="6"/>
  <c r="V89" i="6"/>
  <c r="V95" i="6"/>
  <c r="V97" i="6"/>
  <c r="V101" i="6"/>
  <c r="V103" i="6"/>
  <c r="V105" i="6"/>
  <c r="V107" i="6"/>
  <c r="V109" i="6"/>
  <c r="V111" i="6"/>
  <c r="V113" i="6"/>
  <c r="V117" i="6"/>
  <c r="V120" i="6"/>
  <c r="V122" i="6"/>
  <c r="V125" i="6"/>
  <c r="V128" i="6"/>
  <c r="V131" i="6"/>
  <c r="U8" i="6"/>
  <c r="U10" i="6"/>
  <c r="U14" i="6"/>
  <c r="U16" i="6"/>
  <c r="U20" i="6"/>
  <c r="U22" i="6"/>
  <c r="U24" i="6"/>
  <c r="U27" i="6"/>
  <c r="U29" i="6"/>
  <c r="U31" i="6"/>
  <c r="U33" i="6"/>
  <c r="U35" i="6"/>
  <c r="U37" i="6"/>
  <c r="U39" i="6"/>
  <c r="U41" i="6"/>
  <c r="U44" i="6"/>
  <c r="U46" i="6"/>
  <c r="U49" i="6"/>
  <c r="U51" i="6"/>
  <c r="U53" i="6"/>
  <c r="U55" i="6"/>
  <c r="U57" i="6"/>
  <c r="U59" i="6"/>
  <c r="U63" i="6"/>
  <c r="U65" i="6"/>
  <c r="U67" i="6"/>
  <c r="U69" i="6"/>
  <c r="U71" i="6"/>
  <c r="U74" i="6"/>
  <c r="U76" i="6"/>
  <c r="U78" i="6"/>
  <c r="U80" i="6"/>
  <c r="U82" i="6"/>
  <c r="U84" i="6"/>
  <c r="U89" i="6"/>
  <c r="U95" i="6"/>
  <c r="U97" i="6"/>
  <c r="U101" i="6"/>
  <c r="U103" i="6"/>
  <c r="U105" i="6"/>
  <c r="U107" i="6"/>
  <c r="U109" i="6"/>
  <c r="U111" i="6"/>
  <c r="U113" i="6"/>
  <c r="U117" i="6"/>
  <c r="U120" i="6"/>
  <c r="U122" i="6"/>
  <c r="U125" i="6"/>
  <c r="U128" i="6"/>
  <c r="U131" i="6"/>
  <c r="U134" i="6"/>
  <c r="T8" i="6"/>
  <c r="T10" i="6"/>
  <c r="T14" i="6"/>
  <c r="T16" i="6"/>
  <c r="T134" i="6" s="1"/>
  <c r="T20" i="6"/>
  <c r="T22" i="6"/>
  <c r="T24" i="6"/>
  <c r="T27" i="6"/>
  <c r="T29" i="6"/>
  <c r="T31" i="6"/>
  <c r="T33" i="6"/>
  <c r="T35" i="6"/>
  <c r="T37" i="6"/>
  <c r="T39" i="6"/>
  <c r="T41" i="6"/>
  <c r="T44" i="6"/>
  <c r="T46" i="6"/>
  <c r="T49" i="6"/>
  <c r="T51" i="6"/>
  <c r="T53" i="6"/>
  <c r="T55" i="6"/>
  <c r="T57" i="6"/>
  <c r="T59" i="6"/>
  <c r="T63" i="6"/>
  <c r="T65" i="6"/>
  <c r="T67" i="6"/>
  <c r="T69" i="6"/>
  <c r="T71" i="6"/>
  <c r="T74" i="6"/>
  <c r="T76" i="6"/>
  <c r="T78" i="6"/>
  <c r="T80" i="6"/>
  <c r="T82" i="6"/>
  <c r="T84" i="6"/>
  <c r="T89" i="6"/>
  <c r="T95" i="6"/>
  <c r="T97" i="6"/>
  <c r="T101" i="6"/>
  <c r="T103" i="6"/>
  <c r="T105" i="6"/>
  <c r="T107" i="6"/>
  <c r="T109" i="6"/>
  <c r="T111" i="6"/>
  <c r="T113" i="6"/>
  <c r="T117" i="6"/>
  <c r="T120" i="6"/>
  <c r="T122" i="6"/>
  <c r="T125" i="6"/>
  <c r="T128" i="6"/>
  <c r="T131" i="6"/>
  <c r="S8" i="6"/>
  <c r="S10" i="6"/>
  <c r="S14" i="6"/>
  <c r="S16" i="6"/>
  <c r="S20" i="6"/>
  <c r="S22" i="6"/>
  <c r="S24" i="6"/>
  <c r="S27" i="6"/>
  <c r="S29" i="6"/>
  <c r="S31" i="6"/>
  <c r="S33" i="6"/>
  <c r="S35" i="6"/>
  <c r="S37" i="6"/>
  <c r="S39" i="6"/>
  <c r="S41" i="6"/>
  <c r="S44" i="6"/>
  <c r="S46" i="6"/>
  <c r="S49" i="6"/>
  <c r="S51" i="6"/>
  <c r="S53" i="6"/>
  <c r="S55" i="6"/>
  <c r="S57" i="6"/>
  <c r="S59" i="6"/>
  <c r="S63" i="6"/>
  <c r="S65" i="6"/>
  <c r="S67" i="6"/>
  <c r="S69" i="6"/>
  <c r="S71" i="6"/>
  <c r="S74" i="6"/>
  <c r="S76" i="6"/>
  <c r="S78" i="6"/>
  <c r="S80" i="6"/>
  <c r="S82" i="6"/>
  <c r="S84" i="6"/>
  <c r="S89" i="6"/>
  <c r="S95" i="6"/>
  <c r="S97" i="6"/>
  <c r="S101" i="6"/>
  <c r="S103" i="6"/>
  <c r="S105" i="6"/>
  <c r="S107" i="6"/>
  <c r="S109" i="6"/>
  <c r="S111" i="6"/>
  <c r="S113" i="6"/>
  <c r="S117" i="6"/>
  <c r="S120" i="6"/>
  <c r="S122" i="6"/>
  <c r="S125" i="6"/>
  <c r="S128" i="6"/>
  <c r="S131" i="6"/>
  <c r="R8" i="6"/>
  <c r="R10" i="6"/>
  <c r="R14" i="6"/>
  <c r="R16" i="6"/>
  <c r="R20" i="6"/>
  <c r="R22" i="6"/>
  <c r="R24" i="6"/>
  <c r="R27" i="6"/>
  <c r="R29" i="6"/>
  <c r="R31" i="6"/>
  <c r="R33" i="6"/>
  <c r="R35" i="6"/>
  <c r="R37" i="6"/>
  <c r="R39" i="6"/>
  <c r="R41" i="6"/>
  <c r="R44" i="6"/>
  <c r="R46" i="6"/>
  <c r="R49" i="6"/>
  <c r="R51" i="6"/>
  <c r="R53" i="6"/>
  <c r="R55" i="6"/>
  <c r="R57" i="6"/>
  <c r="R59" i="6"/>
  <c r="R63" i="6"/>
  <c r="R65" i="6"/>
  <c r="R67" i="6"/>
  <c r="R69" i="6"/>
  <c r="R71" i="6"/>
  <c r="R74" i="6"/>
  <c r="R76" i="6"/>
  <c r="R78" i="6"/>
  <c r="R80" i="6"/>
  <c r="R82" i="6"/>
  <c r="R84" i="6"/>
  <c r="R89" i="6"/>
  <c r="R95" i="6"/>
  <c r="R97" i="6"/>
  <c r="R101" i="6"/>
  <c r="R103" i="6"/>
  <c r="R105" i="6"/>
  <c r="R107" i="6"/>
  <c r="R109" i="6"/>
  <c r="R111" i="6"/>
  <c r="R113" i="6"/>
  <c r="R117" i="6"/>
  <c r="R120" i="6"/>
  <c r="R122" i="6"/>
  <c r="R125" i="6"/>
  <c r="R128" i="6"/>
  <c r="R131" i="6"/>
  <c r="Q8" i="6"/>
  <c r="Q10" i="6"/>
  <c r="Q14" i="6"/>
  <c r="Q16" i="6"/>
  <c r="Q20" i="6"/>
  <c r="Q22" i="6"/>
  <c r="Q24" i="6"/>
  <c r="Q27" i="6"/>
  <c r="Q29" i="6"/>
  <c r="Q31" i="6"/>
  <c r="Q33" i="6"/>
  <c r="Q35" i="6"/>
  <c r="Q37" i="6"/>
  <c r="Q39" i="6"/>
  <c r="Q41" i="6"/>
  <c r="Q44" i="6"/>
  <c r="Q46" i="6"/>
  <c r="Q49" i="6"/>
  <c r="Q51" i="6"/>
  <c r="Q53" i="6"/>
  <c r="Q55" i="6"/>
  <c r="Q57" i="6"/>
  <c r="Q59" i="6"/>
  <c r="Q63" i="6"/>
  <c r="Q65" i="6"/>
  <c r="Q67" i="6"/>
  <c r="Q69" i="6"/>
  <c r="Q71" i="6"/>
  <c r="Q74" i="6"/>
  <c r="Q76" i="6"/>
  <c r="Q78" i="6"/>
  <c r="Q80" i="6"/>
  <c r="Q82" i="6"/>
  <c r="Q84" i="6"/>
  <c r="Q89" i="6"/>
  <c r="Q95" i="6"/>
  <c r="Q97" i="6"/>
  <c r="Q101" i="6"/>
  <c r="Q103" i="6"/>
  <c r="Q105" i="6"/>
  <c r="Q107" i="6"/>
  <c r="Q109" i="6"/>
  <c r="Q111" i="6"/>
  <c r="Q113" i="6"/>
  <c r="Q117" i="6"/>
  <c r="Q120" i="6"/>
  <c r="Q122" i="6"/>
  <c r="Q125" i="6"/>
  <c r="Q128" i="6"/>
  <c r="Q131" i="6"/>
  <c r="P8" i="6"/>
  <c r="P10" i="6"/>
  <c r="P14" i="6"/>
  <c r="P16" i="6"/>
  <c r="P20" i="6"/>
  <c r="P22" i="6"/>
  <c r="P24" i="6"/>
  <c r="P27" i="6"/>
  <c r="P29" i="6"/>
  <c r="P31" i="6"/>
  <c r="P33" i="6"/>
  <c r="P35" i="6"/>
  <c r="P37" i="6"/>
  <c r="P39" i="6"/>
  <c r="P41" i="6"/>
  <c r="P44" i="6"/>
  <c r="P46" i="6"/>
  <c r="P49" i="6"/>
  <c r="P51" i="6"/>
  <c r="P53" i="6"/>
  <c r="P55" i="6"/>
  <c r="P57" i="6"/>
  <c r="P59" i="6"/>
  <c r="P63" i="6"/>
  <c r="P65" i="6"/>
  <c r="P67" i="6"/>
  <c r="P69" i="6"/>
  <c r="P71" i="6"/>
  <c r="P74" i="6"/>
  <c r="P76" i="6"/>
  <c r="P78" i="6"/>
  <c r="P80" i="6"/>
  <c r="P82" i="6"/>
  <c r="P84" i="6"/>
  <c r="P89" i="6"/>
  <c r="P95" i="6"/>
  <c r="P97" i="6"/>
  <c r="P101" i="6"/>
  <c r="P103" i="6"/>
  <c r="P105" i="6"/>
  <c r="P107" i="6"/>
  <c r="P109" i="6"/>
  <c r="P111" i="6"/>
  <c r="P113" i="6"/>
  <c r="P117" i="6"/>
  <c r="P120" i="6"/>
  <c r="P122" i="6"/>
  <c r="P125" i="6"/>
  <c r="P128" i="6"/>
  <c r="P131" i="6"/>
  <c r="O8" i="6"/>
  <c r="O10" i="6"/>
  <c r="O14" i="6"/>
  <c r="O16" i="6"/>
  <c r="O20" i="6"/>
  <c r="O22" i="6"/>
  <c r="O24" i="6"/>
  <c r="O27" i="6"/>
  <c r="O29" i="6"/>
  <c r="O31" i="6"/>
  <c r="O33" i="6"/>
  <c r="O35" i="6"/>
  <c r="O37" i="6"/>
  <c r="O39" i="6"/>
  <c r="O41" i="6"/>
  <c r="O44" i="6"/>
  <c r="O46" i="6"/>
  <c r="O49" i="6"/>
  <c r="O51" i="6"/>
  <c r="O53" i="6"/>
  <c r="O55" i="6"/>
  <c r="O57" i="6"/>
  <c r="O59" i="6"/>
  <c r="O63" i="6"/>
  <c r="O65" i="6"/>
  <c r="O67" i="6"/>
  <c r="O69" i="6"/>
  <c r="O71" i="6"/>
  <c r="O74" i="6"/>
  <c r="O76" i="6"/>
  <c r="O78" i="6"/>
  <c r="O80" i="6"/>
  <c r="O82" i="6"/>
  <c r="O84" i="6"/>
  <c r="O89" i="6"/>
  <c r="O95" i="6"/>
  <c r="O97" i="6"/>
  <c r="O101" i="6"/>
  <c r="O103" i="6"/>
  <c r="O105" i="6"/>
  <c r="O107" i="6"/>
  <c r="O109" i="6"/>
  <c r="O111" i="6"/>
  <c r="O113" i="6"/>
  <c r="O117" i="6"/>
  <c r="O120" i="6"/>
  <c r="O122" i="6"/>
  <c r="O125" i="6"/>
  <c r="O128" i="6"/>
  <c r="O131" i="6"/>
  <c r="N8" i="6"/>
  <c r="N10" i="6"/>
  <c r="N134" i="6" s="1"/>
  <c r="N14" i="6"/>
  <c r="N16" i="6"/>
  <c r="N20" i="6"/>
  <c r="N22" i="6"/>
  <c r="N24" i="6"/>
  <c r="N27" i="6"/>
  <c r="N29" i="6"/>
  <c r="N31" i="6"/>
  <c r="N33" i="6"/>
  <c r="N35" i="6"/>
  <c r="N37" i="6"/>
  <c r="N39" i="6"/>
  <c r="N41" i="6"/>
  <c r="N44" i="6"/>
  <c r="N46" i="6"/>
  <c r="N49" i="6"/>
  <c r="N51" i="6"/>
  <c r="N53" i="6"/>
  <c r="N55" i="6"/>
  <c r="N57" i="6"/>
  <c r="N59" i="6"/>
  <c r="N63" i="6"/>
  <c r="N65" i="6"/>
  <c r="N67" i="6"/>
  <c r="N69" i="6"/>
  <c r="N71" i="6"/>
  <c r="N74" i="6"/>
  <c r="N76" i="6"/>
  <c r="N78" i="6"/>
  <c r="N80" i="6"/>
  <c r="N82" i="6"/>
  <c r="N84" i="6"/>
  <c r="N89" i="6"/>
  <c r="N95" i="6"/>
  <c r="N97" i="6"/>
  <c r="N101" i="6"/>
  <c r="N103" i="6"/>
  <c r="N105" i="6"/>
  <c r="N107" i="6"/>
  <c r="N109" i="6"/>
  <c r="N111" i="6"/>
  <c r="N113" i="6"/>
  <c r="N117" i="6"/>
  <c r="N120" i="6"/>
  <c r="N122" i="6"/>
  <c r="N125" i="6"/>
  <c r="N128" i="6"/>
  <c r="N131" i="6"/>
  <c r="M10" i="6"/>
  <c r="M22" i="6"/>
  <c r="M24" i="6"/>
  <c r="M27" i="6"/>
  <c r="M33" i="6"/>
  <c r="M35" i="6"/>
  <c r="M49" i="6"/>
  <c r="M57" i="6"/>
  <c r="M59" i="6"/>
  <c r="M63" i="6"/>
  <c r="M69" i="6"/>
  <c r="M71" i="6"/>
  <c r="M80" i="6"/>
  <c r="M101" i="6"/>
  <c r="M103" i="6"/>
  <c r="M105" i="6"/>
  <c r="M109" i="6"/>
  <c r="M111" i="6"/>
  <c r="M113" i="6"/>
  <c r="M122" i="6"/>
  <c r="M125" i="6"/>
  <c r="L8" i="6"/>
  <c r="L10" i="6"/>
  <c r="L14" i="6"/>
  <c r="L16" i="6"/>
  <c r="L20" i="6"/>
  <c r="L22" i="6"/>
  <c r="L24" i="6"/>
  <c r="L27" i="6"/>
  <c r="L29" i="6"/>
  <c r="L31" i="6"/>
  <c r="L33" i="6"/>
  <c r="L35" i="6"/>
  <c r="L37" i="6"/>
  <c r="L39" i="6"/>
  <c r="L41" i="6"/>
  <c r="L44" i="6"/>
  <c r="L46" i="6"/>
  <c r="L49" i="6"/>
  <c r="L51" i="6"/>
  <c r="L53" i="6"/>
  <c r="L55" i="6"/>
  <c r="L57" i="6"/>
  <c r="L59" i="6"/>
  <c r="L63" i="6"/>
  <c r="L65" i="6"/>
  <c r="L67" i="6"/>
  <c r="L69" i="6"/>
  <c r="L71" i="6"/>
  <c r="L74" i="6"/>
  <c r="L76" i="6"/>
  <c r="L78" i="6"/>
  <c r="L80" i="6"/>
  <c r="L82" i="6"/>
  <c r="L84" i="6"/>
  <c r="L89" i="6"/>
  <c r="L95" i="6"/>
  <c r="L97" i="6"/>
  <c r="L101" i="6"/>
  <c r="L103" i="6"/>
  <c r="L105" i="6"/>
  <c r="L107" i="6"/>
  <c r="L109" i="6"/>
  <c r="L111" i="6"/>
  <c r="L113" i="6"/>
  <c r="L117" i="6"/>
  <c r="L120" i="6"/>
  <c r="L122" i="6"/>
  <c r="L125" i="6"/>
  <c r="L128" i="6"/>
  <c r="L131" i="6"/>
  <c r="K8" i="6"/>
  <c r="K10" i="6"/>
  <c r="K14" i="6"/>
  <c r="K16" i="6"/>
  <c r="K20" i="6"/>
  <c r="K22" i="6"/>
  <c r="K24" i="6"/>
  <c r="K27" i="6"/>
  <c r="K29" i="6"/>
  <c r="K31" i="6"/>
  <c r="K33" i="6"/>
  <c r="K35" i="6"/>
  <c r="K37" i="6"/>
  <c r="K39" i="6"/>
  <c r="K41" i="6"/>
  <c r="K44" i="6"/>
  <c r="K46" i="6"/>
  <c r="K49" i="6"/>
  <c r="K51" i="6"/>
  <c r="K53" i="6"/>
  <c r="K55" i="6"/>
  <c r="K57" i="6"/>
  <c r="K59" i="6"/>
  <c r="K63" i="6"/>
  <c r="K65" i="6"/>
  <c r="K67" i="6"/>
  <c r="K69" i="6"/>
  <c r="K71" i="6"/>
  <c r="K74" i="6"/>
  <c r="K76" i="6"/>
  <c r="K78" i="6"/>
  <c r="K80" i="6"/>
  <c r="K82" i="6"/>
  <c r="K84" i="6"/>
  <c r="K89" i="6"/>
  <c r="K95" i="6"/>
  <c r="K97" i="6"/>
  <c r="K101" i="6"/>
  <c r="K103" i="6"/>
  <c r="K105" i="6"/>
  <c r="K107" i="6"/>
  <c r="K109" i="6"/>
  <c r="K111" i="6"/>
  <c r="K113" i="6"/>
  <c r="K117" i="6"/>
  <c r="K120" i="6"/>
  <c r="K122" i="6"/>
  <c r="K125" i="6"/>
  <c r="K128" i="6"/>
  <c r="K131" i="6"/>
  <c r="J8" i="6"/>
  <c r="J10" i="6"/>
  <c r="J14" i="6"/>
  <c r="J16" i="6"/>
  <c r="J20" i="6"/>
  <c r="J22" i="6"/>
  <c r="J24" i="6"/>
  <c r="J27" i="6"/>
  <c r="J29" i="6"/>
  <c r="J31" i="6"/>
  <c r="J33" i="6"/>
  <c r="J35" i="6"/>
  <c r="J37" i="6"/>
  <c r="J39" i="6"/>
  <c r="J41" i="6"/>
  <c r="J44" i="6"/>
  <c r="J46" i="6"/>
  <c r="J49" i="6"/>
  <c r="J51" i="6"/>
  <c r="J53" i="6"/>
  <c r="J55" i="6"/>
  <c r="J57" i="6"/>
  <c r="J59" i="6"/>
  <c r="J63" i="6"/>
  <c r="J65" i="6"/>
  <c r="J67" i="6"/>
  <c r="J69" i="6"/>
  <c r="J71" i="6"/>
  <c r="J74" i="6"/>
  <c r="J76" i="6"/>
  <c r="J78" i="6"/>
  <c r="J80" i="6"/>
  <c r="J82" i="6"/>
  <c r="J84" i="6"/>
  <c r="J89" i="6"/>
  <c r="J95" i="6"/>
  <c r="J97" i="6"/>
  <c r="J101" i="6"/>
  <c r="J103" i="6"/>
  <c r="J105" i="6"/>
  <c r="J107" i="6"/>
  <c r="J109" i="6"/>
  <c r="J111" i="6"/>
  <c r="J113" i="6"/>
  <c r="J117" i="6"/>
  <c r="J120" i="6"/>
  <c r="J122" i="6"/>
  <c r="J125" i="6"/>
  <c r="J128" i="6"/>
  <c r="J131" i="6"/>
  <c r="I8" i="6"/>
  <c r="I10" i="6"/>
  <c r="I14" i="6"/>
  <c r="I16" i="6"/>
  <c r="I20" i="6"/>
  <c r="I22" i="6"/>
  <c r="I24" i="6"/>
  <c r="I27" i="6"/>
  <c r="I29" i="6"/>
  <c r="I31" i="6"/>
  <c r="I33" i="6"/>
  <c r="I35" i="6"/>
  <c r="I37" i="6"/>
  <c r="I39" i="6"/>
  <c r="I41" i="6"/>
  <c r="I44" i="6"/>
  <c r="I46" i="6"/>
  <c r="I49" i="6"/>
  <c r="I51" i="6"/>
  <c r="I53" i="6"/>
  <c r="I55" i="6"/>
  <c r="I57" i="6"/>
  <c r="I59" i="6"/>
  <c r="I63" i="6"/>
  <c r="I65" i="6"/>
  <c r="I67" i="6"/>
  <c r="I69" i="6"/>
  <c r="I71" i="6"/>
  <c r="I74" i="6"/>
  <c r="I76" i="6"/>
  <c r="I78" i="6"/>
  <c r="I80" i="6"/>
  <c r="I82" i="6"/>
  <c r="I84" i="6"/>
  <c r="I89" i="6"/>
  <c r="I95" i="6"/>
  <c r="I97" i="6"/>
  <c r="I101" i="6"/>
  <c r="I103" i="6"/>
  <c r="I105" i="6"/>
  <c r="I107" i="6"/>
  <c r="I109" i="6"/>
  <c r="I111" i="6"/>
  <c r="I113" i="6"/>
  <c r="I117" i="6"/>
  <c r="I120" i="6"/>
  <c r="I122" i="6"/>
  <c r="I125" i="6"/>
  <c r="I128" i="6"/>
  <c r="I131" i="6"/>
  <c r="H8" i="6"/>
  <c r="H10" i="6"/>
  <c r="H14" i="6"/>
  <c r="H16" i="6"/>
  <c r="H20" i="6"/>
  <c r="H22" i="6"/>
  <c r="H24" i="6"/>
  <c r="H27" i="6"/>
  <c r="H29" i="6"/>
  <c r="H31" i="6"/>
  <c r="H33" i="6"/>
  <c r="H35" i="6"/>
  <c r="H37" i="6"/>
  <c r="H39" i="6"/>
  <c r="H41" i="6"/>
  <c r="H44" i="6"/>
  <c r="H46" i="6"/>
  <c r="H49" i="6"/>
  <c r="H51" i="6"/>
  <c r="H53" i="6"/>
  <c r="H55" i="6"/>
  <c r="H57" i="6"/>
  <c r="H59" i="6"/>
  <c r="H63" i="6"/>
  <c r="H65" i="6"/>
  <c r="H67" i="6"/>
  <c r="H69" i="6"/>
  <c r="H71" i="6"/>
  <c r="H74" i="6"/>
  <c r="H76" i="6"/>
  <c r="H78" i="6"/>
  <c r="H80" i="6"/>
  <c r="H82" i="6"/>
  <c r="H84" i="6"/>
  <c r="H89" i="6"/>
  <c r="H95" i="6"/>
  <c r="H97" i="6"/>
  <c r="H101" i="6"/>
  <c r="H103" i="6"/>
  <c r="H105" i="6"/>
  <c r="H107" i="6"/>
  <c r="H109" i="6"/>
  <c r="H111" i="6"/>
  <c r="H113" i="6"/>
  <c r="H117" i="6"/>
  <c r="H120" i="6"/>
  <c r="H122" i="6"/>
  <c r="H125" i="6"/>
  <c r="H128" i="6"/>
  <c r="H131" i="6"/>
  <c r="H134" i="6"/>
  <c r="G8" i="6"/>
  <c r="G10" i="6"/>
  <c r="G14" i="6"/>
  <c r="G16" i="6"/>
  <c r="G20" i="6"/>
  <c r="G22" i="6"/>
  <c r="G24" i="6"/>
  <c r="G27" i="6"/>
  <c r="G29" i="6"/>
  <c r="G31" i="6"/>
  <c r="G33" i="6"/>
  <c r="G35" i="6"/>
  <c r="G37" i="6"/>
  <c r="G39" i="6"/>
  <c r="G41" i="6"/>
  <c r="G44" i="6"/>
  <c r="G46" i="6"/>
  <c r="G49" i="6"/>
  <c r="G51" i="6"/>
  <c r="G53" i="6"/>
  <c r="G55" i="6"/>
  <c r="G57" i="6"/>
  <c r="G59" i="6"/>
  <c r="G63" i="6"/>
  <c r="G65" i="6"/>
  <c r="G67" i="6"/>
  <c r="G69" i="6"/>
  <c r="G71" i="6"/>
  <c r="G74" i="6"/>
  <c r="G76" i="6"/>
  <c r="G78" i="6"/>
  <c r="G80" i="6"/>
  <c r="G82" i="6"/>
  <c r="G84" i="6"/>
  <c r="G89" i="6"/>
  <c r="G95" i="6"/>
  <c r="G97" i="6"/>
  <c r="G101" i="6"/>
  <c r="G103" i="6"/>
  <c r="G105" i="6"/>
  <c r="G107" i="6"/>
  <c r="G109" i="6"/>
  <c r="G111" i="6"/>
  <c r="G113" i="6"/>
  <c r="G117" i="6"/>
  <c r="G120" i="6"/>
  <c r="G122" i="6"/>
  <c r="G125" i="6"/>
  <c r="G128" i="6"/>
  <c r="G131" i="6"/>
  <c r="F8" i="6"/>
  <c r="F10" i="6"/>
  <c r="F14" i="6"/>
  <c r="F16" i="6"/>
  <c r="F20" i="6"/>
  <c r="F22" i="6"/>
  <c r="F24" i="6"/>
  <c r="F27" i="6"/>
  <c r="F29" i="6"/>
  <c r="F31" i="6"/>
  <c r="F33" i="6"/>
  <c r="F35" i="6"/>
  <c r="F37" i="6"/>
  <c r="F39" i="6"/>
  <c r="F41" i="6"/>
  <c r="F44" i="6"/>
  <c r="F46" i="6"/>
  <c r="F49" i="6"/>
  <c r="F51" i="6"/>
  <c r="F53" i="6"/>
  <c r="F55" i="6"/>
  <c r="F57" i="6"/>
  <c r="F59" i="6"/>
  <c r="F63" i="6"/>
  <c r="F65" i="6"/>
  <c r="F67" i="6"/>
  <c r="F69" i="6"/>
  <c r="F71" i="6"/>
  <c r="F74" i="6"/>
  <c r="F76" i="6"/>
  <c r="F78" i="6"/>
  <c r="F80" i="6"/>
  <c r="F82" i="6"/>
  <c r="F84" i="6"/>
  <c r="F89" i="6"/>
  <c r="F95" i="6"/>
  <c r="F97" i="6"/>
  <c r="F101" i="6"/>
  <c r="F103" i="6"/>
  <c r="F105" i="6"/>
  <c r="F107" i="6"/>
  <c r="F109" i="6"/>
  <c r="F111" i="6"/>
  <c r="F113" i="6"/>
  <c r="F117" i="6"/>
  <c r="F120" i="6"/>
  <c r="F122" i="6"/>
  <c r="F125" i="6"/>
  <c r="F128" i="6"/>
  <c r="F131" i="6"/>
  <c r="E8" i="6"/>
  <c r="E10" i="6"/>
  <c r="E14" i="6"/>
  <c r="E16" i="6"/>
  <c r="E20" i="6"/>
  <c r="E22" i="6"/>
  <c r="E24" i="6"/>
  <c r="E27" i="6"/>
  <c r="E29" i="6"/>
  <c r="E31" i="6"/>
  <c r="E33" i="6"/>
  <c r="E35" i="6"/>
  <c r="E37" i="6"/>
  <c r="E39" i="6"/>
  <c r="E41" i="6"/>
  <c r="E44" i="6"/>
  <c r="E46" i="6"/>
  <c r="E49" i="6"/>
  <c r="E51" i="6"/>
  <c r="E53" i="6"/>
  <c r="E55" i="6"/>
  <c r="E57" i="6"/>
  <c r="E59" i="6"/>
  <c r="E63" i="6"/>
  <c r="E65" i="6"/>
  <c r="E67" i="6"/>
  <c r="E69" i="6"/>
  <c r="E71" i="6"/>
  <c r="E74" i="6"/>
  <c r="E76" i="6"/>
  <c r="E78" i="6"/>
  <c r="E80" i="6"/>
  <c r="E82" i="6"/>
  <c r="E84" i="6"/>
  <c r="E89" i="6"/>
  <c r="E95" i="6"/>
  <c r="E97" i="6"/>
  <c r="E101" i="6"/>
  <c r="E103" i="6"/>
  <c r="E105" i="6"/>
  <c r="E107" i="6"/>
  <c r="E109" i="6"/>
  <c r="E111" i="6"/>
  <c r="E113" i="6"/>
  <c r="E117" i="6"/>
  <c r="E120" i="6"/>
  <c r="E122" i="6"/>
  <c r="E125" i="6"/>
  <c r="E128" i="6"/>
  <c r="E131" i="6"/>
  <c r="D8" i="6"/>
  <c r="D10" i="6"/>
  <c r="D14" i="6"/>
  <c r="D16" i="6"/>
  <c r="D20" i="6"/>
  <c r="D22" i="6"/>
  <c r="D24" i="6"/>
  <c r="D27" i="6"/>
  <c r="D29" i="6"/>
  <c r="D31" i="6"/>
  <c r="D33" i="6"/>
  <c r="D35" i="6"/>
  <c r="D37" i="6"/>
  <c r="D39" i="6"/>
  <c r="D41" i="6"/>
  <c r="D44" i="6"/>
  <c r="D46" i="6"/>
  <c r="D49" i="6"/>
  <c r="D51" i="6"/>
  <c r="D53" i="6"/>
  <c r="D55" i="6"/>
  <c r="D57" i="6"/>
  <c r="D59" i="6"/>
  <c r="D63" i="6"/>
  <c r="D65" i="6"/>
  <c r="D67" i="6"/>
  <c r="D69" i="6"/>
  <c r="D71" i="6"/>
  <c r="D74" i="6"/>
  <c r="D76" i="6"/>
  <c r="D78" i="6"/>
  <c r="D80" i="6"/>
  <c r="D82" i="6"/>
  <c r="D84" i="6"/>
  <c r="D89" i="6"/>
  <c r="D95" i="6"/>
  <c r="D97" i="6"/>
  <c r="D101" i="6"/>
  <c r="D103" i="6"/>
  <c r="D105" i="6"/>
  <c r="D107" i="6"/>
  <c r="D109" i="6"/>
  <c r="D111" i="6"/>
  <c r="D113" i="6"/>
  <c r="D117" i="6"/>
  <c r="D120" i="6"/>
  <c r="D122" i="6"/>
  <c r="D125" i="6"/>
  <c r="D128" i="6"/>
  <c r="D131" i="6"/>
  <c r="C8" i="6"/>
  <c r="C10" i="6"/>
  <c r="C14" i="6"/>
  <c r="C16" i="6"/>
  <c r="C20" i="6"/>
  <c r="C22" i="6"/>
  <c r="C24" i="6"/>
  <c r="C27" i="6"/>
  <c r="C29" i="6"/>
  <c r="C31" i="6"/>
  <c r="C33" i="6"/>
  <c r="C35" i="6"/>
  <c r="C37" i="6"/>
  <c r="C39" i="6"/>
  <c r="C41" i="6"/>
  <c r="C44" i="6"/>
  <c r="C46" i="6"/>
  <c r="C49" i="6"/>
  <c r="C51" i="6"/>
  <c r="C53" i="6"/>
  <c r="C55" i="6"/>
  <c r="C57" i="6"/>
  <c r="C59" i="6"/>
  <c r="C63" i="6"/>
  <c r="C65" i="6"/>
  <c r="C67" i="6"/>
  <c r="C69" i="6"/>
  <c r="C71" i="6"/>
  <c r="C74" i="6"/>
  <c r="C76" i="6"/>
  <c r="C78" i="6"/>
  <c r="C80" i="6"/>
  <c r="C82" i="6"/>
  <c r="C84" i="6"/>
  <c r="C89" i="6"/>
  <c r="C95" i="6"/>
  <c r="C97" i="6"/>
  <c r="C101" i="6"/>
  <c r="C103" i="6"/>
  <c r="C105" i="6"/>
  <c r="C107" i="6"/>
  <c r="C109" i="6"/>
  <c r="C111" i="6"/>
  <c r="C113" i="6"/>
  <c r="C117" i="6"/>
  <c r="C120" i="6"/>
  <c r="C122" i="6"/>
  <c r="C125" i="6"/>
  <c r="C128" i="6"/>
  <c r="C131" i="6"/>
  <c r="AH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AH60" i="7"/>
  <c r="AE60" i="7"/>
  <c r="M60" i="7"/>
  <c r="AG60" i="7" s="1"/>
  <c r="AI60" i="7"/>
  <c r="AI61" i="7" s="1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L61" i="7"/>
  <c r="K61" i="7"/>
  <c r="J61" i="7"/>
  <c r="I61" i="7"/>
  <c r="H61" i="7"/>
  <c r="G61" i="7"/>
  <c r="F61" i="7"/>
  <c r="E61" i="7"/>
  <c r="D61" i="7"/>
  <c r="C61" i="7"/>
  <c r="AH11" i="7"/>
  <c r="AE11" i="7"/>
  <c r="M11" i="7"/>
  <c r="AH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L12" i="7"/>
  <c r="K12" i="7"/>
  <c r="J12" i="7"/>
  <c r="I12" i="7"/>
  <c r="H12" i="7"/>
  <c r="G12" i="7"/>
  <c r="F12" i="7"/>
  <c r="E12" i="7"/>
  <c r="D12" i="7"/>
  <c r="C12" i="7"/>
  <c r="M7" i="7"/>
  <c r="AE7" i="7"/>
  <c r="AH7" i="7"/>
  <c r="M9" i="7"/>
  <c r="AE9" i="7"/>
  <c r="AE10" i="7" s="1"/>
  <c r="AG9" i="7"/>
  <c r="AH9" i="7"/>
  <c r="M13" i="7"/>
  <c r="AG13" i="7" s="1"/>
  <c r="AE13" i="7"/>
  <c r="AH13" i="7"/>
  <c r="AH14" i="7" s="1"/>
  <c r="M15" i="7"/>
  <c r="M16" i="7" s="1"/>
  <c r="AE15" i="7"/>
  <c r="AG15" i="7"/>
  <c r="AH15" i="7"/>
  <c r="M17" i="7"/>
  <c r="AE17" i="7"/>
  <c r="AH17" i="7"/>
  <c r="M18" i="7"/>
  <c r="AE18" i="7"/>
  <c r="AH18" i="7"/>
  <c r="M19" i="7"/>
  <c r="AG19" i="7" s="1"/>
  <c r="AI19" i="7" s="1"/>
  <c r="AE19" i="7"/>
  <c r="AH19" i="7"/>
  <c r="M21" i="7"/>
  <c r="AE21" i="7"/>
  <c r="AE22" i="7" s="1"/>
  <c r="AH21" i="7"/>
  <c r="M23" i="7"/>
  <c r="AE23" i="7"/>
  <c r="AG23" i="7"/>
  <c r="AI23" i="7" s="1"/>
  <c r="AI24" i="7" s="1"/>
  <c r="AH23" i="7"/>
  <c r="M25" i="7"/>
  <c r="AE25" i="7"/>
  <c r="AH25" i="7"/>
  <c r="M26" i="7"/>
  <c r="AE26" i="7"/>
  <c r="AG26" i="7" s="1"/>
  <c r="AH26" i="7"/>
  <c r="M28" i="7"/>
  <c r="AE28" i="7"/>
  <c r="AH28" i="7"/>
  <c r="M30" i="7"/>
  <c r="AE30" i="7"/>
  <c r="AG30" i="7" s="1"/>
  <c r="AH30" i="7"/>
  <c r="AH31" i="7" s="1"/>
  <c r="M32" i="7"/>
  <c r="AG32" i="7" s="1"/>
  <c r="AG33" i="7" s="1"/>
  <c r="AE32" i="7"/>
  <c r="AE33" i="7" s="1"/>
  <c r="AH32" i="7"/>
  <c r="AH33" i="7" s="1"/>
  <c r="M34" i="7"/>
  <c r="AE34" i="7"/>
  <c r="AG34" i="7" s="1"/>
  <c r="AH34" i="7"/>
  <c r="M36" i="7"/>
  <c r="M37" i="7" s="1"/>
  <c r="AE36" i="7"/>
  <c r="AE37" i="7" s="1"/>
  <c r="AH36" i="7"/>
  <c r="M38" i="7"/>
  <c r="AE38" i="7"/>
  <c r="AG38" i="7" s="1"/>
  <c r="AH38" i="7"/>
  <c r="M40" i="7"/>
  <c r="AE40" i="7"/>
  <c r="AE41" i="7" s="1"/>
  <c r="AH40" i="7"/>
  <c r="AH41" i="7" s="1"/>
  <c r="M42" i="7"/>
  <c r="AE42" i="7"/>
  <c r="AH42" i="7"/>
  <c r="M43" i="7"/>
  <c r="M44" i="7" s="1"/>
  <c r="AE43" i="7"/>
  <c r="AH43" i="7"/>
  <c r="M45" i="7"/>
  <c r="AE45" i="7"/>
  <c r="AH45" i="7"/>
  <c r="M47" i="7"/>
  <c r="AE47" i="7"/>
  <c r="AG47" i="7"/>
  <c r="AH47" i="7"/>
  <c r="M48" i="7"/>
  <c r="AE48" i="7"/>
  <c r="AH48" i="7"/>
  <c r="M50" i="7"/>
  <c r="AE50" i="7"/>
  <c r="AG50" i="7" s="1"/>
  <c r="AG51" i="7" s="1"/>
  <c r="AH50" i="7"/>
  <c r="M52" i="7"/>
  <c r="AG52" i="7" s="1"/>
  <c r="AE52" i="7"/>
  <c r="AE53" i="7" s="1"/>
  <c r="AH52" i="7"/>
  <c r="M54" i="7"/>
  <c r="M55" i="7" s="1"/>
  <c r="AE54" i="7"/>
  <c r="AH54" i="7"/>
  <c r="M56" i="7"/>
  <c r="M57" i="7" s="1"/>
  <c r="AE56" i="7"/>
  <c r="AE57" i="7" s="1"/>
  <c r="AH56" i="7"/>
  <c r="M58" i="7"/>
  <c r="AE58" i="7"/>
  <c r="AG58" i="7" s="1"/>
  <c r="AH58" i="7"/>
  <c r="M62" i="7"/>
  <c r="AE62" i="7"/>
  <c r="AH62" i="7"/>
  <c r="M64" i="7"/>
  <c r="M65" i="7" s="1"/>
  <c r="AE64" i="7"/>
  <c r="AH64" i="7"/>
  <c r="M66" i="7"/>
  <c r="M67" i="7" s="1"/>
  <c r="AE66" i="7"/>
  <c r="AH66" i="7"/>
  <c r="M68" i="7"/>
  <c r="AE68" i="7"/>
  <c r="AG68" i="7" s="1"/>
  <c r="AG69" i="7" s="1"/>
  <c r="AH68" i="7"/>
  <c r="M70" i="7"/>
  <c r="AE70" i="7"/>
  <c r="AE71" i="7" s="1"/>
  <c r="AH70" i="7"/>
  <c r="M72" i="7"/>
  <c r="AE72" i="7"/>
  <c r="AG72" i="7" s="1"/>
  <c r="AH72" i="7"/>
  <c r="M73" i="7"/>
  <c r="AE73" i="7"/>
  <c r="AG73" i="7"/>
  <c r="AH73" i="7"/>
  <c r="M75" i="7"/>
  <c r="AE75" i="7"/>
  <c r="AH75" i="7"/>
  <c r="M77" i="7"/>
  <c r="AE77" i="7"/>
  <c r="AG77" i="7"/>
  <c r="AG78" i="7" s="1"/>
  <c r="AH77" i="7"/>
  <c r="M79" i="7"/>
  <c r="AE79" i="7"/>
  <c r="AH79" i="7"/>
  <c r="M81" i="7"/>
  <c r="AE81" i="7"/>
  <c r="AG81" i="7"/>
  <c r="AH81" i="7"/>
  <c r="M83" i="7"/>
  <c r="AE83" i="7"/>
  <c r="AH83" i="7"/>
  <c r="M85" i="7"/>
  <c r="AG85" i="7" s="1"/>
  <c r="AE85" i="7"/>
  <c r="AH85" i="7"/>
  <c r="M86" i="7"/>
  <c r="AE86" i="7"/>
  <c r="AE89" i="7" s="1"/>
  <c r="AH86" i="7"/>
  <c r="M87" i="7"/>
  <c r="AE87" i="7"/>
  <c r="AH87" i="7"/>
  <c r="M88" i="7"/>
  <c r="AE88" i="7"/>
  <c r="AH88" i="7"/>
  <c r="M90" i="7"/>
  <c r="AE90" i="7"/>
  <c r="AH90" i="7"/>
  <c r="M91" i="7"/>
  <c r="AE91" i="7"/>
  <c r="AH91" i="7"/>
  <c r="M92" i="7"/>
  <c r="AE92" i="7"/>
  <c r="AG92" i="7" s="1"/>
  <c r="AH92" i="7"/>
  <c r="M93" i="7"/>
  <c r="AE93" i="7"/>
  <c r="AH93" i="7"/>
  <c r="M94" i="7"/>
  <c r="AE94" i="7"/>
  <c r="AH94" i="7"/>
  <c r="M96" i="7"/>
  <c r="AE96" i="7"/>
  <c r="AG96" i="7" s="1"/>
  <c r="AH96" i="7"/>
  <c r="M98" i="7"/>
  <c r="AE98" i="7"/>
  <c r="AE101" i="7" s="1"/>
  <c r="AH98" i="7"/>
  <c r="M99" i="7"/>
  <c r="AE99" i="7"/>
  <c r="AH99" i="7"/>
  <c r="M100" i="7"/>
  <c r="AE100" i="7"/>
  <c r="AG100" i="7" s="1"/>
  <c r="AH100" i="7"/>
  <c r="M102" i="7"/>
  <c r="AG102" i="7" s="1"/>
  <c r="AE102" i="7"/>
  <c r="AE103" i="7" s="1"/>
  <c r="AH102" i="7"/>
  <c r="AH103" i="7" s="1"/>
  <c r="M104" i="7"/>
  <c r="AE104" i="7"/>
  <c r="AG104" i="7" s="1"/>
  <c r="AH104" i="7"/>
  <c r="M106" i="7"/>
  <c r="AE106" i="7"/>
  <c r="AE107" i="7" s="1"/>
  <c r="AH106" i="7"/>
  <c r="M108" i="7"/>
  <c r="AE108" i="7"/>
  <c r="AG108" i="7" s="1"/>
  <c r="AH108" i="7"/>
  <c r="M110" i="7"/>
  <c r="M111" i="7" s="1"/>
  <c r="AE110" i="7"/>
  <c r="AE111" i="7" s="1"/>
  <c r="AH110" i="7"/>
  <c r="AH111" i="7" s="1"/>
  <c r="M112" i="7"/>
  <c r="AE112" i="7"/>
  <c r="AG112" i="7" s="1"/>
  <c r="AH112" i="7"/>
  <c r="M114" i="7"/>
  <c r="AE114" i="7"/>
  <c r="AE117" i="7" s="1"/>
  <c r="AH114" i="7"/>
  <c r="M115" i="7"/>
  <c r="AE115" i="7"/>
  <c r="AH115" i="7"/>
  <c r="M116" i="7"/>
  <c r="AE116" i="7"/>
  <c r="AG116" i="7" s="1"/>
  <c r="AH116" i="7"/>
  <c r="M118" i="7"/>
  <c r="AE118" i="7"/>
  <c r="AE120" i="7" s="1"/>
  <c r="AH118" i="7"/>
  <c r="M119" i="7"/>
  <c r="AE119" i="7"/>
  <c r="AH119" i="7"/>
  <c r="M121" i="7"/>
  <c r="AG121" i="7" s="1"/>
  <c r="AE121" i="7"/>
  <c r="AH121" i="7"/>
  <c r="M123" i="7"/>
  <c r="AE123" i="7"/>
  <c r="AE125" i="7" s="1"/>
  <c r="AH123" i="7"/>
  <c r="M124" i="7"/>
  <c r="AE124" i="7"/>
  <c r="AG124" i="7" s="1"/>
  <c r="AH124" i="7"/>
  <c r="M126" i="7"/>
  <c r="AE126" i="7"/>
  <c r="AH126" i="7"/>
  <c r="M127" i="7"/>
  <c r="AE127" i="7"/>
  <c r="AH127" i="7"/>
  <c r="M129" i="7"/>
  <c r="AE129" i="7"/>
  <c r="AG129" i="7"/>
  <c r="AH129" i="7"/>
  <c r="M130" i="7"/>
  <c r="AE130" i="7"/>
  <c r="AH130" i="7"/>
  <c r="M132" i="7"/>
  <c r="M133" i="7" s="1"/>
  <c r="AE132" i="7"/>
  <c r="AH132" i="7"/>
  <c r="AH8" i="7"/>
  <c r="AH10" i="7"/>
  <c r="AH16" i="7"/>
  <c r="AH22" i="7"/>
  <c r="AH24" i="7"/>
  <c r="AH29" i="7"/>
  <c r="AH37" i="7"/>
  <c r="AH39" i="7"/>
  <c r="AH46" i="7"/>
  <c r="AH49" i="7"/>
  <c r="AH53" i="7"/>
  <c r="AH57" i="7"/>
  <c r="AH63" i="7"/>
  <c r="AH67" i="7"/>
  <c r="AH71" i="7"/>
  <c r="AH76" i="7"/>
  <c r="AH78" i="7"/>
  <c r="AH80" i="7"/>
  <c r="AH82" i="7"/>
  <c r="AH84" i="7"/>
  <c r="AH101" i="7"/>
  <c r="AH107" i="7"/>
  <c r="AH109" i="7"/>
  <c r="AH120" i="7"/>
  <c r="AH122" i="7"/>
  <c r="AH128" i="7"/>
  <c r="AH131" i="7"/>
  <c r="AG14" i="7"/>
  <c r="AG24" i="7"/>
  <c r="AG59" i="7"/>
  <c r="AG103" i="7"/>
  <c r="AF8" i="7"/>
  <c r="AF10" i="7"/>
  <c r="AF14" i="7"/>
  <c r="AF16" i="7"/>
  <c r="AF20" i="7"/>
  <c r="AF22" i="7"/>
  <c r="AF24" i="7"/>
  <c r="AF27" i="7"/>
  <c r="AF29" i="7"/>
  <c r="AF31" i="7"/>
  <c r="AF33" i="7"/>
  <c r="AF35" i="7"/>
  <c r="AF37" i="7"/>
  <c r="AF39" i="7"/>
  <c r="AF41" i="7"/>
  <c r="AF44" i="7"/>
  <c r="AF46" i="7"/>
  <c r="AF49" i="7"/>
  <c r="AF51" i="7"/>
  <c r="AF53" i="7"/>
  <c r="AF55" i="7"/>
  <c r="AF57" i="7"/>
  <c r="AF59" i="7"/>
  <c r="AF63" i="7"/>
  <c r="AF65" i="7"/>
  <c r="AF67" i="7"/>
  <c r="AF69" i="7"/>
  <c r="AF71" i="7"/>
  <c r="AF74" i="7"/>
  <c r="AF76" i="7"/>
  <c r="AF78" i="7"/>
  <c r="AF80" i="7"/>
  <c r="AF82" i="7"/>
  <c r="AF84" i="7"/>
  <c r="AF89" i="7"/>
  <c r="AF95" i="7"/>
  <c r="AF97" i="7"/>
  <c r="AF101" i="7"/>
  <c r="AF103" i="7"/>
  <c r="AF105" i="7"/>
  <c r="AF107" i="7"/>
  <c r="AF109" i="7"/>
  <c r="AF111" i="7"/>
  <c r="AF113" i="7"/>
  <c r="AF117" i="7"/>
  <c r="AF120" i="7"/>
  <c r="AF122" i="7"/>
  <c r="AF125" i="7"/>
  <c r="AF128" i="7"/>
  <c r="AF131" i="7"/>
  <c r="AE8" i="7"/>
  <c r="AE14" i="7"/>
  <c r="AE16" i="7"/>
  <c r="AE20" i="7"/>
  <c r="AE24" i="7"/>
  <c r="AE27" i="7"/>
  <c r="AE29" i="7"/>
  <c r="AE35" i="7"/>
  <c r="AE44" i="7"/>
  <c r="AE46" i="7"/>
  <c r="AE55" i="7"/>
  <c r="AE59" i="7"/>
  <c r="AE65" i="7"/>
  <c r="AE69" i="7"/>
  <c r="AE74" i="7"/>
  <c r="AE76" i="7"/>
  <c r="AE78" i="7"/>
  <c r="AE80" i="7"/>
  <c r="AE82" i="7"/>
  <c r="AE84" i="7"/>
  <c r="AE97" i="7"/>
  <c r="AE105" i="7"/>
  <c r="AE113" i="7"/>
  <c r="AE122" i="7"/>
  <c r="AD8" i="7"/>
  <c r="AD10" i="7"/>
  <c r="AD14" i="7"/>
  <c r="AD16" i="7"/>
  <c r="AD20" i="7"/>
  <c r="AD22" i="7"/>
  <c r="AD24" i="7"/>
  <c r="AD27" i="7"/>
  <c r="AD29" i="7"/>
  <c r="AD31" i="7"/>
  <c r="AD33" i="7"/>
  <c r="AD35" i="7"/>
  <c r="AD37" i="7"/>
  <c r="AD39" i="7"/>
  <c r="AD41" i="7"/>
  <c r="AD44" i="7"/>
  <c r="AD46" i="7"/>
  <c r="AD49" i="7"/>
  <c r="AD51" i="7"/>
  <c r="AD53" i="7"/>
  <c r="AD55" i="7"/>
  <c r="AD57" i="7"/>
  <c r="AD59" i="7"/>
  <c r="AD63" i="7"/>
  <c r="AD65" i="7"/>
  <c r="AD67" i="7"/>
  <c r="AD69" i="7"/>
  <c r="AD71" i="7"/>
  <c r="AD74" i="7"/>
  <c r="AD76" i="7"/>
  <c r="AD78" i="7"/>
  <c r="AD80" i="7"/>
  <c r="AD82" i="7"/>
  <c r="AD84" i="7"/>
  <c r="AD89" i="7"/>
  <c r="AD95" i="7"/>
  <c r="AD97" i="7"/>
  <c r="AD101" i="7"/>
  <c r="AD103" i="7"/>
  <c r="AD105" i="7"/>
  <c r="AD107" i="7"/>
  <c r="AD109" i="7"/>
  <c r="AD111" i="7"/>
  <c r="AD113" i="7"/>
  <c r="AD117" i="7"/>
  <c r="AD120" i="7"/>
  <c r="AD122" i="7"/>
  <c r="AD125" i="7"/>
  <c r="AD128" i="7"/>
  <c r="AD131" i="7"/>
  <c r="AC8" i="7"/>
  <c r="AC10" i="7"/>
  <c r="AC14" i="7"/>
  <c r="AC16" i="7"/>
  <c r="AC20" i="7"/>
  <c r="AC22" i="7"/>
  <c r="AC24" i="7"/>
  <c r="AC27" i="7"/>
  <c r="AC29" i="7"/>
  <c r="AC31" i="7"/>
  <c r="AC33" i="7"/>
  <c r="AC35" i="7"/>
  <c r="AC37" i="7"/>
  <c r="AC39" i="7"/>
  <c r="AC41" i="7"/>
  <c r="AC44" i="7"/>
  <c r="AC46" i="7"/>
  <c r="AC49" i="7"/>
  <c r="AC51" i="7"/>
  <c r="AC53" i="7"/>
  <c r="AC55" i="7"/>
  <c r="AC57" i="7"/>
  <c r="AC59" i="7"/>
  <c r="AC63" i="7"/>
  <c r="AC65" i="7"/>
  <c r="AC67" i="7"/>
  <c r="AC69" i="7"/>
  <c r="AC71" i="7"/>
  <c r="AC74" i="7"/>
  <c r="AC76" i="7"/>
  <c r="AC78" i="7"/>
  <c r="AC80" i="7"/>
  <c r="AC82" i="7"/>
  <c r="AC84" i="7"/>
  <c r="AC89" i="7"/>
  <c r="AC95" i="7"/>
  <c r="AC97" i="7"/>
  <c r="AC101" i="7"/>
  <c r="AC103" i="7"/>
  <c r="AC105" i="7"/>
  <c r="AC107" i="7"/>
  <c r="AC109" i="7"/>
  <c r="AC111" i="7"/>
  <c r="AC113" i="7"/>
  <c r="AC117" i="7"/>
  <c r="AC120" i="7"/>
  <c r="AC122" i="7"/>
  <c r="AC125" i="7"/>
  <c r="AC128" i="7"/>
  <c r="AC131" i="7"/>
  <c r="AC134" i="7" s="1"/>
  <c r="AB8" i="7"/>
  <c r="AB10" i="7"/>
  <c r="AB14" i="7"/>
  <c r="AB16" i="7"/>
  <c r="AB20" i="7"/>
  <c r="AB22" i="7"/>
  <c r="AB24" i="7"/>
  <c r="AB27" i="7"/>
  <c r="AB29" i="7"/>
  <c r="AB31" i="7"/>
  <c r="AB33" i="7"/>
  <c r="AB35" i="7"/>
  <c r="AB37" i="7"/>
  <c r="AB39" i="7"/>
  <c r="AB41" i="7"/>
  <c r="AB44" i="7"/>
  <c r="AB46" i="7"/>
  <c r="AB49" i="7"/>
  <c r="AB51" i="7"/>
  <c r="AB53" i="7"/>
  <c r="AB55" i="7"/>
  <c r="AB57" i="7"/>
  <c r="AB59" i="7"/>
  <c r="AB63" i="7"/>
  <c r="AB65" i="7"/>
  <c r="AB67" i="7"/>
  <c r="AB69" i="7"/>
  <c r="AB71" i="7"/>
  <c r="AB74" i="7"/>
  <c r="AB76" i="7"/>
  <c r="AB78" i="7"/>
  <c r="AB80" i="7"/>
  <c r="AB82" i="7"/>
  <c r="AB84" i="7"/>
  <c r="AB89" i="7"/>
  <c r="AB95" i="7"/>
  <c r="AB97" i="7"/>
  <c r="AB101" i="7"/>
  <c r="AB103" i="7"/>
  <c r="AB105" i="7"/>
  <c r="AB107" i="7"/>
  <c r="AB109" i="7"/>
  <c r="AB111" i="7"/>
  <c r="AB113" i="7"/>
  <c r="AB117" i="7"/>
  <c r="AB120" i="7"/>
  <c r="AB122" i="7"/>
  <c r="AB125" i="7"/>
  <c r="AB128" i="7"/>
  <c r="AB131" i="7"/>
  <c r="AA8" i="7"/>
  <c r="AA10" i="7"/>
  <c r="AA14" i="7"/>
  <c r="AA16" i="7"/>
  <c r="AA20" i="7"/>
  <c r="AA22" i="7"/>
  <c r="AA24" i="7"/>
  <c r="AA27" i="7"/>
  <c r="AA29" i="7"/>
  <c r="AA31" i="7"/>
  <c r="AA33" i="7"/>
  <c r="AA35" i="7"/>
  <c r="AA37" i="7"/>
  <c r="AA39" i="7"/>
  <c r="AA41" i="7"/>
  <c r="AA44" i="7"/>
  <c r="AA46" i="7"/>
  <c r="AA49" i="7"/>
  <c r="AA51" i="7"/>
  <c r="AA53" i="7"/>
  <c r="AA55" i="7"/>
  <c r="AA57" i="7"/>
  <c r="AA59" i="7"/>
  <c r="AA63" i="7"/>
  <c r="AA65" i="7"/>
  <c r="AA67" i="7"/>
  <c r="AA69" i="7"/>
  <c r="AA71" i="7"/>
  <c r="AA74" i="7"/>
  <c r="AA76" i="7"/>
  <c r="AA78" i="7"/>
  <c r="AA80" i="7"/>
  <c r="AA82" i="7"/>
  <c r="AA84" i="7"/>
  <c r="AA89" i="7"/>
  <c r="AA95" i="7"/>
  <c r="AA97" i="7"/>
  <c r="AA101" i="7"/>
  <c r="AA103" i="7"/>
  <c r="AA105" i="7"/>
  <c r="AA107" i="7"/>
  <c r="AA109" i="7"/>
  <c r="AA111" i="7"/>
  <c r="AA113" i="7"/>
  <c r="AA117" i="7"/>
  <c r="AA120" i="7"/>
  <c r="AA122" i="7"/>
  <c r="AA125" i="7"/>
  <c r="AA128" i="7"/>
  <c r="AA131" i="7"/>
  <c r="Z8" i="7"/>
  <c r="Z10" i="7"/>
  <c r="Z14" i="7"/>
  <c r="Z16" i="7"/>
  <c r="Z20" i="7"/>
  <c r="Z22" i="7"/>
  <c r="Z24" i="7"/>
  <c r="Z27" i="7"/>
  <c r="Z29" i="7"/>
  <c r="Z31" i="7"/>
  <c r="Z33" i="7"/>
  <c r="Z35" i="7"/>
  <c r="Z37" i="7"/>
  <c r="Z39" i="7"/>
  <c r="Z41" i="7"/>
  <c r="Z44" i="7"/>
  <c r="Z46" i="7"/>
  <c r="Z49" i="7"/>
  <c r="Z51" i="7"/>
  <c r="Z53" i="7"/>
  <c r="Z55" i="7"/>
  <c r="Z57" i="7"/>
  <c r="Z59" i="7"/>
  <c r="Z63" i="7"/>
  <c r="Z65" i="7"/>
  <c r="Z67" i="7"/>
  <c r="Z69" i="7"/>
  <c r="Z71" i="7"/>
  <c r="Z74" i="7"/>
  <c r="Z76" i="7"/>
  <c r="Z78" i="7"/>
  <c r="Z80" i="7"/>
  <c r="Z82" i="7"/>
  <c r="Z84" i="7"/>
  <c r="Z89" i="7"/>
  <c r="Z95" i="7"/>
  <c r="Z97" i="7"/>
  <c r="Z101" i="7"/>
  <c r="Z103" i="7"/>
  <c r="Z105" i="7"/>
  <c r="Z107" i="7"/>
  <c r="Z109" i="7"/>
  <c r="Z111" i="7"/>
  <c r="Z113" i="7"/>
  <c r="Z117" i="7"/>
  <c r="Z120" i="7"/>
  <c r="Z122" i="7"/>
  <c r="Z125" i="7"/>
  <c r="Z128" i="7"/>
  <c r="Z131" i="7"/>
  <c r="Y8" i="7"/>
  <c r="Y10" i="7"/>
  <c r="Y14" i="7"/>
  <c r="Y16" i="7"/>
  <c r="Y20" i="7"/>
  <c r="Y22" i="7"/>
  <c r="Y24" i="7"/>
  <c r="Y27" i="7"/>
  <c r="Y29" i="7"/>
  <c r="Y31" i="7"/>
  <c r="Y33" i="7"/>
  <c r="Y35" i="7"/>
  <c r="Y37" i="7"/>
  <c r="Y39" i="7"/>
  <c r="Y41" i="7"/>
  <c r="Y44" i="7"/>
  <c r="Y46" i="7"/>
  <c r="Y49" i="7"/>
  <c r="Y51" i="7"/>
  <c r="Y53" i="7"/>
  <c r="Y55" i="7"/>
  <c r="Y57" i="7"/>
  <c r="Y59" i="7"/>
  <c r="Y63" i="7"/>
  <c r="Y65" i="7"/>
  <c r="Y67" i="7"/>
  <c r="Y69" i="7"/>
  <c r="Y71" i="7"/>
  <c r="Y74" i="7"/>
  <c r="Y76" i="7"/>
  <c r="Y78" i="7"/>
  <c r="Y80" i="7"/>
  <c r="Y82" i="7"/>
  <c r="Y84" i="7"/>
  <c r="Y89" i="7"/>
  <c r="Y95" i="7"/>
  <c r="Y97" i="7"/>
  <c r="Y101" i="7"/>
  <c r="Y103" i="7"/>
  <c r="Y105" i="7"/>
  <c r="Y107" i="7"/>
  <c r="Y109" i="7"/>
  <c r="Y111" i="7"/>
  <c r="Y113" i="7"/>
  <c r="Y117" i="7"/>
  <c r="Y120" i="7"/>
  <c r="Y122" i="7"/>
  <c r="Y125" i="7"/>
  <c r="Y128" i="7"/>
  <c r="Y131" i="7"/>
  <c r="X8" i="7"/>
  <c r="X10" i="7"/>
  <c r="X14" i="7"/>
  <c r="X16" i="7"/>
  <c r="X20" i="7"/>
  <c r="X22" i="7"/>
  <c r="X24" i="7"/>
  <c r="X27" i="7"/>
  <c r="X29" i="7"/>
  <c r="X31" i="7"/>
  <c r="X33" i="7"/>
  <c r="X35" i="7"/>
  <c r="X37" i="7"/>
  <c r="X39" i="7"/>
  <c r="X41" i="7"/>
  <c r="X44" i="7"/>
  <c r="X46" i="7"/>
  <c r="X49" i="7"/>
  <c r="X51" i="7"/>
  <c r="X53" i="7"/>
  <c r="X55" i="7"/>
  <c r="X57" i="7"/>
  <c r="X59" i="7"/>
  <c r="X63" i="7"/>
  <c r="X65" i="7"/>
  <c r="X67" i="7"/>
  <c r="X69" i="7"/>
  <c r="X71" i="7"/>
  <c r="X74" i="7"/>
  <c r="X76" i="7"/>
  <c r="X78" i="7"/>
  <c r="X80" i="7"/>
  <c r="X82" i="7"/>
  <c r="X84" i="7"/>
  <c r="X89" i="7"/>
  <c r="X95" i="7"/>
  <c r="X97" i="7"/>
  <c r="X101" i="7"/>
  <c r="X103" i="7"/>
  <c r="X105" i="7"/>
  <c r="X107" i="7"/>
  <c r="X109" i="7"/>
  <c r="X111" i="7"/>
  <c r="X113" i="7"/>
  <c r="X117" i="7"/>
  <c r="X120" i="7"/>
  <c r="X122" i="7"/>
  <c r="X125" i="7"/>
  <c r="X128" i="7"/>
  <c r="X131" i="7"/>
  <c r="W8" i="7"/>
  <c r="W10" i="7"/>
  <c r="W14" i="7"/>
  <c r="W16" i="7"/>
  <c r="W20" i="7"/>
  <c r="W22" i="7"/>
  <c r="W24" i="7"/>
  <c r="W27" i="7"/>
  <c r="W29" i="7"/>
  <c r="W31" i="7"/>
  <c r="W33" i="7"/>
  <c r="W35" i="7"/>
  <c r="W37" i="7"/>
  <c r="W39" i="7"/>
  <c r="W41" i="7"/>
  <c r="W44" i="7"/>
  <c r="W46" i="7"/>
  <c r="W49" i="7"/>
  <c r="W51" i="7"/>
  <c r="W53" i="7"/>
  <c r="W55" i="7"/>
  <c r="W57" i="7"/>
  <c r="W59" i="7"/>
  <c r="W63" i="7"/>
  <c r="W65" i="7"/>
  <c r="W67" i="7"/>
  <c r="W69" i="7"/>
  <c r="W71" i="7"/>
  <c r="W74" i="7"/>
  <c r="W76" i="7"/>
  <c r="W78" i="7"/>
  <c r="W80" i="7"/>
  <c r="W82" i="7"/>
  <c r="W84" i="7"/>
  <c r="W89" i="7"/>
  <c r="W95" i="7"/>
  <c r="W97" i="7"/>
  <c r="W101" i="7"/>
  <c r="W103" i="7"/>
  <c r="W105" i="7"/>
  <c r="W107" i="7"/>
  <c r="W109" i="7"/>
  <c r="W111" i="7"/>
  <c r="W113" i="7"/>
  <c r="W117" i="7"/>
  <c r="W120" i="7"/>
  <c r="W122" i="7"/>
  <c r="W125" i="7"/>
  <c r="W128" i="7"/>
  <c r="W131" i="7"/>
  <c r="V8" i="7"/>
  <c r="V10" i="7"/>
  <c r="V14" i="7"/>
  <c r="V16" i="7"/>
  <c r="V20" i="7"/>
  <c r="V22" i="7"/>
  <c r="V24" i="7"/>
  <c r="V27" i="7"/>
  <c r="V29" i="7"/>
  <c r="V31" i="7"/>
  <c r="V33" i="7"/>
  <c r="V35" i="7"/>
  <c r="V37" i="7"/>
  <c r="V39" i="7"/>
  <c r="V41" i="7"/>
  <c r="V44" i="7"/>
  <c r="V46" i="7"/>
  <c r="V49" i="7"/>
  <c r="V51" i="7"/>
  <c r="V53" i="7"/>
  <c r="V55" i="7"/>
  <c r="V57" i="7"/>
  <c r="V59" i="7"/>
  <c r="V63" i="7"/>
  <c r="V65" i="7"/>
  <c r="V67" i="7"/>
  <c r="V69" i="7"/>
  <c r="V71" i="7"/>
  <c r="V74" i="7"/>
  <c r="V76" i="7"/>
  <c r="V78" i="7"/>
  <c r="V80" i="7"/>
  <c r="V82" i="7"/>
  <c r="V84" i="7"/>
  <c r="V89" i="7"/>
  <c r="V95" i="7"/>
  <c r="V97" i="7"/>
  <c r="V101" i="7"/>
  <c r="V103" i="7"/>
  <c r="V105" i="7"/>
  <c r="V107" i="7"/>
  <c r="V109" i="7"/>
  <c r="V111" i="7"/>
  <c r="V113" i="7"/>
  <c r="V117" i="7"/>
  <c r="V120" i="7"/>
  <c r="V122" i="7"/>
  <c r="V125" i="7"/>
  <c r="V128" i="7"/>
  <c r="V131" i="7"/>
  <c r="U8" i="7"/>
  <c r="U10" i="7"/>
  <c r="U14" i="7"/>
  <c r="U16" i="7"/>
  <c r="U20" i="7"/>
  <c r="U22" i="7"/>
  <c r="U24" i="7"/>
  <c r="U27" i="7"/>
  <c r="U29" i="7"/>
  <c r="U31" i="7"/>
  <c r="U33" i="7"/>
  <c r="U35" i="7"/>
  <c r="U37" i="7"/>
  <c r="U39" i="7"/>
  <c r="U41" i="7"/>
  <c r="U44" i="7"/>
  <c r="U46" i="7"/>
  <c r="U49" i="7"/>
  <c r="U51" i="7"/>
  <c r="U53" i="7"/>
  <c r="U55" i="7"/>
  <c r="U57" i="7"/>
  <c r="U59" i="7"/>
  <c r="U63" i="7"/>
  <c r="U65" i="7"/>
  <c r="U67" i="7"/>
  <c r="U69" i="7"/>
  <c r="U71" i="7"/>
  <c r="U74" i="7"/>
  <c r="U76" i="7"/>
  <c r="U78" i="7"/>
  <c r="U80" i="7"/>
  <c r="U82" i="7"/>
  <c r="U84" i="7"/>
  <c r="U89" i="7"/>
  <c r="U95" i="7"/>
  <c r="U97" i="7"/>
  <c r="U101" i="7"/>
  <c r="U103" i="7"/>
  <c r="U105" i="7"/>
  <c r="U107" i="7"/>
  <c r="U109" i="7"/>
  <c r="U111" i="7"/>
  <c r="U113" i="7"/>
  <c r="U117" i="7"/>
  <c r="U120" i="7"/>
  <c r="U122" i="7"/>
  <c r="U125" i="7"/>
  <c r="U128" i="7"/>
  <c r="U131" i="7"/>
  <c r="U134" i="7"/>
  <c r="T8" i="7"/>
  <c r="T10" i="7"/>
  <c r="T14" i="7"/>
  <c r="T16" i="7"/>
  <c r="T20" i="7"/>
  <c r="T22" i="7"/>
  <c r="T24" i="7"/>
  <c r="T27" i="7"/>
  <c r="T29" i="7"/>
  <c r="T31" i="7"/>
  <c r="T33" i="7"/>
  <c r="T35" i="7"/>
  <c r="T37" i="7"/>
  <c r="T39" i="7"/>
  <c r="T41" i="7"/>
  <c r="T44" i="7"/>
  <c r="T46" i="7"/>
  <c r="T49" i="7"/>
  <c r="T51" i="7"/>
  <c r="T53" i="7"/>
  <c r="T55" i="7"/>
  <c r="T57" i="7"/>
  <c r="T59" i="7"/>
  <c r="T63" i="7"/>
  <c r="T65" i="7"/>
  <c r="T67" i="7"/>
  <c r="T69" i="7"/>
  <c r="T71" i="7"/>
  <c r="T74" i="7"/>
  <c r="T76" i="7"/>
  <c r="T78" i="7"/>
  <c r="T80" i="7"/>
  <c r="T82" i="7"/>
  <c r="T84" i="7"/>
  <c r="T89" i="7"/>
  <c r="T95" i="7"/>
  <c r="T97" i="7"/>
  <c r="T101" i="7"/>
  <c r="T103" i="7"/>
  <c r="T105" i="7"/>
  <c r="T107" i="7"/>
  <c r="T109" i="7"/>
  <c r="T111" i="7"/>
  <c r="T113" i="7"/>
  <c r="T117" i="7"/>
  <c r="T120" i="7"/>
  <c r="T122" i="7"/>
  <c r="T125" i="7"/>
  <c r="T128" i="7"/>
  <c r="T131" i="7"/>
  <c r="S8" i="7"/>
  <c r="S10" i="7"/>
  <c r="S14" i="7"/>
  <c r="S16" i="7"/>
  <c r="S20" i="7"/>
  <c r="S22" i="7"/>
  <c r="S24" i="7"/>
  <c r="S27" i="7"/>
  <c r="S29" i="7"/>
  <c r="S31" i="7"/>
  <c r="S33" i="7"/>
  <c r="S35" i="7"/>
  <c r="S37" i="7"/>
  <c r="S39" i="7"/>
  <c r="S41" i="7"/>
  <c r="S44" i="7"/>
  <c r="S46" i="7"/>
  <c r="S49" i="7"/>
  <c r="S51" i="7"/>
  <c r="S53" i="7"/>
  <c r="S55" i="7"/>
  <c r="S57" i="7"/>
  <c r="S59" i="7"/>
  <c r="S63" i="7"/>
  <c r="S65" i="7"/>
  <c r="S67" i="7"/>
  <c r="S69" i="7"/>
  <c r="S71" i="7"/>
  <c r="S74" i="7"/>
  <c r="S76" i="7"/>
  <c r="S78" i="7"/>
  <c r="S80" i="7"/>
  <c r="S82" i="7"/>
  <c r="S84" i="7"/>
  <c r="S89" i="7"/>
  <c r="S95" i="7"/>
  <c r="S97" i="7"/>
  <c r="S101" i="7"/>
  <c r="S103" i="7"/>
  <c r="S105" i="7"/>
  <c r="S107" i="7"/>
  <c r="S109" i="7"/>
  <c r="S111" i="7"/>
  <c r="S113" i="7"/>
  <c r="S117" i="7"/>
  <c r="S120" i="7"/>
  <c r="S122" i="7"/>
  <c r="S125" i="7"/>
  <c r="S128" i="7"/>
  <c r="S131" i="7"/>
  <c r="R8" i="7"/>
  <c r="R10" i="7"/>
  <c r="R14" i="7"/>
  <c r="R16" i="7"/>
  <c r="R20" i="7"/>
  <c r="R22" i="7"/>
  <c r="R24" i="7"/>
  <c r="R27" i="7"/>
  <c r="R29" i="7"/>
  <c r="R31" i="7"/>
  <c r="R33" i="7"/>
  <c r="R35" i="7"/>
  <c r="R37" i="7"/>
  <c r="R39" i="7"/>
  <c r="R41" i="7"/>
  <c r="R44" i="7"/>
  <c r="R46" i="7"/>
  <c r="R49" i="7"/>
  <c r="R51" i="7"/>
  <c r="R53" i="7"/>
  <c r="R55" i="7"/>
  <c r="R57" i="7"/>
  <c r="R59" i="7"/>
  <c r="R63" i="7"/>
  <c r="R65" i="7"/>
  <c r="R67" i="7"/>
  <c r="R69" i="7"/>
  <c r="R71" i="7"/>
  <c r="R74" i="7"/>
  <c r="R76" i="7"/>
  <c r="R78" i="7"/>
  <c r="R80" i="7"/>
  <c r="R82" i="7"/>
  <c r="R84" i="7"/>
  <c r="R89" i="7"/>
  <c r="R95" i="7"/>
  <c r="R97" i="7"/>
  <c r="R101" i="7"/>
  <c r="R103" i="7"/>
  <c r="R105" i="7"/>
  <c r="R107" i="7"/>
  <c r="R109" i="7"/>
  <c r="R111" i="7"/>
  <c r="R113" i="7"/>
  <c r="R117" i="7"/>
  <c r="R120" i="7"/>
  <c r="R122" i="7"/>
  <c r="R125" i="7"/>
  <c r="R128" i="7"/>
  <c r="R131" i="7"/>
  <c r="Q8" i="7"/>
  <c r="Q10" i="7"/>
  <c r="Q14" i="7"/>
  <c r="Q16" i="7"/>
  <c r="Q20" i="7"/>
  <c r="Q22" i="7"/>
  <c r="Q24" i="7"/>
  <c r="Q27" i="7"/>
  <c r="Q29" i="7"/>
  <c r="Q31" i="7"/>
  <c r="Q33" i="7"/>
  <c r="Q35" i="7"/>
  <c r="Q37" i="7"/>
  <c r="Q39" i="7"/>
  <c r="Q41" i="7"/>
  <c r="Q44" i="7"/>
  <c r="Q46" i="7"/>
  <c r="Q49" i="7"/>
  <c r="Q51" i="7"/>
  <c r="Q53" i="7"/>
  <c r="Q55" i="7"/>
  <c r="Q57" i="7"/>
  <c r="Q59" i="7"/>
  <c r="Q63" i="7"/>
  <c r="Q65" i="7"/>
  <c r="Q67" i="7"/>
  <c r="Q69" i="7"/>
  <c r="Q71" i="7"/>
  <c r="Q74" i="7"/>
  <c r="Q76" i="7"/>
  <c r="Q78" i="7"/>
  <c r="Q80" i="7"/>
  <c r="Q82" i="7"/>
  <c r="Q84" i="7"/>
  <c r="Q89" i="7"/>
  <c r="Q95" i="7"/>
  <c r="Q97" i="7"/>
  <c r="Q101" i="7"/>
  <c r="Q103" i="7"/>
  <c r="Q105" i="7"/>
  <c r="Q107" i="7"/>
  <c r="Q109" i="7"/>
  <c r="Q111" i="7"/>
  <c r="Q113" i="7"/>
  <c r="Q117" i="7"/>
  <c r="Q120" i="7"/>
  <c r="Q122" i="7"/>
  <c r="Q125" i="7"/>
  <c r="Q128" i="7"/>
  <c r="Q131" i="7"/>
  <c r="P8" i="7"/>
  <c r="P10" i="7"/>
  <c r="P14" i="7"/>
  <c r="P16" i="7"/>
  <c r="P20" i="7"/>
  <c r="P22" i="7"/>
  <c r="P24" i="7"/>
  <c r="P27" i="7"/>
  <c r="P29" i="7"/>
  <c r="P31" i="7"/>
  <c r="P33" i="7"/>
  <c r="P35" i="7"/>
  <c r="P37" i="7"/>
  <c r="P39" i="7"/>
  <c r="P41" i="7"/>
  <c r="P44" i="7"/>
  <c r="P46" i="7"/>
  <c r="P49" i="7"/>
  <c r="P51" i="7"/>
  <c r="P53" i="7"/>
  <c r="P55" i="7"/>
  <c r="P57" i="7"/>
  <c r="P59" i="7"/>
  <c r="P63" i="7"/>
  <c r="P65" i="7"/>
  <c r="P67" i="7"/>
  <c r="P69" i="7"/>
  <c r="P71" i="7"/>
  <c r="P74" i="7"/>
  <c r="P76" i="7"/>
  <c r="P78" i="7"/>
  <c r="P80" i="7"/>
  <c r="P82" i="7"/>
  <c r="P84" i="7"/>
  <c r="P89" i="7"/>
  <c r="P95" i="7"/>
  <c r="P97" i="7"/>
  <c r="P101" i="7"/>
  <c r="P103" i="7"/>
  <c r="P105" i="7"/>
  <c r="P107" i="7"/>
  <c r="P109" i="7"/>
  <c r="P111" i="7"/>
  <c r="P113" i="7"/>
  <c r="P117" i="7"/>
  <c r="P120" i="7"/>
  <c r="P122" i="7"/>
  <c r="P125" i="7"/>
  <c r="P128" i="7"/>
  <c r="P131" i="7"/>
  <c r="O8" i="7"/>
  <c r="O10" i="7"/>
  <c r="O14" i="7"/>
  <c r="O16" i="7"/>
  <c r="O20" i="7"/>
  <c r="O22" i="7"/>
  <c r="O24" i="7"/>
  <c r="O27" i="7"/>
  <c r="O29" i="7"/>
  <c r="O31" i="7"/>
  <c r="O33" i="7"/>
  <c r="O35" i="7"/>
  <c r="O37" i="7"/>
  <c r="O39" i="7"/>
  <c r="O41" i="7"/>
  <c r="O44" i="7"/>
  <c r="O46" i="7"/>
  <c r="O49" i="7"/>
  <c r="O51" i="7"/>
  <c r="O53" i="7"/>
  <c r="O55" i="7"/>
  <c r="O57" i="7"/>
  <c r="O59" i="7"/>
  <c r="O63" i="7"/>
  <c r="O65" i="7"/>
  <c r="O67" i="7"/>
  <c r="O69" i="7"/>
  <c r="O71" i="7"/>
  <c r="O74" i="7"/>
  <c r="O76" i="7"/>
  <c r="O78" i="7"/>
  <c r="O80" i="7"/>
  <c r="O82" i="7"/>
  <c r="O84" i="7"/>
  <c r="O89" i="7"/>
  <c r="O95" i="7"/>
  <c r="O97" i="7"/>
  <c r="O101" i="7"/>
  <c r="O103" i="7"/>
  <c r="O105" i="7"/>
  <c r="O107" i="7"/>
  <c r="O109" i="7"/>
  <c r="O111" i="7"/>
  <c r="O113" i="7"/>
  <c r="O117" i="7"/>
  <c r="O120" i="7"/>
  <c r="O122" i="7"/>
  <c r="O125" i="7"/>
  <c r="O128" i="7"/>
  <c r="O131" i="7"/>
  <c r="N8" i="7"/>
  <c r="N10" i="7"/>
  <c r="N14" i="7"/>
  <c r="N16" i="7"/>
  <c r="N20" i="7"/>
  <c r="N22" i="7"/>
  <c r="N24" i="7"/>
  <c r="N27" i="7"/>
  <c r="N29" i="7"/>
  <c r="N31" i="7"/>
  <c r="N33" i="7"/>
  <c r="N35" i="7"/>
  <c r="N37" i="7"/>
  <c r="N39" i="7"/>
  <c r="N41" i="7"/>
  <c r="N44" i="7"/>
  <c r="N46" i="7"/>
  <c r="N49" i="7"/>
  <c r="N51" i="7"/>
  <c r="N53" i="7"/>
  <c r="N55" i="7"/>
  <c r="N57" i="7"/>
  <c r="N59" i="7"/>
  <c r="N63" i="7"/>
  <c r="N65" i="7"/>
  <c r="N67" i="7"/>
  <c r="N69" i="7"/>
  <c r="N71" i="7"/>
  <c r="N74" i="7"/>
  <c r="N76" i="7"/>
  <c r="N78" i="7"/>
  <c r="N80" i="7"/>
  <c r="N82" i="7"/>
  <c r="N84" i="7"/>
  <c r="N89" i="7"/>
  <c r="N95" i="7"/>
  <c r="N97" i="7"/>
  <c r="N101" i="7"/>
  <c r="N103" i="7"/>
  <c r="N105" i="7"/>
  <c r="N107" i="7"/>
  <c r="N109" i="7"/>
  <c r="N111" i="7"/>
  <c r="N113" i="7"/>
  <c r="N117" i="7"/>
  <c r="N120" i="7"/>
  <c r="N122" i="7"/>
  <c r="N125" i="7"/>
  <c r="N128" i="7"/>
  <c r="N131" i="7"/>
  <c r="M10" i="7"/>
  <c r="M14" i="7"/>
  <c r="M24" i="7"/>
  <c r="M29" i="7"/>
  <c r="M31" i="7"/>
  <c r="M33" i="7"/>
  <c r="M35" i="7"/>
  <c r="M39" i="7"/>
  <c r="M41" i="7"/>
  <c r="M49" i="7"/>
  <c r="M51" i="7"/>
  <c r="M59" i="7"/>
  <c r="M69" i="7"/>
  <c r="M74" i="7"/>
  <c r="M78" i="7"/>
  <c r="M82" i="7"/>
  <c r="M97" i="7"/>
  <c r="M103" i="7"/>
  <c r="M105" i="7"/>
  <c r="M107" i="7"/>
  <c r="M109" i="7"/>
  <c r="M113" i="7"/>
  <c r="M131" i="7"/>
  <c r="L8" i="7"/>
  <c r="L10" i="7"/>
  <c r="L14" i="7"/>
  <c r="L16" i="7"/>
  <c r="L20" i="7"/>
  <c r="L22" i="7"/>
  <c r="L24" i="7"/>
  <c r="L27" i="7"/>
  <c r="L29" i="7"/>
  <c r="L31" i="7"/>
  <c r="L33" i="7"/>
  <c r="L35" i="7"/>
  <c r="L37" i="7"/>
  <c r="L39" i="7"/>
  <c r="L41" i="7"/>
  <c r="L44" i="7"/>
  <c r="L46" i="7"/>
  <c r="L49" i="7"/>
  <c r="L51" i="7"/>
  <c r="L53" i="7"/>
  <c r="L55" i="7"/>
  <c r="L57" i="7"/>
  <c r="L59" i="7"/>
  <c r="L63" i="7"/>
  <c r="L65" i="7"/>
  <c r="L67" i="7"/>
  <c r="L69" i="7"/>
  <c r="L71" i="7"/>
  <c r="L74" i="7"/>
  <c r="L76" i="7"/>
  <c r="L78" i="7"/>
  <c r="L80" i="7"/>
  <c r="L82" i="7"/>
  <c r="L84" i="7"/>
  <c r="L89" i="7"/>
  <c r="L95" i="7"/>
  <c r="L97" i="7"/>
  <c r="L101" i="7"/>
  <c r="L103" i="7"/>
  <c r="L105" i="7"/>
  <c r="L107" i="7"/>
  <c r="L109" i="7"/>
  <c r="L111" i="7"/>
  <c r="L113" i="7"/>
  <c r="L117" i="7"/>
  <c r="L120" i="7"/>
  <c r="L122" i="7"/>
  <c r="L125" i="7"/>
  <c r="L128" i="7"/>
  <c r="L131" i="7"/>
  <c r="K8" i="7"/>
  <c r="K10" i="7"/>
  <c r="K14" i="7"/>
  <c r="K16" i="7"/>
  <c r="K20" i="7"/>
  <c r="K22" i="7"/>
  <c r="K24" i="7"/>
  <c r="K27" i="7"/>
  <c r="K29" i="7"/>
  <c r="K31" i="7"/>
  <c r="K33" i="7"/>
  <c r="K35" i="7"/>
  <c r="K37" i="7"/>
  <c r="K39" i="7"/>
  <c r="K41" i="7"/>
  <c r="K44" i="7"/>
  <c r="K46" i="7"/>
  <c r="K49" i="7"/>
  <c r="K51" i="7"/>
  <c r="K53" i="7"/>
  <c r="K55" i="7"/>
  <c r="K57" i="7"/>
  <c r="K59" i="7"/>
  <c r="K63" i="7"/>
  <c r="K65" i="7"/>
  <c r="K67" i="7"/>
  <c r="K69" i="7"/>
  <c r="K71" i="7"/>
  <c r="K74" i="7"/>
  <c r="K76" i="7"/>
  <c r="K78" i="7"/>
  <c r="K80" i="7"/>
  <c r="K82" i="7"/>
  <c r="K84" i="7"/>
  <c r="K89" i="7"/>
  <c r="K95" i="7"/>
  <c r="K97" i="7"/>
  <c r="K101" i="7"/>
  <c r="K103" i="7"/>
  <c r="K105" i="7"/>
  <c r="K107" i="7"/>
  <c r="K109" i="7"/>
  <c r="K111" i="7"/>
  <c r="K113" i="7"/>
  <c r="K117" i="7"/>
  <c r="K120" i="7"/>
  <c r="K122" i="7"/>
  <c r="K125" i="7"/>
  <c r="K128" i="7"/>
  <c r="K131" i="7"/>
  <c r="J8" i="7"/>
  <c r="J10" i="7"/>
  <c r="J14" i="7"/>
  <c r="J16" i="7"/>
  <c r="J20" i="7"/>
  <c r="J22" i="7"/>
  <c r="J24" i="7"/>
  <c r="J27" i="7"/>
  <c r="J29" i="7"/>
  <c r="J31" i="7"/>
  <c r="J33" i="7"/>
  <c r="J35" i="7"/>
  <c r="J37" i="7"/>
  <c r="J39" i="7"/>
  <c r="J41" i="7"/>
  <c r="J44" i="7"/>
  <c r="J46" i="7"/>
  <c r="J49" i="7"/>
  <c r="J51" i="7"/>
  <c r="J53" i="7"/>
  <c r="J55" i="7"/>
  <c r="J57" i="7"/>
  <c r="J59" i="7"/>
  <c r="J63" i="7"/>
  <c r="J65" i="7"/>
  <c r="J67" i="7"/>
  <c r="J69" i="7"/>
  <c r="J71" i="7"/>
  <c r="J74" i="7"/>
  <c r="J76" i="7"/>
  <c r="J78" i="7"/>
  <c r="J80" i="7"/>
  <c r="J82" i="7"/>
  <c r="J84" i="7"/>
  <c r="J89" i="7"/>
  <c r="J95" i="7"/>
  <c r="J97" i="7"/>
  <c r="J101" i="7"/>
  <c r="J103" i="7"/>
  <c r="J105" i="7"/>
  <c r="J107" i="7"/>
  <c r="J109" i="7"/>
  <c r="J111" i="7"/>
  <c r="J113" i="7"/>
  <c r="J117" i="7"/>
  <c r="J120" i="7"/>
  <c r="J122" i="7"/>
  <c r="J125" i="7"/>
  <c r="J128" i="7"/>
  <c r="J131" i="7"/>
  <c r="I8" i="7"/>
  <c r="I10" i="7"/>
  <c r="I14" i="7"/>
  <c r="I16" i="7"/>
  <c r="I20" i="7"/>
  <c r="I22" i="7"/>
  <c r="I24" i="7"/>
  <c r="I27" i="7"/>
  <c r="I29" i="7"/>
  <c r="I31" i="7"/>
  <c r="I33" i="7"/>
  <c r="I35" i="7"/>
  <c r="I37" i="7"/>
  <c r="I39" i="7"/>
  <c r="I41" i="7"/>
  <c r="I44" i="7"/>
  <c r="I46" i="7"/>
  <c r="I49" i="7"/>
  <c r="I51" i="7"/>
  <c r="I53" i="7"/>
  <c r="I55" i="7"/>
  <c r="I57" i="7"/>
  <c r="I59" i="7"/>
  <c r="I63" i="7"/>
  <c r="I65" i="7"/>
  <c r="I67" i="7"/>
  <c r="I69" i="7"/>
  <c r="I71" i="7"/>
  <c r="I74" i="7"/>
  <c r="I76" i="7"/>
  <c r="I78" i="7"/>
  <c r="I80" i="7"/>
  <c r="I82" i="7"/>
  <c r="I84" i="7"/>
  <c r="I89" i="7"/>
  <c r="I95" i="7"/>
  <c r="I97" i="7"/>
  <c r="I101" i="7"/>
  <c r="I103" i="7"/>
  <c r="I105" i="7"/>
  <c r="I107" i="7"/>
  <c r="I109" i="7"/>
  <c r="I111" i="7"/>
  <c r="I113" i="7"/>
  <c r="I117" i="7"/>
  <c r="I120" i="7"/>
  <c r="I122" i="7"/>
  <c r="I125" i="7"/>
  <c r="I128" i="7"/>
  <c r="I131" i="7"/>
  <c r="H8" i="7"/>
  <c r="H10" i="7"/>
  <c r="H14" i="7"/>
  <c r="H16" i="7"/>
  <c r="H20" i="7"/>
  <c r="H22" i="7"/>
  <c r="H24" i="7"/>
  <c r="H27" i="7"/>
  <c r="H29" i="7"/>
  <c r="H31" i="7"/>
  <c r="H33" i="7"/>
  <c r="H35" i="7"/>
  <c r="H37" i="7"/>
  <c r="H39" i="7"/>
  <c r="H41" i="7"/>
  <c r="H44" i="7"/>
  <c r="H46" i="7"/>
  <c r="H49" i="7"/>
  <c r="H51" i="7"/>
  <c r="H53" i="7"/>
  <c r="H55" i="7"/>
  <c r="H57" i="7"/>
  <c r="H59" i="7"/>
  <c r="H63" i="7"/>
  <c r="H65" i="7"/>
  <c r="H67" i="7"/>
  <c r="H69" i="7"/>
  <c r="H71" i="7"/>
  <c r="H74" i="7"/>
  <c r="H76" i="7"/>
  <c r="H78" i="7"/>
  <c r="H80" i="7"/>
  <c r="H82" i="7"/>
  <c r="H84" i="7"/>
  <c r="H89" i="7"/>
  <c r="H95" i="7"/>
  <c r="H97" i="7"/>
  <c r="H101" i="7"/>
  <c r="H103" i="7"/>
  <c r="H105" i="7"/>
  <c r="H107" i="7"/>
  <c r="H109" i="7"/>
  <c r="H111" i="7"/>
  <c r="H113" i="7"/>
  <c r="H117" i="7"/>
  <c r="H120" i="7"/>
  <c r="H122" i="7"/>
  <c r="H125" i="7"/>
  <c r="H128" i="7"/>
  <c r="H131" i="7"/>
  <c r="G8" i="7"/>
  <c r="G10" i="7"/>
  <c r="G14" i="7"/>
  <c r="G16" i="7"/>
  <c r="G20" i="7"/>
  <c r="G22" i="7"/>
  <c r="G24" i="7"/>
  <c r="G27" i="7"/>
  <c r="G29" i="7"/>
  <c r="G31" i="7"/>
  <c r="G33" i="7"/>
  <c r="G35" i="7"/>
  <c r="G37" i="7"/>
  <c r="G39" i="7"/>
  <c r="G41" i="7"/>
  <c r="G44" i="7"/>
  <c r="G46" i="7"/>
  <c r="G49" i="7"/>
  <c r="G51" i="7"/>
  <c r="G53" i="7"/>
  <c r="G55" i="7"/>
  <c r="G57" i="7"/>
  <c r="G59" i="7"/>
  <c r="G63" i="7"/>
  <c r="G65" i="7"/>
  <c r="G67" i="7"/>
  <c r="G69" i="7"/>
  <c r="G71" i="7"/>
  <c r="G74" i="7"/>
  <c r="G76" i="7"/>
  <c r="G78" i="7"/>
  <c r="G80" i="7"/>
  <c r="G82" i="7"/>
  <c r="G84" i="7"/>
  <c r="G89" i="7"/>
  <c r="G95" i="7"/>
  <c r="G97" i="7"/>
  <c r="G101" i="7"/>
  <c r="G103" i="7"/>
  <c r="G105" i="7"/>
  <c r="G107" i="7"/>
  <c r="G109" i="7"/>
  <c r="G111" i="7"/>
  <c r="G113" i="7"/>
  <c r="G117" i="7"/>
  <c r="G120" i="7"/>
  <c r="G122" i="7"/>
  <c r="G125" i="7"/>
  <c r="G128" i="7"/>
  <c r="G131" i="7"/>
  <c r="F8" i="7"/>
  <c r="F10" i="7"/>
  <c r="F14" i="7"/>
  <c r="F16" i="7"/>
  <c r="F20" i="7"/>
  <c r="F22" i="7"/>
  <c r="F24" i="7"/>
  <c r="F27" i="7"/>
  <c r="F29" i="7"/>
  <c r="F31" i="7"/>
  <c r="F33" i="7"/>
  <c r="F35" i="7"/>
  <c r="F37" i="7"/>
  <c r="F39" i="7"/>
  <c r="F41" i="7"/>
  <c r="F44" i="7"/>
  <c r="F46" i="7"/>
  <c r="F49" i="7"/>
  <c r="F51" i="7"/>
  <c r="F53" i="7"/>
  <c r="F55" i="7"/>
  <c r="F57" i="7"/>
  <c r="F59" i="7"/>
  <c r="F63" i="7"/>
  <c r="F65" i="7"/>
  <c r="F67" i="7"/>
  <c r="F69" i="7"/>
  <c r="F71" i="7"/>
  <c r="F74" i="7"/>
  <c r="F76" i="7"/>
  <c r="F78" i="7"/>
  <c r="F80" i="7"/>
  <c r="F82" i="7"/>
  <c r="F84" i="7"/>
  <c r="F89" i="7"/>
  <c r="F95" i="7"/>
  <c r="F97" i="7"/>
  <c r="F101" i="7"/>
  <c r="F103" i="7"/>
  <c r="F105" i="7"/>
  <c r="F107" i="7"/>
  <c r="F109" i="7"/>
  <c r="F111" i="7"/>
  <c r="F113" i="7"/>
  <c r="F117" i="7"/>
  <c r="F120" i="7"/>
  <c r="F122" i="7"/>
  <c r="F125" i="7"/>
  <c r="F128" i="7"/>
  <c r="F131" i="7"/>
  <c r="E8" i="7"/>
  <c r="E10" i="7"/>
  <c r="E14" i="7"/>
  <c r="E16" i="7"/>
  <c r="E20" i="7"/>
  <c r="E22" i="7"/>
  <c r="E24" i="7"/>
  <c r="E27" i="7"/>
  <c r="E29" i="7"/>
  <c r="E31" i="7"/>
  <c r="E33" i="7"/>
  <c r="E35" i="7"/>
  <c r="E37" i="7"/>
  <c r="E39" i="7"/>
  <c r="E41" i="7"/>
  <c r="E44" i="7"/>
  <c r="E46" i="7"/>
  <c r="E49" i="7"/>
  <c r="E51" i="7"/>
  <c r="E53" i="7"/>
  <c r="E55" i="7"/>
  <c r="E57" i="7"/>
  <c r="E59" i="7"/>
  <c r="E63" i="7"/>
  <c r="E65" i="7"/>
  <c r="E67" i="7"/>
  <c r="E69" i="7"/>
  <c r="E71" i="7"/>
  <c r="E74" i="7"/>
  <c r="E76" i="7"/>
  <c r="E78" i="7"/>
  <c r="E80" i="7"/>
  <c r="E82" i="7"/>
  <c r="E84" i="7"/>
  <c r="E89" i="7"/>
  <c r="E95" i="7"/>
  <c r="E97" i="7"/>
  <c r="E101" i="7"/>
  <c r="E103" i="7"/>
  <c r="E105" i="7"/>
  <c r="E107" i="7"/>
  <c r="E109" i="7"/>
  <c r="E111" i="7"/>
  <c r="E113" i="7"/>
  <c r="E117" i="7"/>
  <c r="E120" i="7"/>
  <c r="E122" i="7"/>
  <c r="E125" i="7"/>
  <c r="E128" i="7"/>
  <c r="E131" i="7"/>
  <c r="D8" i="7"/>
  <c r="D10" i="7"/>
  <c r="D14" i="7"/>
  <c r="D16" i="7"/>
  <c r="D20" i="7"/>
  <c r="D22" i="7"/>
  <c r="D24" i="7"/>
  <c r="D27" i="7"/>
  <c r="D29" i="7"/>
  <c r="D31" i="7"/>
  <c r="D33" i="7"/>
  <c r="D35" i="7"/>
  <c r="D37" i="7"/>
  <c r="D39" i="7"/>
  <c r="D41" i="7"/>
  <c r="D44" i="7"/>
  <c r="D46" i="7"/>
  <c r="D49" i="7"/>
  <c r="D51" i="7"/>
  <c r="D53" i="7"/>
  <c r="D55" i="7"/>
  <c r="D57" i="7"/>
  <c r="D59" i="7"/>
  <c r="D63" i="7"/>
  <c r="D65" i="7"/>
  <c r="D67" i="7"/>
  <c r="D69" i="7"/>
  <c r="D71" i="7"/>
  <c r="D74" i="7"/>
  <c r="D76" i="7"/>
  <c r="D78" i="7"/>
  <c r="D80" i="7"/>
  <c r="D82" i="7"/>
  <c r="D84" i="7"/>
  <c r="D89" i="7"/>
  <c r="D95" i="7"/>
  <c r="D97" i="7"/>
  <c r="D101" i="7"/>
  <c r="D103" i="7"/>
  <c r="D105" i="7"/>
  <c r="D107" i="7"/>
  <c r="D109" i="7"/>
  <c r="D111" i="7"/>
  <c r="D113" i="7"/>
  <c r="D117" i="7"/>
  <c r="D120" i="7"/>
  <c r="D122" i="7"/>
  <c r="D125" i="7"/>
  <c r="D128" i="7"/>
  <c r="D131" i="7"/>
  <c r="C8" i="7"/>
  <c r="C10" i="7"/>
  <c r="C14" i="7"/>
  <c r="C16" i="7"/>
  <c r="C20" i="7"/>
  <c r="C22" i="7"/>
  <c r="C24" i="7"/>
  <c r="C27" i="7"/>
  <c r="C29" i="7"/>
  <c r="C31" i="7"/>
  <c r="C33" i="7"/>
  <c r="C35" i="7"/>
  <c r="C37" i="7"/>
  <c r="C39" i="7"/>
  <c r="C41" i="7"/>
  <c r="C44" i="7"/>
  <c r="C46" i="7"/>
  <c r="C49" i="7"/>
  <c r="C51" i="7"/>
  <c r="C53" i="7"/>
  <c r="C55" i="7"/>
  <c r="C57" i="7"/>
  <c r="C59" i="7"/>
  <c r="C63" i="7"/>
  <c r="C65" i="7"/>
  <c r="C67" i="7"/>
  <c r="C69" i="7"/>
  <c r="C71" i="7"/>
  <c r="C74" i="7"/>
  <c r="C76" i="7"/>
  <c r="C78" i="7"/>
  <c r="C80" i="7"/>
  <c r="C82" i="7"/>
  <c r="C84" i="7"/>
  <c r="C89" i="7"/>
  <c r="C95" i="7"/>
  <c r="C97" i="7"/>
  <c r="C101" i="7"/>
  <c r="C103" i="7"/>
  <c r="C105" i="7"/>
  <c r="C107" i="7"/>
  <c r="C109" i="7"/>
  <c r="C111" i="7"/>
  <c r="C113" i="7"/>
  <c r="C117" i="7"/>
  <c r="C120" i="7"/>
  <c r="C122" i="7"/>
  <c r="C125" i="7"/>
  <c r="C128" i="7"/>
  <c r="C131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L133" i="7"/>
  <c r="K133" i="7"/>
  <c r="J133" i="7"/>
  <c r="I133" i="7"/>
  <c r="H133" i="7"/>
  <c r="G133" i="7"/>
  <c r="F133" i="7"/>
  <c r="E133" i="7"/>
  <c r="D133" i="7"/>
  <c r="C133" i="7"/>
  <c r="AK68" i="7"/>
  <c r="AK69" i="7" s="1"/>
  <c r="AH60" i="2"/>
  <c r="AL60" i="2" s="1"/>
  <c r="AE60" i="2"/>
  <c r="AK60" i="2" s="1"/>
  <c r="M60" i="2"/>
  <c r="AF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L61" i="2"/>
  <c r="K61" i="2"/>
  <c r="J61" i="2"/>
  <c r="I61" i="2"/>
  <c r="H61" i="2"/>
  <c r="G61" i="2"/>
  <c r="F61" i="2"/>
  <c r="E61" i="2"/>
  <c r="D61" i="2"/>
  <c r="C61" i="2"/>
  <c r="AH11" i="2"/>
  <c r="AH12" i="2" s="1"/>
  <c r="AE11" i="2"/>
  <c r="AK11" i="2"/>
  <c r="AK12" i="2" s="1"/>
  <c r="M11" i="2"/>
  <c r="M12" i="2" s="1"/>
  <c r="AG11" i="2"/>
  <c r="AG12" i="2" s="1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L12" i="2"/>
  <c r="K12" i="2"/>
  <c r="J12" i="2"/>
  <c r="I12" i="2"/>
  <c r="H12" i="2"/>
  <c r="G12" i="2"/>
  <c r="F12" i="2"/>
  <c r="E12" i="2"/>
  <c r="D12" i="2"/>
  <c r="C12" i="2"/>
  <c r="M7" i="2"/>
  <c r="AE7" i="2"/>
  <c r="AH7" i="2"/>
  <c r="M9" i="2"/>
  <c r="AE9" i="2"/>
  <c r="AE10" i="2" s="1"/>
  <c r="AG9" i="2"/>
  <c r="AH9" i="2"/>
  <c r="AH10" i="2" s="1"/>
  <c r="M13" i="2"/>
  <c r="AE13" i="2"/>
  <c r="AH13" i="2"/>
  <c r="M15" i="2"/>
  <c r="AE15" i="2"/>
  <c r="AH15" i="2"/>
  <c r="AL15" i="2" s="1"/>
  <c r="M17" i="2"/>
  <c r="M20" i="2" s="1"/>
  <c r="AE17" i="2"/>
  <c r="AH17" i="2"/>
  <c r="M18" i="2"/>
  <c r="AG18" i="2" s="1"/>
  <c r="AE18" i="2"/>
  <c r="AH18" i="2"/>
  <c r="M19" i="2"/>
  <c r="AG19" i="2" s="1"/>
  <c r="AE19" i="2"/>
  <c r="AH19" i="2"/>
  <c r="M21" i="2"/>
  <c r="AE21" i="2"/>
  <c r="AH21" i="2"/>
  <c r="M23" i="2"/>
  <c r="AE23" i="2"/>
  <c r="AG23" i="2"/>
  <c r="AH23" i="2"/>
  <c r="M25" i="2"/>
  <c r="AE25" i="2"/>
  <c r="AE27" i="2" s="1"/>
  <c r="AH25" i="2"/>
  <c r="AL25" i="2" s="1"/>
  <c r="AL25" i="13" s="1"/>
  <c r="M26" i="2"/>
  <c r="AE26" i="2"/>
  <c r="AG26" i="2"/>
  <c r="AJ26" i="2" s="1"/>
  <c r="AH26" i="2"/>
  <c r="M28" i="2"/>
  <c r="AE28" i="2"/>
  <c r="AH28" i="2"/>
  <c r="AH29" i="2" s="1"/>
  <c r="M30" i="2"/>
  <c r="AE30" i="2"/>
  <c r="AE31" i="2" s="1"/>
  <c r="AH30" i="2"/>
  <c r="AH31" i="2" s="1"/>
  <c r="M32" i="2"/>
  <c r="AE32" i="2"/>
  <c r="AH32" i="2"/>
  <c r="M34" i="2"/>
  <c r="AE34" i="2"/>
  <c r="AH34" i="2"/>
  <c r="AH35" i="2" s="1"/>
  <c r="M36" i="2"/>
  <c r="AE36" i="2"/>
  <c r="AE37" i="2" s="1"/>
  <c r="AH36" i="2"/>
  <c r="M38" i="2"/>
  <c r="AE38" i="2"/>
  <c r="AE39" i="2" s="1"/>
  <c r="AG38" i="2"/>
  <c r="AH38" i="2"/>
  <c r="AH39" i="2" s="1"/>
  <c r="M40" i="2"/>
  <c r="AE40" i="2"/>
  <c r="AH40" i="2"/>
  <c r="M42" i="2"/>
  <c r="AE42" i="2"/>
  <c r="AG42" i="2"/>
  <c r="AJ42" i="2" s="1"/>
  <c r="AH42" i="2"/>
  <c r="M43" i="2"/>
  <c r="AE43" i="2"/>
  <c r="AG43" i="2"/>
  <c r="AH43" i="2"/>
  <c r="AL43" i="2" s="1"/>
  <c r="AL43" i="13" s="1"/>
  <c r="AL43" i="12" s="1"/>
  <c r="AL43" i="11" s="1"/>
  <c r="AL43" i="10" s="1"/>
  <c r="M45" i="2"/>
  <c r="AE45" i="2"/>
  <c r="AH45" i="2"/>
  <c r="AH46" i="2" s="1"/>
  <c r="M47" i="2"/>
  <c r="AG47" i="2" s="1"/>
  <c r="AE47" i="2"/>
  <c r="AH47" i="2"/>
  <c r="AL47" i="2" s="1"/>
  <c r="AL47" i="13" s="1"/>
  <c r="AL47" i="12" s="1"/>
  <c r="M48" i="2"/>
  <c r="AE48" i="2"/>
  <c r="AH48" i="2"/>
  <c r="M50" i="2"/>
  <c r="AG50" i="2" s="1"/>
  <c r="AE50" i="2"/>
  <c r="AH50" i="2"/>
  <c r="AH51" i="2" s="1"/>
  <c r="M52" i="2"/>
  <c r="AE52" i="2"/>
  <c r="AH52" i="2"/>
  <c r="M54" i="2"/>
  <c r="AE54" i="2"/>
  <c r="AE55" i="2" s="1"/>
  <c r="AG54" i="2"/>
  <c r="AG55" i="2" s="1"/>
  <c r="AH54" i="2"/>
  <c r="AH55" i="2" s="1"/>
  <c r="M56" i="2"/>
  <c r="AE56" i="2"/>
  <c r="AH56" i="2"/>
  <c r="M58" i="2"/>
  <c r="AE58" i="2"/>
  <c r="AG58" i="2"/>
  <c r="AG59" i="2" s="1"/>
  <c r="AH58" i="2"/>
  <c r="M62" i="2"/>
  <c r="AE62" i="2"/>
  <c r="AH62" i="2"/>
  <c r="M64" i="2"/>
  <c r="AE64" i="2"/>
  <c r="AH64" i="2"/>
  <c r="AL64" i="2" s="1"/>
  <c r="M66" i="2"/>
  <c r="AE66" i="2"/>
  <c r="AH66" i="2"/>
  <c r="AH67" i="2" s="1"/>
  <c r="M68" i="2"/>
  <c r="AE68" i="2"/>
  <c r="AH68" i="2"/>
  <c r="AH69" i="2" s="1"/>
  <c r="M70" i="2"/>
  <c r="AE70" i="2"/>
  <c r="AH70" i="2"/>
  <c r="M72" i="2"/>
  <c r="AE72" i="2"/>
  <c r="AE74" i="2" s="1"/>
  <c r="AG72" i="2"/>
  <c r="AH72" i="2"/>
  <c r="M73" i="2"/>
  <c r="AE73" i="2"/>
  <c r="AK73" i="2" s="1"/>
  <c r="AK73" i="13" s="1"/>
  <c r="AK73" i="12" s="1"/>
  <c r="AK73" i="11" s="1"/>
  <c r="AK73" i="10" s="1"/>
  <c r="AK73" i="9" s="1"/>
  <c r="AG73" i="2"/>
  <c r="AH73" i="2"/>
  <c r="M75" i="2"/>
  <c r="AE75" i="2"/>
  <c r="AK75" i="2" s="1"/>
  <c r="AK75" i="13" s="1"/>
  <c r="AH75" i="2"/>
  <c r="M77" i="2"/>
  <c r="AE77" i="2"/>
  <c r="AG77" i="2"/>
  <c r="AH77" i="2"/>
  <c r="AH78" i="2" s="1"/>
  <c r="M79" i="2"/>
  <c r="AE79" i="2"/>
  <c r="AH79" i="2"/>
  <c r="AL79" i="2" s="1"/>
  <c r="M81" i="2"/>
  <c r="AE81" i="2"/>
  <c r="AH81" i="2"/>
  <c r="AH82" i="2" s="1"/>
  <c r="M83" i="2"/>
  <c r="AE83" i="2"/>
  <c r="AH83" i="2"/>
  <c r="AH84" i="2" s="1"/>
  <c r="M85" i="2"/>
  <c r="AE85" i="2"/>
  <c r="AH85" i="2"/>
  <c r="M86" i="2"/>
  <c r="AE86" i="2"/>
  <c r="AH86" i="2"/>
  <c r="M87" i="2"/>
  <c r="AE87" i="2"/>
  <c r="AK87" i="2" s="1"/>
  <c r="AH87" i="2"/>
  <c r="M88" i="2"/>
  <c r="AE88" i="2"/>
  <c r="AG88" i="2"/>
  <c r="AH88" i="2"/>
  <c r="AL88" i="2" s="1"/>
  <c r="M90" i="2"/>
  <c r="AG90" i="2" s="1"/>
  <c r="AE90" i="2"/>
  <c r="AH90" i="2"/>
  <c r="M91" i="2"/>
  <c r="AE91" i="2"/>
  <c r="AH91" i="2"/>
  <c r="M92" i="2"/>
  <c r="AE92" i="2"/>
  <c r="AK92" i="2" s="1"/>
  <c r="AH92" i="2"/>
  <c r="M93" i="2"/>
  <c r="AE93" i="2"/>
  <c r="AK93" i="2" s="1"/>
  <c r="AH93" i="2"/>
  <c r="M94" i="2"/>
  <c r="AE94" i="2"/>
  <c r="AH94" i="2"/>
  <c r="M96" i="2"/>
  <c r="AE96" i="2"/>
  <c r="AG96" i="2"/>
  <c r="AG97" i="2" s="1"/>
  <c r="AH96" i="2"/>
  <c r="AL96" i="2" s="1"/>
  <c r="AL97" i="2" s="1"/>
  <c r="M98" i="2"/>
  <c r="AE98" i="2"/>
  <c r="AH98" i="2"/>
  <c r="M99" i="2"/>
  <c r="AE99" i="2"/>
  <c r="AH99" i="2"/>
  <c r="M100" i="2"/>
  <c r="AG100" i="2" s="1"/>
  <c r="AE100" i="2"/>
  <c r="AH100" i="2"/>
  <c r="M102" i="2"/>
  <c r="M103" i="2" s="1"/>
  <c r="AE102" i="2"/>
  <c r="AH102" i="2"/>
  <c r="M104" i="2"/>
  <c r="M105" i="2" s="1"/>
  <c r="AE104" i="2"/>
  <c r="AH104" i="2"/>
  <c r="AH105" i="2" s="1"/>
  <c r="M106" i="2"/>
  <c r="AE106" i="2"/>
  <c r="AE107" i="2" s="1"/>
  <c r="AH106" i="2"/>
  <c r="M108" i="2"/>
  <c r="AE108" i="2"/>
  <c r="AK108" i="2" s="1"/>
  <c r="AG108" i="2"/>
  <c r="AH108" i="2"/>
  <c r="AH109" i="2" s="1"/>
  <c r="M110" i="2"/>
  <c r="AE110" i="2"/>
  <c r="AH110" i="2"/>
  <c r="AH111" i="2" s="1"/>
  <c r="M112" i="2"/>
  <c r="AE112" i="2"/>
  <c r="AG112" i="2"/>
  <c r="AH112" i="2"/>
  <c r="M114" i="2"/>
  <c r="AE114" i="2"/>
  <c r="AH114" i="2"/>
  <c r="M115" i="2"/>
  <c r="M117" i="2" s="1"/>
  <c r="AE115" i="2"/>
  <c r="AH115" i="2"/>
  <c r="M116" i="2"/>
  <c r="AE116" i="2"/>
  <c r="AH116" i="2"/>
  <c r="M118" i="2"/>
  <c r="AE118" i="2"/>
  <c r="AH118" i="2"/>
  <c r="M119" i="2"/>
  <c r="AE119" i="2"/>
  <c r="AH119" i="2"/>
  <c r="AL119" i="2" s="1"/>
  <c r="AL119" i="13" s="1"/>
  <c r="AL119" i="12" s="1"/>
  <c r="M121" i="2"/>
  <c r="AE121" i="2"/>
  <c r="AE122" i="2" s="1"/>
  <c r="AG121" i="2"/>
  <c r="AH121" i="2"/>
  <c r="AH122" i="2" s="1"/>
  <c r="M123" i="2"/>
  <c r="AE123" i="2"/>
  <c r="AH123" i="2"/>
  <c r="AL123" i="2" s="1"/>
  <c r="AL123" i="13" s="1"/>
  <c r="AL123" i="12" s="1"/>
  <c r="M124" i="2"/>
  <c r="AG124" i="2" s="1"/>
  <c r="AI124" i="2" s="1"/>
  <c r="AE124" i="2"/>
  <c r="AH124" i="2"/>
  <c r="AH125" i="2" s="1"/>
  <c r="M126" i="2"/>
  <c r="AE126" i="2"/>
  <c r="AH126" i="2"/>
  <c r="M127" i="2"/>
  <c r="AE127" i="2"/>
  <c r="AE128" i="2" s="1"/>
  <c r="AH127" i="2"/>
  <c r="M129" i="2"/>
  <c r="AE129" i="2"/>
  <c r="AG129" i="2"/>
  <c r="AH129" i="2"/>
  <c r="M130" i="2"/>
  <c r="AE130" i="2"/>
  <c r="AH130" i="2"/>
  <c r="AH131" i="2" s="1"/>
  <c r="M132" i="2"/>
  <c r="AE132" i="2"/>
  <c r="AG132" i="2"/>
  <c r="AH132" i="2"/>
  <c r="AH14" i="2"/>
  <c r="AH16" i="2"/>
  <c r="AH24" i="2"/>
  <c r="AH33" i="2"/>
  <c r="AH37" i="2"/>
  <c r="AH53" i="2"/>
  <c r="AH63" i="2"/>
  <c r="AH71" i="2"/>
  <c r="AH80" i="2"/>
  <c r="AH103" i="2"/>
  <c r="AH107" i="2"/>
  <c r="AH128" i="2"/>
  <c r="AG51" i="2"/>
  <c r="AG74" i="2"/>
  <c r="AG113" i="2"/>
  <c r="AF8" i="2"/>
  <c r="AF10" i="2"/>
  <c r="AF14" i="2"/>
  <c r="AF16" i="2"/>
  <c r="AF20" i="2"/>
  <c r="AF22" i="2"/>
  <c r="AF24" i="2"/>
  <c r="AF27" i="2"/>
  <c r="AF29" i="2"/>
  <c r="AF31" i="2"/>
  <c r="AF33" i="2"/>
  <c r="AF35" i="2"/>
  <c r="AF37" i="2"/>
  <c r="AF39" i="2"/>
  <c r="AF41" i="2"/>
  <c r="AF44" i="2"/>
  <c r="AF46" i="2"/>
  <c r="AF49" i="2"/>
  <c r="AF51" i="2"/>
  <c r="AF53" i="2"/>
  <c r="AF55" i="2"/>
  <c r="AF57" i="2"/>
  <c r="AF59" i="2"/>
  <c r="AF63" i="2"/>
  <c r="AF65" i="2"/>
  <c r="AF67" i="2"/>
  <c r="AF69" i="2"/>
  <c r="AF71" i="2"/>
  <c r="AF74" i="2"/>
  <c r="AF76" i="2"/>
  <c r="AF78" i="2"/>
  <c r="AF80" i="2"/>
  <c r="AF82" i="2"/>
  <c r="AF84" i="2"/>
  <c r="AF89" i="2"/>
  <c r="AF95" i="2"/>
  <c r="AF97" i="2"/>
  <c r="AF101" i="2"/>
  <c r="AF103" i="2"/>
  <c r="AF105" i="2"/>
  <c r="AF107" i="2"/>
  <c r="AF109" i="2"/>
  <c r="AF111" i="2"/>
  <c r="AF113" i="2"/>
  <c r="AF117" i="2"/>
  <c r="AF120" i="2"/>
  <c r="AF122" i="2"/>
  <c r="AF125" i="2"/>
  <c r="AF128" i="2"/>
  <c r="AF131" i="2"/>
  <c r="AE8" i="2"/>
  <c r="AE14" i="2"/>
  <c r="AE16" i="2"/>
  <c r="AE24" i="2"/>
  <c r="AE44" i="2"/>
  <c r="AE46" i="2"/>
  <c r="AE59" i="2"/>
  <c r="AE65" i="2"/>
  <c r="AE76" i="2"/>
  <c r="AE80" i="2"/>
  <c r="AE82" i="2"/>
  <c r="AE84" i="2"/>
  <c r="AE97" i="2"/>
  <c r="AE105" i="2"/>
  <c r="AE113" i="2"/>
  <c r="AE125" i="2"/>
  <c r="AD8" i="2"/>
  <c r="AD10" i="2"/>
  <c r="AD14" i="2"/>
  <c r="AD16" i="2"/>
  <c r="AD20" i="2"/>
  <c r="AD22" i="2"/>
  <c r="AD24" i="2"/>
  <c r="AD27" i="2"/>
  <c r="AD29" i="2"/>
  <c r="AD31" i="2"/>
  <c r="AD33" i="2"/>
  <c r="AD35" i="2"/>
  <c r="AD37" i="2"/>
  <c r="AD39" i="2"/>
  <c r="AD41" i="2"/>
  <c r="AD44" i="2"/>
  <c r="AD46" i="2"/>
  <c r="AD49" i="2"/>
  <c r="AD51" i="2"/>
  <c r="AD53" i="2"/>
  <c r="AD55" i="2"/>
  <c r="AD57" i="2"/>
  <c r="AD59" i="2"/>
  <c r="AD63" i="2"/>
  <c r="AD65" i="2"/>
  <c r="AD67" i="2"/>
  <c r="AD69" i="2"/>
  <c r="AD71" i="2"/>
  <c r="AD74" i="2"/>
  <c r="AD76" i="2"/>
  <c r="AD78" i="2"/>
  <c r="AD80" i="2"/>
  <c r="AD82" i="2"/>
  <c r="AD84" i="2"/>
  <c r="AD89" i="2"/>
  <c r="AD95" i="2"/>
  <c r="AD97" i="2"/>
  <c r="AD101" i="2"/>
  <c r="AD103" i="2"/>
  <c r="AD105" i="2"/>
  <c r="AD107" i="2"/>
  <c r="AD109" i="2"/>
  <c r="AD111" i="2"/>
  <c r="AD113" i="2"/>
  <c r="AD117" i="2"/>
  <c r="AD120" i="2"/>
  <c r="AD122" i="2"/>
  <c r="AD125" i="2"/>
  <c r="AD128" i="2"/>
  <c r="AD131" i="2"/>
  <c r="AC8" i="2"/>
  <c r="AC10" i="2"/>
  <c r="AC14" i="2"/>
  <c r="AC16" i="2"/>
  <c r="AC20" i="2"/>
  <c r="AC22" i="2"/>
  <c r="AC24" i="2"/>
  <c r="AC27" i="2"/>
  <c r="AC29" i="2"/>
  <c r="AC31" i="2"/>
  <c r="AC33" i="2"/>
  <c r="AC35" i="2"/>
  <c r="AC37" i="2"/>
  <c r="AC39" i="2"/>
  <c r="AC41" i="2"/>
  <c r="AC44" i="2"/>
  <c r="AC46" i="2"/>
  <c r="AC49" i="2"/>
  <c r="AC51" i="2"/>
  <c r="AC53" i="2"/>
  <c r="AC55" i="2"/>
  <c r="AC57" i="2"/>
  <c r="AC59" i="2"/>
  <c r="AC63" i="2"/>
  <c r="AC65" i="2"/>
  <c r="AC67" i="2"/>
  <c r="AC69" i="2"/>
  <c r="AC71" i="2"/>
  <c r="AC74" i="2"/>
  <c r="AC76" i="2"/>
  <c r="AC78" i="2"/>
  <c r="AC80" i="2"/>
  <c r="AC82" i="2"/>
  <c r="AC84" i="2"/>
  <c r="AC89" i="2"/>
  <c r="AC95" i="2"/>
  <c r="AC97" i="2"/>
  <c r="AC101" i="2"/>
  <c r="AC103" i="2"/>
  <c r="AC105" i="2"/>
  <c r="AC107" i="2"/>
  <c r="AC109" i="2"/>
  <c r="AC111" i="2"/>
  <c r="AC113" i="2"/>
  <c r="AC117" i="2"/>
  <c r="AC120" i="2"/>
  <c r="AC122" i="2"/>
  <c r="AC125" i="2"/>
  <c r="AC128" i="2"/>
  <c r="AC131" i="2"/>
  <c r="AB8" i="2"/>
  <c r="AB10" i="2"/>
  <c r="AB14" i="2"/>
  <c r="AB16" i="2"/>
  <c r="AB20" i="2"/>
  <c r="AB22" i="2"/>
  <c r="AB24" i="2"/>
  <c r="AB27" i="2"/>
  <c r="AB29" i="2"/>
  <c r="AB31" i="2"/>
  <c r="AB33" i="2"/>
  <c r="AB35" i="2"/>
  <c r="AB37" i="2"/>
  <c r="AB39" i="2"/>
  <c r="AB41" i="2"/>
  <c r="AB44" i="2"/>
  <c r="AB46" i="2"/>
  <c r="AB49" i="2"/>
  <c r="AB51" i="2"/>
  <c r="AB53" i="2"/>
  <c r="AB55" i="2"/>
  <c r="AB57" i="2"/>
  <c r="AB59" i="2"/>
  <c r="AB63" i="2"/>
  <c r="AB65" i="2"/>
  <c r="AB67" i="2"/>
  <c r="AB69" i="2"/>
  <c r="AB71" i="2"/>
  <c r="AB74" i="2"/>
  <c r="AB76" i="2"/>
  <c r="AB78" i="2"/>
  <c r="AB80" i="2"/>
  <c r="AB82" i="2"/>
  <c r="AB84" i="2"/>
  <c r="AB89" i="2"/>
  <c r="AB95" i="2"/>
  <c r="AB97" i="2"/>
  <c r="AB101" i="2"/>
  <c r="AB103" i="2"/>
  <c r="AB105" i="2"/>
  <c r="AB107" i="2"/>
  <c r="AB109" i="2"/>
  <c r="AB111" i="2"/>
  <c r="AB113" i="2"/>
  <c r="AB117" i="2"/>
  <c r="AB120" i="2"/>
  <c r="AB122" i="2"/>
  <c r="AB125" i="2"/>
  <c r="AB128" i="2"/>
  <c r="AB131" i="2"/>
  <c r="AA8" i="2"/>
  <c r="AA10" i="2"/>
  <c r="AA14" i="2"/>
  <c r="AA16" i="2"/>
  <c r="AA20" i="2"/>
  <c r="AA22" i="2"/>
  <c r="AA24" i="2"/>
  <c r="AA27" i="2"/>
  <c r="AA29" i="2"/>
  <c r="AA31" i="2"/>
  <c r="AA33" i="2"/>
  <c r="AA35" i="2"/>
  <c r="AA37" i="2"/>
  <c r="AA39" i="2"/>
  <c r="AA41" i="2"/>
  <c r="AA44" i="2"/>
  <c r="AA46" i="2"/>
  <c r="AA49" i="2"/>
  <c r="AA51" i="2"/>
  <c r="AA53" i="2"/>
  <c r="AA55" i="2"/>
  <c r="AA57" i="2"/>
  <c r="AA59" i="2"/>
  <c r="AA63" i="2"/>
  <c r="AA65" i="2"/>
  <c r="AA67" i="2"/>
  <c r="AA69" i="2"/>
  <c r="AA71" i="2"/>
  <c r="AA74" i="2"/>
  <c r="AA76" i="2"/>
  <c r="AA78" i="2"/>
  <c r="AA80" i="2"/>
  <c r="AA82" i="2"/>
  <c r="AA84" i="2"/>
  <c r="AA89" i="2"/>
  <c r="AA95" i="2"/>
  <c r="AA97" i="2"/>
  <c r="AA101" i="2"/>
  <c r="AA103" i="2"/>
  <c r="AA105" i="2"/>
  <c r="AA107" i="2"/>
  <c r="AA109" i="2"/>
  <c r="AA111" i="2"/>
  <c r="AA113" i="2"/>
  <c r="AA117" i="2"/>
  <c r="AA120" i="2"/>
  <c r="AA122" i="2"/>
  <c r="AA125" i="2"/>
  <c r="AA128" i="2"/>
  <c r="AA131" i="2"/>
  <c r="Z8" i="2"/>
  <c r="Z10" i="2"/>
  <c r="Z14" i="2"/>
  <c r="Z16" i="2"/>
  <c r="Z20" i="2"/>
  <c r="Z22" i="2"/>
  <c r="Z24" i="2"/>
  <c r="Z27" i="2"/>
  <c r="Z29" i="2"/>
  <c r="Z31" i="2"/>
  <c r="Z33" i="2"/>
  <c r="Z35" i="2"/>
  <c r="Z37" i="2"/>
  <c r="Z39" i="2"/>
  <c r="Z41" i="2"/>
  <c r="Z44" i="2"/>
  <c r="Z46" i="2"/>
  <c r="Z49" i="2"/>
  <c r="Z51" i="2"/>
  <c r="Z53" i="2"/>
  <c r="Z55" i="2"/>
  <c r="Z57" i="2"/>
  <c r="Z59" i="2"/>
  <c r="Z63" i="2"/>
  <c r="Z65" i="2"/>
  <c r="Z67" i="2"/>
  <c r="Z69" i="2"/>
  <c r="Z71" i="2"/>
  <c r="Z74" i="2"/>
  <c r="Z76" i="2"/>
  <c r="Z78" i="2"/>
  <c r="Z80" i="2"/>
  <c r="Z82" i="2"/>
  <c r="Z84" i="2"/>
  <c r="Z89" i="2"/>
  <c r="Z95" i="2"/>
  <c r="Z97" i="2"/>
  <c r="Z101" i="2"/>
  <c r="Z103" i="2"/>
  <c r="Z105" i="2"/>
  <c r="Z107" i="2"/>
  <c r="Z109" i="2"/>
  <c r="Z111" i="2"/>
  <c r="Z113" i="2"/>
  <c r="Z117" i="2"/>
  <c r="Z120" i="2"/>
  <c r="Z122" i="2"/>
  <c r="Z125" i="2"/>
  <c r="Z128" i="2"/>
  <c r="Z131" i="2"/>
  <c r="Y8" i="2"/>
  <c r="Y10" i="2"/>
  <c r="Y14" i="2"/>
  <c r="Y16" i="2"/>
  <c r="Y20" i="2"/>
  <c r="Y22" i="2"/>
  <c r="Y24" i="2"/>
  <c r="Y27" i="2"/>
  <c r="Y29" i="2"/>
  <c r="Y31" i="2"/>
  <c r="Y33" i="2"/>
  <c r="Y35" i="2"/>
  <c r="Y37" i="2"/>
  <c r="Y39" i="2"/>
  <c r="Y41" i="2"/>
  <c r="Y44" i="2"/>
  <c r="Y46" i="2"/>
  <c r="Y49" i="2"/>
  <c r="Y51" i="2"/>
  <c r="Y53" i="2"/>
  <c r="Y55" i="2"/>
  <c r="Y57" i="2"/>
  <c r="Y59" i="2"/>
  <c r="Y63" i="2"/>
  <c r="Y65" i="2"/>
  <c r="Y67" i="2"/>
  <c r="Y69" i="2"/>
  <c r="Y71" i="2"/>
  <c r="Y74" i="2"/>
  <c r="Y76" i="2"/>
  <c r="Y78" i="2"/>
  <c r="Y80" i="2"/>
  <c r="Y82" i="2"/>
  <c r="Y84" i="2"/>
  <c r="Y89" i="2"/>
  <c r="Y95" i="2"/>
  <c r="Y97" i="2"/>
  <c r="Y101" i="2"/>
  <c r="Y103" i="2"/>
  <c r="Y105" i="2"/>
  <c r="Y107" i="2"/>
  <c r="Y109" i="2"/>
  <c r="Y111" i="2"/>
  <c r="Y113" i="2"/>
  <c r="Y117" i="2"/>
  <c r="Y120" i="2"/>
  <c r="Y122" i="2"/>
  <c r="Y125" i="2"/>
  <c r="Y128" i="2"/>
  <c r="Y131" i="2"/>
  <c r="X8" i="2"/>
  <c r="X10" i="2"/>
  <c r="X14" i="2"/>
  <c r="X16" i="2"/>
  <c r="X20" i="2"/>
  <c r="X22" i="2"/>
  <c r="X24" i="2"/>
  <c r="X27" i="2"/>
  <c r="X29" i="2"/>
  <c r="X31" i="2"/>
  <c r="X33" i="2"/>
  <c r="X35" i="2"/>
  <c r="X37" i="2"/>
  <c r="X39" i="2"/>
  <c r="X41" i="2"/>
  <c r="X44" i="2"/>
  <c r="X46" i="2"/>
  <c r="X49" i="2"/>
  <c r="X51" i="2"/>
  <c r="X53" i="2"/>
  <c r="X55" i="2"/>
  <c r="X57" i="2"/>
  <c r="X59" i="2"/>
  <c r="X63" i="2"/>
  <c r="X65" i="2"/>
  <c r="X67" i="2"/>
  <c r="X69" i="2"/>
  <c r="X71" i="2"/>
  <c r="X74" i="2"/>
  <c r="X76" i="2"/>
  <c r="X78" i="2"/>
  <c r="X80" i="2"/>
  <c r="X82" i="2"/>
  <c r="X84" i="2"/>
  <c r="X89" i="2"/>
  <c r="X95" i="2"/>
  <c r="X97" i="2"/>
  <c r="X101" i="2"/>
  <c r="X103" i="2"/>
  <c r="X105" i="2"/>
  <c r="X107" i="2"/>
  <c r="X109" i="2"/>
  <c r="X111" i="2"/>
  <c r="X113" i="2"/>
  <c r="X117" i="2"/>
  <c r="X120" i="2"/>
  <c r="X122" i="2"/>
  <c r="X125" i="2"/>
  <c r="X128" i="2"/>
  <c r="X131" i="2"/>
  <c r="W8" i="2"/>
  <c r="W10" i="2"/>
  <c r="W14" i="2"/>
  <c r="W16" i="2"/>
  <c r="W20" i="2"/>
  <c r="W22" i="2"/>
  <c r="W24" i="2"/>
  <c r="W27" i="2"/>
  <c r="W29" i="2"/>
  <c r="W31" i="2"/>
  <c r="W33" i="2"/>
  <c r="W35" i="2"/>
  <c r="W37" i="2"/>
  <c r="W39" i="2"/>
  <c r="W41" i="2"/>
  <c r="W44" i="2"/>
  <c r="W46" i="2"/>
  <c r="W49" i="2"/>
  <c r="W51" i="2"/>
  <c r="W53" i="2"/>
  <c r="W55" i="2"/>
  <c r="W57" i="2"/>
  <c r="W59" i="2"/>
  <c r="W63" i="2"/>
  <c r="W65" i="2"/>
  <c r="W67" i="2"/>
  <c r="W69" i="2"/>
  <c r="W71" i="2"/>
  <c r="W74" i="2"/>
  <c r="W76" i="2"/>
  <c r="W78" i="2"/>
  <c r="W80" i="2"/>
  <c r="W82" i="2"/>
  <c r="W84" i="2"/>
  <c r="W89" i="2"/>
  <c r="W95" i="2"/>
  <c r="W97" i="2"/>
  <c r="W101" i="2"/>
  <c r="W103" i="2"/>
  <c r="W105" i="2"/>
  <c r="W107" i="2"/>
  <c r="W109" i="2"/>
  <c r="W111" i="2"/>
  <c r="W113" i="2"/>
  <c r="W117" i="2"/>
  <c r="W120" i="2"/>
  <c r="W122" i="2"/>
  <c r="W125" i="2"/>
  <c r="W128" i="2"/>
  <c r="W131" i="2"/>
  <c r="V8" i="2"/>
  <c r="V10" i="2"/>
  <c r="V14" i="2"/>
  <c r="V16" i="2"/>
  <c r="V20" i="2"/>
  <c r="V22" i="2"/>
  <c r="V24" i="2"/>
  <c r="V27" i="2"/>
  <c r="V29" i="2"/>
  <c r="V31" i="2"/>
  <c r="V33" i="2"/>
  <c r="V35" i="2"/>
  <c r="V37" i="2"/>
  <c r="V39" i="2"/>
  <c r="V41" i="2"/>
  <c r="V44" i="2"/>
  <c r="V46" i="2"/>
  <c r="V49" i="2"/>
  <c r="V51" i="2"/>
  <c r="V53" i="2"/>
  <c r="V55" i="2"/>
  <c r="V57" i="2"/>
  <c r="V59" i="2"/>
  <c r="V63" i="2"/>
  <c r="V65" i="2"/>
  <c r="V67" i="2"/>
  <c r="V69" i="2"/>
  <c r="V71" i="2"/>
  <c r="V74" i="2"/>
  <c r="V76" i="2"/>
  <c r="V78" i="2"/>
  <c r="V80" i="2"/>
  <c r="V82" i="2"/>
  <c r="V84" i="2"/>
  <c r="V89" i="2"/>
  <c r="V95" i="2"/>
  <c r="V97" i="2"/>
  <c r="V101" i="2"/>
  <c r="V103" i="2"/>
  <c r="V105" i="2"/>
  <c r="V107" i="2"/>
  <c r="V109" i="2"/>
  <c r="V111" i="2"/>
  <c r="V113" i="2"/>
  <c r="V117" i="2"/>
  <c r="V120" i="2"/>
  <c r="V122" i="2"/>
  <c r="V125" i="2"/>
  <c r="V128" i="2"/>
  <c r="V131" i="2"/>
  <c r="U8" i="2"/>
  <c r="U10" i="2"/>
  <c r="U14" i="2"/>
  <c r="U16" i="2"/>
  <c r="U20" i="2"/>
  <c r="U22" i="2"/>
  <c r="U24" i="2"/>
  <c r="U27" i="2"/>
  <c r="U29" i="2"/>
  <c r="U31" i="2"/>
  <c r="U33" i="2"/>
  <c r="U35" i="2"/>
  <c r="U37" i="2"/>
  <c r="U39" i="2"/>
  <c r="U41" i="2"/>
  <c r="U44" i="2"/>
  <c r="U46" i="2"/>
  <c r="U49" i="2"/>
  <c r="U51" i="2"/>
  <c r="U53" i="2"/>
  <c r="U55" i="2"/>
  <c r="U57" i="2"/>
  <c r="U59" i="2"/>
  <c r="U63" i="2"/>
  <c r="U65" i="2"/>
  <c r="U67" i="2"/>
  <c r="U69" i="2"/>
  <c r="U71" i="2"/>
  <c r="U74" i="2"/>
  <c r="U76" i="2"/>
  <c r="U78" i="2"/>
  <c r="U80" i="2"/>
  <c r="U82" i="2"/>
  <c r="U84" i="2"/>
  <c r="U89" i="2"/>
  <c r="U95" i="2"/>
  <c r="U97" i="2"/>
  <c r="U101" i="2"/>
  <c r="U103" i="2"/>
  <c r="U105" i="2"/>
  <c r="U107" i="2"/>
  <c r="U109" i="2"/>
  <c r="U111" i="2"/>
  <c r="U113" i="2"/>
  <c r="U117" i="2"/>
  <c r="U120" i="2"/>
  <c r="U122" i="2"/>
  <c r="U125" i="2"/>
  <c r="U128" i="2"/>
  <c r="U131" i="2"/>
  <c r="T8" i="2"/>
  <c r="T10" i="2"/>
  <c r="T14" i="2"/>
  <c r="T16" i="2"/>
  <c r="T20" i="2"/>
  <c r="T22" i="2"/>
  <c r="T24" i="2"/>
  <c r="T27" i="2"/>
  <c r="T29" i="2"/>
  <c r="T31" i="2"/>
  <c r="T33" i="2"/>
  <c r="T35" i="2"/>
  <c r="T37" i="2"/>
  <c r="T39" i="2"/>
  <c r="T41" i="2"/>
  <c r="T44" i="2"/>
  <c r="T46" i="2"/>
  <c r="T49" i="2"/>
  <c r="T51" i="2"/>
  <c r="T53" i="2"/>
  <c r="T55" i="2"/>
  <c r="T57" i="2"/>
  <c r="T59" i="2"/>
  <c r="T63" i="2"/>
  <c r="T65" i="2"/>
  <c r="T67" i="2"/>
  <c r="T69" i="2"/>
  <c r="T71" i="2"/>
  <c r="T74" i="2"/>
  <c r="T76" i="2"/>
  <c r="T78" i="2"/>
  <c r="T80" i="2"/>
  <c r="T82" i="2"/>
  <c r="T84" i="2"/>
  <c r="T89" i="2"/>
  <c r="T95" i="2"/>
  <c r="T97" i="2"/>
  <c r="T101" i="2"/>
  <c r="T103" i="2"/>
  <c r="T105" i="2"/>
  <c r="T107" i="2"/>
  <c r="T109" i="2"/>
  <c r="T111" i="2"/>
  <c r="T113" i="2"/>
  <c r="T117" i="2"/>
  <c r="T120" i="2"/>
  <c r="T122" i="2"/>
  <c r="T125" i="2"/>
  <c r="T128" i="2"/>
  <c r="T131" i="2"/>
  <c r="S8" i="2"/>
  <c r="S10" i="2"/>
  <c r="S14" i="2"/>
  <c r="S16" i="2"/>
  <c r="S20" i="2"/>
  <c r="S22" i="2"/>
  <c r="S24" i="2"/>
  <c r="S27" i="2"/>
  <c r="S29" i="2"/>
  <c r="S31" i="2"/>
  <c r="S33" i="2"/>
  <c r="S35" i="2"/>
  <c r="S37" i="2"/>
  <c r="S39" i="2"/>
  <c r="S41" i="2"/>
  <c r="S44" i="2"/>
  <c r="S46" i="2"/>
  <c r="S49" i="2"/>
  <c r="S51" i="2"/>
  <c r="S53" i="2"/>
  <c r="S55" i="2"/>
  <c r="S57" i="2"/>
  <c r="S59" i="2"/>
  <c r="S63" i="2"/>
  <c r="S65" i="2"/>
  <c r="S67" i="2"/>
  <c r="S69" i="2"/>
  <c r="S71" i="2"/>
  <c r="S74" i="2"/>
  <c r="S76" i="2"/>
  <c r="S78" i="2"/>
  <c r="S80" i="2"/>
  <c r="S82" i="2"/>
  <c r="S84" i="2"/>
  <c r="S89" i="2"/>
  <c r="S95" i="2"/>
  <c r="S97" i="2"/>
  <c r="S101" i="2"/>
  <c r="S103" i="2"/>
  <c r="S105" i="2"/>
  <c r="S107" i="2"/>
  <c r="S109" i="2"/>
  <c r="S111" i="2"/>
  <c r="S113" i="2"/>
  <c r="S117" i="2"/>
  <c r="S120" i="2"/>
  <c r="S122" i="2"/>
  <c r="S125" i="2"/>
  <c r="S128" i="2"/>
  <c r="S131" i="2"/>
  <c r="R8" i="2"/>
  <c r="R10" i="2"/>
  <c r="R14" i="2"/>
  <c r="R16" i="2"/>
  <c r="R20" i="2"/>
  <c r="R22" i="2"/>
  <c r="R24" i="2"/>
  <c r="R27" i="2"/>
  <c r="R29" i="2"/>
  <c r="R31" i="2"/>
  <c r="R33" i="2"/>
  <c r="R35" i="2"/>
  <c r="R37" i="2"/>
  <c r="R39" i="2"/>
  <c r="R41" i="2"/>
  <c r="R44" i="2"/>
  <c r="R46" i="2"/>
  <c r="R49" i="2"/>
  <c r="R51" i="2"/>
  <c r="R53" i="2"/>
  <c r="R55" i="2"/>
  <c r="R57" i="2"/>
  <c r="R59" i="2"/>
  <c r="R63" i="2"/>
  <c r="R65" i="2"/>
  <c r="R67" i="2"/>
  <c r="R69" i="2"/>
  <c r="R71" i="2"/>
  <c r="R74" i="2"/>
  <c r="R76" i="2"/>
  <c r="R78" i="2"/>
  <c r="R80" i="2"/>
  <c r="R82" i="2"/>
  <c r="R84" i="2"/>
  <c r="R89" i="2"/>
  <c r="R95" i="2"/>
  <c r="R97" i="2"/>
  <c r="R101" i="2"/>
  <c r="R103" i="2"/>
  <c r="R105" i="2"/>
  <c r="R107" i="2"/>
  <c r="R109" i="2"/>
  <c r="R111" i="2"/>
  <c r="R113" i="2"/>
  <c r="R117" i="2"/>
  <c r="R120" i="2"/>
  <c r="R122" i="2"/>
  <c r="R125" i="2"/>
  <c r="R128" i="2"/>
  <c r="R131" i="2"/>
  <c r="Q8" i="2"/>
  <c r="Q10" i="2"/>
  <c r="Q14" i="2"/>
  <c r="Q16" i="2"/>
  <c r="Q20" i="2"/>
  <c r="Q22" i="2"/>
  <c r="Q24" i="2"/>
  <c r="Q27" i="2"/>
  <c r="Q29" i="2"/>
  <c r="Q31" i="2"/>
  <c r="Q33" i="2"/>
  <c r="Q35" i="2"/>
  <c r="Q37" i="2"/>
  <c r="Q39" i="2"/>
  <c r="Q41" i="2"/>
  <c r="Q44" i="2"/>
  <c r="Q46" i="2"/>
  <c r="Q49" i="2"/>
  <c r="Q51" i="2"/>
  <c r="Q53" i="2"/>
  <c r="Q55" i="2"/>
  <c r="Q57" i="2"/>
  <c r="Q59" i="2"/>
  <c r="Q63" i="2"/>
  <c r="Q65" i="2"/>
  <c r="Q67" i="2"/>
  <c r="Q69" i="2"/>
  <c r="Q71" i="2"/>
  <c r="Q74" i="2"/>
  <c r="Q76" i="2"/>
  <c r="Q78" i="2"/>
  <c r="Q80" i="2"/>
  <c r="Q82" i="2"/>
  <c r="Q84" i="2"/>
  <c r="Q89" i="2"/>
  <c r="Q95" i="2"/>
  <c r="Q97" i="2"/>
  <c r="Q101" i="2"/>
  <c r="Q103" i="2"/>
  <c r="Q105" i="2"/>
  <c r="Q107" i="2"/>
  <c r="Q109" i="2"/>
  <c r="Q111" i="2"/>
  <c r="Q113" i="2"/>
  <c r="Q117" i="2"/>
  <c r="Q120" i="2"/>
  <c r="Q122" i="2"/>
  <c r="Q125" i="2"/>
  <c r="Q128" i="2"/>
  <c r="Q131" i="2"/>
  <c r="P8" i="2"/>
  <c r="P10" i="2"/>
  <c r="P14" i="2"/>
  <c r="P16" i="2"/>
  <c r="P20" i="2"/>
  <c r="P22" i="2"/>
  <c r="P24" i="2"/>
  <c r="P27" i="2"/>
  <c r="P29" i="2"/>
  <c r="P31" i="2"/>
  <c r="P33" i="2"/>
  <c r="P35" i="2"/>
  <c r="P37" i="2"/>
  <c r="P39" i="2"/>
  <c r="P41" i="2"/>
  <c r="P44" i="2"/>
  <c r="P46" i="2"/>
  <c r="P49" i="2"/>
  <c r="P51" i="2"/>
  <c r="P53" i="2"/>
  <c r="P55" i="2"/>
  <c r="P57" i="2"/>
  <c r="P59" i="2"/>
  <c r="P63" i="2"/>
  <c r="P65" i="2"/>
  <c r="P67" i="2"/>
  <c r="P69" i="2"/>
  <c r="P71" i="2"/>
  <c r="P74" i="2"/>
  <c r="P76" i="2"/>
  <c r="P78" i="2"/>
  <c r="P80" i="2"/>
  <c r="P82" i="2"/>
  <c r="P84" i="2"/>
  <c r="P89" i="2"/>
  <c r="P95" i="2"/>
  <c r="P97" i="2"/>
  <c r="P101" i="2"/>
  <c r="P103" i="2"/>
  <c r="P105" i="2"/>
  <c r="P107" i="2"/>
  <c r="P109" i="2"/>
  <c r="P111" i="2"/>
  <c r="P113" i="2"/>
  <c r="P117" i="2"/>
  <c r="P120" i="2"/>
  <c r="P122" i="2"/>
  <c r="P125" i="2"/>
  <c r="P128" i="2"/>
  <c r="P131" i="2"/>
  <c r="O8" i="2"/>
  <c r="O10" i="2"/>
  <c r="O14" i="2"/>
  <c r="O16" i="2"/>
  <c r="O20" i="2"/>
  <c r="O22" i="2"/>
  <c r="O24" i="2"/>
  <c r="O27" i="2"/>
  <c r="O29" i="2"/>
  <c r="O31" i="2"/>
  <c r="O33" i="2"/>
  <c r="O35" i="2"/>
  <c r="O37" i="2"/>
  <c r="O39" i="2"/>
  <c r="O41" i="2"/>
  <c r="O44" i="2"/>
  <c r="O46" i="2"/>
  <c r="O49" i="2"/>
  <c r="O51" i="2"/>
  <c r="O53" i="2"/>
  <c r="O55" i="2"/>
  <c r="O57" i="2"/>
  <c r="O59" i="2"/>
  <c r="O63" i="2"/>
  <c r="O65" i="2"/>
  <c r="O67" i="2"/>
  <c r="O69" i="2"/>
  <c r="O71" i="2"/>
  <c r="O74" i="2"/>
  <c r="O76" i="2"/>
  <c r="O78" i="2"/>
  <c r="O80" i="2"/>
  <c r="O82" i="2"/>
  <c r="O84" i="2"/>
  <c r="O89" i="2"/>
  <c r="O95" i="2"/>
  <c r="O97" i="2"/>
  <c r="O101" i="2"/>
  <c r="O103" i="2"/>
  <c r="O105" i="2"/>
  <c r="O107" i="2"/>
  <c r="O109" i="2"/>
  <c r="O111" i="2"/>
  <c r="O113" i="2"/>
  <c r="O117" i="2"/>
  <c r="O120" i="2"/>
  <c r="O122" i="2"/>
  <c r="O125" i="2"/>
  <c r="O128" i="2"/>
  <c r="O131" i="2"/>
  <c r="N8" i="2"/>
  <c r="N10" i="2"/>
  <c r="N14" i="2"/>
  <c r="N16" i="2"/>
  <c r="N20" i="2"/>
  <c r="N22" i="2"/>
  <c r="N24" i="2"/>
  <c r="N27" i="2"/>
  <c r="N29" i="2"/>
  <c r="N31" i="2"/>
  <c r="N33" i="2"/>
  <c r="N35" i="2"/>
  <c r="N37" i="2"/>
  <c r="N39" i="2"/>
  <c r="N41" i="2"/>
  <c r="N44" i="2"/>
  <c r="N46" i="2"/>
  <c r="N49" i="2"/>
  <c r="N51" i="2"/>
  <c r="N53" i="2"/>
  <c r="N55" i="2"/>
  <c r="N57" i="2"/>
  <c r="N59" i="2"/>
  <c r="N63" i="2"/>
  <c r="N65" i="2"/>
  <c r="N67" i="2"/>
  <c r="N69" i="2"/>
  <c r="N71" i="2"/>
  <c r="N74" i="2"/>
  <c r="N76" i="2"/>
  <c r="N78" i="2"/>
  <c r="N80" i="2"/>
  <c r="N82" i="2"/>
  <c r="N84" i="2"/>
  <c r="N89" i="2"/>
  <c r="N95" i="2"/>
  <c r="N97" i="2"/>
  <c r="N101" i="2"/>
  <c r="N103" i="2"/>
  <c r="N105" i="2"/>
  <c r="N107" i="2"/>
  <c r="N109" i="2"/>
  <c r="N111" i="2"/>
  <c r="N113" i="2"/>
  <c r="N117" i="2"/>
  <c r="N120" i="2"/>
  <c r="N122" i="2"/>
  <c r="N125" i="2"/>
  <c r="N128" i="2"/>
  <c r="N131" i="2"/>
  <c r="M8" i="2"/>
  <c r="M24" i="2"/>
  <c r="M29" i="2"/>
  <c r="M35" i="2"/>
  <c r="M37" i="2"/>
  <c r="M39" i="2"/>
  <c r="M41" i="2"/>
  <c r="M44" i="2"/>
  <c r="M46" i="2"/>
  <c r="M55" i="2"/>
  <c r="M59" i="2"/>
  <c r="M63" i="2"/>
  <c r="M69" i="2"/>
  <c r="M71" i="2"/>
  <c r="M74" i="2"/>
  <c r="M78" i="2"/>
  <c r="M97" i="2"/>
  <c r="M107" i="2"/>
  <c r="M109" i="2"/>
  <c r="M111" i="2"/>
  <c r="M113" i="2"/>
  <c r="M122" i="2"/>
  <c r="L8" i="2"/>
  <c r="L10" i="2"/>
  <c r="L14" i="2"/>
  <c r="L16" i="2"/>
  <c r="L20" i="2"/>
  <c r="L22" i="2"/>
  <c r="L24" i="2"/>
  <c r="L27" i="2"/>
  <c r="L29" i="2"/>
  <c r="L31" i="2"/>
  <c r="L33" i="2"/>
  <c r="L35" i="2"/>
  <c r="L37" i="2"/>
  <c r="L39" i="2"/>
  <c r="L41" i="2"/>
  <c r="L44" i="2"/>
  <c r="L46" i="2"/>
  <c r="L49" i="2"/>
  <c r="L51" i="2"/>
  <c r="L53" i="2"/>
  <c r="L55" i="2"/>
  <c r="L57" i="2"/>
  <c r="L59" i="2"/>
  <c r="L63" i="2"/>
  <c r="L65" i="2"/>
  <c r="L67" i="2"/>
  <c r="L69" i="2"/>
  <c r="L71" i="2"/>
  <c r="L74" i="2"/>
  <c r="L76" i="2"/>
  <c r="L78" i="2"/>
  <c r="L80" i="2"/>
  <c r="L82" i="2"/>
  <c r="L84" i="2"/>
  <c r="L89" i="2"/>
  <c r="L95" i="2"/>
  <c r="L97" i="2"/>
  <c r="L101" i="2"/>
  <c r="L103" i="2"/>
  <c r="L105" i="2"/>
  <c r="L107" i="2"/>
  <c r="L109" i="2"/>
  <c r="L111" i="2"/>
  <c r="L113" i="2"/>
  <c r="L117" i="2"/>
  <c r="L120" i="2"/>
  <c r="L122" i="2"/>
  <c r="L125" i="2"/>
  <c r="L128" i="2"/>
  <c r="L131" i="2"/>
  <c r="K8" i="2"/>
  <c r="K10" i="2"/>
  <c r="K14" i="2"/>
  <c r="K16" i="2"/>
  <c r="K20" i="2"/>
  <c r="K22" i="2"/>
  <c r="K24" i="2"/>
  <c r="K27" i="2"/>
  <c r="K29" i="2"/>
  <c r="K31" i="2"/>
  <c r="K33" i="2"/>
  <c r="K35" i="2"/>
  <c r="K37" i="2"/>
  <c r="K39" i="2"/>
  <c r="K41" i="2"/>
  <c r="K44" i="2"/>
  <c r="K46" i="2"/>
  <c r="K49" i="2"/>
  <c r="K51" i="2"/>
  <c r="K53" i="2"/>
  <c r="K55" i="2"/>
  <c r="K57" i="2"/>
  <c r="K59" i="2"/>
  <c r="K63" i="2"/>
  <c r="K65" i="2"/>
  <c r="K67" i="2"/>
  <c r="K69" i="2"/>
  <c r="K71" i="2"/>
  <c r="K74" i="2"/>
  <c r="K76" i="2"/>
  <c r="K78" i="2"/>
  <c r="K80" i="2"/>
  <c r="K82" i="2"/>
  <c r="K84" i="2"/>
  <c r="K89" i="2"/>
  <c r="K95" i="2"/>
  <c r="K97" i="2"/>
  <c r="K101" i="2"/>
  <c r="K103" i="2"/>
  <c r="K105" i="2"/>
  <c r="K107" i="2"/>
  <c r="K109" i="2"/>
  <c r="K111" i="2"/>
  <c r="K113" i="2"/>
  <c r="K117" i="2"/>
  <c r="K120" i="2"/>
  <c r="K122" i="2"/>
  <c r="K125" i="2"/>
  <c r="K128" i="2"/>
  <c r="K131" i="2"/>
  <c r="J8" i="2"/>
  <c r="J10" i="2"/>
  <c r="J14" i="2"/>
  <c r="J16" i="2"/>
  <c r="J20" i="2"/>
  <c r="J22" i="2"/>
  <c r="J24" i="2"/>
  <c r="J27" i="2"/>
  <c r="J29" i="2"/>
  <c r="J31" i="2"/>
  <c r="J33" i="2"/>
  <c r="J35" i="2"/>
  <c r="J37" i="2"/>
  <c r="J39" i="2"/>
  <c r="J41" i="2"/>
  <c r="J44" i="2"/>
  <c r="J46" i="2"/>
  <c r="J49" i="2"/>
  <c r="J51" i="2"/>
  <c r="J53" i="2"/>
  <c r="J55" i="2"/>
  <c r="J57" i="2"/>
  <c r="J59" i="2"/>
  <c r="J63" i="2"/>
  <c r="J65" i="2"/>
  <c r="J67" i="2"/>
  <c r="J69" i="2"/>
  <c r="J71" i="2"/>
  <c r="J74" i="2"/>
  <c r="J76" i="2"/>
  <c r="J78" i="2"/>
  <c r="J80" i="2"/>
  <c r="J82" i="2"/>
  <c r="J84" i="2"/>
  <c r="J89" i="2"/>
  <c r="J95" i="2"/>
  <c r="J97" i="2"/>
  <c r="J101" i="2"/>
  <c r="J103" i="2"/>
  <c r="J105" i="2"/>
  <c r="J107" i="2"/>
  <c r="J109" i="2"/>
  <c r="J111" i="2"/>
  <c r="J113" i="2"/>
  <c r="J117" i="2"/>
  <c r="J120" i="2"/>
  <c r="J122" i="2"/>
  <c r="J125" i="2"/>
  <c r="J128" i="2"/>
  <c r="J131" i="2"/>
  <c r="I8" i="2"/>
  <c r="I134" i="2" s="1"/>
  <c r="I10" i="2"/>
  <c r="I14" i="2"/>
  <c r="I16" i="2"/>
  <c r="I20" i="2"/>
  <c r="I22" i="2"/>
  <c r="I24" i="2"/>
  <c r="I27" i="2"/>
  <c r="I29" i="2"/>
  <c r="I31" i="2"/>
  <c r="I33" i="2"/>
  <c r="I35" i="2"/>
  <c r="I37" i="2"/>
  <c r="I39" i="2"/>
  <c r="I41" i="2"/>
  <c r="I44" i="2"/>
  <c r="I46" i="2"/>
  <c r="I49" i="2"/>
  <c r="I51" i="2"/>
  <c r="I53" i="2"/>
  <c r="I55" i="2"/>
  <c r="I57" i="2"/>
  <c r="I59" i="2"/>
  <c r="I63" i="2"/>
  <c r="I65" i="2"/>
  <c r="I67" i="2"/>
  <c r="I69" i="2"/>
  <c r="I71" i="2"/>
  <c r="I74" i="2"/>
  <c r="I76" i="2"/>
  <c r="I78" i="2"/>
  <c r="I80" i="2"/>
  <c r="I82" i="2"/>
  <c r="I84" i="2"/>
  <c r="I89" i="2"/>
  <c r="I95" i="2"/>
  <c r="I97" i="2"/>
  <c r="I101" i="2"/>
  <c r="I103" i="2"/>
  <c r="I105" i="2"/>
  <c r="I107" i="2"/>
  <c r="I109" i="2"/>
  <c r="I111" i="2"/>
  <c r="I113" i="2"/>
  <c r="I117" i="2"/>
  <c r="I120" i="2"/>
  <c r="I122" i="2"/>
  <c r="I125" i="2"/>
  <c r="I128" i="2"/>
  <c r="I131" i="2"/>
  <c r="H8" i="2"/>
  <c r="H10" i="2"/>
  <c r="H14" i="2"/>
  <c r="H16" i="2"/>
  <c r="H20" i="2"/>
  <c r="H22" i="2"/>
  <c r="H24" i="2"/>
  <c r="H27" i="2"/>
  <c r="H29" i="2"/>
  <c r="H31" i="2"/>
  <c r="H33" i="2"/>
  <c r="H35" i="2"/>
  <c r="H37" i="2"/>
  <c r="H39" i="2"/>
  <c r="H41" i="2"/>
  <c r="H44" i="2"/>
  <c r="H46" i="2"/>
  <c r="H49" i="2"/>
  <c r="H51" i="2"/>
  <c r="H53" i="2"/>
  <c r="H55" i="2"/>
  <c r="H57" i="2"/>
  <c r="H59" i="2"/>
  <c r="H63" i="2"/>
  <c r="H65" i="2"/>
  <c r="H67" i="2"/>
  <c r="H69" i="2"/>
  <c r="H71" i="2"/>
  <c r="H74" i="2"/>
  <c r="H76" i="2"/>
  <c r="H78" i="2"/>
  <c r="H80" i="2"/>
  <c r="H82" i="2"/>
  <c r="H84" i="2"/>
  <c r="H89" i="2"/>
  <c r="H95" i="2"/>
  <c r="H97" i="2"/>
  <c r="H101" i="2"/>
  <c r="H103" i="2"/>
  <c r="H105" i="2"/>
  <c r="H107" i="2"/>
  <c r="H109" i="2"/>
  <c r="H111" i="2"/>
  <c r="H113" i="2"/>
  <c r="H117" i="2"/>
  <c r="H120" i="2"/>
  <c r="H122" i="2"/>
  <c r="H125" i="2"/>
  <c r="H128" i="2"/>
  <c r="H131" i="2"/>
  <c r="G8" i="2"/>
  <c r="G10" i="2"/>
  <c r="G14" i="2"/>
  <c r="G16" i="2"/>
  <c r="G20" i="2"/>
  <c r="G22" i="2"/>
  <c r="G24" i="2"/>
  <c r="G27" i="2"/>
  <c r="G29" i="2"/>
  <c r="G31" i="2"/>
  <c r="G33" i="2"/>
  <c r="G35" i="2"/>
  <c r="G37" i="2"/>
  <c r="G39" i="2"/>
  <c r="G41" i="2"/>
  <c r="G44" i="2"/>
  <c r="G46" i="2"/>
  <c r="G49" i="2"/>
  <c r="G51" i="2"/>
  <c r="G53" i="2"/>
  <c r="G55" i="2"/>
  <c r="G57" i="2"/>
  <c r="G59" i="2"/>
  <c r="G63" i="2"/>
  <c r="G65" i="2"/>
  <c r="G67" i="2"/>
  <c r="G69" i="2"/>
  <c r="G71" i="2"/>
  <c r="G74" i="2"/>
  <c r="G76" i="2"/>
  <c r="G78" i="2"/>
  <c r="G80" i="2"/>
  <c r="G82" i="2"/>
  <c r="G84" i="2"/>
  <c r="G89" i="2"/>
  <c r="G95" i="2"/>
  <c r="G97" i="2"/>
  <c r="G101" i="2"/>
  <c r="G103" i="2"/>
  <c r="G105" i="2"/>
  <c r="G107" i="2"/>
  <c r="G109" i="2"/>
  <c r="G111" i="2"/>
  <c r="G113" i="2"/>
  <c r="G117" i="2"/>
  <c r="G120" i="2"/>
  <c r="G122" i="2"/>
  <c r="G125" i="2"/>
  <c r="G128" i="2"/>
  <c r="G131" i="2"/>
  <c r="F8" i="2"/>
  <c r="F10" i="2"/>
  <c r="F14" i="2"/>
  <c r="F16" i="2"/>
  <c r="F20" i="2"/>
  <c r="F22" i="2"/>
  <c r="F24" i="2"/>
  <c r="F27" i="2"/>
  <c r="F29" i="2"/>
  <c r="F31" i="2"/>
  <c r="F33" i="2"/>
  <c r="F35" i="2"/>
  <c r="F37" i="2"/>
  <c r="F39" i="2"/>
  <c r="F41" i="2"/>
  <c r="F44" i="2"/>
  <c r="F46" i="2"/>
  <c r="F49" i="2"/>
  <c r="F51" i="2"/>
  <c r="F53" i="2"/>
  <c r="F55" i="2"/>
  <c r="F57" i="2"/>
  <c r="F59" i="2"/>
  <c r="F63" i="2"/>
  <c r="F65" i="2"/>
  <c r="F67" i="2"/>
  <c r="F69" i="2"/>
  <c r="F71" i="2"/>
  <c r="F74" i="2"/>
  <c r="F76" i="2"/>
  <c r="F78" i="2"/>
  <c r="F80" i="2"/>
  <c r="F82" i="2"/>
  <c r="F84" i="2"/>
  <c r="F89" i="2"/>
  <c r="F95" i="2"/>
  <c r="F97" i="2"/>
  <c r="F101" i="2"/>
  <c r="F103" i="2"/>
  <c r="F105" i="2"/>
  <c r="F107" i="2"/>
  <c r="F109" i="2"/>
  <c r="F111" i="2"/>
  <c r="F113" i="2"/>
  <c r="F117" i="2"/>
  <c r="F120" i="2"/>
  <c r="F122" i="2"/>
  <c r="F125" i="2"/>
  <c r="F128" i="2"/>
  <c r="F131" i="2"/>
  <c r="E8" i="2"/>
  <c r="E10" i="2"/>
  <c r="E14" i="2"/>
  <c r="E16" i="2"/>
  <c r="E20" i="2"/>
  <c r="E22" i="2"/>
  <c r="E24" i="2"/>
  <c r="E27" i="2"/>
  <c r="E29" i="2"/>
  <c r="E31" i="2"/>
  <c r="E33" i="2"/>
  <c r="E35" i="2"/>
  <c r="E37" i="2"/>
  <c r="E39" i="2"/>
  <c r="E41" i="2"/>
  <c r="E44" i="2"/>
  <c r="E46" i="2"/>
  <c r="E49" i="2"/>
  <c r="E51" i="2"/>
  <c r="E53" i="2"/>
  <c r="E55" i="2"/>
  <c r="E57" i="2"/>
  <c r="E59" i="2"/>
  <c r="E63" i="2"/>
  <c r="E65" i="2"/>
  <c r="E67" i="2"/>
  <c r="E69" i="2"/>
  <c r="E71" i="2"/>
  <c r="E74" i="2"/>
  <c r="E76" i="2"/>
  <c r="E78" i="2"/>
  <c r="E80" i="2"/>
  <c r="E82" i="2"/>
  <c r="E84" i="2"/>
  <c r="E89" i="2"/>
  <c r="E95" i="2"/>
  <c r="E97" i="2"/>
  <c r="E101" i="2"/>
  <c r="E103" i="2"/>
  <c r="E105" i="2"/>
  <c r="E107" i="2"/>
  <c r="E109" i="2"/>
  <c r="E111" i="2"/>
  <c r="E113" i="2"/>
  <c r="E117" i="2"/>
  <c r="E120" i="2"/>
  <c r="E122" i="2"/>
  <c r="E125" i="2"/>
  <c r="E128" i="2"/>
  <c r="E131" i="2"/>
  <c r="D8" i="2"/>
  <c r="D10" i="2"/>
  <c r="D14" i="2"/>
  <c r="D16" i="2"/>
  <c r="D20" i="2"/>
  <c r="D22" i="2"/>
  <c r="D24" i="2"/>
  <c r="D27" i="2"/>
  <c r="D29" i="2"/>
  <c r="D31" i="2"/>
  <c r="D33" i="2"/>
  <c r="D35" i="2"/>
  <c r="D37" i="2"/>
  <c r="D39" i="2"/>
  <c r="D41" i="2"/>
  <c r="D44" i="2"/>
  <c r="D46" i="2"/>
  <c r="D49" i="2"/>
  <c r="D51" i="2"/>
  <c r="D53" i="2"/>
  <c r="D55" i="2"/>
  <c r="D57" i="2"/>
  <c r="D59" i="2"/>
  <c r="D63" i="2"/>
  <c r="D65" i="2"/>
  <c r="D67" i="2"/>
  <c r="D69" i="2"/>
  <c r="D71" i="2"/>
  <c r="D74" i="2"/>
  <c r="D76" i="2"/>
  <c r="D78" i="2"/>
  <c r="D80" i="2"/>
  <c r="D82" i="2"/>
  <c r="D84" i="2"/>
  <c r="D89" i="2"/>
  <c r="D95" i="2"/>
  <c r="D97" i="2"/>
  <c r="D101" i="2"/>
  <c r="D103" i="2"/>
  <c r="D105" i="2"/>
  <c r="D107" i="2"/>
  <c r="D109" i="2"/>
  <c r="D111" i="2"/>
  <c r="D113" i="2"/>
  <c r="D117" i="2"/>
  <c r="D120" i="2"/>
  <c r="D122" i="2"/>
  <c r="D125" i="2"/>
  <c r="D128" i="2"/>
  <c r="D131" i="2"/>
  <c r="C8" i="2"/>
  <c r="C10" i="2"/>
  <c r="C14" i="2"/>
  <c r="C16" i="2"/>
  <c r="C20" i="2"/>
  <c r="C22" i="2"/>
  <c r="C24" i="2"/>
  <c r="C27" i="2"/>
  <c r="C29" i="2"/>
  <c r="C31" i="2"/>
  <c r="C33" i="2"/>
  <c r="C35" i="2"/>
  <c r="C37" i="2"/>
  <c r="C39" i="2"/>
  <c r="C41" i="2"/>
  <c r="C44" i="2"/>
  <c r="C46" i="2"/>
  <c r="C49" i="2"/>
  <c r="C51" i="2"/>
  <c r="C53" i="2"/>
  <c r="C55" i="2"/>
  <c r="C57" i="2"/>
  <c r="C59" i="2"/>
  <c r="C63" i="2"/>
  <c r="C65" i="2"/>
  <c r="C67" i="2"/>
  <c r="C69" i="2"/>
  <c r="C71" i="2"/>
  <c r="C74" i="2"/>
  <c r="C76" i="2"/>
  <c r="C78" i="2"/>
  <c r="C80" i="2"/>
  <c r="C82" i="2"/>
  <c r="C84" i="2"/>
  <c r="C89" i="2"/>
  <c r="C95" i="2"/>
  <c r="C97" i="2"/>
  <c r="C101" i="2"/>
  <c r="C103" i="2"/>
  <c r="C105" i="2"/>
  <c r="C107" i="2"/>
  <c r="C109" i="2"/>
  <c r="C111" i="2"/>
  <c r="C113" i="2"/>
  <c r="C117" i="2"/>
  <c r="C120" i="2"/>
  <c r="C122" i="2"/>
  <c r="C125" i="2"/>
  <c r="C128" i="2"/>
  <c r="C131" i="2"/>
  <c r="AL17" i="2"/>
  <c r="AL18" i="2"/>
  <c r="AL19" i="2"/>
  <c r="AL19" i="13" s="1"/>
  <c r="AL19" i="12" s="1"/>
  <c r="AL19" i="11" s="1"/>
  <c r="AL19" i="10" s="1"/>
  <c r="AL23" i="2"/>
  <c r="AL23" i="13" s="1"/>
  <c r="AL24" i="2"/>
  <c r="AL30" i="2"/>
  <c r="AL31" i="2" s="1"/>
  <c r="AL32" i="2"/>
  <c r="AL33" i="2" s="1"/>
  <c r="AL36" i="2"/>
  <c r="AL36" i="13" s="1"/>
  <c r="AL36" i="12" s="1"/>
  <c r="AL37" i="2"/>
  <c r="AL38" i="2"/>
  <c r="AL39" i="2" s="1"/>
  <c r="AL45" i="2"/>
  <c r="AL48" i="2"/>
  <c r="AL48" i="13" s="1"/>
  <c r="AL48" i="12" s="1"/>
  <c r="AL48" i="11" s="1"/>
  <c r="AL48" i="10" s="1"/>
  <c r="AL50" i="2"/>
  <c r="AL52" i="2"/>
  <c r="AL52" i="13" s="1"/>
  <c r="AL52" i="12" s="1"/>
  <c r="AL53" i="2"/>
  <c r="AL54" i="2"/>
  <c r="AL62" i="2"/>
  <c r="AL63" i="2" s="1"/>
  <c r="AL66" i="2"/>
  <c r="AL66" i="13" s="1"/>
  <c r="AL68" i="2"/>
  <c r="AL70" i="2"/>
  <c r="AL70" i="13" s="1"/>
  <c r="AL71" i="2"/>
  <c r="AL72" i="2"/>
  <c r="AL73" i="2"/>
  <c r="AL77" i="2"/>
  <c r="AL80" i="2"/>
  <c r="AL81" i="2"/>
  <c r="AL82" i="2" s="1"/>
  <c r="AL83" i="2"/>
  <c r="AL83" i="13" s="1"/>
  <c r="AL84" i="2"/>
  <c r="AL85" i="2"/>
  <c r="AL85" i="13" s="1"/>
  <c r="AL90" i="2"/>
  <c r="AL91" i="2"/>
  <c r="AL91" i="13" s="1"/>
  <c r="AL91" i="12" s="1"/>
  <c r="AL91" i="11" s="1"/>
  <c r="AL91" i="10" s="1"/>
  <c r="AL93" i="2"/>
  <c r="AL94" i="2"/>
  <c r="AL94" i="13" s="1"/>
  <c r="AL94" i="12" s="1"/>
  <c r="AL98" i="2"/>
  <c r="AL98" i="13" s="1"/>
  <c r="AL98" i="12" s="1"/>
  <c r="AL99" i="2"/>
  <c r="AL99" i="13" s="1"/>
  <c r="AL99" i="12" s="1"/>
  <c r="AL102" i="2"/>
  <c r="AL103" i="2"/>
  <c r="AL104" i="2"/>
  <c r="AL106" i="2"/>
  <c r="AL107" i="2" s="1"/>
  <c r="AL114" i="2"/>
  <c r="AL114" i="13" s="1"/>
  <c r="AL114" i="12" s="1"/>
  <c r="AL115" i="2"/>
  <c r="AL116" i="2"/>
  <c r="AL121" i="2"/>
  <c r="AL121" i="13" s="1"/>
  <c r="AL122" i="2"/>
  <c r="AL126" i="2"/>
  <c r="AL127" i="2"/>
  <c r="AL129" i="2"/>
  <c r="AL129" i="13" s="1"/>
  <c r="AL130" i="2"/>
  <c r="AL130" i="13" s="1"/>
  <c r="AL130" i="12" s="1"/>
  <c r="AK9" i="2"/>
  <c r="AK13" i="2"/>
  <c r="AK14" i="2"/>
  <c r="AK15" i="2"/>
  <c r="AK17" i="2"/>
  <c r="AK23" i="2"/>
  <c r="AK25" i="2"/>
  <c r="AK26" i="2"/>
  <c r="AK30" i="2"/>
  <c r="AK30" i="13" s="1"/>
  <c r="AK30" i="12" s="1"/>
  <c r="AK31" i="2"/>
  <c r="AK38" i="2"/>
  <c r="AK38" i="13" s="1"/>
  <c r="AK38" i="12" s="1"/>
  <c r="AK39" i="2"/>
  <c r="AK42" i="2"/>
  <c r="AK43" i="2"/>
  <c r="AK45" i="2"/>
  <c r="AK45" i="13" s="1"/>
  <c r="AK46" i="2"/>
  <c r="AK47" i="2"/>
  <c r="AK54" i="2"/>
  <c r="AK55" i="2" s="1"/>
  <c r="AK58" i="2"/>
  <c r="AK58" i="13" s="1"/>
  <c r="AK58" i="12" s="1"/>
  <c r="AK59" i="12" s="1"/>
  <c r="AK59" i="2"/>
  <c r="AK64" i="2"/>
  <c r="AK72" i="2"/>
  <c r="AK72" i="13" s="1"/>
  <c r="AK76" i="2"/>
  <c r="AK79" i="2"/>
  <c r="AK80" i="2" s="1"/>
  <c r="AK81" i="2"/>
  <c r="AK83" i="2"/>
  <c r="AK83" i="13" s="1"/>
  <c r="AK84" i="2"/>
  <c r="AK88" i="2"/>
  <c r="AK88" i="13" s="1"/>
  <c r="AK91" i="2"/>
  <c r="AK96" i="2"/>
  <c r="AK96" i="13" s="1"/>
  <c r="AK97" i="2"/>
  <c r="AK99" i="2"/>
  <c r="AK100" i="2"/>
  <c r="AK104" i="2"/>
  <c r="AK104" i="13" s="1"/>
  <c r="AK105" i="2"/>
  <c r="AK112" i="2"/>
  <c r="AK112" i="13" s="1"/>
  <c r="AK115" i="2"/>
  <c r="AK119" i="2"/>
  <c r="AK119" i="13" s="1"/>
  <c r="AK119" i="12" s="1"/>
  <c r="AK119" i="11" s="1"/>
  <c r="AK119" i="10" s="1"/>
  <c r="AK119" i="9" s="1"/>
  <c r="AK123" i="2"/>
  <c r="AK125" i="2" s="1"/>
  <c r="AK124" i="2"/>
  <c r="AK127" i="2"/>
  <c r="AK127" i="13" s="1"/>
  <c r="AK127" i="12" s="1"/>
  <c r="AK127" i="11" s="1"/>
  <c r="AK127" i="10" s="1"/>
  <c r="AK127" i="9" s="1"/>
  <c r="AK129" i="2"/>
  <c r="AK132" i="2"/>
  <c r="AK132" i="13" s="1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AG77" i="4" l="1"/>
  <c r="L134" i="4"/>
  <c r="AG92" i="4"/>
  <c r="AI92" i="4" s="1"/>
  <c r="AG85" i="4"/>
  <c r="AI85" i="4" s="1"/>
  <c r="AI89" i="4" s="1"/>
  <c r="AG44" i="4"/>
  <c r="AE125" i="4"/>
  <c r="AG125" i="4"/>
  <c r="P134" i="4"/>
  <c r="AG21" i="4"/>
  <c r="AG22" i="4" s="1"/>
  <c r="M20" i="4"/>
  <c r="M67" i="4"/>
  <c r="AG17" i="4"/>
  <c r="M95" i="4"/>
  <c r="AE131" i="4"/>
  <c r="AG87" i="4"/>
  <c r="AI87" i="4" s="1"/>
  <c r="M122" i="4"/>
  <c r="M111" i="4"/>
  <c r="M44" i="4"/>
  <c r="AG36" i="4"/>
  <c r="AI36" i="4" s="1"/>
  <c r="AI37" i="4" s="1"/>
  <c r="M37" i="4"/>
  <c r="D134" i="4"/>
  <c r="M35" i="4"/>
  <c r="AG35" i="4"/>
  <c r="M131" i="4"/>
  <c r="AG83" i="4"/>
  <c r="M89" i="4"/>
  <c r="AG93" i="4"/>
  <c r="AE95" i="4"/>
  <c r="AI70" i="4"/>
  <c r="AI71" i="4" s="1"/>
  <c r="AG71" i="4"/>
  <c r="AE71" i="4"/>
  <c r="AG90" i="4"/>
  <c r="AI90" i="4" s="1"/>
  <c r="AH128" i="4"/>
  <c r="AG127" i="4"/>
  <c r="AI127" i="4" s="1"/>
  <c r="AI128" i="4" s="1"/>
  <c r="M10" i="4"/>
  <c r="M67" i="5"/>
  <c r="R134" i="5"/>
  <c r="AG124" i="5"/>
  <c r="AI124" i="5" s="1"/>
  <c r="AG115" i="5"/>
  <c r="AI115" i="5" s="1"/>
  <c r="AG104" i="5"/>
  <c r="AI104" i="5" s="1"/>
  <c r="AI105" i="5" s="1"/>
  <c r="AI19" i="5"/>
  <c r="AG116" i="5"/>
  <c r="AI116" i="5" s="1"/>
  <c r="AG79" i="5"/>
  <c r="AI79" i="5" s="1"/>
  <c r="AI80" i="5" s="1"/>
  <c r="AE49" i="5"/>
  <c r="AG32" i="5"/>
  <c r="AI32" i="5" s="1"/>
  <c r="AI33" i="5" s="1"/>
  <c r="AG26" i="5"/>
  <c r="AI26" i="5" s="1"/>
  <c r="AI15" i="5"/>
  <c r="AI16" i="5" s="1"/>
  <c r="X134" i="5"/>
  <c r="AG90" i="5"/>
  <c r="AG18" i="5"/>
  <c r="AI18" i="5" s="1"/>
  <c r="M80" i="5"/>
  <c r="W134" i="5"/>
  <c r="AG130" i="5"/>
  <c r="AI130" i="5" s="1"/>
  <c r="AG114" i="5"/>
  <c r="AG110" i="5"/>
  <c r="AI110" i="5" s="1"/>
  <c r="AI111" i="5" s="1"/>
  <c r="AG42" i="5"/>
  <c r="AH27" i="5"/>
  <c r="AG23" i="5"/>
  <c r="AG24" i="5" s="1"/>
  <c r="AE20" i="5"/>
  <c r="AG77" i="5"/>
  <c r="AI77" i="5" s="1"/>
  <c r="AI78" i="5" s="1"/>
  <c r="AG81" i="5"/>
  <c r="AG82" i="5" s="1"/>
  <c r="AG94" i="5"/>
  <c r="AG123" i="5"/>
  <c r="AI123" i="5" s="1"/>
  <c r="AI125" i="5" s="1"/>
  <c r="M111" i="5"/>
  <c r="AG43" i="5"/>
  <c r="AG44" i="5" s="1"/>
  <c r="AG21" i="5"/>
  <c r="AG22" i="5" s="1"/>
  <c r="J134" i="5"/>
  <c r="AF134" i="5"/>
  <c r="M128" i="5"/>
  <c r="AG126" i="5"/>
  <c r="AI126" i="5" s="1"/>
  <c r="AG92" i="5"/>
  <c r="AI92" i="5" s="1"/>
  <c r="AG85" i="5"/>
  <c r="AD134" i="5"/>
  <c r="AG9" i="5"/>
  <c r="AI9" i="5" s="1"/>
  <c r="AI10" i="5" s="1"/>
  <c r="AE131" i="5"/>
  <c r="AG52" i="5"/>
  <c r="AG53" i="5" s="1"/>
  <c r="AG93" i="5"/>
  <c r="AI93" i="5" s="1"/>
  <c r="M95" i="5"/>
  <c r="AE71" i="5"/>
  <c r="AG36" i="5"/>
  <c r="AG87" i="5"/>
  <c r="AI87" i="5" s="1"/>
  <c r="G134" i="5"/>
  <c r="F134" i="5"/>
  <c r="AG34" i="5"/>
  <c r="AI34" i="5" s="1"/>
  <c r="AI35" i="5" s="1"/>
  <c r="AG35" i="5"/>
  <c r="O134" i="5"/>
  <c r="H134" i="5"/>
  <c r="AG86" i="5"/>
  <c r="AG77" i="6"/>
  <c r="AI77" i="6" s="1"/>
  <c r="AI78" i="6" s="1"/>
  <c r="M78" i="6"/>
  <c r="AG39" i="6"/>
  <c r="M53" i="6"/>
  <c r="AG51" i="6"/>
  <c r="M44" i="6"/>
  <c r="M41" i="6"/>
  <c r="AG132" i="6"/>
  <c r="AF134" i="6"/>
  <c r="M128" i="6"/>
  <c r="E134" i="6"/>
  <c r="AG108" i="6"/>
  <c r="AI108" i="6" s="1"/>
  <c r="AI109" i="6" s="1"/>
  <c r="AG70" i="6"/>
  <c r="M82" i="6"/>
  <c r="R134" i="6"/>
  <c r="AG92" i="6"/>
  <c r="AI92" i="6" s="1"/>
  <c r="Q134" i="6"/>
  <c r="AE95" i="6"/>
  <c r="AG93" i="6"/>
  <c r="AI93" i="6" s="1"/>
  <c r="P134" i="6"/>
  <c r="M16" i="6"/>
  <c r="AG130" i="6"/>
  <c r="AI130" i="6" s="1"/>
  <c r="AI131" i="6" s="1"/>
  <c r="F134" i="6"/>
  <c r="AG96" i="6"/>
  <c r="AG97" i="6" s="1"/>
  <c r="AD134" i="6"/>
  <c r="L134" i="6"/>
  <c r="J134" i="6"/>
  <c r="I134" i="6"/>
  <c r="D134" i="6"/>
  <c r="AG88" i="7"/>
  <c r="AG91" i="7"/>
  <c r="AI91" i="7" s="1"/>
  <c r="AG132" i="7"/>
  <c r="AG133" i="7" s="1"/>
  <c r="AG87" i="7"/>
  <c r="AI87" i="7" s="1"/>
  <c r="Q134" i="7"/>
  <c r="R134" i="7"/>
  <c r="AG93" i="7"/>
  <c r="AG130" i="7"/>
  <c r="M122" i="7"/>
  <c r="AG43" i="7"/>
  <c r="AI43" i="7" s="1"/>
  <c r="AG64" i="7"/>
  <c r="AE51" i="7"/>
  <c r="AE128" i="7"/>
  <c r="I134" i="7"/>
  <c r="P134" i="7"/>
  <c r="M89" i="7"/>
  <c r="E134" i="7"/>
  <c r="AG42" i="7"/>
  <c r="AG44" i="7" s="1"/>
  <c r="AG18" i="7"/>
  <c r="AG54" i="7"/>
  <c r="Y134" i="7"/>
  <c r="AA134" i="7"/>
  <c r="AG70" i="7"/>
  <c r="F134" i="7"/>
  <c r="AG119" i="8"/>
  <c r="AI119" i="8" s="1"/>
  <c r="AI115" i="8"/>
  <c r="AG114" i="8"/>
  <c r="AG106" i="8"/>
  <c r="AG107" i="8" s="1"/>
  <c r="AG70" i="8"/>
  <c r="AG71" i="8" s="1"/>
  <c r="AG62" i="8"/>
  <c r="AG28" i="8"/>
  <c r="M27" i="8"/>
  <c r="AG19" i="8"/>
  <c r="AI19" i="8" s="1"/>
  <c r="AG18" i="8"/>
  <c r="AI18" i="8" s="1"/>
  <c r="AG9" i="8"/>
  <c r="AG10" i="8" s="1"/>
  <c r="M96" i="3"/>
  <c r="M97" i="3" s="1"/>
  <c r="AH27" i="8"/>
  <c r="AG23" i="8"/>
  <c r="AI23" i="8" s="1"/>
  <c r="AI24" i="8" s="1"/>
  <c r="AH20" i="8"/>
  <c r="AE71" i="8"/>
  <c r="AG94" i="8"/>
  <c r="AI94" i="8" s="1"/>
  <c r="AH49" i="8"/>
  <c r="M70" i="3"/>
  <c r="M71" i="3" s="1"/>
  <c r="M26" i="3"/>
  <c r="M117" i="8"/>
  <c r="M107" i="8"/>
  <c r="AE131" i="8"/>
  <c r="AG123" i="8"/>
  <c r="AG102" i="8"/>
  <c r="AE74" i="8"/>
  <c r="AG64" i="8"/>
  <c r="AG65" i="8" s="1"/>
  <c r="AG54" i="8"/>
  <c r="AG38" i="8"/>
  <c r="AG30" i="8"/>
  <c r="AE20" i="8"/>
  <c r="AH95" i="8"/>
  <c r="AG52" i="8"/>
  <c r="AI52" i="8" s="1"/>
  <c r="AI53" i="8" s="1"/>
  <c r="AG43" i="8"/>
  <c r="AI43" i="8" s="1"/>
  <c r="AK127" i="8"/>
  <c r="AK127" i="7" s="1"/>
  <c r="AK127" i="6" s="1"/>
  <c r="AK127" i="5" s="1"/>
  <c r="AK127" i="4" s="1"/>
  <c r="AE120" i="8"/>
  <c r="AG118" i="8"/>
  <c r="AG99" i="8"/>
  <c r="AI99" i="8" s="1"/>
  <c r="AG98" i="8"/>
  <c r="AI98" i="8" s="1"/>
  <c r="AG87" i="8"/>
  <c r="AH44" i="8"/>
  <c r="AE44" i="8"/>
  <c r="AG40" i="8"/>
  <c r="AI40" i="8" s="1"/>
  <c r="AI41" i="8" s="1"/>
  <c r="AG25" i="8"/>
  <c r="AI25" i="8" s="1"/>
  <c r="AG11" i="8"/>
  <c r="AG53" i="8"/>
  <c r="AI87" i="8"/>
  <c r="AG75" i="8"/>
  <c r="AI75" i="8" s="1"/>
  <c r="AI76" i="8" s="1"/>
  <c r="AG32" i="8"/>
  <c r="AK119" i="8"/>
  <c r="AK119" i="7" s="1"/>
  <c r="AK119" i="6" s="1"/>
  <c r="AK119" i="5" s="1"/>
  <c r="AK119" i="4" s="1"/>
  <c r="AK73" i="8"/>
  <c r="AK73" i="7" s="1"/>
  <c r="AK73" i="6" s="1"/>
  <c r="AK73" i="5" s="1"/>
  <c r="AK73" i="4" s="1"/>
  <c r="C74" i="3"/>
  <c r="P74" i="3"/>
  <c r="O120" i="3"/>
  <c r="S120" i="3"/>
  <c r="C125" i="3"/>
  <c r="G125" i="3"/>
  <c r="K125" i="3"/>
  <c r="T125" i="3"/>
  <c r="AB125" i="3"/>
  <c r="AI131" i="3"/>
  <c r="M65" i="8"/>
  <c r="M55" i="8"/>
  <c r="AE63" i="8"/>
  <c r="AG24" i="8"/>
  <c r="AE128" i="8"/>
  <c r="AG110" i="8"/>
  <c r="AG111" i="8" s="1"/>
  <c r="AG73" i="8"/>
  <c r="AG66" i="8"/>
  <c r="AI66" i="8" s="1"/>
  <c r="AI67" i="8" s="1"/>
  <c r="AG56" i="8"/>
  <c r="AI56" i="8" s="1"/>
  <c r="AI57" i="8" s="1"/>
  <c r="AG50" i="8"/>
  <c r="AI50" i="8" s="1"/>
  <c r="AI51" i="8" s="1"/>
  <c r="AG42" i="8"/>
  <c r="AI42" i="8" s="1"/>
  <c r="AG26" i="8"/>
  <c r="AI26" i="8" s="1"/>
  <c r="M52" i="3"/>
  <c r="M53" i="3" s="1"/>
  <c r="J49" i="3"/>
  <c r="M120" i="8"/>
  <c r="M101" i="8"/>
  <c r="AH74" i="8"/>
  <c r="AG58" i="8"/>
  <c r="AG48" i="8"/>
  <c r="AI48" i="8" s="1"/>
  <c r="AE49" i="8"/>
  <c r="AG126" i="8"/>
  <c r="AI126" i="8" s="1"/>
  <c r="M128" i="8"/>
  <c r="M44" i="8"/>
  <c r="M20" i="8"/>
  <c r="AG90" i="8"/>
  <c r="AI90" i="8" s="1"/>
  <c r="AG132" i="8"/>
  <c r="AI132" i="8" s="1"/>
  <c r="AI133" i="8" s="1"/>
  <c r="AG34" i="8"/>
  <c r="M125" i="8"/>
  <c r="M41" i="8"/>
  <c r="AI28" i="8"/>
  <c r="AI29" i="8" s="1"/>
  <c r="AG29" i="8"/>
  <c r="AE29" i="8"/>
  <c r="AG83" i="8"/>
  <c r="AG84" i="8" s="1"/>
  <c r="M84" i="8"/>
  <c r="AG36" i="8"/>
  <c r="AG37" i="8" s="1"/>
  <c r="W134" i="8"/>
  <c r="AG21" i="8"/>
  <c r="AG22" i="8" s="1"/>
  <c r="AG79" i="8"/>
  <c r="AG80" i="8" s="1"/>
  <c r="AG86" i="8"/>
  <c r="AG15" i="8"/>
  <c r="AG16" i="8" s="1"/>
  <c r="AG130" i="8"/>
  <c r="AI130" i="8" s="1"/>
  <c r="AI70" i="8"/>
  <c r="AI71" i="8" s="1"/>
  <c r="M88" i="3"/>
  <c r="M10" i="8"/>
  <c r="AG127" i="8"/>
  <c r="AI127" i="8" s="1"/>
  <c r="AG91" i="8"/>
  <c r="G134" i="8"/>
  <c r="M67" i="8"/>
  <c r="AG57" i="8"/>
  <c r="AG49" i="8"/>
  <c r="O134" i="8"/>
  <c r="K134" i="8"/>
  <c r="AA134" i="8"/>
  <c r="S134" i="8"/>
  <c r="AG60" i="9"/>
  <c r="AG54" i="9"/>
  <c r="AH120" i="9"/>
  <c r="AL91" i="9"/>
  <c r="AL91" i="8" s="1"/>
  <c r="AL91" i="7" s="1"/>
  <c r="AL91" i="6" s="1"/>
  <c r="AL91" i="5" s="1"/>
  <c r="AL91" i="4" s="1"/>
  <c r="M84" i="9"/>
  <c r="AG30" i="9"/>
  <c r="AG31" i="9" s="1"/>
  <c r="AH27" i="9"/>
  <c r="U44" i="3"/>
  <c r="R125" i="3"/>
  <c r="X128" i="3"/>
  <c r="AG132" i="9"/>
  <c r="AI132" i="9" s="1"/>
  <c r="AI133" i="9" s="1"/>
  <c r="AE12" i="9"/>
  <c r="AK11" i="9"/>
  <c r="AG18" i="9"/>
  <c r="AI18" i="9" s="1"/>
  <c r="AL43" i="9"/>
  <c r="AL43" i="8" s="1"/>
  <c r="AL43" i="7" s="1"/>
  <c r="AL43" i="6" s="1"/>
  <c r="AL43" i="5" s="1"/>
  <c r="AL43" i="4" s="1"/>
  <c r="AH7" i="3"/>
  <c r="AH8" i="3" s="1"/>
  <c r="AG85" i="9"/>
  <c r="M85" i="3"/>
  <c r="AG86" i="9"/>
  <c r="AI86" i="9" s="1"/>
  <c r="M116" i="3"/>
  <c r="M42" i="3"/>
  <c r="AH125" i="9"/>
  <c r="AG104" i="9"/>
  <c r="AI104" i="9" s="1"/>
  <c r="AI105" i="9" s="1"/>
  <c r="AG99" i="9"/>
  <c r="AI99" i="9" s="1"/>
  <c r="M101" i="9"/>
  <c r="AG87" i="9"/>
  <c r="AG38" i="9"/>
  <c r="AG39" i="9" s="1"/>
  <c r="AG19" i="9"/>
  <c r="AI19" i="9" s="1"/>
  <c r="AG15" i="9"/>
  <c r="M120" i="9"/>
  <c r="AG126" i="9"/>
  <c r="AI126" i="9" s="1"/>
  <c r="I128" i="3"/>
  <c r="AG127" i="9"/>
  <c r="AI108" i="2"/>
  <c r="AI109" i="2" s="1"/>
  <c r="AJ108" i="2"/>
  <c r="AJ109" i="2" s="1"/>
  <c r="AG64" i="2"/>
  <c r="AG65" i="2" s="1"/>
  <c r="M65" i="2"/>
  <c r="AH57" i="2"/>
  <c r="AL56" i="2"/>
  <c r="AL57" i="2" s="1"/>
  <c r="C134" i="2"/>
  <c r="AK108" i="13"/>
  <c r="AK109" i="13" s="1"/>
  <c r="AK109" i="2"/>
  <c r="AK68" i="2"/>
  <c r="AE69" i="2"/>
  <c r="AE35" i="2"/>
  <c r="AK34" i="2"/>
  <c r="AK35" i="2" s="1"/>
  <c r="M15" i="3"/>
  <c r="M16" i="3" s="1"/>
  <c r="AG15" i="2"/>
  <c r="AJ15" i="2" s="1"/>
  <c r="M16" i="2"/>
  <c r="AL7" i="2"/>
  <c r="AH8" i="2"/>
  <c r="AK113" i="2"/>
  <c r="AK25" i="13"/>
  <c r="AK25" i="12" s="1"/>
  <c r="AK27" i="2"/>
  <c r="AL131" i="2"/>
  <c r="AL126" i="13"/>
  <c r="AL126" i="12" s="1"/>
  <c r="AL128" i="2"/>
  <c r="AL67" i="2"/>
  <c r="AL9" i="2"/>
  <c r="AE89" i="2"/>
  <c r="AK85" i="2"/>
  <c r="AK85" i="13" s="1"/>
  <c r="AK50" i="2"/>
  <c r="AK51" i="2" s="1"/>
  <c r="AE51" i="2"/>
  <c r="AL15" i="13"/>
  <c r="AL16" i="2"/>
  <c r="AK64" i="13"/>
  <c r="AK65" i="2"/>
  <c r="AL77" i="13"/>
  <c r="AL77" i="12" s="1"/>
  <c r="AL78" i="2"/>
  <c r="AL45" i="13"/>
  <c r="AL46" i="2"/>
  <c r="AK116" i="2"/>
  <c r="AK116" i="13" s="1"/>
  <c r="AK116" i="12" s="1"/>
  <c r="AK116" i="11" s="1"/>
  <c r="AK116" i="10" s="1"/>
  <c r="AK116" i="9" s="1"/>
  <c r="AK116" i="8" s="1"/>
  <c r="AK116" i="7" s="1"/>
  <c r="AK116" i="6" s="1"/>
  <c r="AK116" i="5" s="1"/>
  <c r="AK116" i="4" s="1"/>
  <c r="AE117" i="2"/>
  <c r="AH113" i="2"/>
  <c r="AL112" i="2"/>
  <c r="AH89" i="2"/>
  <c r="AL87" i="2"/>
  <c r="AL87" i="13" s="1"/>
  <c r="AL87" i="12" s="1"/>
  <c r="AL87" i="11" s="1"/>
  <c r="AL87" i="10" s="1"/>
  <c r="AL87" i="9" s="1"/>
  <c r="AL87" i="8" s="1"/>
  <c r="AL87" i="7" s="1"/>
  <c r="AL87" i="6" s="1"/>
  <c r="AL87" i="5" s="1"/>
  <c r="AL87" i="4" s="1"/>
  <c r="AH59" i="2"/>
  <c r="AL58" i="2"/>
  <c r="AG30" i="2"/>
  <c r="AG31" i="2" s="1"/>
  <c r="M31" i="2"/>
  <c r="AH27" i="2"/>
  <c r="AL26" i="2"/>
  <c r="AL26" i="13" s="1"/>
  <c r="AL26" i="12" s="1"/>
  <c r="AE22" i="2"/>
  <c r="AK21" i="2"/>
  <c r="AK22" i="2" s="1"/>
  <c r="AG92" i="2"/>
  <c r="AJ92" i="2" s="1"/>
  <c r="M32" i="3"/>
  <c r="M33" i="3" s="1"/>
  <c r="M33" i="2"/>
  <c r="AE61" i="2"/>
  <c r="AL49" i="2"/>
  <c r="AH133" i="2"/>
  <c r="AL132" i="2"/>
  <c r="AL132" i="13" s="1"/>
  <c r="AL133" i="13" s="1"/>
  <c r="AG126" i="2"/>
  <c r="AI126" i="2" s="1"/>
  <c r="M128" i="2"/>
  <c r="AI100" i="2"/>
  <c r="AJ100" i="2"/>
  <c r="AG93" i="2"/>
  <c r="AJ93" i="2" s="1"/>
  <c r="AG81" i="2"/>
  <c r="AG82" i="2" s="1"/>
  <c r="M82" i="2"/>
  <c r="AH76" i="2"/>
  <c r="AL75" i="2"/>
  <c r="AG68" i="2"/>
  <c r="AH44" i="2"/>
  <c r="AH41" i="2"/>
  <c r="AL40" i="2"/>
  <c r="AL41" i="2" s="1"/>
  <c r="AG34" i="2"/>
  <c r="AE20" i="2"/>
  <c r="AK87" i="13"/>
  <c r="AK87" i="12" s="1"/>
  <c r="AK87" i="11" s="1"/>
  <c r="AK87" i="10" s="1"/>
  <c r="AK87" i="9" s="1"/>
  <c r="AK87" i="8" s="1"/>
  <c r="AK87" i="7" s="1"/>
  <c r="AK87" i="6" s="1"/>
  <c r="AK87" i="5" s="1"/>
  <c r="AK87" i="4" s="1"/>
  <c r="AI112" i="2"/>
  <c r="AI113" i="2" s="1"/>
  <c r="AG106" i="2"/>
  <c r="AI106" i="2" s="1"/>
  <c r="AI107" i="2" s="1"/>
  <c r="AI88" i="2"/>
  <c r="M51" i="2"/>
  <c r="AH65" i="2"/>
  <c r="AH120" i="2"/>
  <c r="AG116" i="2"/>
  <c r="AJ116" i="2" s="1"/>
  <c r="AG104" i="2"/>
  <c r="AG85" i="2"/>
  <c r="AI85" i="2" s="1"/>
  <c r="AH74" i="2"/>
  <c r="AL73" i="13"/>
  <c r="AL73" i="12" s="1"/>
  <c r="AH19" i="3"/>
  <c r="L27" i="3"/>
  <c r="G27" i="3"/>
  <c r="K27" i="3"/>
  <c r="D49" i="3"/>
  <c r="H49" i="3"/>
  <c r="Q49" i="3"/>
  <c r="U49" i="3"/>
  <c r="Y49" i="3"/>
  <c r="AC49" i="3"/>
  <c r="Y125" i="3"/>
  <c r="AK7" i="2"/>
  <c r="AK8" i="2" s="1"/>
  <c r="AL124" i="2"/>
  <c r="AL124" i="13" s="1"/>
  <c r="AL124" i="12" s="1"/>
  <c r="AL124" i="11" s="1"/>
  <c r="AL124" i="10" s="1"/>
  <c r="AL124" i="9" s="1"/>
  <c r="AL124" i="8" s="1"/>
  <c r="AL124" i="7" s="1"/>
  <c r="AL124" i="6" s="1"/>
  <c r="AL124" i="5" s="1"/>
  <c r="AL124" i="4" s="1"/>
  <c r="M53" i="2"/>
  <c r="AH117" i="2"/>
  <c r="AH95" i="2"/>
  <c r="AH49" i="2"/>
  <c r="AG60" i="2"/>
  <c r="AI60" i="2" s="1"/>
  <c r="AI61" i="2" s="1"/>
  <c r="AH26" i="3"/>
  <c r="AH25" i="3"/>
  <c r="AH18" i="3"/>
  <c r="AH11" i="3"/>
  <c r="AH12" i="3" s="1"/>
  <c r="O101" i="3"/>
  <c r="AA101" i="3"/>
  <c r="AI50" i="13"/>
  <c r="AI51" i="13" s="1"/>
  <c r="AG51" i="13"/>
  <c r="G134" i="13"/>
  <c r="N134" i="13"/>
  <c r="R134" i="13"/>
  <c r="AE7" i="3"/>
  <c r="AE8" i="3" s="1"/>
  <c r="AE8" i="13"/>
  <c r="AK7" i="13"/>
  <c r="AK100" i="13"/>
  <c r="AK100" i="12" s="1"/>
  <c r="AK100" i="11" s="1"/>
  <c r="AK100" i="10" s="1"/>
  <c r="AK100" i="9" s="1"/>
  <c r="AK100" i="8" s="1"/>
  <c r="AK100" i="7" s="1"/>
  <c r="AK100" i="6" s="1"/>
  <c r="AK100" i="5" s="1"/>
  <c r="AK100" i="4" s="1"/>
  <c r="AK50" i="13"/>
  <c r="AK50" i="12" s="1"/>
  <c r="AK51" i="12" s="1"/>
  <c r="AG110" i="13"/>
  <c r="AG111" i="13" s="1"/>
  <c r="AI68" i="13"/>
  <c r="AI69" i="13" s="1"/>
  <c r="AG69" i="13"/>
  <c r="AK39" i="13"/>
  <c r="M111" i="13"/>
  <c r="W134" i="13"/>
  <c r="AC134" i="13"/>
  <c r="AH131" i="13"/>
  <c r="M107" i="13"/>
  <c r="AG106" i="13"/>
  <c r="AE101" i="13"/>
  <c r="AG98" i="13"/>
  <c r="AG101" i="13" s="1"/>
  <c r="M74" i="13"/>
  <c r="AG73" i="13"/>
  <c r="AI73" i="13" s="1"/>
  <c r="AG47" i="13"/>
  <c r="AL79" i="13"/>
  <c r="AL79" i="12" s="1"/>
  <c r="Q134" i="13"/>
  <c r="AI58" i="13"/>
  <c r="AI59" i="13" s="1"/>
  <c r="AG43" i="13"/>
  <c r="M44" i="13"/>
  <c r="AG30" i="13"/>
  <c r="AG31" i="13" s="1"/>
  <c r="AE31" i="13"/>
  <c r="M84" i="13"/>
  <c r="AD134" i="13"/>
  <c r="AG123" i="13"/>
  <c r="AG125" i="13" s="1"/>
  <c r="AH120" i="13"/>
  <c r="AG112" i="13"/>
  <c r="AG113" i="13" s="1"/>
  <c r="AG91" i="13"/>
  <c r="AG45" i="13"/>
  <c r="AI45" i="13" s="1"/>
  <c r="AI46" i="13" s="1"/>
  <c r="M46" i="13"/>
  <c r="AH27" i="13"/>
  <c r="AG21" i="13"/>
  <c r="AK124" i="13"/>
  <c r="AK124" i="12" s="1"/>
  <c r="AK124" i="11" s="1"/>
  <c r="AK124" i="10" s="1"/>
  <c r="AK124" i="9" s="1"/>
  <c r="AK124" i="8" s="1"/>
  <c r="AK124" i="7" s="1"/>
  <c r="AK124" i="6" s="1"/>
  <c r="AK124" i="5" s="1"/>
  <c r="AK124" i="4" s="1"/>
  <c r="AK115" i="13"/>
  <c r="AK99" i="13"/>
  <c r="AK99" i="12" s="1"/>
  <c r="AK99" i="11" s="1"/>
  <c r="AK99" i="10" s="1"/>
  <c r="AK99" i="9" s="1"/>
  <c r="AK99" i="8" s="1"/>
  <c r="AK99" i="7" s="1"/>
  <c r="AK99" i="6" s="1"/>
  <c r="AK99" i="5" s="1"/>
  <c r="AK99" i="4" s="1"/>
  <c r="AK21" i="13"/>
  <c r="AK22" i="13" s="1"/>
  <c r="AK13" i="13"/>
  <c r="AK13" i="12" s="1"/>
  <c r="AL116" i="13"/>
  <c r="AL116" i="12" s="1"/>
  <c r="AL116" i="11" s="1"/>
  <c r="AL116" i="10" s="1"/>
  <c r="AL102" i="13"/>
  <c r="AL93" i="13"/>
  <c r="AL93" i="12" s="1"/>
  <c r="AL93" i="11" s="1"/>
  <c r="AL93" i="10" s="1"/>
  <c r="AL93" i="9" s="1"/>
  <c r="AL93" i="8" s="1"/>
  <c r="AL93" i="7" s="1"/>
  <c r="AL93" i="6" s="1"/>
  <c r="AL93" i="5" s="1"/>
  <c r="AL93" i="4" s="1"/>
  <c r="AL56" i="13"/>
  <c r="AL57" i="13" s="1"/>
  <c r="M121" i="3"/>
  <c r="M122" i="3" s="1"/>
  <c r="M77" i="3"/>
  <c r="M78" i="3" s="1"/>
  <c r="AE17" i="3"/>
  <c r="AE15" i="3"/>
  <c r="AE16" i="3" s="1"/>
  <c r="E134" i="13"/>
  <c r="M22" i="13"/>
  <c r="O134" i="13"/>
  <c r="M128" i="13"/>
  <c r="AG124" i="13"/>
  <c r="AI124" i="13" s="1"/>
  <c r="AG115" i="13"/>
  <c r="AI115" i="13" s="1"/>
  <c r="M117" i="13"/>
  <c r="AG87" i="13"/>
  <c r="AI87" i="13" s="1"/>
  <c r="AG79" i="13"/>
  <c r="AG80" i="13" s="1"/>
  <c r="AG40" i="13"/>
  <c r="AG32" i="13"/>
  <c r="AH21" i="3"/>
  <c r="AH22" i="3" s="1"/>
  <c r="E49" i="3"/>
  <c r="V49" i="3"/>
  <c r="AI25" i="13"/>
  <c r="AG9" i="13"/>
  <c r="AH9" i="3"/>
  <c r="AH10" i="3" s="1"/>
  <c r="AK91" i="13"/>
  <c r="AK91" i="12" s="1"/>
  <c r="AK91" i="11" s="1"/>
  <c r="AK91" i="10" s="1"/>
  <c r="AK91" i="9" s="1"/>
  <c r="AK91" i="8" s="1"/>
  <c r="AK91" i="7" s="1"/>
  <c r="AK91" i="6" s="1"/>
  <c r="AK91" i="5" s="1"/>
  <c r="AK91" i="4" s="1"/>
  <c r="AK79" i="13"/>
  <c r="AK80" i="13" s="1"/>
  <c r="AK54" i="13"/>
  <c r="AK17" i="13"/>
  <c r="AK17" i="12" s="1"/>
  <c r="AL127" i="13"/>
  <c r="AL127" i="12" s="1"/>
  <c r="AL127" i="11" s="1"/>
  <c r="AL127" i="10" s="1"/>
  <c r="AL127" i="9" s="1"/>
  <c r="AL127" i="8" s="1"/>
  <c r="AL127" i="7" s="1"/>
  <c r="AL127" i="6" s="1"/>
  <c r="AL127" i="5" s="1"/>
  <c r="AL127" i="4" s="1"/>
  <c r="AL115" i="13"/>
  <c r="AL115" i="12" s="1"/>
  <c r="AL115" i="11" s="1"/>
  <c r="AL115" i="10" s="1"/>
  <c r="AL115" i="9" s="1"/>
  <c r="AL115" i="8" s="1"/>
  <c r="AL115" i="7" s="1"/>
  <c r="AL115" i="6" s="1"/>
  <c r="AL115" i="5" s="1"/>
  <c r="AL115" i="4" s="1"/>
  <c r="AL106" i="13"/>
  <c r="AL81" i="13"/>
  <c r="AL62" i="13"/>
  <c r="AL63" i="13" s="1"/>
  <c r="AL17" i="13"/>
  <c r="AL17" i="12" s="1"/>
  <c r="M47" i="3"/>
  <c r="I134" i="13"/>
  <c r="AH125" i="13"/>
  <c r="AG121" i="13"/>
  <c r="AG122" i="13" s="1"/>
  <c r="AG116" i="13"/>
  <c r="AI116" i="13" s="1"/>
  <c r="AH101" i="13"/>
  <c r="AG96" i="13"/>
  <c r="AI96" i="13" s="1"/>
  <c r="AI97" i="13" s="1"/>
  <c r="AG19" i="13"/>
  <c r="AI19" i="13" s="1"/>
  <c r="AG7" i="13"/>
  <c r="AG60" i="13"/>
  <c r="AH17" i="3"/>
  <c r="AH20" i="3" s="1"/>
  <c r="AG126" i="12"/>
  <c r="AI126" i="12" s="1"/>
  <c r="AE128" i="12"/>
  <c r="M103" i="12"/>
  <c r="AG102" i="12"/>
  <c r="AH101" i="12"/>
  <c r="G74" i="3"/>
  <c r="K74" i="3"/>
  <c r="AI74" i="3"/>
  <c r="J120" i="3"/>
  <c r="W120" i="3"/>
  <c r="AF120" i="3"/>
  <c r="X125" i="3"/>
  <c r="AI125" i="3"/>
  <c r="E128" i="3"/>
  <c r="C131" i="3"/>
  <c r="G131" i="3"/>
  <c r="K131" i="3"/>
  <c r="M76" i="12"/>
  <c r="M37" i="12"/>
  <c r="AE111" i="12"/>
  <c r="AE134" i="12" s="1"/>
  <c r="AI98" i="12"/>
  <c r="AG93" i="12"/>
  <c r="AI93" i="12" s="1"/>
  <c r="AG77" i="12"/>
  <c r="AG78" i="12" s="1"/>
  <c r="M78" i="12"/>
  <c r="AG68" i="12"/>
  <c r="M69" i="12"/>
  <c r="AG21" i="12"/>
  <c r="AG22" i="12" s="1"/>
  <c r="AG18" i="12"/>
  <c r="AI18" i="12" s="1"/>
  <c r="AI11" i="12"/>
  <c r="AI12" i="12" s="1"/>
  <c r="AG12" i="12"/>
  <c r="Q134" i="12"/>
  <c r="S134" i="12"/>
  <c r="W134" i="12"/>
  <c r="AG90" i="12"/>
  <c r="M95" i="12"/>
  <c r="AH89" i="12"/>
  <c r="AH134" i="12" s="1"/>
  <c r="AG79" i="12"/>
  <c r="M80" i="12"/>
  <c r="AG62" i="12"/>
  <c r="AG63" i="12" s="1"/>
  <c r="M63" i="12"/>
  <c r="AG32" i="12"/>
  <c r="AG33" i="12" s="1"/>
  <c r="M33" i="12"/>
  <c r="AG13" i="12"/>
  <c r="M14" i="12"/>
  <c r="AK115" i="12"/>
  <c r="AK115" i="11" s="1"/>
  <c r="AK115" i="10" s="1"/>
  <c r="AK115" i="9" s="1"/>
  <c r="AK115" i="8" s="1"/>
  <c r="AK115" i="7" s="1"/>
  <c r="AK115" i="6" s="1"/>
  <c r="AK115" i="5" s="1"/>
  <c r="AK115" i="4" s="1"/>
  <c r="AL56" i="12"/>
  <c r="M62" i="3"/>
  <c r="M63" i="3" s="1"/>
  <c r="M107" i="12"/>
  <c r="R134" i="12"/>
  <c r="AG46" i="12"/>
  <c r="AG123" i="12"/>
  <c r="M125" i="12"/>
  <c r="AH120" i="12"/>
  <c r="AE117" i="12"/>
  <c r="AG115" i="12"/>
  <c r="AI115" i="12" s="1"/>
  <c r="AI87" i="12"/>
  <c r="AG81" i="12"/>
  <c r="AG50" i="12"/>
  <c r="AG51" i="12" s="1"/>
  <c r="M51" i="12"/>
  <c r="L20" i="3"/>
  <c r="Q20" i="3"/>
  <c r="U20" i="3"/>
  <c r="C20" i="3"/>
  <c r="AB20" i="3"/>
  <c r="C27" i="3"/>
  <c r="AI27" i="3"/>
  <c r="O44" i="3"/>
  <c r="S44" i="3"/>
  <c r="W44" i="3"/>
  <c r="AA44" i="3"/>
  <c r="Y74" i="3"/>
  <c r="E117" i="3"/>
  <c r="D125" i="3"/>
  <c r="L125" i="3"/>
  <c r="F128" i="3"/>
  <c r="J128" i="3"/>
  <c r="O128" i="3"/>
  <c r="S128" i="3"/>
  <c r="AA128" i="3"/>
  <c r="H131" i="3"/>
  <c r="AG129" i="12"/>
  <c r="AH117" i="12"/>
  <c r="AG85" i="12"/>
  <c r="AG72" i="12"/>
  <c r="AG54" i="12"/>
  <c r="AG23" i="12"/>
  <c r="AG19" i="12"/>
  <c r="AI19" i="12" s="1"/>
  <c r="F74" i="3"/>
  <c r="J74" i="3"/>
  <c r="O74" i="3"/>
  <c r="S74" i="3"/>
  <c r="W74" i="3"/>
  <c r="AA74" i="3"/>
  <c r="AF74" i="3"/>
  <c r="I120" i="3"/>
  <c r="N120" i="3"/>
  <c r="F125" i="3"/>
  <c r="J125" i="3"/>
  <c r="O125" i="3"/>
  <c r="S125" i="3"/>
  <c r="W125" i="3"/>
  <c r="AA125" i="3"/>
  <c r="D128" i="3"/>
  <c r="H128" i="3"/>
  <c r="L128" i="3"/>
  <c r="Q128" i="3"/>
  <c r="U128" i="3"/>
  <c r="Y128" i="3"/>
  <c r="AC128" i="3"/>
  <c r="F131" i="3"/>
  <c r="J131" i="3"/>
  <c r="O131" i="3"/>
  <c r="S131" i="3"/>
  <c r="W131" i="3"/>
  <c r="AA131" i="3"/>
  <c r="AF131" i="3"/>
  <c r="AH131" i="12"/>
  <c r="AH128" i="12"/>
  <c r="AG114" i="12"/>
  <c r="AE95" i="12"/>
  <c r="AI73" i="12"/>
  <c r="L134" i="11"/>
  <c r="P134" i="11"/>
  <c r="M95" i="11"/>
  <c r="AG91" i="11"/>
  <c r="AI91" i="11" s="1"/>
  <c r="AE11" i="3"/>
  <c r="AE12" i="3" s="1"/>
  <c r="AG115" i="11"/>
  <c r="AI115" i="11" s="1"/>
  <c r="AG68" i="11"/>
  <c r="AI68" i="11" s="1"/>
  <c r="AI69" i="11" s="1"/>
  <c r="M69" i="11"/>
  <c r="AG58" i="11"/>
  <c r="M59" i="11"/>
  <c r="AG50" i="11"/>
  <c r="AI50" i="11" s="1"/>
  <c r="AI51" i="11" s="1"/>
  <c r="M51" i="11"/>
  <c r="AI28" i="11"/>
  <c r="AI29" i="11" s="1"/>
  <c r="AG29" i="11"/>
  <c r="AE12" i="11"/>
  <c r="AL130" i="11"/>
  <c r="AL130" i="10" s="1"/>
  <c r="AL130" i="9" s="1"/>
  <c r="AL130" i="8" s="1"/>
  <c r="AL130" i="7" s="1"/>
  <c r="AL130" i="6" s="1"/>
  <c r="AL130" i="5" s="1"/>
  <c r="AL130" i="4" s="1"/>
  <c r="M92" i="3"/>
  <c r="M19" i="3"/>
  <c r="M18" i="3"/>
  <c r="AL73" i="11"/>
  <c r="AL73" i="10" s="1"/>
  <c r="AL73" i="9" s="1"/>
  <c r="AL73" i="8" s="1"/>
  <c r="AL73" i="7" s="1"/>
  <c r="AL73" i="6" s="1"/>
  <c r="AL73" i="5" s="1"/>
  <c r="AL73" i="4" s="1"/>
  <c r="M29" i="11"/>
  <c r="O134" i="11"/>
  <c r="S134" i="11"/>
  <c r="U134" i="11"/>
  <c r="AG110" i="11"/>
  <c r="M111" i="11"/>
  <c r="AG90" i="11"/>
  <c r="AI90" i="11" s="1"/>
  <c r="AI86" i="11"/>
  <c r="AI85" i="11"/>
  <c r="J101" i="3"/>
  <c r="P120" i="3"/>
  <c r="M117" i="11"/>
  <c r="AG114" i="11"/>
  <c r="AI114" i="11" s="1"/>
  <c r="AG102" i="11"/>
  <c r="M103" i="11"/>
  <c r="AH101" i="11"/>
  <c r="M114" i="3"/>
  <c r="AE10" i="11"/>
  <c r="AG77" i="11"/>
  <c r="AG78" i="11" s="1"/>
  <c r="M78" i="11"/>
  <c r="AH74" i="11"/>
  <c r="M41" i="11"/>
  <c r="AG40" i="11"/>
  <c r="AG19" i="11"/>
  <c r="AG20" i="11" s="1"/>
  <c r="AH15" i="3"/>
  <c r="AH16" i="3" s="1"/>
  <c r="AE16" i="11"/>
  <c r="AH13" i="3"/>
  <c r="AH14" i="3" s="1"/>
  <c r="AE14" i="11"/>
  <c r="AG9" i="11"/>
  <c r="AG10" i="11" s="1"/>
  <c r="M10" i="11"/>
  <c r="AL99" i="11"/>
  <c r="AL99" i="10" s="1"/>
  <c r="AL99" i="9" s="1"/>
  <c r="AL99" i="8" s="1"/>
  <c r="AL99" i="7" s="1"/>
  <c r="AL99" i="6" s="1"/>
  <c r="AL99" i="5" s="1"/>
  <c r="AL99" i="4" s="1"/>
  <c r="M124" i="3"/>
  <c r="M102" i="3"/>
  <c r="M103" i="3" s="1"/>
  <c r="AE19" i="3"/>
  <c r="AL98" i="11"/>
  <c r="AL98" i="10" s="1"/>
  <c r="AL98" i="9" s="1"/>
  <c r="AL98" i="8" s="1"/>
  <c r="M20" i="11"/>
  <c r="AB134" i="11"/>
  <c r="AD134" i="11"/>
  <c r="AI130" i="11"/>
  <c r="AI129" i="11"/>
  <c r="AI131" i="11" s="1"/>
  <c r="AI121" i="11"/>
  <c r="AI122" i="11" s="1"/>
  <c r="M80" i="11"/>
  <c r="AG79" i="11"/>
  <c r="AI79" i="11" s="1"/>
  <c r="AI80" i="11" s="1"/>
  <c r="AI73" i="11"/>
  <c r="AG32" i="11"/>
  <c r="M33" i="11"/>
  <c r="V134" i="11"/>
  <c r="AH128" i="11"/>
  <c r="Q74" i="3"/>
  <c r="AC74" i="3"/>
  <c r="G101" i="3"/>
  <c r="F101" i="3"/>
  <c r="S101" i="3"/>
  <c r="W101" i="3"/>
  <c r="AF101" i="3"/>
  <c r="J117" i="3"/>
  <c r="I117" i="3"/>
  <c r="N117" i="3"/>
  <c r="H125" i="3"/>
  <c r="Q125" i="3"/>
  <c r="U125" i="3"/>
  <c r="AC125" i="3"/>
  <c r="W128" i="3"/>
  <c r="AF128" i="3"/>
  <c r="D131" i="3"/>
  <c r="L131" i="3"/>
  <c r="AL119" i="11"/>
  <c r="AL119" i="10" s="1"/>
  <c r="AL94" i="11"/>
  <c r="AL94" i="10" s="1"/>
  <c r="AL94" i="9" s="1"/>
  <c r="AL26" i="11"/>
  <c r="M129" i="3"/>
  <c r="M73" i="3"/>
  <c r="M56" i="3"/>
  <c r="M57" i="3" s="1"/>
  <c r="M40" i="3"/>
  <c r="M41" i="3" s="1"/>
  <c r="M38" i="3"/>
  <c r="M39" i="3" s="1"/>
  <c r="K134" i="11"/>
  <c r="AG127" i="11"/>
  <c r="AI127" i="11" s="1"/>
  <c r="AH125" i="11"/>
  <c r="AG119" i="11"/>
  <c r="AI119" i="11" s="1"/>
  <c r="AG83" i="11"/>
  <c r="AG84" i="11" s="1"/>
  <c r="AG72" i="11"/>
  <c r="AG74" i="11" s="1"/>
  <c r="AG64" i="11"/>
  <c r="AG65" i="11" s="1"/>
  <c r="AG54" i="11"/>
  <c r="AG45" i="11"/>
  <c r="AG46" i="11" s="1"/>
  <c r="AG23" i="11"/>
  <c r="AI23" i="11" s="1"/>
  <c r="AI24" i="11" s="1"/>
  <c r="AH20" i="11"/>
  <c r="E74" i="3"/>
  <c r="O89" i="3"/>
  <c r="S89" i="3"/>
  <c r="W89" i="3"/>
  <c r="AA89" i="3"/>
  <c r="AF89" i="3"/>
  <c r="N89" i="3"/>
  <c r="R89" i="3"/>
  <c r="V89" i="3"/>
  <c r="Z89" i="3"/>
  <c r="AD89" i="3"/>
  <c r="Q89" i="3"/>
  <c r="U89" i="3"/>
  <c r="Y89" i="3"/>
  <c r="AC89" i="3"/>
  <c r="C95" i="3"/>
  <c r="T95" i="3"/>
  <c r="X95" i="3"/>
  <c r="AB95" i="3"/>
  <c r="AI95" i="3"/>
  <c r="N95" i="3"/>
  <c r="V95" i="3"/>
  <c r="Z95" i="3"/>
  <c r="AD95" i="3"/>
  <c r="H95" i="3"/>
  <c r="L95" i="3"/>
  <c r="Q95" i="3"/>
  <c r="Y95" i="3"/>
  <c r="AC95" i="3"/>
  <c r="E101" i="3"/>
  <c r="I101" i="3"/>
  <c r="D101" i="3"/>
  <c r="Q101" i="3"/>
  <c r="U101" i="3"/>
  <c r="Y101" i="3"/>
  <c r="AC101" i="3"/>
  <c r="C101" i="3"/>
  <c r="K101" i="3"/>
  <c r="P101" i="3"/>
  <c r="T101" i="3"/>
  <c r="X101" i="3"/>
  <c r="AB101" i="3"/>
  <c r="AI101" i="3"/>
  <c r="C117" i="3"/>
  <c r="G117" i="3"/>
  <c r="K117" i="3"/>
  <c r="P117" i="3"/>
  <c r="T117" i="3"/>
  <c r="X117" i="3"/>
  <c r="AB117" i="3"/>
  <c r="AI117" i="3"/>
  <c r="F117" i="3"/>
  <c r="O117" i="3"/>
  <c r="S117" i="3"/>
  <c r="W117" i="3"/>
  <c r="AA117" i="3"/>
  <c r="AF117" i="3"/>
  <c r="Q120" i="3"/>
  <c r="U120" i="3"/>
  <c r="Y120" i="3"/>
  <c r="N125" i="3"/>
  <c r="V125" i="3"/>
  <c r="Z125" i="3"/>
  <c r="AD125" i="3"/>
  <c r="C128" i="3"/>
  <c r="G128" i="3"/>
  <c r="K128" i="3"/>
  <c r="P128" i="3"/>
  <c r="T128" i="3"/>
  <c r="AB128" i="3"/>
  <c r="AI128" i="3"/>
  <c r="E131" i="3"/>
  <c r="I131" i="3"/>
  <c r="N131" i="3"/>
  <c r="R131" i="3"/>
  <c r="V131" i="3"/>
  <c r="Z131" i="3"/>
  <c r="AD131" i="3"/>
  <c r="G20" i="3"/>
  <c r="K20" i="3"/>
  <c r="X20" i="3"/>
  <c r="AI20" i="3"/>
  <c r="F20" i="3"/>
  <c r="O20" i="3"/>
  <c r="AA20" i="3"/>
  <c r="E20" i="3"/>
  <c r="F27" i="3"/>
  <c r="J27" i="3"/>
  <c r="O27" i="3"/>
  <c r="S27" i="3"/>
  <c r="W27" i="3"/>
  <c r="AF27" i="3"/>
  <c r="I27" i="3"/>
  <c r="I44" i="3"/>
  <c r="N44" i="3"/>
  <c r="R44" i="3"/>
  <c r="V44" i="3"/>
  <c r="Y44" i="3"/>
  <c r="AC44" i="3"/>
  <c r="F49" i="3"/>
  <c r="I49" i="3"/>
  <c r="N49" i="3"/>
  <c r="R49" i="3"/>
  <c r="Z49" i="3"/>
  <c r="AD49" i="3"/>
  <c r="P125" i="3"/>
  <c r="L134" i="9"/>
  <c r="AG123" i="9"/>
  <c r="AI123" i="9" s="1"/>
  <c r="I125" i="3"/>
  <c r="E125" i="3"/>
  <c r="X27" i="3"/>
  <c r="AI49" i="3"/>
  <c r="F120" i="3"/>
  <c r="AA120" i="3"/>
  <c r="P131" i="3"/>
  <c r="T131" i="3"/>
  <c r="X131" i="3"/>
  <c r="AB131" i="3"/>
  <c r="J20" i="3"/>
  <c r="I20" i="3"/>
  <c r="E27" i="3"/>
  <c r="N27" i="3"/>
  <c r="Z27" i="3"/>
  <c r="AD27" i="3"/>
  <c r="D27" i="3"/>
  <c r="H27" i="3"/>
  <c r="Q44" i="3"/>
  <c r="L49" i="3"/>
  <c r="I74" i="3"/>
  <c r="D74" i="3"/>
  <c r="H74" i="3"/>
  <c r="L74" i="3"/>
  <c r="U74" i="3"/>
  <c r="R95" i="3"/>
  <c r="C120" i="3"/>
  <c r="G120" i="3"/>
  <c r="K120" i="3"/>
  <c r="AI120" i="3"/>
  <c r="AG94" i="9"/>
  <c r="M110" i="3"/>
  <c r="M111" i="3" s="1"/>
  <c r="E44" i="3"/>
  <c r="M43" i="3"/>
  <c r="AG91" i="9"/>
  <c r="AI91" i="9" s="1"/>
  <c r="D95" i="3"/>
  <c r="U95" i="3"/>
  <c r="I95" i="3"/>
  <c r="E95" i="3"/>
  <c r="J95" i="3"/>
  <c r="F95" i="3"/>
  <c r="M93" i="3"/>
  <c r="M9" i="3"/>
  <c r="M10" i="3" s="1"/>
  <c r="S20" i="3"/>
  <c r="R27" i="3"/>
  <c r="V27" i="3"/>
  <c r="M131" i="9"/>
  <c r="AG129" i="9"/>
  <c r="AI129" i="9" s="1"/>
  <c r="AG96" i="9"/>
  <c r="AG97" i="9" s="1"/>
  <c r="M97" i="9"/>
  <c r="AI73" i="9"/>
  <c r="AG68" i="9"/>
  <c r="AI68" i="9" s="1"/>
  <c r="AI69" i="9" s="1"/>
  <c r="AE69" i="9"/>
  <c r="AK68" i="9"/>
  <c r="AK69" i="9" s="1"/>
  <c r="AG7" i="9"/>
  <c r="AI7" i="9" s="1"/>
  <c r="M8" i="9"/>
  <c r="G134" i="9"/>
  <c r="M31" i="9"/>
  <c r="AG77" i="9"/>
  <c r="AG78" i="9" s="1"/>
  <c r="M78" i="9"/>
  <c r="AG23" i="9"/>
  <c r="AG24" i="9" s="1"/>
  <c r="AG13" i="9"/>
  <c r="AG14" i="9" s="1"/>
  <c r="AE61" i="9"/>
  <c r="AL119" i="9"/>
  <c r="AL119" i="8" s="1"/>
  <c r="AL119" i="7" s="1"/>
  <c r="AL119" i="6" s="1"/>
  <c r="AL119" i="5" s="1"/>
  <c r="AL119" i="4" s="1"/>
  <c r="AL19" i="9"/>
  <c r="AL19" i="8" s="1"/>
  <c r="AL19" i="7" s="1"/>
  <c r="AL19" i="6" s="1"/>
  <c r="AL19" i="5" s="1"/>
  <c r="AL19" i="4" s="1"/>
  <c r="M130" i="3"/>
  <c r="M23" i="3"/>
  <c r="M24" i="3" s="1"/>
  <c r="AE133" i="9"/>
  <c r="M117" i="9"/>
  <c r="M14" i="9"/>
  <c r="AG118" i="9"/>
  <c r="AG88" i="9"/>
  <c r="AI88" i="9" s="1"/>
  <c r="AI85" i="9"/>
  <c r="AG72" i="9"/>
  <c r="AI72" i="9" s="1"/>
  <c r="AI74" i="9" s="1"/>
  <c r="M74" i="9"/>
  <c r="M65" i="9"/>
  <c r="AG64" i="9"/>
  <c r="AG65" i="9" s="1"/>
  <c r="M44" i="9"/>
  <c r="AC134" i="9"/>
  <c r="Y134" i="9"/>
  <c r="M125" i="9"/>
  <c r="AE74" i="9"/>
  <c r="AG50" i="9"/>
  <c r="AG51" i="9" s="1"/>
  <c r="H134" i="9"/>
  <c r="F134" i="9"/>
  <c r="V134" i="9"/>
  <c r="R134" i="9"/>
  <c r="Y20" i="3"/>
  <c r="AC20" i="3"/>
  <c r="P20" i="3"/>
  <c r="T20" i="3"/>
  <c r="AA27" i="3"/>
  <c r="Z44" i="3"/>
  <c r="AD44" i="3"/>
  <c r="AG124" i="9"/>
  <c r="AI124" i="9" s="1"/>
  <c r="AG121" i="9"/>
  <c r="AI121" i="9" s="1"/>
  <c r="AI122" i="9" s="1"/>
  <c r="AG119" i="9"/>
  <c r="AI119" i="9" s="1"/>
  <c r="AG93" i="9"/>
  <c r="AI93" i="9" s="1"/>
  <c r="AG81" i="9"/>
  <c r="AG58" i="9"/>
  <c r="AI58" i="9" s="1"/>
  <c r="AI59" i="9" s="1"/>
  <c r="AG45" i="9"/>
  <c r="AI45" i="9" s="1"/>
  <c r="AI46" i="9" s="1"/>
  <c r="M27" i="9"/>
  <c r="U134" i="9"/>
  <c r="P95" i="3"/>
  <c r="W20" i="3"/>
  <c r="N74" i="3"/>
  <c r="R74" i="3"/>
  <c r="V74" i="3"/>
  <c r="Z74" i="3"/>
  <c r="AD74" i="3"/>
  <c r="D120" i="3"/>
  <c r="H120" i="3"/>
  <c r="L120" i="3"/>
  <c r="AC120" i="3"/>
  <c r="AF20" i="3"/>
  <c r="N20" i="3"/>
  <c r="R20" i="3"/>
  <c r="V20" i="3"/>
  <c r="Z20" i="3"/>
  <c r="AD20" i="3"/>
  <c r="Q27" i="3"/>
  <c r="U27" i="3"/>
  <c r="Y27" i="3"/>
  <c r="AC27" i="3"/>
  <c r="P44" i="3"/>
  <c r="T44" i="3"/>
  <c r="X44" i="3"/>
  <c r="AB44" i="3"/>
  <c r="F44" i="3"/>
  <c r="J44" i="3"/>
  <c r="C49" i="3"/>
  <c r="G49" i="3"/>
  <c r="K49" i="3"/>
  <c r="P49" i="3"/>
  <c r="T49" i="3"/>
  <c r="X49" i="3"/>
  <c r="AB49" i="3"/>
  <c r="Q117" i="3"/>
  <c r="U117" i="3"/>
  <c r="Y117" i="3"/>
  <c r="AC117" i="3"/>
  <c r="E120" i="3"/>
  <c r="R120" i="3"/>
  <c r="V120" i="3"/>
  <c r="Z120" i="3"/>
  <c r="AD120" i="3"/>
  <c r="AF125" i="3"/>
  <c r="E89" i="3"/>
  <c r="I89" i="3"/>
  <c r="D89" i="3"/>
  <c r="H89" i="3"/>
  <c r="L89" i="3"/>
  <c r="H101" i="3"/>
  <c r="L101" i="3"/>
  <c r="D20" i="3"/>
  <c r="H20" i="3"/>
  <c r="D44" i="3"/>
  <c r="H44" i="3"/>
  <c r="L44" i="3"/>
  <c r="C89" i="3"/>
  <c r="G89" i="3"/>
  <c r="K89" i="3"/>
  <c r="AI89" i="3"/>
  <c r="G95" i="3"/>
  <c r="K95" i="3"/>
  <c r="D117" i="3"/>
  <c r="H117" i="3"/>
  <c r="L117" i="3"/>
  <c r="P27" i="3"/>
  <c r="T27" i="3"/>
  <c r="AB27" i="3"/>
  <c r="AF44" i="3"/>
  <c r="O49" i="3"/>
  <c r="S49" i="3"/>
  <c r="W49" i="3"/>
  <c r="AA49" i="3"/>
  <c r="T74" i="3"/>
  <c r="X74" i="3"/>
  <c r="AB74" i="3"/>
  <c r="P89" i="3"/>
  <c r="T89" i="3"/>
  <c r="X89" i="3"/>
  <c r="AB89" i="3"/>
  <c r="N101" i="3"/>
  <c r="R101" i="3"/>
  <c r="V101" i="3"/>
  <c r="Z101" i="3"/>
  <c r="AD101" i="3"/>
  <c r="R117" i="3"/>
  <c r="V117" i="3"/>
  <c r="Z117" i="3"/>
  <c r="AD117" i="3"/>
  <c r="T120" i="3"/>
  <c r="X120" i="3"/>
  <c r="AB120" i="3"/>
  <c r="Q131" i="3"/>
  <c r="U131" i="3"/>
  <c r="Y131" i="3"/>
  <c r="AC131" i="3"/>
  <c r="AG21" i="9"/>
  <c r="AG22" i="9" s="1"/>
  <c r="Q134" i="9"/>
  <c r="M22" i="9"/>
  <c r="M34" i="3"/>
  <c r="M35" i="3" s="1"/>
  <c r="AG11" i="11"/>
  <c r="AL112" i="13"/>
  <c r="AL113" i="2"/>
  <c r="AL64" i="13"/>
  <c r="AL65" i="2"/>
  <c r="AI121" i="2"/>
  <c r="AI122" i="2" s="1"/>
  <c r="AG122" i="2"/>
  <c r="AE86" i="3"/>
  <c r="AH86" i="3"/>
  <c r="AK86" i="2"/>
  <c r="AK86" i="13" s="1"/>
  <c r="AK86" i="12" s="1"/>
  <c r="AK86" i="11" s="1"/>
  <c r="AK86" i="10" s="1"/>
  <c r="AK86" i="9" s="1"/>
  <c r="AK86" i="8" s="1"/>
  <c r="AK86" i="7" s="1"/>
  <c r="AK86" i="6" s="1"/>
  <c r="AK86" i="5" s="1"/>
  <c r="AK86" i="4" s="1"/>
  <c r="AH70" i="3"/>
  <c r="AH71" i="3" s="1"/>
  <c r="AE70" i="3"/>
  <c r="AE71" i="3" s="1"/>
  <c r="AE71" i="2"/>
  <c r="AE63" i="2"/>
  <c r="AE52" i="3"/>
  <c r="AE53" i="3" s="1"/>
  <c r="AH52" i="3"/>
  <c r="AH53" i="3" s="1"/>
  <c r="AE53" i="2"/>
  <c r="AE49" i="2"/>
  <c r="AE40" i="3"/>
  <c r="AE41" i="3" s="1"/>
  <c r="AH40" i="3"/>
  <c r="AH41" i="3" s="1"/>
  <c r="AK40" i="2"/>
  <c r="AE41" i="2"/>
  <c r="AE32" i="3"/>
  <c r="AE33" i="3" s="1"/>
  <c r="AH32" i="3"/>
  <c r="AH33" i="3" s="1"/>
  <c r="AE33" i="2"/>
  <c r="AK32" i="2"/>
  <c r="AH28" i="3"/>
  <c r="AH29" i="3" s="1"/>
  <c r="AE28" i="3"/>
  <c r="AE29" i="3" s="1"/>
  <c r="AK28" i="2"/>
  <c r="D134" i="7"/>
  <c r="AG127" i="7"/>
  <c r="M128" i="7"/>
  <c r="AH113" i="7"/>
  <c r="AG109" i="7"/>
  <c r="AI108" i="7"/>
  <c r="AI109" i="7" s="1"/>
  <c r="AI70" i="7"/>
  <c r="AI71" i="7" s="1"/>
  <c r="AG71" i="7"/>
  <c r="AH65" i="7"/>
  <c r="AH44" i="7"/>
  <c r="AL92" i="2"/>
  <c r="AL50" i="13"/>
  <c r="AL51" i="2"/>
  <c r="E134" i="2"/>
  <c r="G134" i="2"/>
  <c r="K134" i="2"/>
  <c r="AL133" i="2"/>
  <c r="AK129" i="13"/>
  <c r="AK79" i="12"/>
  <c r="AK47" i="13"/>
  <c r="AK44" i="2"/>
  <c r="AL129" i="12"/>
  <c r="AL131" i="13"/>
  <c r="AL58" i="13"/>
  <c r="AL59" i="2"/>
  <c r="AL27" i="2"/>
  <c r="D134" i="2"/>
  <c r="F134" i="2"/>
  <c r="H134" i="2"/>
  <c r="J134" i="2"/>
  <c r="L134" i="2"/>
  <c r="N134" i="2"/>
  <c r="N136" i="2" s="1"/>
  <c r="P134" i="2"/>
  <c r="R134" i="2"/>
  <c r="R136" i="2" s="1"/>
  <c r="T134" i="2"/>
  <c r="T136" i="2" s="1"/>
  <c r="V134" i="2"/>
  <c r="V136" i="2" s="1"/>
  <c r="X134" i="2"/>
  <c r="Z134" i="2"/>
  <c r="Z136" i="2" s="1"/>
  <c r="Z136" i="13" s="1"/>
  <c r="AB134" i="2"/>
  <c r="AB136" i="2" s="1"/>
  <c r="AD134" i="2"/>
  <c r="AH97" i="2"/>
  <c r="AH20" i="2"/>
  <c r="M127" i="3"/>
  <c r="AG127" i="2"/>
  <c r="AI116" i="2"/>
  <c r="AE114" i="3"/>
  <c r="AH114" i="3"/>
  <c r="AK114" i="2"/>
  <c r="AE110" i="3"/>
  <c r="AE111" i="3" s="1"/>
  <c r="AH110" i="3"/>
  <c r="AH111" i="3" s="1"/>
  <c r="AE111" i="2"/>
  <c r="AK110" i="2"/>
  <c r="AE106" i="3"/>
  <c r="AE107" i="3" s="1"/>
  <c r="AH106" i="3"/>
  <c r="AH107" i="3" s="1"/>
  <c r="AK106" i="2"/>
  <c r="AE102" i="3"/>
  <c r="AE103" i="3" s="1"/>
  <c r="AH102" i="3"/>
  <c r="AH103" i="3" s="1"/>
  <c r="AK102" i="2"/>
  <c r="AE103" i="2"/>
  <c r="AG98" i="2"/>
  <c r="AG94" i="2"/>
  <c r="AG95" i="2" s="1"/>
  <c r="M91" i="3"/>
  <c r="M95" i="2"/>
  <c r="AG91" i="2"/>
  <c r="AI81" i="2"/>
  <c r="AI82" i="2" s="1"/>
  <c r="AJ81" i="2"/>
  <c r="AJ82" i="2" s="1"/>
  <c r="AI77" i="2"/>
  <c r="AI78" i="2" s="1"/>
  <c r="AG78" i="2"/>
  <c r="AI73" i="2"/>
  <c r="AI72" i="2"/>
  <c r="AI74" i="2" s="1"/>
  <c r="AI58" i="2"/>
  <c r="AI59" i="2" s="1"/>
  <c r="AI54" i="2"/>
  <c r="AI55" i="2" s="1"/>
  <c r="AI50" i="2"/>
  <c r="AI51" i="2" s="1"/>
  <c r="AI47" i="2"/>
  <c r="AG44" i="2"/>
  <c r="AJ43" i="2"/>
  <c r="AJ44" i="2" s="1"/>
  <c r="AI43" i="2"/>
  <c r="AI42" i="2"/>
  <c r="AI38" i="2"/>
  <c r="AI39" i="2" s="1"/>
  <c r="AI34" i="2"/>
  <c r="AI35" i="2" s="1"/>
  <c r="AI30" i="2"/>
  <c r="AI31" i="2" s="1"/>
  <c r="AI26" i="2"/>
  <c r="AI23" i="2"/>
  <c r="AI24" i="2" s="1"/>
  <c r="AG24" i="2"/>
  <c r="AJ23" i="2"/>
  <c r="AJ24" i="2" s="1"/>
  <c r="AI19" i="2"/>
  <c r="AI18" i="2"/>
  <c r="AI15" i="2"/>
  <c r="AI16" i="2" s="1"/>
  <c r="AG16" i="2"/>
  <c r="AI9" i="2"/>
  <c r="AI10" i="2" s="1"/>
  <c r="AG10" i="2"/>
  <c r="AH61" i="2"/>
  <c r="K134" i="7"/>
  <c r="N134" i="7"/>
  <c r="W134" i="7"/>
  <c r="AB134" i="7"/>
  <c r="AD134" i="7"/>
  <c r="AI132" i="7"/>
  <c r="AI133" i="7" s="1"/>
  <c r="AE131" i="7"/>
  <c r="AG126" i="7"/>
  <c r="AI116" i="7"/>
  <c r="AG114" i="7"/>
  <c r="AI104" i="7"/>
  <c r="AI105" i="7" s="1"/>
  <c r="AG105" i="7"/>
  <c r="AG99" i="7"/>
  <c r="M101" i="7"/>
  <c r="AH97" i="7"/>
  <c r="AI93" i="7"/>
  <c r="AI92" i="7"/>
  <c r="AG90" i="7"/>
  <c r="AH89" i="7"/>
  <c r="AI85" i="7"/>
  <c r="AI81" i="7"/>
  <c r="AI82" i="7" s="1"/>
  <c r="AG82" i="7"/>
  <c r="AI77" i="7"/>
  <c r="AI78" i="7" s="1"/>
  <c r="AI73" i="7"/>
  <c r="AG74" i="7"/>
  <c r="AI72" i="7"/>
  <c r="AG66" i="7"/>
  <c r="AH59" i="7"/>
  <c r="AG55" i="7"/>
  <c r="AI54" i="7"/>
  <c r="AI55" i="7" s="1"/>
  <c r="AG48" i="7"/>
  <c r="AG49" i="7" s="1"/>
  <c r="AG45" i="7"/>
  <c r="M46" i="7"/>
  <c r="AI34" i="7"/>
  <c r="AI35" i="7" s="1"/>
  <c r="AG35" i="7"/>
  <c r="AG28" i="7"/>
  <c r="AH20" i="7"/>
  <c r="AI15" i="7"/>
  <c r="AI16" i="7" s="1"/>
  <c r="AG16" i="7"/>
  <c r="AI9" i="7"/>
  <c r="AI10" i="7" s="1"/>
  <c r="AG10" i="7"/>
  <c r="AH61" i="7"/>
  <c r="AI116" i="6"/>
  <c r="AI104" i="6"/>
  <c r="AI105" i="6" s="1"/>
  <c r="AG105" i="6"/>
  <c r="AG101" i="6"/>
  <c r="AI98" i="6"/>
  <c r="AI70" i="6"/>
  <c r="AI71" i="6" s="1"/>
  <c r="AG71" i="6"/>
  <c r="AG63" i="6"/>
  <c r="AI62" i="6"/>
  <c r="AI63" i="6" s="1"/>
  <c r="AI58" i="6"/>
  <c r="AI59" i="6" s="1"/>
  <c r="AG59" i="6"/>
  <c r="AI40" i="6"/>
  <c r="AI41" i="6" s="1"/>
  <c r="AG41" i="6"/>
  <c r="AG31" i="6"/>
  <c r="AI30" i="6"/>
  <c r="AI31" i="6" s="1"/>
  <c r="AK83" i="12"/>
  <c r="AK84" i="13"/>
  <c r="AL132" i="12"/>
  <c r="AL104" i="13"/>
  <c r="AL105" i="2"/>
  <c r="AH118" i="3"/>
  <c r="AE118" i="3"/>
  <c r="AE120" i="2"/>
  <c r="AK118" i="2"/>
  <c r="M99" i="3"/>
  <c r="AG99" i="2"/>
  <c r="AI121" i="7"/>
  <c r="AI122" i="7" s="1"/>
  <c r="AI102" i="7"/>
  <c r="AI103" i="7" s="1"/>
  <c r="AI58" i="7"/>
  <c r="AI59" i="7" s="1"/>
  <c r="AG39" i="7"/>
  <c r="AI38" i="7"/>
  <c r="AI39" i="7" s="1"/>
  <c r="AI32" i="7"/>
  <c r="AI33" i="7" s="1"/>
  <c r="AH27" i="7"/>
  <c r="AH134" i="7" s="1"/>
  <c r="AI18" i="7"/>
  <c r="AG11" i="7"/>
  <c r="M12" i="7"/>
  <c r="AK81" i="13"/>
  <c r="AK82" i="2"/>
  <c r="AK23" i="13"/>
  <c r="AK24" i="2"/>
  <c r="AL68" i="13"/>
  <c r="AL69" i="2"/>
  <c r="O134" i="2"/>
  <c r="Q134" i="2"/>
  <c r="S134" i="2"/>
  <c r="U134" i="2"/>
  <c r="W134" i="2"/>
  <c r="W136" i="2" s="1"/>
  <c r="W136" i="13" s="1"/>
  <c r="W136" i="12" s="1"/>
  <c r="W136" i="11" s="1"/>
  <c r="Y134" i="2"/>
  <c r="AA134" i="2"/>
  <c r="AC134" i="2"/>
  <c r="AE29" i="2"/>
  <c r="AI132" i="2"/>
  <c r="AI133" i="2" s="1"/>
  <c r="AI129" i="2"/>
  <c r="AE126" i="3"/>
  <c r="AH126" i="3"/>
  <c r="AG118" i="2"/>
  <c r="M115" i="3"/>
  <c r="AG115" i="2"/>
  <c r="AH101" i="2"/>
  <c r="AI96" i="2"/>
  <c r="AI97" i="2" s="1"/>
  <c r="AI93" i="2"/>
  <c r="AI92" i="2"/>
  <c r="AH90" i="3"/>
  <c r="AE90" i="3"/>
  <c r="AE95" i="2"/>
  <c r="AK90" i="2"/>
  <c r="AG86" i="2"/>
  <c r="M83" i="3"/>
  <c r="M84" i="3" s="1"/>
  <c r="M84" i="2"/>
  <c r="AG83" i="2"/>
  <c r="M79" i="3"/>
  <c r="M80" i="3" s="1"/>
  <c r="AG79" i="2"/>
  <c r="M80" i="2"/>
  <c r="M75" i="3"/>
  <c r="M76" i="3" s="1"/>
  <c r="AG75" i="2"/>
  <c r="M76" i="2"/>
  <c r="AG66" i="2"/>
  <c r="AG48" i="2"/>
  <c r="M45" i="3"/>
  <c r="M46" i="3" s="1"/>
  <c r="AG45" i="2"/>
  <c r="AG36" i="2"/>
  <c r="AG28" i="2"/>
  <c r="M25" i="3"/>
  <c r="AG25" i="2"/>
  <c r="M27" i="2"/>
  <c r="M21" i="3"/>
  <c r="M22" i="3" s="1"/>
  <c r="AG21" i="2"/>
  <c r="M22" i="2"/>
  <c r="M17" i="3"/>
  <c r="AG17" i="2"/>
  <c r="M13" i="3"/>
  <c r="M14" i="3" s="1"/>
  <c r="AG13" i="2"/>
  <c r="M14" i="2"/>
  <c r="M7" i="3"/>
  <c r="AG7" i="2"/>
  <c r="AI11" i="2"/>
  <c r="AI12" i="2" s="1"/>
  <c r="AL11" i="2"/>
  <c r="AG61" i="2"/>
  <c r="C134" i="7"/>
  <c r="H134" i="7"/>
  <c r="J134" i="7"/>
  <c r="O134" i="7"/>
  <c r="T134" i="7"/>
  <c r="V134" i="7"/>
  <c r="AF134" i="7"/>
  <c r="AI124" i="7"/>
  <c r="AG118" i="7"/>
  <c r="AI112" i="7"/>
  <c r="AI113" i="7" s="1"/>
  <c r="AG113" i="7"/>
  <c r="AG106" i="7"/>
  <c r="AG94" i="7"/>
  <c r="AI88" i="7"/>
  <c r="AG86" i="7"/>
  <c r="AG83" i="7"/>
  <c r="M84" i="7"/>
  <c r="AG79" i="7"/>
  <c r="M80" i="7"/>
  <c r="AG75" i="7"/>
  <c r="M76" i="7"/>
  <c r="AH69" i="7"/>
  <c r="AG65" i="7"/>
  <c r="AI64" i="7"/>
  <c r="AI65" i="7" s="1"/>
  <c r="AE63" i="7"/>
  <c r="AG56" i="7"/>
  <c r="AH51" i="7"/>
  <c r="AI47" i="7"/>
  <c r="AI42" i="7"/>
  <c r="AI44" i="7" s="1"/>
  <c r="AG36" i="7"/>
  <c r="AI26" i="7"/>
  <c r="AG17" i="7"/>
  <c r="M20" i="7"/>
  <c r="AG7" i="7"/>
  <c r="M8" i="7"/>
  <c r="AG61" i="7"/>
  <c r="AG111" i="6"/>
  <c r="AI110" i="6"/>
  <c r="AI111" i="6" s="1"/>
  <c r="AI100" i="6"/>
  <c r="AG49" i="6"/>
  <c r="AI48" i="6"/>
  <c r="AI34" i="6"/>
  <c r="AI35" i="6" s="1"/>
  <c r="AG35" i="6"/>
  <c r="AE66" i="3"/>
  <c r="AE67" i="3" s="1"/>
  <c r="AH66" i="3"/>
  <c r="AH67" i="3" s="1"/>
  <c r="AE67" i="2"/>
  <c r="AK66" i="2"/>
  <c r="AK67" i="2" s="1"/>
  <c r="AH56" i="3"/>
  <c r="AH57" i="3" s="1"/>
  <c r="AE56" i="3"/>
  <c r="AE57" i="3" s="1"/>
  <c r="AE57" i="2"/>
  <c r="AK56" i="2"/>
  <c r="AK57" i="2" s="1"/>
  <c r="AH48" i="3"/>
  <c r="AE48" i="3"/>
  <c r="AK48" i="2"/>
  <c r="AK48" i="13" s="1"/>
  <c r="AK48" i="12" s="1"/>
  <c r="AK48" i="11" s="1"/>
  <c r="AK48" i="10" s="1"/>
  <c r="AK48" i="9" s="1"/>
  <c r="AK48" i="8" s="1"/>
  <c r="AK48" i="7" s="1"/>
  <c r="AK48" i="6" s="1"/>
  <c r="AK48" i="5" s="1"/>
  <c r="AK48" i="4" s="1"/>
  <c r="AE36" i="3"/>
  <c r="AE37" i="3" s="1"/>
  <c r="AH36" i="3"/>
  <c r="AH37" i="3" s="1"/>
  <c r="AK36" i="2"/>
  <c r="AL60" i="13"/>
  <c r="AL61" i="2"/>
  <c r="AI130" i="7"/>
  <c r="AH125" i="7"/>
  <c r="AG115" i="7"/>
  <c r="M117" i="7"/>
  <c r="AG97" i="7"/>
  <c r="AI96" i="7"/>
  <c r="AI97" i="7" s="1"/>
  <c r="AI52" i="7"/>
  <c r="AI53" i="7" s="1"/>
  <c r="AG53" i="7"/>
  <c r="AI118" i="6"/>
  <c r="AH134" i="6"/>
  <c r="AK9" i="13"/>
  <c r="AK10" i="2"/>
  <c r="AK75" i="12"/>
  <c r="AK76" i="13"/>
  <c r="AK15" i="13"/>
  <c r="AK16" i="2"/>
  <c r="AL85" i="12"/>
  <c r="AL81" i="12"/>
  <c r="AL82" i="13"/>
  <c r="AL72" i="13"/>
  <c r="AL74" i="2"/>
  <c r="AL54" i="13"/>
  <c r="AL55" i="2"/>
  <c r="AL45" i="12"/>
  <c r="AL46" i="13"/>
  <c r="AF134" i="2"/>
  <c r="AF136" i="2" s="1"/>
  <c r="AG107" i="2"/>
  <c r="AH130" i="3"/>
  <c r="AE130" i="3"/>
  <c r="AK130" i="2"/>
  <c r="AK130" i="13" s="1"/>
  <c r="AK130" i="12" s="1"/>
  <c r="AK130" i="11" s="1"/>
  <c r="AK130" i="10" s="1"/>
  <c r="AK130" i="9" s="1"/>
  <c r="AK130" i="8" s="1"/>
  <c r="AK130" i="7" s="1"/>
  <c r="AK130" i="6" s="1"/>
  <c r="AK130" i="5" s="1"/>
  <c r="AK130" i="4" s="1"/>
  <c r="AE131" i="2"/>
  <c r="M123" i="3"/>
  <c r="AG123" i="2"/>
  <c r="M125" i="2"/>
  <c r="M119" i="3"/>
  <c r="AG119" i="2"/>
  <c r="AE98" i="3"/>
  <c r="AH98" i="3"/>
  <c r="AE101" i="2"/>
  <c r="AK98" i="2"/>
  <c r="AH94" i="3"/>
  <c r="AE94" i="3"/>
  <c r="AK94" i="2"/>
  <c r="AK94" i="13" s="1"/>
  <c r="AK94" i="12" s="1"/>
  <c r="AK94" i="11" s="1"/>
  <c r="AK94" i="10" s="1"/>
  <c r="AK94" i="9" s="1"/>
  <c r="AK94" i="8" s="1"/>
  <c r="AK94" i="7" s="1"/>
  <c r="AK94" i="6" s="1"/>
  <c r="AK94" i="5" s="1"/>
  <c r="AK94" i="4" s="1"/>
  <c r="AI90" i="2"/>
  <c r="M87" i="3"/>
  <c r="AG87" i="2"/>
  <c r="M89" i="2"/>
  <c r="AK60" i="13"/>
  <c r="AK61" i="2"/>
  <c r="G134" i="7"/>
  <c r="L134" i="7"/>
  <c r="S134" i="7"/>
  <c r="X134" i="7"/>
  <c r="Z134" i="7"/>
  <c r="AG122" i="7"/>
  <c r="AH133" i="7"/>
  <c r="AI129" i="7"/>
  <c r="AI131" i="7" s="1"/>
  <c r="AG131" i="7"/>
  <c r="AG123" i="7"/>
  <c r="M125" i="7"/>
  <c r="AG119" i="7"/>
  <c r="M120" i="7"/>
  <c r="AH117" i="7"/>
  <c r="AG110" i="7"/>
  <c r="AH105" i="7"/>
  <c r="AI100" i="7"/>
  <c r="AG98" i="7"/>
  <c r="AH95" i="7"/>
  <c r="AE95" i="7"/>
  <c r="AH74" i="7"/>
  <c r="AI68" i="7"/>
  <c r="AI69" i="7" s="1"/>
  <c r="AE67" i="7"/>
  <c r="AG62" i="7"/>
  <c r="AH55" i="7"/>
  <c r="AI50" i="7"/>
  <c r="AI51" i="7" s="1"/>
  <c r="AE49" i="7"/>
  <c r="AG40" i="7"/>
  <c r="AH35" i="7"/>
  <c r="AG31" i="7"/>
  <c r="AI30" i="7"/>
  <c r="AI31" i="7" s="1"/>
  <c r="AG25" i="7"/>
  <c r="M27" i="7"/>
  <c r="AG21" i="7"/>
  <c r="M22" i="7"/>
  <c r="AI13" i="7"/>
  <c r="AI14" i="7" s="1"/>
  <c r="AI132" i="6"/>
  <c r="AI133" i="6" s="1"/>
  <c r="AG133" i="6"/>
  <c r="AI94" i="6"/>
  <c r="AI86" i="6"/>
  <c r="AI66" i="6"/>
  <c r="AI67" i="6" s="1"/>
  <c r="AG67" i="6"/>
  <c r="AI52" i="6"/>
  <c r="AI53" i="6" s="1"/>
  <c r="AG53" i="6"/>
  <c r="AK43" i="13"/>
  <c r="AK43" i="12" s="1"/>
  <c r="AK43" i="11" s="1"/>
  <c r="AK43" i="10" s="1"/>
  <c r="AK43" i="9" s="1"/>
  <c r="AK43" i="8" s="1"/>
  <c r="AK43" i="7" s="1"/>
  <c r="AK43" i="6" s="1"/>
  <c r="AK43" i="5" s="1"/>
  <c r="AK43" i="4" s="1"/>
  <c r="C134" i="6"/>
  <c r="S134" i="6"/>
  <c r="AI81" i="6"/>
  <c r="AI82" i="6" s="1"/>
  <c r="AG82" i="6"/>
  <c r="AI9" i="6"/>
  <c r="AI10" i="6" s="1"/>
  <c r="AE61" i="6"/>
  <c r="AG132" i="5"/>
  <c r="M133" i="5"/>
  <c r="AG100" i="5"/>
  <c r="M101" i="5"/>
  <c r="AE95" i="5"/>
  <c r="AG68" i="5"/>
  <c r="M69" i="5"/>
  <c r="AG64" i="5"/>
  <c r="M65" i="5"/>
  <c r="AG50" i="5"/>
  <c r="M51" i="5"/>
  <c r="AH44" i="5"/>
  <c r="AI36" i="5"/>
  <c r="AI37" i="5" s="1"/>
  <c r="AG37" i="5"/>
  <c r="AG33" i="5"/>
  <c r="AK7" i="12"/>
  <c r="AK7" i="11" s="1"/>
  <c r="AK8" i="13"/>
  <c r="H134" i="13"/>
  <c r="V136" i="13"/>
  <c r="AG100" i="13"/>
  <c r="M101" i="13"/>
  <c r="AL88" i="13"/>
  <c r="AL88" i="12" s="1"/>
  <c r="AL88" i="11" s="1"/>
  <c r="AL88" i="10" s="1"/>
  <c r="AI85" i="13"/>
  <c r="AI72" i="13"/>
  <c r="AI74" i="13" s="1"/>
  <c r="AG74" i="13"/>
  <c r="AI64" i="13"/>
  <c r="AI65" i="13" s="1"/>
  <c r="AG65" i="13"/>
  <c r="AI54" i="13"/>
  <c r="AI55" i="13" s="1"/>
  <c r="AG55" i="13"/>
  <c r="AI47" i="13"/>
  <c r="AG17" i="13"/>
  <c r="M20" i="13"/>
  <c r="AI60" i="13"/>
  <c r="AI61" i="13" s="1"/>
  <c r="AK132" i="12"/>
  <c r="AK133" i="13"/>
  <c r="AK72" i="12"/>
  <c r="AK74" i="13"/>
  <c r="AK64" i="12"/>
  <c r="AK65" i="13"/>
  <c r="AK31" i="12"/>
  <c r="AK30" i="11"/>
  <c r="AK14" i="13"/>
  <c r="AL106" i="12"/>
  <c r="AL107" i="13"/>
  <c r="AL102" i="12"/>
  <c r="AL103" i="13"/>
  <c r="AL70" i="12"/>
  <c r="AL71" i="13"/>
  <c r="AL53" i="12"/>
  <c r="AL52" i="11"/>
  <c r="AL37" i="12"/>
  <c r="AL36" i="11"/>
  <c r="AL20" i="2"/>
  <c r="AE132" i="3"/>
  <c r="AE133" i="3" s="1"/>
  <c r="AH132" i="3"/>
  <c r="AH133" i="3" s="1"/>
  <c r="AE116" i="3"/>
  <c r="AH116" i="3"/>
  <c r="AH112" i="3"/>
  <c r="AH113" i="3" s="1"/>
  <c r="AE112" i="3"/>
  <c r="AE113" i="3" s="1"/>
  <c r="AE108" i="3"/>
  <c r="AE109" i="3" s="1"/>
  <c r="AH108" i="3"/>
  <c r="AH109" i="3" s="1"/>
  <c r="AH104" i="3"/>
  <c r="AH105" i="3" s="1"/>
  <c r="AE104" i="3"/>
  <c r="AE105" i="3" s="1"/>
  <c r="AH88" i="3"/>
  <c r="AE88" i="3"/>
  <c r="M81" i="3"/>
  <c r="M82" i="3" s="1"/>
  <c r="AE72" i="3"/>
  <c r="AH72" i="3"/>
  <c r="AH68" i="3"/>
  <c r="AH69" i="3" s="1"/>
  <c r="AE68" i="3"/>
  <c r="AE69" i="3" s="1"/>
  <c r="AE64" i="3"/>
  <c r="AE65" i="3" s="1"/>
  <c r="AH64" i="3"/>
  <c r="AH65" i="3" s="1"/>
  <c r="AE58" i="3"/>
  <c r="AE59" i="3" s="1"/>
  <c r="AH58" i="3"/>
  <c r="AH59" i="3" s="1"/>
  <c r="AG133" i="2"/>
  <c r="AK133" i="2"/>
  <c r="AK74" i="2"/>
  <c r="AL117" i="2"/>
  <c r="AL49" i="12"/>
  <c r="AL47" i="11"/>
  <c r="AL23" i="12"/>
  <c r="AL24" i="12" s="1"/>
  <c r="AL24" i="13"/>
  <c r="AL15" i="12"/>
  <c r="AL16" i="13"/>
  <c r="M131" i="2"/>
  <c r="M120" i="2"/>
  <c r="M101" i="2"/>
  <c r="M67" i="2"/>
  <c r="M57" i="2"/>
  <c r="M49" i="2"/>
  <c r="M10" i="2"/>
  <c r="AE109" i="2"/>
  <c r="AG109" i="2"/>
  <c r="AG39" i="2"/>
  <c r="AH22" i="2"/>
  <c r="M132" i="3"/>
  <c r="M133" i="3" s="1"/>
  <c r="AG130" i="2"/>
  <c r="AE127" i="3"/>
  <c r="AH127" i="3"/>
  <c r="AE123" i="3"/>
  <c r="AH123" i="3"/>
  <c r="AE119" i="3"/>
  <c r="AH119" i="3"/>
  <c r="AE115" i="3"/>
  <c r="AH115" i="3"/>
  <c r="AG114" i="2"/>
  <c r="M112" i="3"/>
  <c r="M113" i="3" s="1"/>
  <c r="AG110" i="2"/>
  <c r="M108" i="3"/>
  <c r="M109" i="3" s="1"/>
  <c r="M104" i="3"/>
  <c r="M105" i="3" s="1"/>
  <c r="AG102" i="2"/>
  <c r="M100" i="3"/>
  <c r="AH99" i="3"/>
  <c r="AE99" i="3"/>
  <c r="AE91" i="3"/>
  <c r="AH91" i="3"/>
  <c r="AE87" i="3"/>
  <c r="AH87" i="3"/>
  <c r="AH83" i="3"/>
  <c r="AH84" i="3" s="1"/>
  <c r="AE83" i="3"/>
  <c r="AE84" i="3" s="1"/>
  <c r="AE79" i="3"/>
  <c r="AE80" i="3" s="1"/>
  <c r="AH79" i="3"/>
  <c r="AH80" i="3" s="1"/>
  <c r="AH75" i="3"/>
  <c r="AH76" i="3" s="1"/>
  <c r="AE75" i="3"/>
  <c r="AE76" i="3" s="1"/>
  <c r="M72" i="3"/>
  <c r="AG70" i="2"/>
  <c r="AI68" i="2"/>
  <c r="AI69" i="2" s="1"/>
  <c r="M68" i="3"/>
  <c r="M69" i="3" s="1"/>
  <c r="M64" i="3"/>
  <c r="M65" i="3" s="1"/>
  <c r="AG62" i="2"/>
  <c r="M58" i="3"/>
  <c r="M59" i="3" s="1"/>
  <c r="AG56" i="2"/>
  <c r="M54" i="3"/>
  <c r="M55" i="3" s="1"/>
  <c r="AG52" i="2"/>
  <c r="M50" i="3"/>
  <c r="M51" i="3" s="1"/>
  <c r="AE45" i="3"/>
  <c r="AE46" i="3" s="1"/>
  <c r="AH45" i="3"/>
  <c r="AH46" i="3" s="1"/>
  <c r="AG40" i="2"/>
  <c r="AG32" i="2"/>
  <c r="M30" i="3"/>
  <c r="M31" i="3" s="1"/>
  <c r="AE25" i="3"/>
  <c r="AE21" i="3"/>
  <c r="AE22" i="3" s="1"/>
  <c r="AE13" i="3"/>
  <c r="AE14" i="3" s="1"/>
  <c r="M61" i="2"/>
  <c r="M95" i="7"/>
  <c r="M71" i="7"/>
  <c r="M63" i="7"/>
  <c r="M53" i="7"/>
  <c r="AE109" i="7"/>
  <c r="AE39" i="7"/>
  <c r="AE31" i="7"/>
  <c r="AK68" i="6"/>
  <c r="AK69" i="6" s="1"/>
  <c r="G134" i="6"/>
  <c r="W134" i="6"/>
  <c r="AG122" i="6"/>
  <c r="AG109" i="6"/>
  <c r="AG78" i="6"/>
  <c r="AH74" i="6"/>
  <c r="AG127" i="6"/>
  <c r="AH125" i="6"/>
  <c r="AG119" i="6"/>
  <c r="AH95" i="6"/>
  <c r="AG87" i="6"/>
  <c r="AG89" i="6" s="1"/>
  <c r="AE89" i="6"/>
  <c r="AG79" i="6"/>
  <c r="AG64" i="6"/>
  <c r="AI54" i="6"/>
  <c r="AI55" i="6" s="1"/>
  <c r="AG25" i="6"/>
  <c r="AG17" i="6"/>
  <c r="M20" i="6"/>
  <c r="AG7" i="6"/>
  <c r="M8" i="6"/>
  <c r="D134" i="5"/>
  <c r="K134" i="5"/>
  <c r="T134" i="5"/>
  <c r="AA134" i="5"/>
  <c r="AG105" i="5"/>
  <c r="AG127" i="5"/>
  <c r="AI118" i="5"/>
  <c r="AE117" i="5"/>
  <c r="AG99" i="5"/>
  <c r="AG101" i="5" s="1"/>
  <c r="AG96" i="5"/>
  <c r="M97" i="5"/>
  <c r="AH95" i="5"/>
  <c r="AI90" i="5"/>
  <c r="AG83" i="5"/>
  <c r="AI73" i="5"/>
  <c r="AG45" i="5"/>
  <c r="AI42" i="5"/>
  <c r="AG10" i="5"/>
  <c r="AE8" i="5"/>
  <c r="E134" i="5"/>
  <c r="I134" i="5"/>
  <c r="Q134" i="5"/>
  <c r="U134" i="5"/>
  <c r="Y134" i="5"/>
  <c r="AC134" i="5"/>
  <c r="AK123" i="13"/>
  <c r="AK59" i="13"/>
  <c r="D134" i="13"/>
  <c r="K134" i="13"/>
  <c r="M95" i="13"/>
  <c r="R136" i="13"/>
  <c r="S134" i="13"/>
  <c r="Y134" i="13"/>
  <c r="AB134" i="13"/>
  <c r="AB136" i="13" s="1"/>
  <c r="AG127" i="13"/>
  <c r="AI118" i="13"/>
  <c r="AG99" i="13"/>
  <c r="AE95" i="13"/>
  <c r="AG92" i="13"/>
  <c r="AK92" i="13"/>
  <c r="AK92" i="12" s="1"/>
  <c r="AK92" i="11" s="1"/>
  <c r="AK92" i="10" s="1"/>
  <c r="AK92" i="9" s="1"/>
  <c r="AK92" i="8" s="1"/>
  <c r="AK92" i="7" s="1"/>
  <c r="AK92" i="6" s="1"/>
  <c r="AK92" i="5" s="1"/>
  <c r="AK92" i="4" s="1"/>
  <c r="AI90" i="13"/>
  <c r="AE89" i="13"/>
  <c r="AI79" i="13"/>
  <c r="AI80" i="13" s="1"/>
  <c r="AG36" i="13"/>
  <c r="M37" i="13"/>
  <c r="AL32" i="13"/>
  <c r="AI30" i="13"/>
  <c r="AI31" i="13" s="1"/>
  <c r="AG23" i="13"/>
  <c r="M24" i="13"/>
  <c r="AI18" i="13"/>
  <c r="AE12" i="13"/>
  <c r="AK11" i="13"/>
  <c r="AK11" i="12" s="1"/>
  <c r="AK12" i="12" s="1"/>
  <c r="M61" i="13"/>
  <c r="AG61" i="13"/>
  <c r="AK58" i="11"/>
  <c r="C134" i="11"/>
  <c r="E134" i="11"/>
  <c r="AG122" i="11"/>
  <c r="AG56" i="11"/>
  <c r="AE57" i="11"/>
  <c r="AI47" i="11"/>
  <c r="AI19" i="6"/>
  <c r="AG61" i="6"/>
  <c r="AI60" i="6"/>
  <c r="AI61" i="6" s="1"/>
  <c r="AG122" i="5"/>
  <c r="AI121" i="5"/>
  <c r="AI122" i="5" s="1"/>
  <c r="AG108" i="5"/>
  <c r="M109" i="5"/>
  <c r="AH82" i="5"/>
  <c r="AG78" i="5"/>
  <c r="AG58" i="5"/>
  <c r="M59" i="5"/>
  <c r="AI40" i="5"/>
  <c r="AI41" i="5" s="1"/>
  <c r="AG41" i="5"/>
  <c r="AI7" i="5"/>
  <c r="AG8" i="5"/>
  <c r="AL121" i="12"/>
  <c r="AL122" i="13"/>
  <c r="AI121" i="13"/>
  <c r="AI122" i="13" s="1"/>
  <c r="AH97" i="13"/>
  <c r="AL96" i="13"/>
  <c r="AE44" i="13"/>
  <c r="AK42" i="13"/>
  <c r="AG42" i="13"/>
  <c r="AG28" i="13"/>
  <c r="M29" i="13"/>
  <c r="AG10" i="13"/>
  <c r="AI9" i="13"/>
  <c r="AI10" i="13" s="1"/>
  <c r="AH63" i="11"/>
  <c r="AG24" i="11"/>
  <c r="AK104" i="12"/>
  <c r="AK105" i="13"/>
  <c r="AL83" i="12"/>
  <c r="AL84" i="13"/>
  <c r="AE129" i="3"/>
  <c r="AH129" i="3"/>
  <c r="M126" i="3"/>
  <c r="AE121" i="3"/>
  <c r="AE122" i="3" s="1"/>
  <c r="AH121" i="3"/>
  <c r="AH122" i="3" s="1"/>
  <c r="M118" i="3"/>
  <c r="M106" i="3"/>
  <c r="M107" i="3" s="1"/>
  <c r="M94" i="3"/>
  <c r="AH93" i="3"/>
  <c r="AE93" i="3"/>
  <c r="M86" i="3"/>
  <c r="AH85" i="3"/>
  <c r="AE85" i="3"/>
  <c r="AE81" i="3"/>
  <c r="AE82" i="3" s="1"/>
  <c r="AH81" i="3"/>
  <c r="AH82" i="3" s="1"/>
  <c r="AH77" i="3"/>
  <c r="AH78" i="3" s="1"/>
  <c r="AE77" i="3"/>
  <c r="AE78" i="3" s="1"/>
  <c r="AE73" i="3"/>
  <c r="AH73" i="3"/>
  <c r="M66" i="3"/>
  <c r="M67" i="3" s="1"/>
  <c r="M48" i="3"/>
  <c r="AE47" i="3"/>
  <c r="AH47" i="3"/>
  <c r="AE43" i="3"/>
  <c r="AH43" i="3"/>
  <c r="M36" i="3"/>
  <c r="M37" i="3" s="1"/>
  <c r="M28" i="3"/>
  <c r="M29" i="3" s="1"/>
  <c r="AE23" i="3"/>
  <c r="AE24" i="3" s="1"/>
  <c r="AH23" i="3"/>
  <c r="AH24" i="3" s="1"/>
  <c r="AE9" i="3"/>
  <c r="AE10" i="3" s="1"/>
  <c r="AH60" i="3"/>
  <c r="AH61" i="3" s="1"/>
  <c r="AE60" i="3"/>
  <c r="AE61" i="3" s="1"/>
  <c r="M61" i="7"/>
  <c r="M95" i="6"/>
  <c r="O134" i="6"/>
  <c r="AG131" i="6"/>
  <c r="AG10" i="6"/>
  <c r="AG123" i="6"/>
  <c r="AG115" i="6"/>
  <c r="AG102" i="6"/>
  <c r="AG91" i="6"/>
  <c r="AG83" i="6"/>
  <c r="AG75" i="6"/>
  <c r="AG74" i="6"/>
  <c r="AG45" i="6"/>
  <c r="M46" i="6"/>
  <c r="AG32" i="6"/>
  <c r="AH27" i="6"/>
  <c r="AG21" i="6"/>
  <c r="AG13" i="6"/>
  <c r="C134" i="5"/>
  <c r="L134" i="5"/>
  <c r="S134" i="5"/>
  <c r="AB134" i="5"/>
  <c r="AE76" i="5"/>
  <c r="AG80" i="5"/>
  <c r="AH131" i="5"/>
  <c r="AE125" i="5"/>
  <c r="AG119" i="5"/>
  <c r="AG120" i="5" s="1"/>
  <c r="AI112" i="5"/>
  <c r="AI113" i="5" s="1"/>
  <c r="AI98" i="5"/>
  <c r="AI94" i="5"/>
  <c r="AG91" i="5"/>
  <c r="AG88" i="5"/>
  <c r="M89" i="5"/>
  <c r="AI81" i="5"/>
  <c r="AI82" i="5" s="1"/>
  <c r="AE80" i="5"/>
  <c r="AG75" i="5"/>
  <c r="AI43" i="5"/>
  <c r="AG25" i="5"/>
  <c r="AG13" i="5"/>
  <c r="AI11" i="5"/>
  <c r="AI12" i="5" s="1"/>
  <c r="AG60" i="5"/>
  <c r="AL53" i="13"/>
  <c r="AL37" i="13"/>
  <c r="C134" i="13"/>
  <c r="L134" i="13"/>
  <c r="T134" i="13"/>
  <c r="AA134" i="13"/>
  <c r="AG105" i="13"/>
  <c r="AH89" i="13"/>
  <c r="AI126" i="13"/>
  <c r="AG128" i="13"/>
  <c r="AG119" i="13"/>
  <c r="AG120" i="13" s="1"/>
  <c r="AJ116" i="13"/>
  <c r="AJ116" i="12" s="1"/>
  <c r="AI112" i="13"/>
  <c r="AI113" i="13" s="1"/>
  <c r="AI104" i="13"/>
  <c r="AI105" i="13" s="1"/>
  <c r="AI98" i="13"/>
  <c r="AG97" i="13"/>
  <c r="AG93" i="13"/>
  <c r="AH95" i="13"/>
  <c r="AL90" i="13"/>
  <c r="AI88" i="13"/>
  <c r="AG86" i="13"/>
  <c r="M89" i="13"/>
  <c r="AG78" i="13"/>
  <c r="AI77" i="13"/>
  <c r="AI78" i="13" s="1"/>
  <c r="AK66" i="12"/>
  <c r="AK66" i="13"/>
  <c r="AK67" i="13" s="1"/>
  <c r="AK56" i="13"/>
  <c r="AH39" i="13"/>
  <c r="AL38" i="13"/>
  <c r="AE35" i="13"/>
  <c r="AK34" i="13"/>
  <c r="AG34" i="13"/>
  <c r="AL114" i="11"/>
  <c r="H134" i="11"/>
  <c r="AG81" i="11"/>
  <c r="M82" i="11"/>
  <c r="AE35" i="11"/>
  <c r="AG7" i="11"/>
  <c r="AE8" i="11"/>
  <c r="AG117" i="6"/>
  <c r="AI43" i="6"/>
  <c r="AI44" i="6" s="1"/>
  <c r="AE14" i="6"/>
  <c r="AG72" i="5"/>
  <c r="M74" i="5"/>
  <c r="AG54" i="5"/>
  <c r="M55" i="5"/>
  <c r="AI28" i="5"/>
  <c r="AI29" i="5" s="1"/>
  <c r="AG29" i="5"/>
  <c r="AL25" i="12"/>
  <c r="AL27" i="13"/>
  <c r="AG132" i="13"/>
  <c r="M133" i="13"/>
  <c r="AG108" i="13"/>
  <c r="M109" i="13"/>
  <c r="AK93" i="13"/>
  <c r="AK93" i="12" s="1"/>
  <c r="AK93" i="11" s="1"/>
  <c r="AK93" i="10" s="1"/>
  <c r="AK93" i="9" s="1"/>
  <c r="AK93" i="8" s="1"/>
  <c r="AK93" i="7" s="1"/>
  <c r="AK93" i="6" s="1"/>
  <c r="AK93" i="5" s="1"/>
  <c r="AK93" i="4" s="1"/>
  <c r="AG81" i="13"/>
  <c r="M82" i="13"/>
  <c r="I134" i="11"/>
  <c r="AE117" i="11"/>
  <c r="AK112" i="12"/>
  <c r="AK113" i="13"/>
  <c r="AK96" i="12"/>
  <c r="AK97" i="13"/>
  <c r="AK39" i="12"/>
  <c r="AK38" i="11"/>
  <c r="AL123" i="11"/>
  <c r="AK45" i="12"/>
  <c r="AK46" i="13"/>
  <c r="AK25" i="11"/>
  <c r="AL66" i="12"/>
  <c r="AL67" i="13"/>
  <c r="AE78" i="2"/>
  <c r="AH124" i="3"/>
  <c r="AE124" i="3"/>
  <c r="AH100" i="3"/>
  <c r="AE100" i="3"/>
  <c r="AE96" i="3"/>
  <c r="AE97" i="3" s="1"/>
  <c r="AH96" i="3"/>
  <c r="AH97" i="3" s="1"/>
  <c r="AE92" i="3"/>
  <c r="AH92" i="3"/>
  <c r="AE54" i="3"/>
  <c r="AE55" i="3" s="1"/>
  <c r="AH54" i="3"/>
  <c r="AH55" i="3" s="1"/>
  <c r="AE50" i="3"/>
  <c r="AE51" i="3" s="1"/>
  <c r="AH50" i="3"/>
  <c r="AH51" i="3" s="1"/>
  <c r="AH42" i="3"/>
  <c r="AE42" i="3"/>
  <c r="AE38" i="3"/>
  <c r="AE39" i="3" s="1"/>
  <c r="AH38" i="3"/>
  <c r="AH39" i="3" s="1"/>
  <c r="AH34" i="3"/>
  <c r="AH35" i="3" s="1"/>
  <c r="AE34" i="3"/>
  <c r="AE35" i="3" s="1"/>
  <c r="AE30" i="3"/>
  <c r="AE31" i="3" s="1"/>
  <c r="AH30" i="3"/>
  <c r="AH31" i="3" s="1"/>
  <c r="AE26" i="3"/>
  <c r="M11" i="3"/>
  <c r="M12" i="3" s="1"/>
  <c r="M60" i="3"/>
  <c r="M61" i="3" s="1"/>
  <c r="K134" i="6"/>
  <c r="M120" i="6"/>
  <c r="M89" i="6"/>
  <c r="M67" i="6"/>
  <c r="M31" i="6"/>
  <c r="AA134" i="6"/>
  <c r="AG69" i="6"/>
  <c r="AG57" i="6"/>
  <c r="AG44" i="6"/>
  <c r="AG126" i="6"/>
  <c r="AI114" i="6"/>
  <c r="AG106" i="6"/>
  <c r="AI96" i="6"/>
  <c r="AI97" i="6" s="1"/>
  <c r="AI47" i="6"/>
  <c r="AI49" i="6" s="1"/>
  <c r="AG36" i="6"/>
  <c r="AI28" i="6"/>
  <c r="AI29" i="6" s="1"/>
  <c r="AI23" i="6"/>
  <c r="AI24" i="6" s="1"/>
  <c r="AI15" i="6"/>
  <c r="AI16" i="6" s="1"/>
  <c r="AG12" i="6"/>
  <c r="M113" i="5"/>
  <c r="P134" i="5"/>
  <c r="AG113" i="5"/>
  <c r="AG131" i="5"/>
  <c r="AI129" i="5"/>
  <c r="AE128" i="5"/>
  <c r="AI114" i="5"/>
  <c r="AG117" i="5"/>
  <c r="AI106" i="5"/>
  <c r="AI107" i="5" s="1"/>
  <c r="AG107" i="5"/>
  <c r="AI102" i="5"/>
  <c r="AI103" i="5" s="1"/>
  <c r="AG103" i="5"/>
  <c r="AI86" i="5"/>
  <c r="AG89" i="5"/>
  <c r="AI85" i="5"/>
  <c r="AH74" i="5"/>
  <c r="AI70" i="5"/>
  <c r="AI71" i="5" s="1"/>
  <c r="AI66" i="5"/>
  <c r="AI67" i="5" s="1"/>
  <c r="AG67" i="5"/>
  <c r="AI62" i="5"/>
  <c r="AI63" i="5" s="1"/>
  <c r="AI56" i="5"/>
  <c r="AI57" i="5" s="1"/>
  <c r="AG57" i="5"/>
  <c r="AI52" i="5"/>
  <c r="AI53" i="5" s="1"/>
  <c r="AI48" i="5"/>
  <c r="AG49" i="5"/>
  <c r="AI47" i="5"/>
  <c r="AG38" i="5"/>
  <c r="M39" i="5"/>
  <c r="AG30" i="5"/>
  <c r="M31" i="5"/>
  <c r="AI17" i="5"/>
  <c r="AL49" i="13"/>
  <c r="AK31" i="13"/>
  <c r="M113" i="13"/>
  <c r="N136" i="13"/>
  <c r="U134" i="13"/>
  <c r="X134" i="13"/>
  <c r="AF134" i="13"/>
  <c r="AF136" i="13" s="1"/>
  <c r="AI130" i="13"/>
  <c r="AG131" i="13"/>
  <c r="AI129" i="13"/>
  <c r="AI114" i="13"/>
  <c r="AG117" i="13"/>
  <c r="AI106" i="13"/>
  <c r="AI107" i="13" s="1"/>
  <c r="AG107" i="13"/>
  <c r="AI102" i="13"/>
  <c r="AI103" i="13" s="1"/>
  <c r="AG103" i="13"/>
  <c r="AI94" i="13"/>
  <c r="AI91" i="13"/>
  <c r="AI83" i="13"/>
  <c r="AI84" i="13" s="1"/>
  <c r="AG84" i="13"/>
  <c r="AG75" i="13"/>
  <c r="M76" i="13"/>
  <c r="AI43" i="13"/>
  <c r="AL40" i="13"/>
  <c r="AI38" i="13"/>
  <c r="AI39" i="13" s="1"/>
  <c r="AG39" i="13"/>
  <c r="AH31" i="13"/>
  <c r="AL30" i="13"/>
  <c r="AE27" i="13"/>
  <c r="AK26" i="13"/>
  <c r="AK26" i="12" s="1"/>
  <c r="AG26" i="13"/>
  <c r="AG22" i="13"/>
  <c r="AI21" i="13"/>
  <c r="AI22" i="13" s="1"/>
  <c r="AH20" i="13"/>
  <c r="AL18" i="13"/>
  <c r="AL18" i="12" s="1"/>
  <c r="AL18" i="11" s="1"/>
  <c r="AL18" i="10" s="1"/>
  <c r="AL18" i="9" s="1"/>
  <c r="AL18" i="8" s="1"/>
  <c r="AL18" i="7" s="1"/>
  <c r="AL18" i="6" s="1"/>
  <c r="AL18" i="5" s="1"/>
  <c r="AL18" i="4" s="1"/>
  <c r="AI15" i="13"/>
  <c r="AI16" i="13" s="1"/>
  <c r="AI7" i="13"/>
  <c r="AG8" i="13"/>
  <c r="AE101" i="11"/>
  <c r="AI83" i="11"/>
  <c r="AI84" i="11" s="1"/>
  <c r="AI13" i="11"/>
  <c r="AI14" i="11" s="1"/>
  <c r="AG14" i="11"/>
  <c r="M46" i="5"/>
  <c r="M20" i="5"/>
  <c r="M8" i="5"/>
  <c r="AE122" i="5"/>
  <c r="AE89" i="5"/>
  <c r="AE78" i="5"/>
  <c r="AE24" i="5"/>
  <c r="AE122" i="13"/>
  <c r="AE78" i="13"/>
  <c r="AG70" i="13"/>
  <c r="AK68" i="12"/>
  <c r="AK69" i="12" s="1"/>
  <c r="AK68" i="8"/>
  <c r="AK69" i="8" s="1"/>
  <c r="AG62" i="13"/>
  <c r="AG52" i="13"/>
  <c r="AG11" i="13"/>
  <c r="M12" i="13"/>
  <c r="F134" i="11"/>
  <c r="N134" i="11"/>
  <c r="Q134" i="11"/>
  <c r="Z134" i="11"/>
  <c r="AF134" i="11"/>
  <c r="AG124" i="11"/>
  <c r="M125" i="11"/>
  <c r="AI99" i="11"/>
  <c r="AI98" i="11"/>
  <c r="AI77" i="11"/>
  <c r="AI78" i="11" s="1"/>
  <c r="AG66" i="11"/>
  <c r="AE67" i="11"/>
  <c r="AI64" i="11"/>
  <c r="AI65" i="11" s="1"/>
  <c r="AG51" i="11"/>
  <c r="AI32" i="11"/>
  <c r="AI33" i="11" s="1"/>
  <c r="AG33" i="11"/>
  <c r="AI25" i="11"/>
  <c r="AG21" i="11"/>
  <c r="AE22" i="11"/>
  <c r="AI18" i="11"/>
  <c r="AH10" i="11"/>
  <c r="AG102" i="10"/>
  <c r="AE103" i="10"/>
  <c r="AI100" i="10"/>
  <c r="AI81" i="10"/>
  <c r="AI82" i="10" s="1"/>
  <c r="AG82" i="10"/>
  <c r="AH59" i="10"/>
  <c r="AG45" i="10"/>
  <c r="M46" i="10"/>
  <c r="AH39" i="10"/>
  <c r="AG66" i="13"/>
  <c r="AG56" i="13"/>
  <c r="AG48" i="13"/>
  <c r="R134" i="11"/>
  <c r="T134" i="11"/>
  <c r="Y134" i="11"/>
  <c r="AE125" i="11"/>
  <c r="AG123" i="11"/>
  <c r="AG69" i="11"/>
  <c r="AG48" i="11"/>
  <c r="AI9" i="11"/>
  <c r="AI10" i="11" s="1"/>
  <c r="Q8" i="3"/>
  <c r="J134" i="11"/>
  <c r="X134" i="11"/>
  <c r="AC134" i="11"/>
  <c r="AI126" i="11"/>
  <c r="AI87" i="11"/>
  <c r="AG80" i="11"/>
  <c r="AG75" i="11"/>
  <c r="AE76" i="11"/>
  <c r="AI72" i="11"/>
  <c r="AI74" i="11" s="1"/>
  <c r="AG59" i="11"/>
  <c r="AI58" i="11"/>
  <c r="AI59" i="11" s="1"/>
  <c r="AH24" i="11"/>
  <c r="AH134" i="11" s="1"/>
  <c r="AI19" i="11"/>
  <c r="AI17" i="11"/>
  <c r="AG15" i="11"/>
  <c r="M16" i="11"/>
  <c r="M134" i="11" s="1"/>
  <c r="AE61" i="11"/>
  <c r="AA8" i="3"/>
  <c r="AG116" i="9"/>
  <c r="AE117" i="9"/>
  <c r="AG42" i="9"/>
  <c r="AE44" i="9"/>
  <c r="AG17" i="9"/>
  <c r="M20" i="9"/>
  <c r="AH120" i="1"/>
  <c r="AL118" i="1"/>
  <c r="AL108" i="1"/>
  <c r="AH109" i="1"/>
  <c r="AG98" i="1"/>
  <c r="M101" i="1"/>
  <c r="M98" i="3"/>
  <c r="AG90" i="1"/>
  <c r="M95" i="1"/>
  <c r="M90" i="3"/>
  <c r="AH89" i="1"/>
  <c r="AL86" i="1"/>
  <c r="AE63" i="1"/>
  <c r="AK62" i="1"/>
  <c r="AK63" i="1" s="1"/>
  <c r="AH62" i="3"/>
  <c r="AH63" i="3" s="1"/>
  <c r="AE62" i="3"/>
  <c r="AE63" i="3" s="1"/>
  <c r="AE128" i="11"/>
  <c r="AE69" i="11"/>
  <c r="AG37" i="11"/>
  <c r="AG116" i="11"/>
  <c r="AG108" i="11"/>
  <c r="AG100" i="11"/>
  <c r="AG92" i="11"/>
  <c r="AE95" i="11"/>
  <c r="AG70" i="11"/>
  <c r="AG62" i="11"/>
  <c r="AG52" i="11"/>
  <c r="AG42" i="11"/>
  <c r="AG34" i="11"/>
  <c r="AG26" i="11"/>
  <c r="AG27" i="11" s="1"/>
  <c r="AE27" i="11"/>
  <c r="AI118" i="11"/>
  <c r="AI120" i="11" s="1"/>
  <c r="AG120" i="11"/>
  <c r="AD10" i="3"/>
  <c r="AG16" i="10"/>
  <c r="AI15" i="10"/>
  <c r="AI16" i="10" s="1"/>
  <c r="AG132" i="11"/>
  <c r="AG131" i="11"/>
  <c r="AH117" i="11"/>
  <c r="AG112" i="11"/>
  <c r="AG104" i="11"/>
  <c r="AG96" i="11"/>
  <c r="AG88" i="11"/>
  <c r="AG89" i="11" s="1"/>
  <c r="AG38" i="11"/>
  <c r="AG30" i="11"/>
  <c r="AG60" i="11"/>
  <c r="M61" i="11"/>
  <c r="AC8" i="3"/>
  <c r="G8" i="3"/>
  <c r="C44" i="3"/>
  <c r="G44" i="3"/>
  <c r="K44" i="3"/>
  <c r="AG130" i="10"/>
  <c r="AE131" i="10"/>
  <c r="F89" i="3"/>
  <c r="J89" i="3"/>
  <c r="O95" i="3"/>
  <c r="S95" i="3"/>
  <c r="W95" i="3"/>
  <c r="AA95" i="3"/>
  <c r="AF95" i="3"/>
  <c r="N128" i="3"/>
  <c r="R128" i="3"/>
  <c r="V128" i="3"/>
  <c r="Z128" i="3"/>
  <c r="AD128" i="3"/>
  <c r="F134" i="10"/>
  <c r="K134" i="10"/>
  <c r="AG99" i="10"/>
  <c r="M101" i="10"/>
  <c r="AI77" i="10"/>
  <c r="AI78" i="10" s="1"/>
  <c r="AI9" i="10"/>
  <c r="AI10" i="10" s="1"/>
  <c r="AG10" i="10"/>
  <c r="AG110" i="9"/>
  <c r="M111" i="9"/>
  <c r="AH107" i="9"/>
  <c r="AG74" i="9"/>
  <c r="AG36" i="9"/>
  <c r="M37" i="9"/>
  <c r="AH33" i="9"/>
  <c r="AG18" i="1"/>
  <c r="AE20" i="1"/>
  <c r="AE134" i="1" s="1"/>
  <c r="AE136" i="1" s="1"/>
  <c r="AK18" i="1"/>
  <c r="AK18" i="2" s="1"/>
  <c r="AK18" i="13" s="1"/>
  <c r="AK18" i="12" s="1"/>
  <c r="AK18" i="11" s="1"/>
  <c r="AK18" i="10" s="1"/>
  <c r="AK18" i="9" s="1"/>
  <c r="AK18" i="8" s="1"/>
  <c r="AK18" i="7" s="1"/>
  <c r="AK18" i="6" s="1"/>
  <c r="AK18" i="5" s="1"/>
  <c r="AK18" i="4" s="1"/>
  <c r="AE18" i="3"/>
  <c r="AD134" i="1"/>
  <c r="AD136" i="1" s="1"/>
  <c r="J136" i="1"/>
  <c r="F136" i="1"/>
  <c r="AI9" i="1"/>
  <c r="AI10" i="1" s="1"/>
  <c r="AJ9" i="1"/>
  <c r="AG10" i="1"/>
  <c r="AI44" i="3"/>
  <c r="AF49" i="3"/>
  <c r="AI85" i="10"/>
  <c r="AG89" i="10"/>
  <c r="AG70" i="10"/>
  <c r="AE71" i="10"/>
  <c r="AI68" i="10"/>
  <c r="AI69" i="10" s="1"/>
  <c r="AG69" i="10"/>
  <c r="AH20" i="10"/>
  <c r="AG61" i="10"/>
  <c r="AI60" i="10"/>
  <c r="AI61" i="10" s="1"/>
  <c r="AI127" i="9"/>
  <c r="AI94" i="9"/>
  <c r="AE67" i="9"/>
  <c r="AH46" i="9"/>
  <c r="S134" i="1"/>
  <c r="S136" i="1" s="1"/>
  <c r="N134" i="10"/>
  <c r="S134" i="10"/>
  <c r="X134" i="10"/>
  <c r="AD134" i="10"/>
  <c r="AH109" i="10"/>
  <c r="AI93" i="10"/>
  <c r="AI73" i="10"/>
  <c r="AG52" i="10"/>
  <c r="AE53" i="10"/>
  <c r="AI50" i="10"/>
  <c r="AI51" i="10" s="1"/>
  <c r="AG51" i="10"/>
  <c r="AG32" i="10"/>
  <c r="AE33" i="10"/>
  <c r="AI30" i="10"/>
  <c r="AI31" i="10" s="1"/>
  <c r="AG31" i="10"/>
  <c r="AG100" i="9"/>
  <c r="AG26" i="9"/>
  <c r="AE27" i="9"/>
  <c r="D134" i="10"/>
  <c r="J134" i="10"/>
  <c r="R134" i="10"/>
  <c r="W134" i="10"/>
  <c r="AB134" i="10"/>
  <c r="AI132" i="10"/>
  <c r="AI133" i="10" s="1"/>
  <c r="AH125" i="10"/>
  <c r="AG118" i="10"/>
  <c r="AE120" i="10"/>
  <c r="AI116" i="10"/>
  <c r="AG115" i="10"/>
  <c r="M117" i="10"/>
  <c r="AG107" i="10"/>
  <c r="AI106" i="10"/>
  <c r="AI107" i="10" s="1"/>
  <c r="AI104" i="10"/>
  <c r="AI105" i="10" s="1"/>
  <c r="AG105" i="10"/>
  <c r="AI92" i="10"/>
  <c r="M95" i="10"/>
  <c r="AG91" i="10"/>
  <c r="AE89" i="10"/>
  <c r="AI72" i="10"/>
  <c r="AI74" i="10" s="1"/>
  <c r="AG74" i="10"/>
  <c r="AG56" i="10"/>
  <c r="AE57" i="10"/>
  <c r="AI54" i="10"/>
  <c r="AI55" i="10" s="1"/>
  <c r="AG55" i="10"/>
  <c r="AH44" i="10"/>
  <c r="AG37" i="10"/>
  <c r="AI36" i="10"/>
  <c r="AI37" i="10" s="1"/>
  <c r="AI34" i="10"/>
  <c r="AI35" i="10" s="1"/>
  <c r="AG35" i="10"/>
  <c r="AL26" i="10"/>
  <c r="AL26" i="9" s="1"/>
  <c r="AL26" i="8" s="1"/>
  <c r="AL26" i="7" s="1"/>
  <c r="AL26" i="6" s="1"/>
  <c r="AL26" i="5" s="1"/>
  <c r="AL26" i="4" s="1"/>
  <c r="AH27" i="10"/>
  <c r="AG11" i="10"/>
  <c r="M12" i="10"/>
  <c r="AH113" i="9"/>
  <c r="AH97" i="9"/>
  <c r="AG92" i="9"/>
  <c r="AE95" i="9"/>
  <c r="AI83" i="9"/>
  <c r="AI84" i="9" s="1"/>
  <c r="AG84" i="9"/>
  <c r="AG69" i="9"/>
  <c r="AI47" i="9"/>
  <c r="AG43" i="9"/>
  <c r="AG43" i="3" s="1"/>
  <c r="AJ43" i="3" s="1"/>
  <c r="AH14" i="9"/>
  <c r="AG8" i="9"/>
  <c r="C134" i="9"/>
  <c r="I134" i="1"/>
  <c r="P134" i="1"/>
  <c r="P136" i="1" s="1"/>
  <c r="AA134" i="1"/>
  <c r="AA136" i="1" s="1"/>
  <c r="M74" i="1"/>
  <c r="AG73" i="1"/>
  <c r="AI68" i="1"/>
  <c r="AI69" i="1" s="1"/>
  <c r="AJ68" i="1"/>
  <c r="AJ69" i="1" s="1"/>
  <c r="AG69" i="1"/>
  <c r="AH22" i="1"/>
  <c r="AL21" i="1"/>
  <c r="AG119" i="4"/>
  <c r="AG120" i="4" s="1"/>
  <c r="AE120" i="4"/>
  <c r="AG100" i="4"/>
  <c r="M101" i="4"/>
  <c r="AH95" i="4"/>
  <c r="AC134" i="8"/>
  <c r="AG85" i="8"/>
  <c r="M89" i="8"/>
  <c r="AI99" i="12"/>
  <c r="AG69" i="12"/>
  <c r="AI68" i="12"/>
  <c r="AI69" i="12" s="1"/>
  <c r="AI7" i="12"/>
  <c r="AG8" i="12"/>
  <c r="C134" i="10"/>
  <c r="H134" i="10"/>
  <c r="P134" i="10"/>
  <c r="V134" i="10"/>
  <c r="AA134" i="10"/>
  <c r="AG24" i="10"/>
  <c r="AG110" i="10"/>
  <c r="AE111" i="10"/>
  <c r="AI108" i="10"/>
  <c r="AI109" i="10" s="1"/>
  <c r="AG109" i="10"/>
  <c r="AG98" i="10"/>
  <c r="AE101" i="10"/>
  <c r="AE134" i="10" s="1"/>
  <c r="AI96" i="10"/>
  <c r="AI97" i="10" s="1"/>
  <c r="AG97" i="10"/>
  <c r="AG83" i="10"/>
  <c r="M84" i="10"/>
  <c r="M80" i="10"/>
  <c r="AG79" i="10"/>
  <c r="AG75" i="10"/>
  <c r="M76" i="10"/>
  <c r="AG62" i="10"/>
  <c r="AE63" i="10"/>
  <c r="AI58" i="10"/>
  <c r="AI59" i="10" s="1"/>
  <c r="AH51" i="10"/>
  <c r="AI47" i="10"/>
  <c r="AG49" i="10"/>
  <c r="AG40" i="10"/>
  <c r="AE41" i="10"/>
  <c r="AI38" i="10"/>
  <c r="AI39" i="10" s="1"/>
  <c r="AG39" i="10"/>
  <c r="AI18" i="10"/>
  <c r="AG17" i="10"/>
  <c r="M20" i="10"/>
  <c r="AG7" i="10"/>
  <c r="M8" i="10"/>
  <c r="AI118" i="9"/>
  <c r="AE109" i="9"/>
  <c r="AG108" i="9"/>
  <c r="AG102" i="9"/>
  <c r="M103" i="9"/>
  <c r="AH101" i="9"/>
  <c r="AL88" i="9"/>
  <c r="AL88" i="8" s="1"/>
  <c r="AL88" i="7" s="1"/>
  <c r="AL88" i="6" s="1"/>
  <c r="AL88" i="5" s="1"/>
  <c r="AL88" i="4" s="1"/>
  <c r="AI87" i="9"/>
  <c r="AG75" i="9"/>
  <c r="M76" i="9"/>
  <c r="AI54" i="9"/>
  <c r="AI55" i="9" s="1"/>
  <c r="AG55" i="9"/>
  <c r="AH41" i="9"/>
  <c r="AG34" i="9"/>
  <c r="AE35" i="9"/>
  <c r="AG28" i="9"/>
  <c r="M29" i="9"/>
  <c r="AG16" i="9"/>
  <c r="AI15" i="9"/>
  <c r="AI16" i="9" s="1"/>
  <c r="AE10" i="9"/>
  <c r="AG9" i="9"/>
  <c r="J134" i="9"/>
  <c r="T134" i="9"/>
  <c r="AI60" i="9"/>
  <c r="AI61" i="9" s="1"/>
  <c r="AG61" i="9"/>
  <c r="X134" i="1"/>
  <c r="X136" i="1" s="1"/>
  <c r="AG47" i="1"/>
  <c r="M49" i="1"/>
  <c r="AH44" i="1"/>
  <c r="AL42" i="1"/>
  <c r="C134" i="4"/>
  <c r="I134" i="4"/>
  <c r="G134" i="10"/>
  <c r="L134" i="10"/>
  <c r="O134" i="10"/>
  <c r="T134" i="10"/>
  <c r="Z134" i="10"/>
  <c r="AE107" i="10"/>
  <c r="AE37" i="10"/>
  <c r="AF134" i="10"/>
  <c r="AG14" i="10"/>
  <c r="AI129" i="10"/>
  <c r="AG131" i="10"/>
  <c r="AG128" i="10"/>
  <c r="AI126" i="10"/>
  <c r="AI128" i="10" s="1"/>
  <c r="AI124" i="10"/>
  <c r="M125" i="10"/>
  <c r="AG123" i="10"/>
  <c r="AG119" i="10"/>
  <c r="M120" i="10"/>
  <c r="AG117" i="10"/>
  <c r="AI114" i="10"/>
  <c r="AI112" i="10"/>
  <c r="AI113" i="10" s="1"/>
  <c r="AG113" i="10"/>
  <c r="AH95" i="10"/>
  <c r="AG90" i="10"/>
  <c r="AE95" i="10"/>
  <c r="AI88" i="10"/>
  <c r="AG66" i="10"/>
  <c r="AE67" i="10"/>
  <c r="AI64" i="10"/>
  <c r="AI65" i="10" s="1"/>
  <c r="AG65" i="10"/>
  <c r="AH55" i="10"/>
  <c r="AH134" i="10" s="1"/>
  <c r="AG48" i="10"/>
  <c r="AE49" i="10"/>
  <c r="AI42" i="10"/>
  <c r="AI44" i="10" s="1"/>
  <c r="AG44" i="10"/>
  <c r="AH35" i="10"/>
  <c r="AG29" i="10"/>
  <c r="AI28" i="10"/>
  <c r="AI29" i="10" s="1"/>
  <c r="AI26" i="10"/>
  <c r="M27" i="10"/>
  <c r="AG25" i="10"/>
  <c r="AG21" i="10"/>
  <c r="M22" i="10"/>
  <c r="M24" i="9"/>
  <c r="AE89" i="9"/>
  <c r="AF134" i="9"/>
  <c r="AH20" i="9"/>
  <c r="AG122" i="9"/>
  <c r="AI115" i="9"/>
  <c r="AH95" i="9"/>
  <c r="M89" i="9"/>
  <c r="AE57" i="9"/>
  <c r="AH31" i="9"/>
  <c r="AI25" i="9"/>
  <c r="K134" i="9"/>
  <c r="AL95" i="1"/>
  <c r="AI79" i="1"/>
  <c r="AI80" i="1" s="1"/>
  <c r="AJ79" i="1"/>
  <c r="AJ80" i="1" s="1"/>
  <c r="AI54" i="1"/>
  <c r="AI55" i="1" s="1"/>
  <c r="AJ54" i="1"/>
  <c r="AG55" i="1"/>
  <c r="AG130" i="9"/>
  <c r="AG131" i="9" s="1"/>
  <c r="AE131" i="9"/>
  <c r="AI112" i="9"/>
  <c r="AI113" i="9" s="1"/>
  <c r="AG113" i="9"/>
  <c r="AE101" i="9"/>
  <c r="AI96" i="9"/>
  <c r="AI97" i="9" s="1"/>
  <c r="AI79" i="9"/>
  <c r="AI80" i="9" s="1"/>
  <c r="AH69" i="9"/>
  <c r="AG66" i="9"/>
  <c r="AG56" i="9"/>
  <c r="AG48" i="9"/>
  <c r="AG49" i="9" s="1"/>
  <c r="AE49" i="9"/>
  <c r="AI30" i="9"/>
  <c r="AI31" i="9" s="1"/>
  <c r="AI21" i="9"/>
  <c r="AI22" i="9" s="1"/>
  <c r="E134" i="9"/>
  <c r="AA134" i="9"/>
  <c r="P134" i="9"/>
  <c r="C134" i="1"/>
  <c r="H134" i="1"/>
  <c r="K134" i="1"/>
  <c r="U134" i="1"/>
  <c r="U136" i="1" s="1"/>
  <c r="AC134" i="1"/>
  <c r="AC136" i="1" s="1"/>
  <c r="AE89" i="1"/>
  <c r="AH103" i="1"/>
  <c r="AG129" i="1"/>
  <c r="M131" i="1"/>
  <c r="AI119" i="1"/>
  <c r="AJ119" i="1"/>
  <c r="AG114" i="1"/>
  <c r="M117" i="1"/>
  <c r="AH111" i="1"/>
  <c r="AL110" i="1"/>
  <c r="AI104" i="1"/>
  <c r="AI105" i="1" s="1"/>
  <c r="AG105" i="1"/>
  <c r="AJ104" i="1"/>
  <c r="AI87" i="1"/>
  <c r="AJ87" i="1"/>
  <c r="AI85" i="1"/>
  <c r="AG83" i="1"/>
  <c r="M84" i="1"/>
  <c r="AE71" i="1"/>
  <c r="AK70" i="1"/>
  <c r="AK71" i="1" s="1"/>
  <c r="AI64" i="1"/>
  <c r="AI65" i="1" s="1"/>
  <c r="AG65" i="1"/>
  <c r="AJ64" i="1"/>
  <c r="AE39" i="1"/>
  <c r="AG38" i="1"/>
  <c r="AG32" i="1"/>
  <c r="M33" i="1"/>
  <c r="M134" i="1" s="1"/>
  <c r="AH29" i="1"/>
  <c r="AL28" i="1"/>
  <c r="AG24" i="1"/>
  <c r="AI23" i="1"/>
  <c r="AI24" i="1" s="1"/>
  <c r="AG19" i="1"/>
  <c r="AK19" i="1"/>
  <c r="AK19" i="2" s="1"/>
  <c r="AK19" i="13" s="1"/>
  <c r="AK19" i="12" s="1"/>
  <c r="AK19" i="11" s="1"/>
  <c r="AK19" i="10" s="1"/>
  <c r="AK19" i="9" s="1"/>
  <c r="AK19" i="8" s="1"/>
  <c r="AK19" i="7" s="1"/>
  <c r="AK19" i="6" s="1"/>
  <c r="AK19" i="5" s="1"/>
  <c r="AK19" i="4" s="1"/>
  <c r="AI7" i="1"/>
  <c r="M128" i="9"/>
  <c r="AE125" i="9"/>
  <c r="AE51" i="9"/>
  <c r="AL116" i="9"/>
  <c r="AL116" i="8" s="1"/>
  <c r="AL116" i="7" s="1"/>
  <c r="AL116" i="6" s="1"/>
  <c r="AL116" i="5" s="1"/>
  <c r="AL116" i="4" s="1"/>
  <c r="AG114" i="9"/>
  <c r="AG106" i="9"/>
  <c r="AG98" i="9"/>
  <c r="AG90" i="9"/>
  <c r="M95" i="9"/>
  <c r="AH89" i="9"/>
  <c r="AG40" i="9"/>
  <c r="AE39" i="9"/>
  <c r="AG32" i="9"/>
  <c r="AE31" i="9"/>
  <c r="I134" i="9"/>
  <c r="AD134" i="9"/>
  <c r="AB134" i="9"/>
  <c r="W134" i="9"/>
  <c r="O134" i="9"/>
  <c r="AG11" i="9"/>
  <c r="AL27" i="1"/>
  <c r="E134" i="1"/>
  <c r="O134" i="1"/>
  <c r="O136" i="1" s="1"/>
  <c r="T134" i="1"/>
  <c r="T136" i="1" s="1"/>
  <c r="W134" i="1"/>
  <c r="W136" i="1" s="1"/>
  <c r="AB134" i="1"/>
  <c r="AB136" i="1" s="1"/>
  <c r="AI124" i="1"/>
  <c r="AJ124" i="1"/>
  <c r="AJ124" i="2" s="1"/>
  <c r="AJ124" i="13" s="1"/>
  <c r="AG121" i="1"/>
  <c r="AE122" i="1"/>
  <c r="AK121" i="1"/>
  <c r="AL100" i="1"/>
  <c r="AL100" i="2" s="1"/>
  <c r="AL100" i="13" s="1"/>
  <c r="AL100" i="12" s="1"/>
  <c r="AL100" i="11" s="1"/>
  <c r="AL100" i="10" s="1"/>
  <c r="AL100" i="9" s="1"/>
  <c r="AL100" i="8" s="1"/>
  <c r="AL100" i="7" s="1"/>
  <c r="AL100" i="6" s="1"/>
  <c r="AL100" i="5" s="1"/>
  <c r="AL100" i="4" s="1"/>
  <c r="AH101" i="1"/>
  <c r="AG96" i="1"/>
  <c r="AE97" i="1"/>
  <c r="AI88" i="1"/>
  <c r="AJ88" i="1"/>
  <c r="AJ88" i="2" s="1"/>
  <c r="AJ88" i="13" s="1"/>
  <c r="AG76" i="1"/>
  <c r="AI75" i="1"/>
  <c r="AI76" i="1" s="1"/>
  <c r="AJ75" i="1"/>
  <c r="AJ76" i="1" s="1"/>
  <c r="AI72" i="1"/>
  <c r="AG74" i="1"/>
  <c r="AJ72" i="1"/>
  <c r="AI50" i="1"/>
  <c r="AI51" i="1" s="1"/>
  <c r="AG51" i="1"/>
  <c r="AJ50" i="1"/>
  <c r="AH35" i="1"/>
  <c r="AH134" i="1" s="1"/>
  <c r="AH136" i="1" s="1"/>
  <c r="AL34" i="1"/>
  <c r="AG22" i="1"/>
  <c r="AI21" i="1"/>
  <c r="AI22" i="1" s="1"/>
  <c r="AJ21" i="1"/>
  <c r="AJ22" i="1" s="1"/>
  <c r="AI15" i="1"/>
  <c r="AI16" i="1" s="1"/>
  <c r="AG16" i="1"/>
  <c r="AF134" i="4"/>
  <c r="N134" i="9"/>
  <c r="AG125" i="9"/>
  <c r="AG70" i="9"/>
  <c r="M71" i="9"/>
  <c r="AG62" i="9"/>
  <c r="M63" i="9"/>
  <c r="AG52" i="9"/>
  <c r="M53" i="9"/>
  <c r="AL48" i="9"/>
  <c r="AL48" i="8" s="1"/>
  <c r="AL48" i="7" s="1"/>
  <c r="AL48" i="6" s="1"/>
  <c r="AL48" i="5" s="1"/>
  <c r="AL48" i="4" s="1"/>
  <c r="D134" i="9"/>
  <c r="Z134" i="9"/>
  <c r="X134" i="9"/>
  <c r="S134" i="9"/>
  <c r="AL8" i="1"/>
  <c r="D134" i="1"/>
  <c r="G134" i="1"/>
  <c r="L134" i="1"/>
  <c r="Q134" i="1"/>
  <c r="Q136" i="1" s="1"/>
  <c r="Y134" i="1"/>
  <c r="Y136" i="1" s="1"/>
  <c r="AI132" i="1"/>
  <c r="AI133" i="1" s="1"/>
  <c r="AG133" i="1"/>
  <c r="AJ132" i="1"/>
  <c r="AK126" i="1"/>
  <c r="AK128" i="1" s="1"/>
  <c r="AE128" i="1"/>
  <c r="AI123" i="1"/>
  <c r="AJ123" i="1"/>
  <c r="AJ125" i="1" s="1"/>
  <c r="AG112" i="1"/>
  <c r="AE113" i="1"/>
  <c r="AG106" i="1"/>
  <c r="M107" i="1"/>
  <c r="AG82" i="1"/>
  <c r="AI81" i="1"/>
  <c r="AI82" i="1" s="1"/>
  <c r="AG77" i="1"/>
  <c r="AK77" i="1"/>
  <c r="AI58" i="1"/>
  <c r="AI59" i="1" s="1"/>
  <c r="AG59" i="1"/>
  <c r="AJ58" i="1"/>
  <c r="AK52" i="1"/>
  <c r="AK53" i="1" s="1"/>
  <c r="AE53" i="1"/>
  <c r="AG40" i="1"/>
  <c r="M41" i="1"/>
  <c r="AE31" i="1"/>
  <c r="AG30" i="1"/>
  <c r="AG27" i="1"/>
  <c r="AJ25" i="1"/>
  <c r="AJ27" i="1" s="1"/>
  <c r="AJ60" i="1"/>
  <c r="AG61" i="1"/>
  <c r="AI60" i="1"/>
  <c r="AI61" i="1" s="1"/>
  <c r="N134" i="4"/>
  <c r="S134" i="4"/>
  <c r="Y134" i="4"/>
  <c r="AD134" i="4"/>
  <c r="AG72" i="4"/>
  <c r="M74" i="4"/>
  <c r="AG54" i="4"/>
  <c r="M55" i="4"/>
  <c r="AI32" i="4"/>
  <c r="AI33" i="4" s="1"/>
  <c r="AG33" i="4"/>
  <c r="AG13" i="4"/>
  <c r="AI9" i="4"/>
  <c r="AI10" i="4" s="1"/>
  <c r="AG10" i="4"/>
  <c r="AE61" i="4"/>
  <c r="AG126" i="1"/>
  <c r="AI116" i="1"/>
  <c r="AI108" i="1"/>
  <c r="AI109" i="1" s="1"/>
  <c r="AG109" i="1"/>
  <c r="AI100" i="1"/>
  <c r="AI92" i="1"/>
  <c r="AG70" i="1"/>
  <c r="AG62" i="1"/>
  <c r="AG52" i="1"/>
  <c r="AI42" i="1"/>
  <c r="AI44" i="1" s="1"/>
  <c r="AI34" i="1"/>
  <c r="AI35" i="1" s="1"/>
  <c r="AI26" i="1"/>
  <c r="AI27" i="1" s="1"/>
  <c r="AH27" i="1"/>
  <c r="AL13" i="1"/>
  <c r="AI13" i="1"/>
  <c r="AI14" i="1" s="1"/>
  <c r="AJ13" i="1"/>
  <c r="AJ14" i="1" s="1"/>
  <c r="AG14" i="1"/>
  <c r="G134" i="4"/>
  <c r="R134" i="4"/>
  <c r="W134" i="4"/>
  <c r="AC134" i="4"/>
  <c r="AG132" i="4"/>
  <c r="M133" i="4"/>
  <c r="AG104" i="4"/>
  <c r="M105" i="4"/>
  <c r="AG75" i="4"/>
  <c r="AE76" i="4"/>
  <c r="AI73" i="4"/>
  <c r="AG58" i="4"/>
  <c r="M59" i="4"/>
  <c r="M12" i="9"/>
  <c r="AE74" i="1"/>
  <c r="AG118" i="1"/>
  <c r="AG110" i="1"/>
  <c r="AG102" i="1"/>
  <c r="AG94" i="1"/>
  <c r="AH95" i="1"/>
  <c r="AG86" i="1"/>
  <c r="AG89" i="1" s="1"/>
  <c r="AG36" i="1"/>
  <c r="AG28" i="1"/>
  <c r="F134" i="4"/>
  <c r="K134" i="4"/>
  <c r="Q134" i="4"/>
  <c r="V134" i="4"/>
  <c r="AG109" i="4"/>
  <c r="AI108" i="4"/>
  <c r="AI109" i="4" s="1"/>
  <c r="AG64" i="4"/>
  <c r="M65" i="4"/>
  <c r="AI40" i="4"/>
  <c r="AI41" i="4" s="1"/>
  <c r="AG41" i="4"/>
  <c r="AG25" i="4"/>
  <c r="AE27" i="4"/>
  <c r="AI23" i="4"/>
  <c r="AI24" i="4" s="1"/>
  <c r="AG24" i="4"/>
  <c r="AI11" i="4"/>
  <c r="AI12" i="4" s="1"/>
  <c r="AG12" i="4"/>
  <c r="AI123" i="8"/>
  <c r="AI11" i="1"/>
  <c r="AI12" i="1" s="1"/>
  <c r="AJ11" i="1"/>
  <c r="AG12" i="1"/>
  <c r="E134" i="4"/>
  <c r="J134" i="4"/>
  <c r="O134" i="4"/>
  <c r="U134" i="4"/>
  <c r="Z134" i="4"/>
  <c r="AG112" i="4"/>
  <c r="M113" i="4"/>
  <c r="AG91" i="4"/>
  <c r="AH82" i="4"/>
  <c r="AG68" i="4"/>
  <c r="M69" i="4"/>
  <c r="AG50" i="4"/>
  <c r="M51" i="4"/>
  <c r="AH44" i="4"/>
  <c r="AH134" i="4" s="1"/>
  <c r="AI28" i="4"/>
  <c r="AI29" i="4" s="1"/>
  <c r="AG29" i="4"/>
  <c r="AI11" i="8"/>
  <c r="AI12" i="8" s="1"/>
  <c r="AG12" i="8"/>
  <c r="AG128" i="4"/>
  <c r="AG107" i="4"/>
  <c r="AG46" i="4"/>
  <c r="AI125" i="4"/>
  <c r="AI121" i="4"/>
  <c r="AI122" i="4" s="1"/>
  <c r="AG122" i="4"/>
  <c r="AI98" i="4"/>
  <c r="AI77" i="4"/>
  <c r="AI78" i="4" s="1"/>
  <c r="AG78" i="4"/>
  <c r="AI15" i="4"/>
  <c r="AI16" i="4" s="1"/>
  <c r="I134" i="8"/>
  <c r="X134" i="8"/>
  <c r="AH128" i="8"/>
  <c r="AH107" i="8"/>
  <c r="AG88" i="8"/>
  <c r="AE89" i="8"/>
  <c r="AI86" i="8"/>
  <c r="AI117" i="4"/>
  <c r="AI110" i="4"/>
  <c r="AI111" i="4" s="1"/>
  <c r="AG111" i="4"/>
  <c r="AI102" i="4"/>
  <c r="AI103" i="4" s="1"/>
  <c r="AG103" i="4"/>
  <c r="AI93" i="4"/>
  <c r="AG84" i="4"/>
  <c r="AI83" i="4"/>
  <c r="AI84" i="4" s="1"/>
  <c r="AI81" i="4"/>
  <c r="AI82" i="4" s="1"/>
  <c r="AI66" i="4"/>
  <c r="AI67" i="4" s="1"/>
  <c r="AG67" i="4"/>
  <c r="AI56" i="4"/>
  <c r="AI57" i="4" s="1"/>
  <c r="AG57" i="4"/>
  <c r="AI43" i="4"/>
  <c r="AI44" i="4" s="1"/>
  <c r="C134" i="8"/>
  <c r="D134" i="8"/>
  <c r="R134" i="8"/>
  <c r="AG116" i="8"/>
  <c r="AE117" i="8"/>
  <c r="AI114" i="8"/>
  <c r="AI91" i="8"/>
  <c r="AG77" i="8"/>
  <c r="M78" i="8"/>
  <c r="AH65" i="8"/>
  <c r="AI62" i="8"/>
  <c r="AI63" i="8" s="1"/>
  <c r="AG63" i="8"/>
  <c r="AE128" i="4"/>
  <c r="AG117" i="4"/>
  <c r="AI129" i="4"/>
  <c r="AI131" i="4" s="1"/>
  <c r="AG131" i="4"/>
  <c r="AI118" i="4"/>
  <c r="AI47" i="4"/>
  <c r="AI49" i="4" s="1"/>
  <c r="AG49" i="4"/>
  <c r="AI38" i="4"/>
  <c r="AI39" i="4" s="1"/>
  <c r="AI30" i="4"/>
  <c r="AI31" i="4" s="1"/>
  <c r="AI7" i="4"/>
  <c r="AG60" i="4"/>
  <c r="AG100" i="8"/>
  <c r="AE101" i="8"/>
  <c r="AG81" i="8"/>
  <c r="M82" i="8"/>
  <c r="H134" i="8"/>
  <c r="Q134" i="8"/>
  <c r="V134" i="8"/>
  <c r="AB134" i="8"/>
  <c r="AF134" i="8"/>
  <c r="AH131" i="8"/>
  <c r="AG124" i="8"/>
  <c r="AE125" i="8"/>
  <c r="AI118" i="8"/>
  <c r="AG120" i="8"/>
  <c r="AH111" i="8"/>
  <c r="AG104" i="8"/>
  <c r="AE105" i="8"/>
  <c r="AI102" i="8"/>
  <c r="AI103" i="8" s="1"/>
  <c r="AG103" i="8"/>
  <c r="AL94" i="8"/>
  <c r="AL94" i="7" s="1"/>
  <c r="AL94" i="6" s="1"/>
  <c r="AL94" i="5" s="1"/>
  <c r="AL94" i="4" s="1"/>
  <c r="AG92" i="8"/>
  <c r="AE95" i="8"/>
  <c r="AH10" i="8"/>
  <c r="M61" i="4"/>
  <c r="F134" i="8"/>
  <c r="L134" i="8"/>
  <c r="P134" i="8"/>
  <c r="U134" i="8"/>
  <c r="Z134" i="8"/>
  <c r="AG121" i="8"/>
  <c r="M122" i="8"/>
  <c r="AH117" i="8"/>
  <c r="AI110" i="8"/>
  <c r="AI111" i="8" s="1"/>
  <c r="AH101" i="8"/>
  <c r="AH89" i="8"/>
  <c r="AG76" i="8"/>
  <c r="AI21" i="8"/>
  <c r="AI22" i="8" s="1"/>
  <c r="E134" i="8"/>
  <c r="J134" i="8"/>
  <c r="N134" i="8"/>
  <c r="T134" i="8"/>
  <c r="Y134" i="8"/>
  <c r="AD134" i="8"/>
  <c r="AG133" i="8"/>
  <c r="M131" i="8"/>
  <c r="AG129" i="8"/>
  <c r="AH120" i="8"/>
  <c r="AG112" i="8"/>
  <c r="AE113" i="8"/>
  <c r="AG108" i="8"/>
  <c r="AH103" i="8"/>
  <c r="AG96" i="8"/>
  <c r="AE97" i="8"/>
  <c r="AG93" i="8"/>
  <c r="M95" i="8"/>
  <c r="AI73" i="8"/>
  <c r="AG60" i="8"/>
  <c r="AG68" i="8"/>
  <c r="AG45" i="8"/>
  <c r="AI15" i="8"/>
  <c r="AI16" i="8" s="1"/>
  <c r="AI9" i="8"/>
  <c r="AI10" i="8" s="1"/>
  <c r="AG72" i="8"/>
  <c r="AI47" i="8"/>
  <c r="AG17" i="8"/>
  <c r="AG13" i="8"/>
  <c r="AG7" i="8"/>
  <c r="C134" i="12"/>
  <c r="H134" i="12"/>
  <c r="E134" i="12"/>
  <c r="G134" i="12"/>
  <c r="L134" i="12"/>
  <c r="O134" i="12"/>
  <c r="AK88" i="12"/>
  <c r="AK88" i="11" s="1"/>
  <c r="AK88" i="10" s="1"/>
  <c r="AK88" i="9" s="1"/>
  <c r="AK88" i="8" s="1"/>
  <c r="AK88" i="7" s="1"/>
  <c r="AK88" i="6" s="1"/>
  <c r="AK88" i="5" s="1"/>
  <c r="AK88" i="4" s="1"/>
  <c r="AI72" i="12"/>
  <c r="AG74" i="12"/>
  <c r="AI13" i="12"/>
  <c r="AI14" i="12" s="1"/>
  <c r="AG14" i="12"/>
  <c r="I134" i="12"/>
  <c r="K134" i="12"/>
  <c r="N134" i="12"/>
  <c r="AI127" i="12"/>
  <c r="AI128" i="12" s="1"/>
  <c r="AG59" i="12"/>
  <c r="AI58" i="12"/>
  <c r="AI59" i="12" s="1"/>
  <c r="AI43" i="12"/>
  <c r="AI17" i="12"/>
  <c r="D134" i="12"/>
  <c r="Y134" i="12"/>
  <c r="AD134" i="12"/>
  <c r="AG128" i="12"/>
  <c r="AI116" i="12"/>
  <c r="AG117" i="12"/>
  <c r="AI64" i="12"/>
  <c r="AI65" i="12" s="1"/>
  <c r="AG65" i="12"/>
  <c r="AG47" i="12"/>
  <c r="M49" i="12"/>
  <c r="T134" i="12"/>
  <c r="AC134" i="12"/>
  <c r="AG124" i="12"/>
  <c r="AG125" i="12" s="1"/>
  <c r="AG111" i="12"/>
  <c r="AI110" i="12"/>
  <c r="AI111" i="12" s="1"/>
  <c r="AG92" i="12"/>
  <c r="AG88" i="12"/>
  <c r="AG89" i="12" s="1"/>
  <c r="AI40" i="12"/>
  <c r="AI41" i="12" s="1"/>
  <c r="AI36" i="12"/>
  <c r="AI37" i="12" s="1"/>
  <c r="AI32" i="12"/>
  <c r="AI33" i="12" s="1"/>
  <c r="AI28" i="12"/>
  <c r="AI29" i="12" s="1"/>
  <c r="AI25" i="12"/>
  <c r="AI21" i="12"/>
  <c r="AI22" i="12" s="1"/>
  <c r="AG60" i="12"/>
  <c r="M61" i="12"/>
  <c r="P134" i="12"/>
  <c r="V134" i="12"/>
  <c r="V136" i="12" s="1"/>
  <c r="V136" i="11" s="1"/>
  <c r="X134" i="12"/>
  <c r="AG132" i="12"/>
  <c r="AI121" i="12"/>
  <c r="AI122" i="12" s="1"/>
  <c r="AI114" i="12"/>
  <c r="AG108" i="12"/>
  <c r="AG104" i="12"/>
  <c r="AG100" i="12"/>
  <c r="AG96" i="12"/>
  <c r="AI85" i="12"/>
  <c r="AI77" i="12"/>
  <c r="AI78" i="12" s="1"/>
  <c r="AI70" i="12"/>
  <c r="AI71" i="12" s="1"/>
  <c r="AI66" i="12"/>
  <c r="AI67" i="12" s="1"/>
  <c r="AI56" i="12"/>
  <c r="AI57" i="12" s="1"/>
  <c r="AI52" i="12"/>
  <c r="AI53" i="12" s="1"/>
  <c r="AG9" i="12"/>
  <c r="M10" i="12"/>
  <c r="U134" i="12"/>
  <c r="Z134" i="12"/>
  <c r="AB134" i="12"/>
  <c r="AB136" i="12" s="1"/>
  <c r="AB136" i="11" s="1"/>
  <c r="AF134" i="12"/>
  <c r="AF136" i="12" s="1"/>
  <c r="AI123" i="12"/>
  <c r="AI118" i="12"/>
  <c r="AI120" i="12" s="1"/>
  <c r="AG120" i="12"/>
  <c r="AI112" i="12"/>
  <c r="AI113" i="12" s="1"/>
  <c r="AG113" i="12"/>
  <c r="AI91" i="12"/>
  <c r="AI90" i="12"/>
  <c r="AI86" i="12"/>
  <c r="AI83" i="12"/>
  <c r="AI84" i="12" s="1"/>
  <c r="AG84" i="12"/>
  <c r="AI79" i="12"/>
  <c r="AI80" i="12" s="1"/>
  <c r="AG80" i="12"/>
  <c r="AI75" i="12"/>
  <c r="AI76" i="12" s="1"/>
  <c r="AG76" i="12"/>
  <c r="AG42" i="12"/>
  <c r="AG38" i="12"/>
  <c r="AG34" i="12"/>
  <c r="AG30" i="12"/>
  <c r="AG26" i="12"/>
  <c r="AG27" i="12" s="1"/>
  <c r="AI15" i="12"/>
  <c r="AI16" i="12" s="1"/>
  <c r="AG89" i="4" l="1"/>
  <c r="AG85" i="3"/>
  <c r="AI21" i="4"/>
  <c r="AI22" i="4" s="1"/>
  <c r="AI17" i="4"/>
  <c r="AI20" i="4" s="1"/>
  <c r="AG20" i="4"/>
  <c r="M134" i="4"/>
  <c r="L135" i="4" s="1"/>
  <c r="AG37" i="4"/>
  <c r="AE134" i="4"/>
  <c r="AI117" i="5"/>
  <c r="AG125" i="5"/>
  <c r="AG20" i="5"/>
  <c r="AH134" i="5"/>
  <c r="AG111" i="5"/>
  <c r="AI23" i="5"/>
  <c r="AI24" i="5" s="1"/>
  <c r="AI20" i="5"/>
  <c r="AI21" i="5"/>
  <c r="AI22" i="5" s="1"/>
  <c r="AI131" i="5"/>
  <c r="AE134" i="5"/>
  <c r="AG95" i="6"/>
  <c r="AE134" i="6"/>
  <c r="AE134" i="7"/>
  <c r="AI79" i="8"/>
  <c r="AI80" i="8" s="1"/>
  <c r="AI106" i="8"/>
  <c r="AI107" i="8" s="1"/>
  <c r="AI44" i="8"/>
  <c r="AG58" i="3"/>
  <c r="AJ58" i="3" s="1"/>
  <c r="AJ59" i="3" s="1"/>
  <c r="AI83" i="8"/>
  <c r="AI84" i="8" s="1"/>
  <c r="M27" i="3"/>
  <c r="AG51" i="8"/>
  <c r="AG101" i="8"/>
  <c r="AI30" i="8"/>
  <c r="AI31" i="8" s="1"/>
  <c r="AG31" i="8"/>
  <c r="AG41" i="8"/>
  <c r="AG44" i="8"/>
  <c r="AI38" i="8"/>
  <c r="AI39" i="8" s="1"/>
  <c r="AG39" i="8"/>
  <c r="AI128" i="8"/>
  <c r="AG27" i="8"/>
  <c r="AI64" i="8"/>
  <c r="AI65" i="8" s="1"/>
  <c r="AG67" i="8"/>
  <c r="AI27" i="8"/>
  <c r="AI54" i="8"/>
  <c r="AI55" i="8" s="1"/>
  <c r="AG55" i="8"/>
  <c r="AH134" i="8"/>
  <c r="AI49" i="8"/>
  <c r="AG128" i="8"/>
  <c r="AG59" i="8"/>
  <c r="AI58" i="8"/>
  <c r="AI59" i="8" s="1"/>
  <c r="M125" i="3"/>
  <c r="AI32" i="8"/>
  <c r="AI33" i="8" s="1"/>
  <c r="AG33" i="8"/>
  <c r="AG95" i="8"/>
  <c r="AI120" i="8"/>
  <c r="AI34" i="8"/>
  <c r="AI35" i="8" s="1"/>
  <c r="AG35" i="8"/>
  <c r="AI36" i="8"/>
  <c r="AI37" i="8" s="1"/>
  <c r="AE134" i="8"/>
  <c r="M134" i="8"/>
  <c r="G135" i="8" s="1"/>
  <c r="AG46" i="9"/>
  <c r="AG133" i="9"/>
  <c r="AI13" i="9"/>
  <c r="AI14" i="9" s="1"/>
  <c r="AG89" i="9"/>
  <c r="AG59" i="9"/>
  <c r="M49" i="3"/>
  <c r="M44" i="3"/>
  <c r="AI125" i="9"/>
  <c r="AI38" i="9"/>
  <c r="AI39" i="9" s="1"/>
  <c r="AG105" i="9"/>
  <c r="AH134" i="9"/>
  <c r="AI128" i="9"/>
  <c r="AG128" i="9"/>
  <c r="M131" i="3"/>
  <c r="AI64" i="9"/>
  <c r="AI65" i="9" s="1"/>
  <c r="AI50" i="9"/>
  <c r="AI51" i="9" s="1"/>
  <c r="AI77" i="9"/>
  <c r="AI78" i="9" s="1"/>
  <c r="AJ16" i="2"/>
  <c r="AJ15" i="13"/>
  <c r="AL75" i="13"/>
  <c r="AL76" i="2"/>
  <c r="AL128" i="13"/>
  <c r="M89" i="3"/>
  <c r="AL62" i="12"/>
  <c r="AL63" i="12" s="1"/>
  <c r="AG128" i="2"/>
  <c r="Z136" i="12"/>
  <c r="AK27" i="12"/>
  <c r="AJ43" i="13"/>
  <c r="AJ43" i="12" s="1"/>
  <c r="AJ43" i="11" s="1"/>
  <c r="AJ43" i="10" s="1"/>
  <c r="AE49" i="3"/>
  <c r="AK50" i="11"/>
  <c r="AL125" i="13"/>
  <c r="AK108" i="12"/>
  <c r="AK108" i="11" s="1"/>
  <c r="AL78" i="13"/>
  <c r="AE134" i="2"/>
  <c r="AJ85" i="2"/>
  <c r="AK89" i="2"/>
  <c r="AL9" i="13"/>
  <c r="AL10" i="2"/>
  <c r="AK68" i="13"/>
  <c r="AK69" i="13" s="1"/>
  <c r="AK69" i="2"/>
  <c r="AL80" i="13"/>
  <c r="AI104" i="2"/>
  <c r="AI105" i="2" s="1"/>
  <c r="AG105" i="2"/>
  <c r="AG15" i="3"/>
  <c r="AJ15" i="3" s="1"/>
  <c r="AJ16" i="3" s="1"/>
  <c r="AE44" i="3"/>
  <c r="AL125" i="12"/>
  <c r="AG93" i="3"/>
  <c r="AJ93" i="3" s="1"/>
  <c r="M134" i="2"/>
  <c r="G135" i="2" s="1"/>
  <c r="AL125" i="2"/>
  <c r="AI44" i="2"/>
  <c r="AI64" i="2"/>
  <c r="AI65" i="2" s="1"/>
  <c r="AH134" i="2"/>
  <c r="AH136" i="2" s="1"/>
  <c r="AH136" i="13" s="1"/>
  <c r="AH136" i="12" s="1"/>
  <c r="AH136" i="11" s="1"/>
  <c r="AH136" i="10" s="1"/>
  <c r="AG35" i="2"/>
  <c r="AJ34" i="2"/>
  <c r="AJ35" i="2" s="1"/>
  <c r="AG69" i="2"/>
  <c r="AJ68" i="2"/>
  <c r="AL7" i="13"/>
  <c r="AL8" i="2"/>
  <c r="AE134" i="13"/>
  <c r="AL101" i="13"/>
  <c r="AG46" i="13"/>
  <c r="AH134" i="13"/>
  <c r="AI110" i="13"/>
  <c r="AI111" i="13" s="1"/>
  <c r="AL117" i="12"/>
  <c r="AK21" i="12"/>
  <c r="AK21" i="11" s="1"/>
  <c r="AK54" i="12"/>
  <c r="AK55" i="13"/>
  <c r="AI32" i="13"/>
  <c r="AI33" i="13" s="1"/>
  <c r="AG33" i="13"/>
  <c r="AI117" i="13"/>
  <c r="AI40" i="13"/>
  <c r="AI41" i="13" s="1"/>
  <c r="AG41" i="13"/>
  <c r="N136" i="12"/>
  <c r="N136" i="11" s="1"/>
  <c r="N136" i="10" s="1"/>
  <c r="N136" i="9" s="1"/>
  <c r="N136" i="8" s="1"/>
  <c r="N136" i="7" s="1"/>
  <c r="N136" i="6" s="1"/>
  <c r="N136" i="5" s="1"/>
  <c r="N136" i="4" s="1"/>
  <c r="AI123" i="13"/>
  <c r="AI125" i="13" s="1"/>
  <c r="AK51" i="13"/>
  <c r="AL117" i="13"/>
  <c r="M134" i="13"/>
  <c r="AG24" i="12"/>
  <c r="AI23" i="12"/>
  <c r="AI24" i="12" s="1"/>
  <c r="AI102" i="12"/>
  <c r="AI103" i="12" s="1"/>
  <c r="AG103" i="12"/>
  <c r="AF136" i="11"/>
  <c r="AI54" i="12"/>
  <c r="AI55" i="12" s="1"/>
  <c r="AG55" i="12"/>
  <c r="AG131" i="12"/>
  <c r="AI129" i="12"/>
  <c r="AI131" i="12" s="1"/>
  <c r="AI81" i="12"/>
  <c r="AI82" i="12" s="1"/>
  <c r="AG82" i="12"/>
  <c r="AL57" i="12"/>
  <c r="AL56" i="11"/>
  <c r="AI62" i="12"/>
  <c r="AI63" i="12" s="1"/>
  <c r="AG20" i="12"/>
  <c r="AI50" i="12"/>
  <c r="AI51" i="12" s="1"/>
  <c r="R136" i="12"/>
  <c r="AI117" i="12"/>
  <c r="AI20" i="12"/>
  <c r="AI74" i="12"/>
  <c r="AE20" i="3"/>
  <c r="AG54" i="3"/>
  <c r="AJ54" i="3" s="1"/>
  <c r="AJ55" i="3" s="1"/>
  <c r="M74" i="3"/>
  <c r="U134" i="3"/>
  <c r="AE134" i="11"/>
  <c r="AE89" i="3"/>
  <c r="AF136" i="10"/>
  <c r="AF136" i="9" s="1"/>
  <c r="AF136" i="8" s="1"/>
  <c r="AF136" i="7" s="1"/>
  <c r="AF136" i="6" s="1"/>
  <c r="AF136" i="5" s="1"/>
  <c r="AF136" i="4" s="1"/>
  <c r="AG128" i="11"/>
  <c r="AL101" i="11"/>
  <c r="AG132" i="3"/>
  <c r="AG133" i="3" s="1"/>
  <c r="M20" i="3"/>
  <c r="AI54" i="11"/>
  <c r="AI55" i="11" s="1"/>
  <c r="AG55" i="11"/>
  <c r="AI40" i="11"/>
  <c r="AI41" i="11" s="1"/>
  <c r="AG41" i="11"/>
  <c r="AI110" i="11"/>
  <c r="AI111" i="11" s="1"/>
  <c r="AG111" i="11"/>
  <c r="AI128" i="11"/>
  <c r="Q134" i="3"/>
  <c r="AI45" i="11"/>
  <c r="AI46" i="11" s="1"/>
  <c r="AH49" i="3"/>
  <c r="M117" i="3"/>
  <c r="D134" i="3"/>
  <c r="AI102" i="11"/>
  <c r="AI103" i="11" s="1"/>
  <c r="AG103" i="11"/>
  <c r="AI134" i="3"/>
  <c r="V134" i="3"/>
  <c r="AA134" i="3"/>
  <c r="N134" i="3"/>
  <c r="S134" i="3"/>
  <c r="M120" i="3"/>
  <c r="P134" i="3"/>
  <c r="E134" i="3"/>
  <c r="I134" i="3"/>
  <c r="AI120" i="9"/>
  <c r="J134" i="3"/>
  <c r="M134" i="9"/>
  <c r="L135" i="9" s="1"/>
  <c r="AI89" i="9"/>
  <c r="G134" i="3"/>
  <c r="K134" i="3"/>
  <c r="M128" i="3"/>
  <c r="AE134" i="9"/>
  <c r="AI23" i="9"/>
  <c r="AI24" i="9" s="1"/>
  <c r="C134" i="3"/>
  <c r="L134" i="3"/>
  <c r="T134" i="3"/>
  <c r="X134" i="3"/>
  <c r="Y134" i="3"/>
  <c r="AG82" i="9"/>
  <c r="AI81" i="9"/>
  <c r="AI82" i="9" s="1"/>
  <c r="AG120" i="9"/>
  <c r="AD134" i="3"/>
  <c r="AB134" i="3"/>
  <c r="H134" i="3"/>
  <c r="O134" i="3"/>
  <c r="AH44" i="3"/>
  <c r="F134" i="3"/>
  <c r="M101" i="3"/>
  <c r="AE27" i="3"/>
  <c r="Z134" i="3"/>
  <c r="M95" i="3"/>
  <c r="AF134" i="3"/>
  <c r="R134" i="3"/>
  <c r="W134" i="3"/>
  <c r="AC134" i="3"/>
  <c r="AH131" i="3"/>
  <c r="AI11" i="11"/>
  <c r="AI12" i="11" s="1"/>
  <c r="AG12" i="11"/>
  <c r="R136" i="11"/>
  <c r="R136" i="10" s="1"/>
  <c r="R136" i="9" s="1"/>
  <c r="R136" i="8" s="1"/>
  <c r="R136" i="7" s="1"/>
  <c r="R136" i="6" s="1"/>
  <c r="R136" i="5" s="1"/>
  <c r="R136" i="4" s="1"/>
  <c r="I135" i="2"/>
  <c r="C135" i="2"/>
  <c r="AE136" i="2"/>
  <c r="AE136" i="13" s="1"/>
  <c r="AE136" i="12" s="1"/>
  <c r="AE136" i="11" s="1"/>
  <c r="AE136" i="10" s="1"/>
  <c r="M135" i="1"/>
  <c r="M136" i="1"/>
  <c r="J135" i="1"/>
  <c r="F135" i="1"/>
  <c r="M135" i="11"/>
  <c r="K135" i="11"/>
  <c r="G135" i="11"/>
  <c r="D135" i="11"/>
  <c r="L135" i="11"/>
  <c r="M135" i="13"/>
  <c r="G135" i="13"/>
  <c r="J135" i="13"/>
  <c r="F135" i="13"/>
  <c r="I135" i="13"/>
  <c r="E135" i="13"/>
  <c r="AI104" i="12"/>
  <c r="AI105" i="12" s="1"/>
  <c r="AG105" i="12"/>
  <c r="AI92" i="12"/>
  <c r="AI95" i="12" s="1"/>
  <c r="AI7" i="8"/>
  <c r="AG8" i="8"/>
  <c r="AG61" i="8"/>
  <c r="AI60" i="8"/>
  <c r="AI61" i="8" s="1"/>
  <c r="AG109" i="8"/>
  <c r="AI108" i="8"/>
  <c r="AI109" i="8" s="1"/>
  <c r="AI8" i="4"/>
  <c r="AI25" i="4"/>
  <c r="AI27" i="4" s="1"/>
  <c r="AG27" i="4"/>
  <c r="AI64" i="4"/>
  <c r="AI65" i="4" s="1"/>
  <c r="AG65" i="4"/>
  <c r="AI36" i="1"/>
  <c r="AI37" i="1" s="1"/>
  <c r="AJ36" i="1"/>
  <c r="AJ37" i="1" s="1"/>
  <c r="AG37" i="1"/>
  <c r="AG36" i="3"/>
  <c r="AI102" i="1"/>
  <c r="AI103" i="1" s="1"/>
  <c r="AG103" i="1"/>
  <c r="AJ102" i="1"/>
  <c r="AJ103" i="1" s="1"/>
  <c r="AG102" i="3"/>
  <c r="AJ40" i="1"/>
  <c r="AJ41" i="1" s="1"/>
  <c r="AI40" i="1"/>
  <c r="AI41" i="1" s="1"/>
  <c r="AG41" i="1"/>
  <c r="AG40" i="3"/>
  <c r="G135" i="1"/>
  <c r="G136" i="1"/>
  <c r="AJ65" i="1"/>
  <c r="AJ64" i="2"/>
  <c r="AI56" i="9"/>
  <c r="AI57" i="9" s="1"/>
  <c r="AG57" i="9"/>
  <c r="AI9" i="9"/>
  <c r="AI10" i="9" s="1"/>
  <c r="AG10" i="9"/>
  <c r="AI100" i="4"/>
  <c r="AL22" i="1"/>
  <c r="AL21" i="2"/>
  <c r="AI26" i="9"/>
  <c r="AI27" i="9" s="1"/>
  <c r="AG44" i="11"/>
  <c r="AI42" i="11"/>
  <c r="AI44" i="11" s="1"/>
  <c r="AI116" i="11"/>
  <c r="AI117" i="11" s="1"/>
  <c r="AJ116" i="11"/>
  <c r="AJ116" i="10" s="1"/>
  <c r="AJ116" i="9" s="1"/>
  <c r="AJ116" i="8" s="1"/>
  <c r="AJ116" i="7" s="1"/>
  <c r="AJ116" i="6" s="1"/>
  <c r="AJ116" i="5" s="1"/>
  <c r="AJ116" i="4" s="1"/>
  <c r="AL120" i="1"/>
  <c r="AL118" i="2"/>
  <c r="AI42" i="9"/>
  <c r="AG44" i="9"/>
  <c r="AI48" i="13"/>
  <c r="AI102" i="10"/>
  <c r="AI103" i="10" s="1"/>
  <c r="AG103" i="10"/>
  <c r="AG12" i="13"/>
  <c r="AI11" i="13"/>
  <c r="AI12" i="13" s="1"/>
  <c r="AK25" i="10"/>
  <c r="AL80" i="12"/>
  <c r="AL79" i="11"/>
  <c r="AG82" i="13"/>
  <c r="AI81" i="13"/>
  <c r="AI82" i="13" s="1"/>
  <c r="AJ81" i="13"/>
  <c r="AK67" i="12"/>
  <c r="AK66" i="11"/>
  <c r="AI86" i="13"/>
  <c r="AI89" i="13" s="1"/>
  <c r="AI21" i="6"/>
  <c r="AI22" i="6" s="1"/>
  <c r="AG22" i="6"/>
  <c r="AG46" i="6"/>
  <c r="AI45" i="6"/>
  <c r="AI46" i="6" s="1"/>
  <c r="AG26" i="3"/>
  <c r="AJ26" i="3" s="1"/>
  <c r="AG42" i="3"/>
  <c r="AI44" i="5"/>
  <c r="AI127" i="5"/>
  <c r="AI128" i="5" s="1"/>
  <c r="AG20" i="6"/>
  <c r="AI17" i="6"/>
  <c r="AI20" i="6" s="1"/>
  <c r="AG80" i="6"/>
  <c r="AI79" i="6"/>
  <c r="AI80" i="6" s="1"/>
  <c r="AK109" i="12"/>
  <c r="AG125" i="7"/>
  <c r="AI123" i="7"/>
  <c r="AI125" i="7" s="1"/>
  <c r="AI28" i="2"/>
  <c r="AI29" i="2" s="1"/>
  <c r="AG29" i="2"/>
  <c r="AJ28" i="2"/>
  <c r="AJ29" i="2" s="1"/>
  <c r="AG48" i="3"/>
  <c r="AJ48" i="3" s="1"/>
  <c r="AI48" i="2"/>
  <c r="AJ48" i="2"/>
  <c r="AJ48" i="13" s="1"/>
  <c r="AJ48" i="12" s="1"/>
  <c r="AJ48" i="11" s="1"/>
  <c r="AJ48" i="10" s="1"/>
  <c r="AJ48" i="9" s="1"/>
  <c r="AJ48" i="8" s="1"/>
  <c r="AJ48" i="7" s="1"/>
  <c r="AJ48" i="6" s="1"/>
  <c r="AJ48" i="5" s="1"/>
  <c r="AJ48" i="4" s="1"/>
  <c r="AG84" i="2"/>
  <c r="AI83" i="2"/>
  <c r="AI84" i="2" s="1"/>
  <c r="AK90" i="13"/>
  <c r="AK95" i="2"/>
  <c r="AI118" i="2"/>
  <c r="AG120" i="2"/>
  <c r="AL68" i="8"/>
  <c r="AL68" i="12"/>
  <c r="AL69" i="13"/>
  <c r="AK118" i="13"/>
  <c r="AK120" i="2"/>
  <c r="E135" i="2"/>
  <c r="AI26" i="12"/>
  <c r="AI27" i="12" s="1"/>
  <c r="M134" i="12"/>
  <c r="E135" i="12" s="1"/>
  <c r="AI108" i="12"/>
  <c r="AI109" i="12" s="1"/>
  <c r="AG109" i="12"/>
  <c r="AI72" i="8"/>
  <c r="AI74" i="8" s="1"/>
  <c r="AG74" i="8"/>
  <c r="AG10" i="12"/>
  <c r="AI9" i="12"/>
  <c r="AI10" i="12" s="1"/>
  <c r="AI96" i="12"/>
  <c r="AI97" i="12" s="1"/>
  <c r="AG97" i="12"/>
  <c r="AI17" i="8"/>
  <c r="AI20" i="8" s="1"/>
  <c r="AG20" i="8"/>
  <c r="AI124" i="8"/>
  <c r="AI125" i="8" s="1"/>
  <c r="AG61" i="4"/>
  <c r="AI60" i="4"/>
  <c r="AI61" i="4" s="1"/>
  <c r="AG78" i="8"/>
  <c r="AI77" i="8"/>
  <c r="AI78" i="8" s="1"/>
  <c r="AI34" i="12"/>
  <c r="AI35" i="12" s="1"/>
  <c r="AG35" i="12"/>
  <c r="AI100" i="12"/>
  <c r="AI101" i="12" s="1"/>
  <c r="AI88" i="12"/>
  <c r="AI89" i="12" s="1"/>
  <c r="AJ88" i="12"/>
  <c r="AJ88" i="11" s="1"/>
  <c r="AJ88" i="10" s="1"/>
  <c r="AJ88" i="9" s="1"/>
  <c r="AJ88" i="8" s="1"/>
  <c r="AJ88" i="7" s="1"/>
  <c r="AJ88" i="6" s="1"/>
  <c r="AJ88" i="5" s="1"/>
  <c r="AJ88" i="4" s="1"/>
  <c r="AI124" i="12"/>
  <c r="AI125" i="12" s="1"/>
  <c r="AJ124" i="12"/>
  <c r="AJ124" i="11" s="1"/>
  <c r="AJ124" i="10" s="1"/>
  <c r="AJ124" i="9" s="1"/>
  <c r="AJ124" i="8" s="1"/>
  <c r="AJ124" i="7" s="1"/>
  <c r="AJ124" i="6" s="1"/>
  <c r="AJ124" i="5" s="1"/>
  <c r="AJ124" i="4" s="1"/>
  <c r="AG49" i="12"/>
  <c r="AI47" i="12"/>
  <c r="AI49" i="12" s="1"/>
  <c r="AI92" i="8"/>
  <c r="AG82" i="8"/>
  <c r="AI81" i="8"/>
  <c r="AI82" i="8" s="1"/>
  <c r="AG51" i="4"/>
  <c r="AI50" i="4"/>
  <c r="AI51" i="4" s="1"/>
  <c r="AI112" i="4"/>
  <c r="AI113" i="4" s="1"/>
  <c r="AG113" i="4"/>
  <c r="AJ12" i="1"/>
  <c r="AJ11" i="2"/>
  <c r="AJ12" i="2" s="1"/>
  <c r="AI28" i="1"/>
  <c r="AI29" i="1" s="1"/>
  <c r="AJ28" i="1"/>
  <c r="AJ29" i="1" s="1"/>
  <c r="AG29" i="1"/>
  <c r="AG28" i="3"/>
  <c r="AI94" i="1"/>
  <c r="AJ94" i="1"/>
  <c r="AG94" i="3"/>
  <c r="AJ94" i="3" s="1"/>
  <c r="AG105" i="4"/>
  <c r="AI104" i="4"/>
  <c r="AI105" i="4" s="1"/>
  <c r="AJ62" i="1"/>
  <c r="AJ63" i="1" s="1"/>
  <c r="AI62" i="1"/>
  <c r="AI63" i="1" s="1"/>
  <c r="AG63" i="1"/>
  <c r="AG62" i="3"/>
  <c r="AG55" i="4"/>
  <c r="AI54" i="4"/>
  <c r="AI55" i="4" s="1"/>
  <c r="AJ59" i="1"/>
  <c r="AJ58" i="2"/>
  <c r="AI77" i="1"/>
  <c r="AI78" i="1" s="1"/>
  <c r="AG78" i="1"/>
  <c r="AJ77" i="1"/>
  <c r="AG77" i="3"/>
  <c r="AJ106" i="1"/>
  <c r="AI106" i="1"/>
  <c r="AI107" i="1" s="1"/>
  <c r="AG107" i="1"/>
  <c r="AG106" i="3"/>
  <c r="AI125" i="1"/>
  <c r="L136" i="1"/>
  <c r="L135" i="1"/>
  <c r="AG53" i="9"/>
  <c r="AI52" i="9"/>
  <c r="AI53" i="9" s="1"/>
  <c r="AL35" i="1"/>
  <c r="AL34" i="2"/>
  <c r="AI98" i="9"/>
  <c r="AG101" i="9"/>
  <c r="AI114" i="9"/>
  <c r="AG117" i="9"/>
  <c r="AI19" i="1"/>
  <c r="AJ19" i="1"/>
  <c r="AJ19" i="2" s="1"/>
  <c r="AJ19" i="13" s="1"/>
  <c r="AJ19" i="12" s="1"/>
  <c r="AJ19" i="11" s="1"/>
  <c r="AJ19" i="10" s="1"/>
  <c r="AJ19" i="9" s="1"/>
  <c r="AJ19" i="8" s="1"/>
  <c r="AJ19" i="7" s="1"/>
  <c r="AJ19" i="6" s="1"/>
  <c r="AJ19" i="5" s="1"/>
  <c r="AJ19" i="4" s="1"/>
  <c r="AG19" i="3"/>
  <c r="AJ19" i="3" s="1"/>
  <c r="AJ105" i="1"/>
  <c r="AJ104" i="2"/>
  <c r="K135" i="1"/>
  <c r="K136" i="1"/>
  <c r="AI130" i="9"/>
  <c r="AI131" i="9" s="1"/>
  <c r="AG27" i="9"/>
  <c r="AG22" i="10"/>
  <c r="AI21" i="10"/>
  <c r="AI22" i="10" s="1"/>
  <c r="AI48" i="10"/>
  <c r="AG125" i="10"/>
  <c r="AI123" i="10"/>
  <c r="AI125" i="10" s="1"/>
  <c r="AI28" i="9"/>
  <c r="AI29" i="9" s="1"/>
  <c r="AG29" i="9"/>
  <c r="AI102" i="9"/>
  <c r="AI103" i="9" s="1"/>
  <c r="AG103" i="9"/>
  <c r="AG8" i="10"/>
  <c r="AI7" i="10"/>
  <c r="AI40" i="10"/>
  <c r="AI41" i="10" s="1"/>
  <c r="AG41" i="10"/>
  <c r="AG101" i="12"/>
  <c r="AG89" i="8"/>
  <c r="AI85" i="8"/>
  <c r="AI119" i="4"/>
  <c r="AI120" i="4" s="1"/>
  <c r="AK20" i="1"/>
  <c r="AK134" i="1" s="1"/>
  <c r="AG12" i="10"/>
  <c r="AI11" i="10"/>
  <c r="AI12" i="10" s="1"/>
  <c r="AI100" i="9"/>
  <c r="AG111" i="9"/>
  <c r="AI110" i="9"/>
  <c r="AI111" i="9" s="1"/>
  <c r="AI130" i="10"/>
  <c r="AG61" i="11"/>
  <c r="AI60" i="11"/>
  <c r="AI61" i="11" s="1"/>
  <c r="AG97" i="11"/>
  <c r="AI96" i="11"/>
  <c r="AI97" i="11" s="1"/>
  <c r="AI34" i="11"/>
  <c r="AI35" i="11" s="1"/>
  <c r="AG35" i="11"/>
  <c r="AI70" i="11"/>
  <c r="AI71" i="11" s="1"/>
  <c r="AG71" i="11"/>
  <c r="AG109" i="11"/>
  <c r="AI108" i="11"/>
  <c r="AI109" i="11" s="1"/>
  <c r="AL109" i="1"/>
  <c r="AL108" i="2"/>
  <c r="AI116" i="9"/>
  <c r="AG76" i="11"/>
  <c r="AI75" i="11"/>
  <c r="AI76" i="11" s="1"/>
  <c r="AI48" i="11"/>
  <c r="AI49" i="11" s="1"/>
  <c r="AG125" i="11"/>
  <c r="AI123" i="11"/>
  <c r="AG22" i="11"/>
  <c r="AI21" i="11"/>
  <c r="AI22" i="11" s="1"/>
  <c r="AI124" i="11"/>
  <c r="AI26" i="13"/>
  <c r="AI27" i="13" s="1"/>
  <c r="AJ26" i="13"/>
  <c r="AJ26" i="12" s="1"/>
  <c r="AJ26" i="11" s="1"/>
  <c r="AJ26" i="10" s="1"/>
  <c r="AJ26" i="9" s="1"/>
  <c r="AJ26" i="8" s="1"/>
  <c r="AJ26" i="7" s="1"/>
  <c r="AJ26" i="6" s="1"/>
  <c r="AJ26" i="5" s="1"/>
  <c r="AJ26" i="4" s="1"/>
  <c r="AG27" i="13"/>
  <c r="AL40" i="12"/>
  <c r="AL41" i="13"/>
  <c r="AG76" i="13"/>
  <c r="AI75" i="13"/>
  <c r="AI76" i="13" s="1"/>
  <c r="AI49" i="5"/>
  <c r="AG107" i="6"/>
  <c r="AI106" i="6"/>
  <c r="AI107" i="6" s="1"/>
  <c r="AL67" i="12"/>
  <c r="AL66" i="11"/>
  <c r="AK20" i="12"/>
  <c r="AK17" i="11"/>
  <c r="AK46" i="12"/>
  <c r="AK45" i="11"/>
  <c r="AK38" i="10"/>
  <c r="AK39" i="11"/>
  <c r="I135" i="11"/>
  <c r="AG109" i="13"/>
  <c r="AJ108" i="13"/>
  <c r="AJ109" i="13" s="1"/>
  <c r="AI108" i="13"/>
  <c r="AI109" i="13" s="1"/>
  <c r="AK7" i="10"/>
  <c r="AK8" i="11"/>
  <c r="AG82" i="11"/>
  <c r="AI81" i="11"/>
  <c r="AI82" i="11" s="1"/>
  <c r="AL38" i="12"/>
  <c r="AL39" i="13"/>
  <c r="AL90" i="12"/>
  <c r="AI119" i="13"/>
  <c r="T136" i="13"/>
  <c r="T136" i="12" s="1"/>
  <c r="T136" i="11" s="1"/>
  <c r="T136" i="10" s="1"/>
  <c r="T136" i="9" s="1"/>
  <c r="T136" i="8" s="1"/>
  <c r="T136" i="7" s="1"/>
  <c r="T136" i="6" s="1"/>
  <c r="T136" i="5" s="1"/>
  <c r="T136" i="4" s="1"/>
  <c r="AG61" i="5"/>
  <c r="AI60" i="5"/>
  <c r="AI61" i="5" s="1"/>
  <c r="AI25" i="5"/>
  <c r="AI27" i="5" s="1"/>
  <c r="AG27" i="5"/>
  <c r="AG128" i="5"/>
  <c r="AI13" i="6"/>
  <c r="AI14" i="6" s="1"/>
  <c r="AG14" i="6"/>
  <c r="AI83" i="6"/>
  <c r="AI84" i="6" s="1"/>
  <c r="AG84" i="6"/>
  <c r="AI123" i="6"/>
  <c r="AI125" i="6" s="1"/>
  <c r="AG125" i="6"/>
  <c r="AG72" i="3"/>
  <c r="AH89" i="3"/>
  <c r="AG104" i="3"/>
  <c r="AG116" i="3"/>
  <c r="AJ116" i="3" s="1"/>
  <c r="AG124" i="3"/>
  <c r="AJ124" i="3" s="1"/>
  <c r="AK58" i="10"/>
  <c r="AK59" i="11"/>
  <c r="AJ23" i="13"/>
  <c r="AG24" i="13"/>
  <c r="AI23" i="13"/>
  <c r="AI24" i="13" s="1"/>
  <c r="AL32" i="12"/>
  <c r="AL32" i="8"/>
  <c r="AL33" i="13"/>
  <c r="AI127" i="13"/>
  <c r="D135" i="13"/>
  <c r="AG97" i="5"/>
  <c r="AI96" i="5"/>
  <c r="AI97" i="5" s="1"/>
  <c r="AG65" i="6"/>
  <c r="AI64" i="6"/>
  <c r="AI65" i="6" s="1"/>
  <c r="AH27" i="3"/>
  <c r="AG41" i="2"/>
  <c r="AI40" i="2"/>
  <c r="AI41" i="2" s="1"/>
  <c r="AJ40" i="2"/>
  <c r="AG103" i="2"/>
  <c r="AI102" i="2"/>
  <c r="AI103" i="2" s="1"/>
  <c r="AL101" i="2"/>
  <c r="AK20" i="2"/>
  <c r="AE74" i="3"/>
  <c r="AL36" i="10"/>
  <c r="AL37" i="11"/>
  <c r="AL101" i="12"/>
  <c r="AL107" i="12"/>
  <c r="AL106" i="11"/>
  <c r="AK30" i="10"/>
  <c r="AK31" i="11"/>
  <c r="AI49" i="13"/>
  <c r="AK8" i="12"/>
  <c r="AG27" i="7"/>
  <c r="AI25" i="7"/>
  <c r="AI27" i="7" s="1"/>
  <c r="AI62" i="7"/>
  <c r="AI63" i="7" s="1"/>
  <c r="AG63" i="7"/>
  <c r="AK60" i="12"/>
  <c r="AK61" i="13"/>
  <c r="AE101" i="3"/>
  <c r="AG123" i="3"/>
  <c r="AG125" i="2"/>
  <c r="AJ123" i="2"/>
  <c r="AI123" i="2"/>
  <c r="AI125" i="2" s="1"/>
  <c r="AK9" i="12"/>
  <c r="AK10" i="13"/>
  <c r="AI115" i="7"/>
  <c r="AK26" i="11"/>
  <c r="AK26" i="10" s="1"/>
  <c r="AK26" i="9" s="1"/>
  <c r="AK26" i="8" s="1"/>
  <c r="AK26" i="7" s="1"/>
  <c r="AK26" i="6" s="1"/>
  <c r="AK26" i="5" s="1"/>
  <c r="AK26" i="4" s="1"/>
  <c r="M134" i="7"/>
  <c r="L135" i="7" s="1"/>
  <c r="AG20" i="7"/>
  <c r="AI17" i="7"/>
  <c r="AI20" i="7" s="1"/>
  <c r="AG37" i="7"/>
  <c r="AI36" i="7"/>
  <c r="AI37" i="7" s="1"/>
  <c r="AI56" i="7"/>
  <c r="AI57" i="7" s="1"/>
  <c r="AG57" i="7"/>
  <c r="AG80" i="7"/>
  <c r="AI79" i="7"/>
  <c r="AI80" i="7" s="1"/>
  <c r="AG107" i="7"/>
  <c r="AI106" i="7"/>
  <c r="AI107" i="7" s="1"/>
  <c r="AI118" i="7"/>
  <c r="AG120" i="7"/>
  <c r="AL12" i="2"/>
  <c r="AL11" i="13"/>
  <c r="AL11" i="12" s="1"/>
  <c r="AL12" i="12" s="1"/>
  <c r="AG7" i="3"/>
  <c r="AJ7" i="2"/>
  <c r="AI7" i="2"/>
  <c r="AG8" i="2"/>
  <c r="AG21" i="3"/>
  <c r="AG22" i="2"/>
  <c r="AJ21" i="2"/>
  <c r="AI21" i="2"/>
  <c r="AI22" i="2" s="1"/>
  <c r="AG75" i="3"/>
  <c r="AG76" i="2"/>
  <c r="AJ75" i="2"/>
  <c r="AJ76" i="2" s="1"/>
  <c r="AI75" i="2"/>
  <c r="AI76" i="2" s="1"/>
  <c r="AI86" i="2"/>
  <c r="AH95" i="3"/>
  <c r="AE128" i="3"/>
  <c r="Y136" i="2"/>
  <c r="Q136" i="2"/>
  <c r="Q136" i="13" s="1"/>
  <c r="Q136" i="12" s="1"/>
  <c r="Q136" i="11" s="1"/>
  <c r="Q136" i="10" s="1"/>
  <c r="Q136" i="9" s="1"/>
  <c r="Q136" i="8" s="1"/>
  <c r="Q136" i="7" s="1"/>
  <c r="Q136" i="6" s="1"/>
  <c r="Q136" i="5" s="1"/>
  <c r="Q136" i="4" s="1"/>
  <c r="AH120" i="3"/>
  <c r="AL133" i="12"/>
  <c r="AL132" i="11"/>
  <c r="AI66" i="7"/>
  <c r="AI67" i="7" s="1"/>
  <c r="AG67" i="7"/>
  <c r="AG23" i="3"/>
  <c r="AI49" i="2"/>
  <c r="AK102" i="13"/>
  <c r="AK103" i="2"/>
  <c r="AE117" i="3"/>
  <c r="AD136" i="2"/>
  <c r="AD136" i="13" s="1"/>
  <c r="F136" i="2"/>
  <c r="F136" i="13" s="1"/>
  <c r="F136" i="12" s="1"/>
  <c r="F136" i="11" s="1"/>
  <c r="F136" i="10" s="1"/>
  <c r="F136" i="9" s="1"/>
  <c r="F136" i="8" s="1"/>
  <c r="F136" i="7" s="1"/>
  <c r="F136" i="6" s="1"/>
  <c r="F136" i="5" s="1"/>
  <c r="F136" i="4" s="1"/>
  <c r="F135" i="2"/>
  <c r="AL58" i="12"/>
  <c r="AL59" i="13"/>
  <c r="AK49" i="2"/>
  <c r="AK131" i="2"/>
  <c r="G136" i="2"/>
  <c r="G136" i="13" s="1"/>
  <c r="G136" i="12" s="1"/>
  <c r="G136" i="11" s="1"/>
  <c r="G136" i="10" s="1"/>
  <c r="G136" i="9" s="1"/>
  <c r="G136" i="8" s="1"/>
  <c r="G136" i="7" s="1"/>
  <c r="G136" i="6" s="1"/>
  <c r="G136" i="5" s="1"/>
  <c r="G136" i="4" s="1"/>
  <c r="AK28" i="13"/>
  <c r="AK29" i="2"/>
  <c r="AK40" i="13"/>
  <c r="AK41" i="2"/>
  <c r="AK52" i="2"/>
  <c r="AK62" i="2"/>
  <c r="AL112" i="12"/>
  <c r="AL113" i="13"/>
  <c r="AG59" i="4"/>
  <c r="AI58" i="4"/>
  <c r="AI59" i="4" s="1"/>
  <c r="AG71" i="1"/>
  <c r="AJ70" i="1"/>
  <c r="AJ71" i="1" s="1"/>
  <c r="AI70" i="1"/>
  <c r="AI71" i="1" s="1"/>
  <c r="AG70" i="3"/>
  <c r="AJ74" i="1"/>
  <c r="AJ72" i="2"/>
  <c r="AK122" i="1"/>
  <c r="AK121" i="2"/>
  <c r="AG12" i="9"/>
  <c r="AI11" i="9"/>
  <c r="AI12" i="9" s="1"/>
  <c r="H136" i="1"/>
  <c r="H135" i="1"/>
  <c r="AG27" i="10"/>
  <c r="AI25" i="10"/>
  <c r="AI27" i="10" s="1"/>
  <c r="AG49" i="1"/>
  <c r="AJ47" i="1"/>
  <c r="AI47" i="1"/>
  <c r="AI49" i="1" s="1"/>
  <c r="AG47" i="3"/>
  <c r="AI43" i="9"/>
  <c r="AJ43" i="9"/>
  <c r="AJ43" i="8" s="1"/>
  <c r="AJ43" i="7" s="1"/>
  <c r="AJ43" i="6" s="1"/>
  <c r="AJ43" i="5" s="1"/>
  <c r="AJ43" i="4" s="1"/>
  <c r="AI8" i="13"/>
  <c r="AK113" i="12"/>
  <c r="AK112" i="11"/>
  <c r="AG74" i="5"/>
  <c r="AI72" i="5"/>
  <c r="AI74" i="5" s="1"/>
  <c r="AI34" i="13"/>
  <c r="AI35" i="13" s="1"/>
  <c r="AJ34" i="13"/>
  <c r="AJ35" i="13" s="1"/>
  <c r="AG35" i="13"/>
  <c r="AI119" i="5"/>
  <c r="AI120" i="5" s="1"/>
  <c r="AL96" i="12"/>
  <c r="AL97" i="13"/>
  <c r="AK123" i="12"/>
  <c r="AK125" i="13"/>
  <c r="AI119" i="6"/>
  <c r="AI120" i="6" s="1"/>
  <c r="AI62" i="2"/>
  <c r="AI63" i="2" s="1"/>
  <c r="AG63" i="2"/>
  <c r="AJ62" i="2"/>
  <c r="AJ63" i="2" s="1"/>
  <c r="AI70" i="2"/>
  <c r="AI71" i="2" s="1"/>
  <c r="AG71" i="2"/>
  <c r="AI114" i="2"/>
  <c r="AG117" i="2"/>
  <c r="AK65" i="12"/>
  <c r="AK64" i="11"/>
  <c r="AG51" i="5"/>
  <c r="AI50" i="5"/>
  <c r="AI51" i="5" s="1"/>
  <c r="AG17" i="3"/>
  <c r="AJ17" i="2"/>
  <c r="AI17" i="2"/>
  <c r="AI20" i="2" s="1"/>
  <c r="AG20" i="2"/>
  <c r="O136" i="2"/>
  <c r="O136" i="13" s="1"/>
  <c r="O136" i="12" s="1"/>
  <c r="O136" i="11" s="1"/>
  <c r="O136" i="10" s="1"/>
  <c r="O136" i="9" s="1"/>
  <c r="AJ85" i="3"/>
  <c r="AI94" i="2"/>
  <c r="AI95" i="2" s="1"/>
  <c r="AJ94" i="2"/>
  <c r="AJ94" i="13" s="1"/>
  <c r="AJ94" i="12" s="1"/>
  <c r="AJ94" i="11" s="1"/>
  <c r="AJ94" i="10" s="1"/>
  <c r="AJ94" i="9" s="1"/>
  <c r="AJ94" i="8" s="1"/>
  <c r="AJ94" i="7" s="1"/>
  <c r="AJ94" i="6" s="1"/>
  <c r="AJ94" i="5" s="1"/>
  <c r="AJ94" i="4" s="1"/>
  <c r="AK47" i="12"/>
  <c r="AK49" i="13"/>
  <c r="AL50" i="12"/>
  <c r="AL51" i="13"/>
  <c r="AI13" i="8"/>
  <c r="AI14" i="8" s="1"/>
  <c r="AG14" i="8"/>
  <c r="AI100" i="8"/>
  <c r="AI101" i="8" s="1"/>
  <c r="AI116" i="8"/>
  <c r="AI117" i="8" s="1"/>
  <c r="AG117" i="8"/>
  <c r="AG101" i="4"/>
  <c r="AG69" i="4"/>
  <c r="AI68" i="4"/>
  <c r="AI69" i="4" s="1"/>
  <c r="AI91" i="4"/>
  <c r="AI95" i="4" s="1"/>
  <c r="AG95" i="4"/>
  <c r="AI86" i="1"/>
  <c r="AI89" i="1" s="1"/>
  <c r="AJ86" i="1"/>
  <c r="AJ89" i="1" s="1"/>
  <c r="AG86" i="3"/>
  <c r="AJ86" i="3" s="1"/>
  <c r="AI110" i="1"/>
  <c r="AI111" i="1" s="1"/>
  <c r="AJ110" i="1"/>
  <c r="AJ111" i="1" s="1"/>
  <c r="AG111" i="1"/>
  <c r="AG110" i="3"/>
  <c r="AG76" i="4"/>
  <c r="AI75" i="4"/>
  <c r="AI76" i="4" s="1"/>
  <c r="AG133" i="4"/>
  <c r="AI132" i="4"/>
  <c r="AI133" i="4" s="1"/>
  <c r="AL14" i="1"/>
  <c r="AL134" i="1" s="1"/>
  <c r="AL13" i="2"/>
  <c r="AI13" i="4"/>
  <c r="AI14" i="4" s="1"/>
  <c r="AG14" i="4"/>
  <c r="AG74" i="4"/>
  <c r="AI72" i="4"/>
  <c r="AI74" i="4" s="1"/>
  <c r="AI30" i="1"/>
  <c r="AI31" i="1" s="1"/>
  <c r="AG31" i="1"/>
  <c r="AJ30" i="1"/>
  <c r="AG30" i="3"/>
  <c r="AI112" i="1"/>
  <c r="AI113" i="1" s="1"/>
  <c r="AG113" i="1"/>
  <c r="AJ112" i="1"/>
  <c r="AG112" i="3"/>
  <c r="D136" i="1"/>
  <c r="D136" i="2" s="1"/>
  <c r="D136" i="13" s="1"/>
  <c r="D136" i="12" s="1"/>
  <c r="D136" i="11" s="1"/>
  <c r="D136" i="10" s="1"/>
  <c r="D136" i="9" s="1"/>
  <c r="D136" i="8" s="1"/>
  <c r="D135" i="1"/>
  <c r="AG71" i="9"/>
  <c r="AI70" i="9"/>
  <c r="AI71" i="9" s="1"/>
  <c r="AJ51" i="1"/>
  <c r="AJ50" i="2"/>
  <c r="AI96" i="1"/>
  <c r="AI97" i="1" s="1"/>
  <c r="AJ96" i="1"/>
  <c r="AG97" i="1"/>
  <c r="AG96" i="3"/>
  <c r="E135" i="1"/>
  <c r="E136" i="1"/>
  <c r="E136" i="2" s="1"/>
  <c r="E136" i="13" s="1"/>
  <c r="E136" i="12" s="1"/>
  <c r="E136" i="11" s="1"/>
  <c r="E136" i="10" s="1"/>
  <c r="E136" i="9" s="1"/>
  <c r="E136" i="8" s="1"/>
  <c r="E136" i="7" s="1"/>
  <c r="E136" i="6" s="1"/>
  <c r="E136" i="5" s="1"/>
  <c r="E136" i="4" s="1"/>
  <c r="AG95" i="9"/>
  <c r="AI90" i="9"/>
  <c r="AI106" i="9"/>
  <c r="AI107" i="9" s="1"/>
  <c r="AG107" i="9"/>
  <c r="AI8" i="1"/>
  <c r="AJ32" i="1"/>
  <c r="AJ33" i="1" s="1"/>
  <c r="AI32" i="1"/>
  <c r="AI33" i="1" s="1"/>
  <c r="AG33" i="1"/>
  <c r="AG32" i="3"/>
  <c r="AJ114" i="1"/>
  <c r="AJ117" i="1" s="1"/>
  <c r="AG117" i="1"/>
  <c r="AI114" i="1"/>
  <c r="AI117" i="1" s="1"/>
  <c r="AG114" i="3"/>
  <c r="AG131" i="1"/>
  <c r="AJ129" i="1"/>
  <c r="AI129" i="1"/>
  <c r="AI131" i="1" s="1"/>
  <c r="AG129" i="3"/>
  <c r="C135" i="1"/>
  <c r="C136" i="1"/>
  <c r="C136" i="2" s="1"/>
  <c r="AG67" i="9"/>
  <c r="AI66" i="9"/>
  <c r="AI67" i="9" s="1"/>
  <c r="AJ55" i="1"/>
  <c r="AJ54" i="2"/>
  <c r="AL44" i="1"/>
  <c r="AL42" i="2"/>
  <c r="AI34" i="9"/>
  <c r="AI35" i="9" s="1"/>
  <c r="AG35" i="9"/>
  <c r="AI75" i="9"/>
  <c r="AI76" i="9" s="1"/>
  <c r="AG76" i="9"/>
  <c r="AI108" i="9"/>
  <c r="AI109" i="9" s="1"/>
  <c r="AG109" i="9"/>
  <c r="AG20" i="10"/>
  <c r="AG134" i="10" s="1"/>
  <c r="AI17" i="10"/>
  <c r="AI20" i="10" s="1"/>
  <c r="AI49" i="10"/>
  <c r="AG80" i="10"/>
  <c r="AI79" i="10"/>
  <c r="AI80" i="10" s="1"/>
  <c r="AI98" i="10"/>
  <c r="AI101" i="10" s="1"/>
  <c r="AG101" i="10"/>
  <c r="V136" i="10"/>
  <c r="V136" i="9" s="1"/>
  <c r="V136" i="8" s="1"/>
  <c r="V136" i="7" s="1"/>
  <c r="V136" i="6" s="1"/>
  <c r="V136" i="5" s="1"/>
  <c r="V136" i="4" s="1"/>
  <c r="C135" i="10"/>
  <c r="AI92" i="9"/>
  <c r="AI56" i="10"/>
  <c r="AI57" i="10" s="1"/>
  <c r="AG57" i="10"/>
  <c r="AB136" i="10"/>
  <c r="AB136" i="9" s="1"/>
  <c r="AB136" i="8" s="1"/>
  <c r="AB136" i="7" s="1"/>
  <c r="AB136" i="6" s="1"/>
  <c r="AB136" i="5" s="1"/>
  <c r="AB136" i="4" s="1"/>
  <c r="AI32" i="10"/>
  <c r="AI33" i="10" s="1"/>
  <c r="AG33" i="10"/>
  <c r="AJ10" i="1"/>
  <c r="AI18" i="1"/>
  <c r="AI20" i="1" s="1"/>
  <c r="AJ18" i="1"/>
  <c r="AG20" i="1"/>
  <c r="AG134" i="1" s="1"/>
  <c r="AG136" i="1" s="1"/>
  <c r="AG18" i="3"/>
  <c r="AJ18" i="3" s="1"/>
  <c r="AI36" i="9"/>
  <c r="AI37" i="9" s="1"/>
  <c r="AG37" i="9"/>
  <c r="AG39" i="11"/>
  <c r="AI38" i="11"/>
  <c r="AI39" i="11" s="1"/>
  <c r="AG113" i="11"/>
  <c r="AI112" i="11"/>
  <c r="AI113" i="11" s="1"/>
  <c r="AI52" i="11"/>
  <c r="AI53" i="11" s="1"/>
  <c r="AG53" i="11"/>
  <c r="AI92" i="11"/>
  <c r="AI95" i="11" s="1"/>
  <c r="AG95" i="11"/>
  <c r="AG101" i="1"/>
  <c r="AJ98" i="1"/>
  <c r="AJ101" i="1" s="1"/>
  <c r="AI98" i="1"/>
  <c r="AI101" i="1" s="1"/>
  <c r="AG98" i="3"/>
  <c r="AL23" i="11"/>
  <c r="AI56" i="13"/>
  <c r="AI57" i="13" s="1"/>
  <c r="AG57" i="13"/>
  <c r="AI66" i="11"/>
  <c r="AI67" i="11" s="1"/>
  <c r="AG67" i="11"/>
  <c r="F135" i="11"/>
  <c r="AI52" i="13"/>
  <c r="AI53" i="13" s="1"/>
  <c r="AG53" i="13"/>
  <c r="AG71" i="13"/>
  <c r="AI70" i="13"/>
  <c r="AI71" i="13" s="1"/>
  <c r="M134" i="5"/>
  <c r="D135" i="5" s="1"/>
  <c r="AJ15" i="12"/>
  <c r="AJ16" i="12" s="1"/>
  <c r="AJ16" i="13"/>
  <c r="AG39" i="5"/>
  <c r="AI38" i="5"/>
  <c r="AI39" i="5" s="1"/>
  <c r="AG128" i="6"/>
  <c r="AI126" i="6"/>
  <c r="AL128" i="12"/>
  <c r="AL126" i="11"/>
  <c r="AL123" i="10"/>
  <c r="AL125" i="11"/>
  <c r="AL101" i="10"/>
  <c r="AG133" i="13"/>
  <c r="AI132" i="13"/>
  <c r="AI133" i="13" s="1"/>
  <c r="H135" i="11"/>
  <c r="AK34" i="12"/>
  <c r="AK35" i="13"/>
  <c r="AI93" i="13"/>
  <c r="AJ93" i="13"/>
  <c r="AJ93" i="12" s="1"/>
  <c r="AJ93" i="11" s="1"/>
  <c r="AJ93" i="10" s="1"/>
  <c r="AJ93" i="9" s="1"/>
  <c r="AJ93" i="8" s="1"/>
  <c r="AJ93" i="7" s="1"/>
  <c r="AJ93" i="6" s="1"/>
  <c r="AJ93" i="5" s="1"/>
  <c r="AJ93" i="4" s="1"/>
  <c r="L135" i="13"/>
  <c r="AG76" i="5"/>
  <c r="AI75" i="5"/>
  <c r="AI76" i="5" s="1"/>
  <c r="AI88" i="5"/>
  <c r="AI89" i="5" s="1"/>
  <c r="AG103" i="6"/>
  <c r="AI102" i="6"/>
  <c r="AI103" i="6" s="1"/>
  <c r="AG64" i="3"/>
  <c r="AG88" i="3"/>
  <c r="AJ88" i="3" s="1"/>
  <c r="AG108" i="3"/>
  <c r="AL84" i="12"/>
  <c r="AL83" i="11"/>
  <c r="AK105" i="12"/>
  <c r="AK104" i="11"/>
  <c r="AI42" i="13"/>
  <c r="AI44" i="13" s="1"/>
  <c r="AJ42" i="13"/>
  <c r="AJ44" i="13" s="1"/>
  <c r="AG44" i="13"/>
  <c r="AI8" i="5"/>
  <c r="AG49" i="11"/>
  <c r="C135" i="11"/>
  <c r="AI36" i="13"/>
  <c r="AI37" i="13" s="1"/>
  <c r="AG37" i="13"/>
  <c r="AK85" i="12"/>
  <c r="AK89" i="13"/>
  <c r="AI120" i="13"/>
  <c r="Y136" i="13"/>
  <c r="Y136" i="12" s="1"/>
  <c r="Y136" i="11" s="1"/>
  <c r="Y136" i="10" s="1"/>
  <c r="Y136" i="9" s="1"/>
  <c r="Y136" i="8" s="1"/>
  <c r="Y136" i="7" s="1"/>
  <c r="Y136" i="6" s="1"/>
  <c r="Y136" i="5" s="1"/>
  <c r="Y136" i="4" s="1"/>
  <c r="K135" i="13"/>
  <c r="AI45" i="5"/>
  <c r="AI46" i="5" s="1"/>
  <c r="AG46" i="5"/>
  <c r="AG84" i="5"/>
  <c r="AI83" i="5"/>
  <c r="AI84" i="5" s="1"/>
  <c r="M134" i="6"/>
  <c r="G135" i="6" s="1"/>
  <c r="AI25" i="6"/>
  <c r="AI27" i="6" s="1"/>
  <c r="AG27" i="6"/>
  <c r="AH125" i="3"/>
  <c r="AG130" i="3"/>
  <c r="AJ130" i="3" s="1"/>
  <c r="AI130" i="2"/>
  <c r="AI131" i="2" s="1"/>
  <c r="AJ130" i="2"/>
  <c r="AJ130" i="13" s="1"/>
  <c r="AJ130" i="12" s="1"/>
  <c r="AJ130" i="11" s="1"/>
  <c r="AJ130" i="10" s="1"/>
  <c r="AJ130" i="9" s="1"/>
  <c r="AJ130" i="8" s="1"/>
  <c r="AJ130" i="7" s="1"/>
  <c r="AJ130" i="6" s="1"/>
  <c r="AJ130" i="5" s="1"/>
  <c r="AJ130" i="4" s="1"/>
  <c r="AL47" i="10"/>
  <c r="AL49" i="11"/>
  <c r="AL52" i="10"/>
  <c r="AL53" i="11"/>
  <c r="AL103" i="12"/>
  <c r="AL102" i="11"/>
  <c r="AG89" i="13"/>
  <c r="AJ100" i="13"/>
  <c r="AJ100" i="12" s="1"/>
  <c r="AJ100" i="11" s="1"/>
  <c r="AJ100" i="10" s="1"/>
  <c r="AJ100" i="9" s="1"/>
  <c r="AJ100" i="8" s="1"/>
  <c r="AJ100" i="7" s="1"/>
  <c r="AJ100" i="6" s="1"/>
  <c r="AJ100" i="5" s="1"/>
  <c r="AJ100" i="4" s="1"/>
  <c r="AI100" i="13"/>
  <c r="AI100" i="5"/>
  <c r="AG133" i="5"/>
  <c r="AI132" i="5"/>
  <c r="AI133" i="5" s="1"/>
  <c r="AG22" i="7"/>
  <c r="AI21" i="7"/>
  <c r="AI22" i="7" s="1"/>
  <c r="AI40" i="7"/>
  <c r="AI41" i="7" s="1"/>
  <c r="AG41" i="7"/>
  <c r="AI98" i="7"/>
  <c r="AG101" i="7"/>
  <c r="AG87" i="3"/>
  <c r="AJ87" i="3" s="1"/>
  <c r="AJ87" i="2"/>
  <c r="AJ87" i="13" s="1"/>
  <c r="AJ87" i="12" s="1"/>
  <c r="AJ87" i="11" s="1"/>
  <c r="AJ87" i="10" s="1"/>
  <c r="AJ87" i="9" s="1"/>
  <c r="AJ87" i="8" s="1"/>
  <c r="AJ87" i="7" s="1"/>
  <c r="AJ87" i="6" s="1"/>
  <c r="AJ87" i="5" s="1"/>
  <c r="AJ87" i="4" s="1"/>
  <c r="AI87" i="2"/>
  <c r="AI89" i="2" s="1"/>
  <c r="AK36" i="13"/>
  <c r="AK37" i="2"/>
  <c r="AG76" i="7"/>
  <c r="AI75" i="7"/>
  <c r="AI76" i="7" s="1"/>
  <c r="AG84" i="7"/>
  <c r="AI83" i="7"/>
  <c r="AI84" i="7" s="1"/>
  <c r="AI94" i="7"/>
  <c r="AI36" i="2"/>
  <c r="AI37" i="2" s="1"/>
  <c r="AJ36" i="2"/>
  <c r="AJ37" i="2" s="1"/>
  <c r="AG37" i="2"/>
  <c r="AG66" i="3"/>
  <c r="AI66" i="2"/>
  <c r="AI67" i="2" s="1"/>
  <c r="AG67" i="2"/>
  <c r="AJ66" i="2"/>
  <c r="AJ67" i="2" s="1"/>
  <c r="AK126" i="2"/>
  <c r="AG131" i="2"/>
  <c r="AC136" i="2"/>
  <c r="AC136" i="13" s="1"/>
  <c r="AC136" i="12" s="1"/>
  <c r="AC136" i="11" s="1"/>
  <c r="AC136" i="10" s="1"/>
  <c r="AC136" i="9" s="1"/>
  <c r="AC136" i="8" s="1"/>
  <c r="AC136" i="7" s="1"/>
  <c r="AC136" i="6" s="1"/>
  <c r="AC136" i="5" s="1"/>
  <c r="AC136" i="4" s="1"/>
  <c r="U136" i="2"/>
  <c r="U136" i="13" s="1"/>
  <c r="U136" i="12" s="1"/>
  <c r="U136" i="11" s="1"/>
  <c r="U136" i="10" s="1"/>
  <c r="U136" i="9" s="1"/>
  <c r="U136" i="8" s="1"/>
  <c r="U136" i="7" s="1"/>
  <c r="U136" i="6" s="1"/>
  <c r="U136" i="5" s="1"/>
  <c r="U136" i="4" s="1"/>
  <c r="AL20" i="13"/>
  <c r="AI11" i="7"/>
  <c r="AI12" i="7" s="1"/>
  <c r="AG12" i="7"/>
  <c r="AL104" i="12"/>
  <c r="AL105" i="13"/>
  <c r="AK84" i="12"/>
  <c r="AK83" i="11"/>
  <c r="AI48" i="7"/>
  <c r="AI49" i="7" s="1"/>
  <c r="AI74" i="7"/>
  <c r="AI90" i="7"/>
  <c r="AG95" i="7"/>
  <c r="AI99" i="7"/>
  <c r="AG128" i="7"/>
  <c r="AI126" i="7"/>
  <c r="AG89" i="2"/>
  <c r="AG91" i="3"/>
  <c r="AJ91" i="3" s="1"/>
  <c r="AJ91" i="2"/>
  <c r="AJ91" i="13" s="1"/>
  <c r="AJ91" i="12" s="1"/>
  <c r="AJ91" i="11" s="1"/>
  <c r="AJ91" i="10" s="1"/>
  <c r="AJ91" i="9" s="1"/>
  <c r="AJ91" i="8" s="1"/>
  <c r="AJ91" i="7" s="1"/>
  <c r="AJ91" i="6" s="1"/>
  <c r="AJ91" i="5" s="1"/>
  <c r="AJ91" i="4" s="1"/>
  <c r="AI91" i="2"/>
  <c r="AI98" i="2"/>
  <c r="AG101" i="2"/>
  <c r="AJ98" i="2"/>
  <c r="AK110" i="13"/>
  <c r="AK111" i="2"/>
  <c r="AK114" i="13"/>
  <c r="AK117" i="2"/>
  <c r="AG127" i="3"/>
  <c r="AJ127" i="3" s="1"/>
  <c r="AJ127" i="2"/>
  <c r="AJ127" i="13" s="1"/>
  <c r="AJ127" i="12" s="1"/>
  <c r="AJ127" i="11" s="1"/>
  <c r="AJ127" i="10" s="1"/>
  <c r="AJ127" i="9" s="1"/>
  <c r="AJ127" i="8" s="1"/>
  <c r="AJ127" i="7" s="1"/>
  <c r="AJ127" i="6" s="1"/>
  <c r="AJ127" i="5" s="1"/>
  <c r="AJ127" i="4" s="1"/>
  <c r="AI127" i="2"/>
  <c r="AI128" i="2" s="1"/>
  <c r="J136" i="2"/>
  <c r="J136" i="13" s="1"/>
  <c r="J136" i="12" s="1"/>
  <c r="J136" i="11" s="1"/>
  <c r="J136" i="10" s="1"/>
  <c r="J136" i="9" s="1"/>
  <c r="J136" i="8" s="1"/>
  <c r="J136" i="7" s="1"/>
  <c r="J136" i="6" s="1"/>
  <c r="J136" i="5" s="1"/>
  <c r="J136" i="4" s="1"/>
  <c r="AL131" i="12"/>
  <c r="AL129" i="11"/>
  <c r="AL92" i="13"/>
  <c r="AL92" i="12" s="1"/>
  <c r="AL92" i="11" s="1"/>
  <c r="AL92" i="10" s="1"/>
  <c r="AL92" i="9" s="1"/>
  <c r="AL92" i="8" s="1"/>
  <c r="AL92" i="7" s="1"/>
  <c r="AL92" i="6" s="1"/>
  <c r="AL92" i="5" s="1"/>
  <c r="AL92" i="4" s="1"/>
  <c r="AL95" i="2"/>
  <c r="AI127" i="7"/>
  <c r="AK70" i="2"/>
  <c r="AL64" i="12"/>
  <c r="AL65" i="13"/>
  <c r="AI38" i="12"/>
  <c r="AI39" i="12" s="1"/>
  <c r="AG39" i="12"/>
  <c r="AI132" i="12"/>
  <c r="AI133" i="12" s="1"/>
  <c r="AG133" i="12"/>
  <c r="AL101" i="8"/>
  <c r="AL98" i="7"/>
  <c r="AG122" i="8"/>
  <c r="AI121" i="8"/>
  <c r="AI122" i="8" s="1"/>
  <c r="AI104" i="8"/>
  <c r="AI105" i="8" s="1"/>
  <c r="AG105" i="8"/>
  <c r="AL101" i="9"/>
  <c r="AG76" i="10"/>
  <c r="AI75" i="10"/>
  <c r="AI76" i="10" s="1"/>
  <c r="AG84" i="10"/>
  <c r="AI83" i="10"/>
  <c r="AI84" i="10" s="1"/>
  <c r="AI115" i="10"/>
  <c r="AI117" i="10" s="1"/>
  <c r="AI118" i="10"/>
  <c r="AG120" i="10"/>
  <c r="AI89" i="10"/>
  <c r="AG31" i="11"/>
  <c r="AI30" i="11"/>
  <c r="AI31" i="11" s="1"/>
  <c r="AG105" i="11"/>
  <c r="AI104" i="11"/>
  <c r="AI105" i="11" s="1"/>
  <c r="AG133" i="11"/>
  <c r="AI132" i="11"/>
  <c r="AI133" i="11" s="1"/>
  <c r="AJ15" i="11"/>
  <c r="AI15" i="11"/>
  <c r="AI16" i="11" s="1"/>
  <c r="AG16" i="11"/>
  <c r="C136" i="13"/>
  <c r="C136" i="12" s="1"/>
  <c r="C136" i="11" s="1"/>
  <c r="C136" i="10" s="1"/>
  <c r="C136" i="9" s="1"/>
  <c r="C135" i="13"/>
  <c r="AI91" i="6"/>
  <c r="AI95" i="6" s="1"/>
  <c r="AI28" i="13"/>
  <c r="AI29" i="13" s="1"/>
  <c r="AG29" i="13"/>
  <c r="AI56" i="11"/>
  <c r="AI57" i="11" s="1"/>
  <c r="AG57" i="11"/>
  <c r="AI92" i="13"/>
  <c r="AJ92" i="13"/>
  <c r="AJ92" i="12" s="1"/>
  <c r="AJ92" i="11" s="1"/>
  <c r="AJ92" i="10" s="1"/>
  <c r="AJ92" i="9" s="1"/>
  <c r="AJ92" i="8" s="1"/>
  <c r="AJ92" i="7" s="1"/>
  <c r="AJ92" i="6" s="1"/>
  <c r="AJ92" i="5" s="1"/>
  <c r="AJ92" i="4" s="1"/>
  <c r="AG95" i="13"/>
  <c r="AI99" i="5"/>
  <c r="AI52" i="2"/>
  <c r="AI53" i="2" s="1"/>
  <c r="AG53" i="2"/>
  <c r="AJ52" i="2"/>
  <c r="AJ53" i="2" s="1"/>
  <c r="H135" i="13"/>
  <c r="AG69" i="5"/>
  <c r="AI68" i="5"/>
  <c r="AI69" i="5" s="1"/>
  <c r="AK98" i="13"/>
  <c r="AK101" i="2"/>
  <c r="AG119" i="3"/>
  <c r="AJ119" i="3" s="1"/>
  <c r="AJ119" i="2"/>
  <c r="AJ119" i="13" s="1"/>
  <c r="AJ119" i="12" s="1"/>
  <c r="AJ119" i="11" s="1"/>
  <c r="AJ119" i="10" s="1"/>
  <c r="AJ119" i="9" s="1"/>
  <c r="AJ119" i="8" s="1"/>
  <c r="AJ119" i="7" s="1"/>
  <c r="AJ119" i="6" s="1"/>
  <c r="AJ119" i="5" s="1"/>
  <c r="AJ119" i="4" s="1"/>
  <c r="AI119" i="2"/>
  <c r="AL54" i="12"/>
  <c r="AL55" i="13"/>
  <c r="AL78" i="12"/>
  <c r="AL77" i="11"/>
  <c r="AL85" i="11"/>
  <c r="AK76" i="12"/>
  <c r="AK75" i="11"/>
  <c r="AL60" i="12"/>
  <c r="AL61" i="13"/>
  <c r="AG8" i="7"/>
  <c r="AI7" i="7"/>
  <c r="M8" i="3"/>
  <c r="AK81" i="12"/>
  <c r="AK82" i="13"/>
  <c r="AG46" i="7"/>
  <c r="AI45" i="7"/>
  <c r="AI46" i="7" s="1"/>
  <c r="AG9" i="3"/>
  <c r="AG81" i="3"/>
  <c r="L136" i="2"/>
  <c r="L136" i="13" s="1"/>
  <c r="L136" i="12" s="1"/>
  <c r="L136" i="11" s="1"/>
  <c r="L136" i="10" s="1"/>
  <c r="L136" i="9" s="1"/>
  <c r="L136" i="8" s="1"/>
  <c r="L136" i="7" s="1"/>
  <c r="L136" i="6" s="1"/>
  <c r="L136" i="5" s="1"/>
  <c r="L136" i="4" s="1"/>
  <c r="AK129" i="12"/>
  <c r="AK131" i="13"/>
  <c r="AI42" i="12"/>
  <c r="AI44" i="12" s="1"/>
  <c r="AG44" i="12"/>
  <c r="AI60" i="12"/>
  <c r="AI61" i="12" s="1"/>
  <c r="AG61" i="12"/>
  <c r="AI45" i="8"/>
  <c r="AI46" i="8" s="1"/>
  <c r="AG46" i="8"/>
  <c r="AI96" i="8"/>
  <c r="AI97" i="8" s="1"/>
  <c r="AG97" i="8"/>
  <c r="AG131" i="8"/>
  <c r="AI129" i="8"/>
  <c r="AI131" i="8" s="1"/>
  <c r="AI30" i="12"/>
  <c r="AI31" i="12" s="1"/>
  <c r="AG31" i="12"/>
  <c r="AG95" i="12"/>
  <c r="AD136" i="12"/>
  <c r="AD136" i="11" s="1"/>
  <c r="AD136" i="10" s="1"/>
  <c r="AD136" i="9" s="1"/>
  <c r="AD136" i="8" s="1"/>
  <c r="AD136" i="7" s="1"/>
  <c r="AD136" i="6" s="1"/>
  <c r="AD136" i="5" s="1"/>
  <c r="AD136" i="4" s="1"/>
  <c r="H135" i="12"/>
  <c r="AI68" i="8"/>
  <c r="AI69" i="8" s="1"/>
  <c r="AG69" i="8"/>
  <c r="AI93" i="8"/>
  <c r="AI112" i="8"/>
  <c r="AI113" i="8" s="1"/>
  <c r="AG113" i="8"/>
  <c r="AI88" i="8"/>
  <c r="AI101" i="4"/>
  <c r="AG125" i="8"/>
  <c r="AG120" i="1"/>
  <c r="AI118" i="1"/>
  <c r="AI120" i="1" s="1"/>
  <c r="AJ118" i="1"/>
  <c r="AJ120" i="1" s="1"/>
  <c r="AG118" i="3"/>
  <c r="AJ52" i="1"/>
  <c r="AJ53" i="1" s="1"/>
  <c r="AI52" i="1"/>
  <c r="AI53" i="1" s="1"/>
  <c r="AG53" i="1"/>
  <c r="AG52" i="3"/>
  <c r="AG128" i="1"/>
  <c r="AJ126" i="1"/>
  <c r="AI126" i="1"/>
  <c r="AI128" i="1" s="1"/>
  <c r="AG126" i="3"/>
  <c r="AJ61" i="1"/>
  <c r="AJ60" i="2"/>
  <c r="AK78" i="1"/>
  <c r="AK77" i="2"/>
  <c r="AJ133" i="1"/>
  <c r="AJ132" i="2"/>
  <c r="AJ133" i="2" s="1"/>
  <c r="AG63" i="9"/>
  <c r="AI62" i="9"/>
  <c r="AI63" i="9" s="1"/>
  <c r="AI121" i="1"/>
  <c r="AI122" i="1" s="1"/>
  <c r="AG122" i="1"/>
  <c r="AJ121" i="1"/>
  <c r="AG121" i="3"/>
  <c r="AI32" i="9"/>
  <c r="AI33" i="9" s="1"/>
  <c r="AG33" i="9"/>
  <c r="AI40" i="9"/>
  <c r="AI41" i="9" s="1"/>
  <c r="AG41" i="9"/>
  <c r="AL29" i="1"/>
  <c r="AL28" i="2"/>
  <c r="AI38" i="1"/>
  <c r="AI39" i="1" s="1"/>
  <c r="AG39" i="1"/>
  <c r="AJ38" i="1"/>
  <c r="AG38" i="3"/>
  <c r="AG84" i="1"/>
  <c r="AJ83" i="1"/>
  <c r="AJ84" i="1" s="1"/>
  <c r="AI83" i="1"/>
  <c r="AI84" i="1" s="1"/>
  <c r="AG83" i="3"/>
  <c r="AL111" i="1"/>
  <c r="AL110" i="2"/>
  <c r="AI48" i="9"/>
  <c r="AI49" i="9" s="1"/>
  <c r="AI66" i="10"/>
  <c r="AI67" i="10" s="1"/>
  <c r="AG67" i="10"/>
  <c r="AG95" i="10"/>
  <c r="AI90" i="10"/>
  <c r="AI119" i="10"/>
  <c r="AI131" i="10"/>
  <c r="M134" i="10"/>
  <c r="AG63" i="10"/>
  <c r="AI62" i="10"/>
  <c r="AI63" i="10" s="1"/>
  <c r="AI110" i="10"/>
  <c r="AI111" i="10" s="1"/>
  <c r="AG111" i="10"/>
  <c r="AG68" i="3"/>
  <c r="AI8" i="12"/>
  <c r="AJ73" i="1"/>
  <c r="AJ73" i="2" s="1"/>
  <c r="AJ73" i="13" s="1"/>
  <c r="AJ73" i="12" s="1"/>
  <c r="AJ73" i="11" s="1"/>
  <c r="AJ73" i="10" s="1"/>
  <c r="AJ73" i="9" s="1"/>
  <c r="AJ73" i="8" s="1"/>
  <c r="AJ73" i="7" s="1"/>
  <c r="AJ73" i="6" s="1"/>
  <c r="AJ73" i="5" s="1"/>
  <c r="AJ73" i="4" s="1"/>
  <c r="AI73" i="1"/>
  <c r="AI74" i="1" s="1"/>
  <c r="AG73" i="3"/>
  <c r="AJ73" i="3" s="1"/>
  <c r="I135" i="1"/>
  <c r="I136" i="1"/>
  <c r="I136" i="2" s="1"/>
  <c r="I136" i="13" s="1"/>
  <c r="I136" i="12" s="1"/>
  <c r="I136" i="11" s="1"/>
  <c r="I136" i="10" s="1"/>
  <c r="I136" i="9" s="1"/>
  <c r="I136" i="8" s="1"/>
  <c r="I136" i="7" s="1"/>
  <c r="I136" i="6" s="1"/>
  <c r="I136" i="5" s="1"/>
  <c r="I136" i="4" s="1"/>
  <c r="AI8" i="9"/>
  <c r="AI91" i="10"/>
  <c r="W136" i="10"/>
  <c r="W136" i="9" s="1"/>
  <c r="W136" i="8" s="1"/>
  <c r="W136" i="7" s="1"/>
  <c r="W136" i="6" s="1"/>
  <c r="W136" i="5" s="1"/>
  <c r="W136" i="4" s="1"/>
  <c r="AG53" i="10"/>
  <c r="AI52" i="10"/>
  <c r="AI53" i="10" s="1"/>
  <c r="AG71" i="10"/>
  <c r="AI70" i="10"/>
  <c r="AI71" i="10" s="1"/>
  <c r="AI99" i="10"/>
  <c r="AI88" i="11"/>
  <c r="AI89" i="11" s="1"/>
  <c r="AI26" i="11"/>
  <c r="AI27" i="11" s="1"/>
  <c r="AI62" i="11"/>
  <c r="AI63" i="11" s="1"/>
  <c r="AG63" i="11"/>
  <c r="AI100" i="11"/>
  <c r="AI101" i="11" s="1"/>
  <c r="AL89" i="1"/>
  <c r="AL86" i="2"/>
  <c r="AJ90" i="1"/>
  <c r="AI90" i="1"/>
  <c r="AI95" i="1" s="1"/>
  <c r="AG95" i="1"/>
  <c r="AG90" i="3"/>
  <c r="AL101" i="1"/>
  <c r="AG20" i="9"/>
  <c r="AI17" i="9"/>
  <c r="AI20" i="9" s="1"/>
  <c r="AI20" i="11"/>
  <c r="J135" i="11"/>
  <c r="AI66" i="13"/>
  <c r="AI67" i="13" s="1"/>
  <c r="AG67" i="13"/>
  <c r="AG46" i="10"/>
  <c r="AI45" i="10"/>
  <c r="AI46" i="10" s="1"/>
  <c r="AG101" i="11"/>
  <c r="AG117" i="11"/>
  <c r="Z136" i="11"/>
  <c r="Z136" i="10" s="1"/>
  <c r="Z136" i="9" s="1"/>
  <c r="Z136" i="8" s="1"/>
  <c r="Z136" i="7" s="1"/>
  <c r="Z136" i="6" s="1"/>
  <c r="Z136" i="5" s="1"/>
  <c r="Z136" i="4" s="1"/>
  <c r="AJ62" i="13"/>
  <c r="AG63" i="13"/>
  <c r="AI62" i="13"/>
  <c r="AI63" i="13" s="1"/>
  <c r="AL30" i="12"/>
  <c r="AL31" i="13"/>
  <c r="AI131" i="13"/>
  <c r="AG31" i="5"/>
  <c r="AI30" i="5"/>
  <c r="AI31" i="5" s="1"/>
  <c r="AG37" i="6"/>
  <c r="AI36" i="6"/>
  <c r="AI37" i="6" s="1"/>
  <c r="AK20" i="13"/>
  <c r="AK97" i="12"/>
  <c r="AK96" i="11"/>
  <c r="AL27" i="12"/>
  <c r="AL25" i="11"/>
  <c r="AG55" i="5"/>
  <c r="AI54" i="5"/>
  <c r="AI55" i="5" s="1"/>
  <c r="AG8" i="11"/>
  <c r="AI7" i="11"/>
  <c r="AL114" i="10"/>
  <c r="AL117" i="11"/>
  <c r="AK56" i="12"/>
  <c r="AK57" i="13"/>
  <c r="AI128" i="13"/>
  <c r="AI13" i="5"/>
  <c r="AI14" i="5" s="1"/>
  <c r="AG14" i="5"/>
  <c r="AI91" i="5"/>
  <c r="AI95" i="5" s="1"/>
  <c r="AG95" i="5"/>
  <c r="AG33" i="6"/>
  <c r="AI32" i="6"/>
  <c r="AI33" i="6" s="1"/>
  <c r="AI75" i="6"/>
  <c r="AI76" i="6" s="1"/>
  <c r="AG76" i="6"/>
  <c r="AI115" i="6"/>
  <c r="AI117" i="6" s="1"/>
  <c r="AG11" i="3"/>
  <c r="AG34" i="3"/>
  <c r="AG50" i="3"/>
  <c r="AG92" i="3"/>
  <c r="AJ92" i="3" s="1"/>
  <c r="AG100" i="3"/>
  <c r="AJ100" i="3" s="1"/>
  <c r="AE131" i="3"/>
  <c r="AK50" i="10"/>
  <c r="AK51" i="11"/>
  <c r="AK42" i="12"/>
  <c r="AK44" i="13"/>
  <c r="AL122" i="12"/>
  <c r="AL121" i="11"/>
  <c r="AG59" i="5"/>
  <c r="AI58" i="5"/>
  <c r="AI59" i="5" s="1"/>
  <c r="AG109" i="5"/>
  <c r="AI108" i="5"/>
  <c r="AI109" i="5" s="1"/>
  <c r="E135" i="11"/>
  <c r="AK12" i="13"/>
  <c r="AI95" i="13"/>
  <c r="AI99" i="13"/>
  <c r="AI101" i="13" s="1"/>
  <c r="S136" i="13"/>
  <c r="S136" i="12" s="1"/>
  <c r="S136" i="11" s="1"/>
  <c r="S136" i="10" s="1"/>
  <c r="S136" i="9" s="1"/>
  <c r="S136" i="8" s="1"/>
  <c r="S136" i="7" s="1"/>
  <c r="S136" i="6" s="1"/>
  <c r="S136" i="5" s="1"/>
  <c r="S136" i="4" s="1"/>
  <c r="AK27" i="13"/>
  <c r="AG8" i="6"/>
  <c r="AI7" i="6"/>
  <c r="AI87" i="6"/>
  <c r="AI89" i="6" s="1"/>
  <c r="AI127" i="6"/>
  <c r="AI32" i="2"/>
  <c r="AI33" i="2" s="1"/>
  <c r="AG33" i="2"/>
  <c r="AJ32" i="2"/>
  <c r="AG56" i="3"/>
  <c r="AI56" i="2"/>
  <c r="AI57" i="2" s="1"/>
  <c r="AG57" i="2"/>
  <c r="AJ56" i="2"/>
  <c r="AJ57" i="2" s="1"/>
  <c r="AI110" i="2"/>
  <c r="AI111" i="2" s="1"/>
  <c r="AG111" i="2"/>
  <c r="AE125" i="3"/>
  <c r="AL16" i="12"/>
  <c r="AL15" i="11"/>
  <c r="AH74" i="3"/>
  <c r="AL71" i="12"/>
  <c r="AL70" i="11"/>
  <c r="AK14" i="12"/>
  <c r="AK13" i="11"/>
  <c r="AK74" i="12"/>
  <c r="AK72" i="11"/>
  <c r="AK133" i="12"/>
  <c r="AK132" i="11"/>
  <c r="AG20" i="13"/>
  <c r="AI17" i="13"/>
  <c r="AI20" i="13" s="1"/>
  <c r="AJ17" i="13"/>
  <c r="AG49" i="13"/>
  <c r="AG65" i="5"/>
  <c r="AI64" i="5"/>
  <c r="AI65" i="5" s="1"/>
  <c r="AI110" i="7"/>
  <c r="AI111" i="7" s="1"/>
  <c r="AG111" i="7"/>
  <c r="AI119" i="7"/>
  <c r="AH101" i="3"/>
  <c r="AL46" i="12"/>
  <c r="AL45" i="11"/>
  <c r="AL72" i="12"/>
  <c r="AL74" i="13"/>
  <c r="AL82" i="12"/>
  <c r="AL81" i="11"/>
  <c r="AK15" i="12"/>
  <c r="AK16" i="13"/>
  <c r="AG120" i="6"/>
  <c r="AI86" i="7"/>
  <c r="AI89" i="7" s="1"/>
  <c r="AG89" i="7"/>
  <c r="AG60" i="3"/>
  <c r="AG13" i="3"/>
  <c r="AG14" i="2"/>
  <c r="AJ13" i="2"/>
  <c r="AI13" i="2"/>
  <c r="AI14" i="2" s="1"/>
  <c r="AG25" i="3"/>
  <c r="AG27" i="2"/>
  <c r="AJ25" i="2"/>
  <c r="AI25" i="2"/>
  <c r="AI27" i="2" s="1"/>
  <c r="AG45" i="3"/>
  <c r="AJ45" i="2"/>
  <c r="AI45" i="2"/>
  <c r="AI46" i="2" s="1"/>
  <c r="AG46" i="2"/>
  <c r="AG79" i="3"/>
  <c r="AG80" i="2"/>
  <c r="AJ79" i="2"/>
  <c r="AI79" i="2"/>
  <c r="AI80" i="2" s="1"/>
  <c r="AE95" i="3"/>
  <c r="AG115" i="3"/>
  <c r="AJ115" i="3" s="1"/>
  <c r="AJ115" i="2"/>
  <c r="AJ115" i="13" s="1"/>
  <c r="AJ115" i="12" s="1"/>
  <c r="AJ115" i="11" s="1"/>
  <c r="AJ115" i="10" s="1"/>
  <c r="AJ115" i="9" s="1"/>
  <c r="AJ115" i="8" s="1"/>
  <c r="AJ115" i="7" s="1"/>
  <c r="AJ115" i="6" s="1"/>
  <c r="AJ115" i="5" s="1"/>
  <c r="AJ115" i="4" s="1"/>
  <c r="AI115" i="2"/>
  <c r="AH128" i="3"/>
  <c r="AA136" i="2"/>
  <c r="AA136" i="13" s="1"/>
  <c r="AA136" i="12" s="1"/>
  <c r="AA136" i="11" s="1"/>
  <c r="AA136" i="10" s="1"/>
  <c r="AA136" i="9" s="1"/>
  <c r="AA136" i="8" s="1"/>
  <c r="AA136" i="7" s="1"/>
  <c r="AA136" i="6" s="1"/>
  <c r="AA136" i="5" s="1"/>
  <c r="AA136" i="4" s="1"/>
  <c r="S136" i="2"/>
  <c r="AL20" i="12"/>
  <c r="AL17" i="11"/>
  <c r="AK23" i="12"/>
  <c r="AK24" i="13"/>
  <c r="AG99" i="3"/>
  <c r="AJ99" i="3" s="1"/>
  <c r="AJ99" i="2"/>
  <c r="AJ99" i="13" s="1"/>
  <c r="AJ99" i="12" s="1"/>
  <c r="AJ99" i="11" s="1"/>
  <c r="AJ99" i="10" s="1"/>
  <c r="AJ99" i="9" s="1"/>
  <c r="AJ99" i="8" s="1"/>
  <c r="AJ99" i="7" s="1"/>
  <c r="AJ99" i="6" s="1"/>
  <c r="AJ99" i="5" s="1"/>
  <c r="AJ99" i="4" s="1"/>
  <c r="AI99" i="2"/>
  <c r="AE120" i="3"/>
  <c r="AI101" i="6"/>
  <c r="AG29" i="7"/>
  <c r="AI28" i="7"/>
  <c r="AI29" i="7" s="1"/>
  <c r="AG117" i="7"/>
  <c r="AI114" i="7"/>
  <c r="AI117" i="7" s="1"/>
  <c r="AJ9" i="2"/>
  <c r="AG49" i="2"/>
  <c r="AJ85" i="13"/>
  <c r="AK106" i="13"/>
  <c r="AK107" i="2"/>
  <c r="AH117" i="3"/>
  <c r="X136" i="2"/>
  <c r="X136" i="13" s="1"/>
  <c r="X136" i="12" s="1"/>
  <c r="X136" i="11" s="1"/>
  <c r="X136" i="10" s="1"/>
  <c r="X136" i="9" s="1"/>
  <c r="X136" i="8" s="1"/>
  <c r="X136" i="7" s="1"/>
  <c r="X136" i="6" s="1"/>
  <c r="X136" i="5" s="1"/>
  <c r="X136" i="4" s="1"/>
  <c r="P136" i="2"/>
  <c r="P136" i="13" s="1"/>
  <c r="P136" i="12" s="1"/>
  <c r="P136" i="11" s="1"/>
  <c r="P136" i="10" s="1"/>
  <c r="P136" i="9" s="1"/>
  <c r="P136" i="8" s="1"/>
  <c r="P136" i="7" s="1"/>
  <c r="P136" i="6" s="1"/>
  <c r="H136" i="2"/>
  <c r="H136" i="13" s="1"/>
  <c r="H136" i="12" s="1"/>
  <c r="H136" i="11" s="1"/>
  <c r="H136" i="10" s="1"/>
  <c r="H136" i="9" s="1"/>
  <c r="H136" i="8" s="1"/>
  <c r="H136" i="7" s="1"/>
  <c r="H136" i="6" s="1"/>
  <c r="H135" i="2"/>
  <c r="AK80" i="12"/>
  <c r="AK79" i="11"/>
  <c r="K136" i="2"/>
  <c r="K136" i="13" s="1"/>
  <c r="K136" i="12" s="1"/>
  <c r="K136" i="11" s="1"/>
  <c r="K136" i="10" s="1"/>
  <c r="K136" i="9" s="1"/>
  <c r="K136" i="8" s="1"/>
  <c r="K136" i="7" s="1"/>
  <c r="K136" i="6" s="1"/>
  <c r="K136" i="5" s="1"/>
  <c r="K136" i="4" s="1"/>
  <c r="K135" i="2"/>
  <c r="AK32" i="13"/>
  <c r="AK33" i="2"/>
  <c r="G135" i="4" l="1"/>
  <c r="K135" i="4"/>
  <c r="D135" i="4"/>
  <c r="F135" i="4"/>
  <c r="E135" i="4"/>
  <c r="H135" i="4"/>
  <c r="C135" i="4"/>
  <c r="I135" i="4"/>
  <c r="M135" i="4"/>
  <c r="J135" i="4"/>
  <c r="AG134" i="4"/>
  <c r="AG59" i="3"/>
  <c r="AI101" i="5"/>
  <c r="AG134" i="6"/>
  <c r="P136" i="5"/>
  <c r="H136" i="5"/>
  <c r="H136" i="4" s="1"/>
  <c r="K135" i="6"/>
  <c r="AI95" i="7"/>
  <c r="AG134" i="7"/>
  <c r="J135" i="7"/>
  <c r="G135" i="7"/>
  <c r="AI128" i="7"/>
  <c r="H135" i="7"/>
  <c r="D135" i="7"/>
  <c r="K135" i="7"/>
  <c r="C135" i="7"/>
  <c r="AI95" i="8"/>
  <c r="AI89" i="8"/>
  <c r="D135" i="8"/>
  <c r="J135" i="8"/>
  <c r="F135" i="8"/>
  <c r="D136" i="7"/>
  <c r="E135" i="8"/>
  <c r="L135" i="8"/>
  <c r="I135" i="8"/>
  <c r="K135" i="8"/>
  <c r="M135" i="8"/>
  <c r="C135" i="8"/>
  <c r="H135" i="8"/>
  <c r="AG134" i="8"/>
  <c r="AG61" i="3"/>
  <c r="AJ60" i="3"/>
  <c r="AJ61" i="3" s="1"/>
  <c r="AJ132" i="3"/>
  <c r="AJ133" i="3" s="1"/>
  <c r="AH136" i="9"/>
  <c r="AH136" i="8" s="1"/>
  <c r="AH136" i="7" s="1"/>
  <c r="AH136" i="6" s="1"/>
  <c r="AH136" i="5" s="1"/>
  <c r="AH136" i="4" s="1"/>
  <c r="AL9" i="12"/>
  <c r="AL10" i="13"/>
  <c r="AL76" i="13"/>
  <c r="AL75" i="12"/>
  <c r="J135" i="2"/>
  <c r="D135" i="2"/>
  <c r="AG16" i="3"/>
  <c r="M135" i="2"/>
  <c r="AL8" i="13"/>
  <c r="AL7" i="12"/>
  <c r="AJ68" i="13"/>
  <c r="AJ69" i="2"/>
  <c r="L135" i="2"/>
  <c r="AJ36" i="13"/>
  <c r="AL62" i="11"/>
  <c r="AL62" i="10" s="1"/>
  <c r="AG134" i="2"/>
  <c r="AG136" i="2" s="1"/>
  <c r="AG136" i="13" s="1"/>
  <c r="AG136" i="12" s="1"/>
  <c r="M136" i="2"/>
  <c r="M136" i="13" s="1"/>
  <c r="AK22" i="12"/>
  <c r="AG134" i="13"/>
  <c r="AG55" i="3"/>
  <c r="AK55" i="12"/>
  <c r="AK54" i="11"/>
  <c r="AI134" i="13"/>
  <c r="AG134" i="12"/>
  <c r="G135" i="12"/>
  <c r="AI134" i="12"/>
  <c r="AL56" i="10"/>
  <c r="AL57" i="11"/>
  <c r="AG134" i="11"/>
  <c r="AE136" i="9"/>
  <c r="AE136" i="8" s="1"/>
  <c r="AE136" i="7" s="1"/>
  <c r="AE136" i="6" s="1"/>
  <c r="AE136" i="5" s="1"/>
  <c r="AE136" i="4" s="1"/>
  <c r="J135" i="9"/>
  <c r="K135" i="9"/>
  <c r="F135" i="9"/>
  <c r="M135" i="9"/>
  <c r="D135" i="9"/>
  <c r="H135" i="9"/>
  <c r="G135" i="9"/>
  <c r="I135" i="9"/>
  <c r="C135" i="9"/>
  <c r="E135" i="9"/>
  <c r="AI44" i="9"/>
  <c r="M134" i="3"/>
  <c r="M135" i="3" s="1"/>
  <c r="AI95" i="9"/>
  <c r="AG134" i="9"/>
  <c r="AI117" i="9"/>
  <c r="AE134" i="3"/>
  <c r="AH134" i="3"/>
  <c r="L135" i="12"/>
  <c r="I135" i="12"/>
  <c r="O136" i="8"/>
  <c r="C136" i="8"/>
  <c r="C136" i="7" s="1"/>
  <c r="C136" i="6" s="1"/>
  <c r="C136" i="5" s="1"/>
  <c r="AI134" i="4"/>
  <c r="AK32" i="12"/>
  <c r="AK33" i="13"/>
  <c r="AK50" i="9"/>
  <c r="AK51" i="10"/>
  <c r="AJ52" i="3"/>
  <c r="AJ53" i="3" s="1"/>
  <c r="AG53" i="3"/>
  <c r="AL55" i="12"/>
  <c r="AL54" i="11"/>
  <c r="AK70" i="13"/>
  <c r="AK71" i="2"/>
  <c r="AJ101" i="2"/>
  <c r="AJ98" i="13"/>
  <c r="AK83" i="10"/>
  <c r="AK84" i="11"/>
  <c r="AL49" i="10"/>
  <c r="AL47" i="9"/>
  <c r="AJ36" i="12"/>
  <c r="AJ37" i="13"/>
  <c r="AJ96" i="3"/>
  <c r="AJ97" i="3" s="1"/>
  <c r="AG97" i="3"/>
  <c r="AK64" i="10"/>
  <c r="AK65" i="11"/>
  <c r="AK40" i="12"/>
  <c r="AK41" i="13"/>
  <c r="AL59" i="12"/>
  <c r="AL58" i="11"/>
  <c r="AJ40" i="13"/>
  <c r="AJ41" i="2"/>
  <c r="AK17" i="10"/>
  <c r="AK20" i="11"/>
  <c r="AL41" i="12"/>
  <c r="AL40" i="11"/>
  <c r="AJ106" i="3"/>
  <c r="AJ107" i="3" s="1"/>
  <c r="AG107" i="3"/>
  <c r="AJ58" i="13"/>
  <c r="AJ59" i="2"/>
  <c r="AK118" i="12"/>
  <c r="AK120" i="13"/>
  <c r="AI8" i="8"/>
  <c r="AK79" i="10"/>
  <c r="AK80" i="11"/>
  <c r="AK106" i="12"/>
  <c r="AK107" i="13"/>
  <c r="AJ10" i="2"/>
  <c r="AJ9" i="13"/>
  <c r="AL17" i="10"/>
  <c r="AL20" i="11"/>
  <c r="AJ79" i="3"/>
  <c r="AJ80" i="3" s="1"/>
  <c r="AG80" i="3"/>
  <c r="AJ13" i="3"/>
  <c r="AJ14" i="3" s="1"/>
  <c r="AG14" i="3"/>
  <c r="AL74" i="12"/>
  <c r="AL72" i="11"/>
  <c r="AK72" i="10"/>
  <c r="AK74" i="11"/>
  <c r="AJ85" i="12"/>
  <c r="AL81" i="10"/>
  <c r="AL82" i="11"/>
  <c r="AL45" i="10"/>
  <c r="AL46" i="11"/>
  <c r="AL15" i="10"/>
  <c r="AL16" i="11"/>
  <c r="I135" i="5"/>
  <c r="AK11" i="11"/>
  <c r="AK44" i="12"/>
  <c r="AK42" i="11"/>
  <c r="AJ11" i="3"/>
  <c r="AJ12" i="3" s="1"/>
  <c r="AG12" i="3"/>
  <c r="AK57" i="12"/>
  <c r="AK56" i="11"/>
  <c r="AK96" i="10"/>
  <c r="AK97" i="11"/>
  <c r="AJ62" i="12"/>
  <c r="AJ63" i="13"/>
  <c r="AJ66" i="13"/>
  <c r="M135" i="10"/>
  <c r="E135" i="10"/>
  <c r="I135" i="10"/>
  <c r="AJ39" i="1"/>
  <c r="AJ38" i="2"/>
  <c r="AK77" i="13"/>
  <c r="AK78" i="2"/>
  <c r="AJ128" i="1"/>
  <c r="AJ126" i="2"/>
  <c r="AJ80" i="2"/>
  <c r="AJ79" i="13"/>
  <c r="AJ27" i="2"/>
  <c r="AJ25" i="13"/>
  <c r="AJ13" i="13"/>
  <c r="AJ14" i="2"/>
  <c r="AK132" i="10"/>
  <c r="AK133" i="11"/>
  <c r="AL70" i="10"/>
  <c r="AL71" i="11"/>
  <c r="AJ56" i="3"/>
  <c r="AJ57" i="3" s="1"/>
  <c r="AG57" i="3"/>
  <c r="AL121" i="10"/>
  <c r="AL122" i="11"/>
  <c r="AI8" i="11"/>
  <c r="AL31" i="12"/>
  <c r="AL30" i="11"/>
  <c r="D135" i="10"/>
  <c r="AI95" i="10"/>
  <c r="AL110" i="13"/>
  <c r="AL111" i="2"/>
  <c r="AJ122" i="1"/>
  <c r="AJ121" i="2"/>
  <c r="AJ42" i="12"/>
  <c r="AK131" i="12"/>
  <c r="AK129" i="11"/>
  <c r="AG10" i="3"/>
  <c r="AJ9" i="3"/>
  <c r="AJ10" i="3" s="1"/>
  <c r="AL85" i="10"/>
  <c r="AJ28" i="13"/>
  <c r="AL65" i="12"/>
  <c r="AL64" i="11"/>
  <c r="AK110" i="12"/>
  <c r="AK111" i="13"/>
  <c r="AL105" i="12"/>
  <c r="AL104" i="11"/>
  <c r="AK126" i="13"/>
  <c r="AK128" i="2"/>
  <c r="AJ66" i="3"/>
  <c r="AJ67" i="3" s="1"/>
  <c r="AG67" i="3"/>
  <c r="AL102" i="10"/>
  <c r="AL103" i="11"/>
  <c r="K135" i="5"/>
  <c r="AK104" i="10"/>
  <c r="AK105" i="11"/>
  <c r="AJ108" i="3"/>
  <c r="AJ109" i="3" s="1"/>
  <c r="AG109" i="3"/>
  <c r="AL126" i="10"/>
  <c r="AL128" i="11"/>
  <c r="AG101" i="3"/>
  <c r="AJ98" i="3"/>
  <c r="AJ101" i="3" s="1"/>
  <c r="AJ55" i="2"/>
  <c r="AJ54" i="13"/>
  <c r="AL13" i="13"/>
  <c r="AL14" i="2"/>
  <c r="AJ17" i="3"/>
  <c r="AJ20" i="3" s="1"/>
  <c r="AG20" i="3"/>
  <c r="AJ70" i="2"/>
  <c r="AL97" i="12"/>
  <c r="AL96" i="11"/>
  <c r="AJ49" i="1"/>
  <c r="AJ47" i="2"/>
  <c r="AJ74" i="2"/>
  <c r="AJ72" i="13"/>
  <c r="AL132" i="10"/>
  <c r="AL133" i="11"/>
  <c r="AJ75" i="3"/>
  <c r="AJ76" i="3" s="1"/>
  <c r="AG76" i="3"/>
  <c r="AJ21" i="3"/>
  <c r="AJ22" i="3" s="1"/>
  <c r="AG22" i="3"/>
  <c r="AJ7" i="3"/>
  <c r="AG8" i="3"/>
  <c r="AK10" i="12"/>
  <c r="AK9" i="11"/>
  <c r="AJ123" i="3"/>
  <c r="AJ125" i="3" s="1"/>
  <c r="AG125" i="3"/>
  <c r="C135" i="6"/>
  <c r="E135" i="5"/>
  <c r="AL33" i="12"/>
  <c r="AL32" i="11"/>
  <c r="AG105" i="3"/>
  <c r="AJ104" i="3"/>
  <c r="AJ105" i="3" s="1"/>
  <c r="C135" i="5"/>
  <c r="AL108" i="13"/>
  <c r="AL109" i="2"/>
  <c r="AI101" i="9"/>
  <c r="AJ107" i="1"/>
  <c r="AJ106" i="2"/>
  <c r="AJ108" i="12"/>
  <c r="M135" i="12"/>
  <c r="F135" i="12"/>
  <c r="M136" i="12"/>
  <c r="M136" i="11" s="1"/>
  <c r="M136" i="10" s="1"/>
  <c r="M136" i="9" s="1"/>
  <c r="M136" i="8" s="1"/>
  <c r="M136" i="7" s="1"/>
  <c r="M136" i="6" s="1"/>
  <c r="M136" i="5" s="1"/>
  <c r="M136" i="4" s="1"/>
  <c r="J135" i="12"/>
  <c r="AL69" i="8"/>
  <c r="AL68" i="7"/>
  <c r="AI120" i="2"/>
  <c r="AJ83" i="2"/>
  <c r="AK27" i="11"/>
  <c r="J135" i="10"/>
  <c r="AG103" i="3"/>
  <c r="AJ102" i="3"/>
  <c r="AJ103" i="3" s="1"/>
  <c r="AJ36" i="3"/>
  <c r="AJ37" i="3" s="1"/>
  <c r="AG37" i="3"/>
  <c r="AJ45" i="13"/>
  <c r="AJ46" i="2"/>
  <c r="AJ32" i="13"/>
  <c r="AJ33" i="2"/>
  <c r="AG51" i="3"/>
  <c r="AJ50" i="3"/>
  <c r="AJ51" i="3" s="1"/>
  <c r="AL117" i="10"/>
  <c r="AL114" i="9"/>
  <c r="AJ61" i="2"/>
  <c r="AJ60" i="13"/>
  <c r="M135" i="5"/>
  <c r="G135" i="5"/>
  <c r="J135" i="5"/>
  <c r="F135" i="5"/>
  <c r="H135" i="5"/>
  <c r="AJ50" i="13"/>
  <c r="AJ51" i="2"/>
  <c r="AK49" i="12"/>
  <c r="AK47" i="11"/>
  <c r="AG71" i="3"/>
  <c r="AJ70" i="3"/>
  <c r="AJ71" i="3" s="1"/>
  <c r="AL113" i="12"/>
  <c r="AL112" i="11"/>
  <c r="AK31" i="10"/>
  <c r="AK30" i="9"/>
  <c r="AK58" i="9"/>
  <c r="AK59" i="10"/>
  <c r="AL39" i="12"/>
  <c r="AL38" i="11"/>
  <c r="AG78" i="3"/>
  <c r="AJ77" i="3"/>
  <c r="AJ78" i="3" s="1"/>
  <c r="AK25" i="9"/>
  <c r="AK27" i="10"/>
  <c r="AJ45" i="3"/>
  <c r="AJ46" i="3" s="1"/>
  <c r="AG46" i="3"/>
  <c r="AJ110" i="2"/>
  <c r="AI8" i="6"/>
  <c r="AG35" i="3"/>
  <c r="AJ34" i="3"/>
  <c r="AJ35" i="3" s="1"/>
  <c r="L135" i="5"/>
  <c r="AG134" i="5"/>
  <c r="AJ90" i="3"/>
  <c r="AJ95" i="3" s="1"/>
  <c r="AG95" i="3"/>
  <c r="AL86" i="13"/>
  <c r="AL89" i="2"/>
  <c r="L135" i="10"/>
  <c r="AJ83" i="3"/>
  <c r="AJ84" i="3" s="1"/>
  <c r="AG84" i="3"/>
  <c r="AJ38" i="3"/>
  <c r="AJ39" i="3" s="1"/>
  <c r="AG39" i="3"/>
  <c r="AL28" i="13"/>
  <c r="AL29" i="2"/>
  <c r="AJ118" i="3"/>
  <c r="AJ120" i="3" s="1"/>
  <c r="AG120" i="3"/>
  <c r="AI8" i="7"/>
  <c r="AK75" i="10"/>
  <c r="AK76" i="11"/>
  <c r="AL77" i="10"/>
  <c r="AL78" i="11"/>
  <c r="AK98" i="12"/>
  <c r="AK101" i="13"/>
  <c r="AL129" i="10"/>
  <c r="AL131" i="11"/>
  <c r="AK114" i="12"/>
  <c r="AK117" i="13"/>
  <c r="AK36" i="12"/>
  <c r="AK37" i="13"/>
  <c r="AL83" i="10"/>
  <c r="AL84" i="11"/>
  <c r="AJ64" i="3"/>
  <c r="AJ65" i="3" s="1"/>
  <c r="AG65" i="3"/>
  <c r="AJ132" i="13"/>
  <c r="AL42" i="13"/>
  <c r="AL44" i="2"/>
  <c r="AJ112" i="3"/>
  <c r="AJ113" i="3" s="1"/>
  <c r="AG113" i="3"/>
  <c r="AJ30" i="3"/>
  <c r="AJ31" i="3" s="1"/>
  <c r="AG31" i="3"/>
  <c r="AJ89" i="3"/>
  <c r="AJ114" i="2"/>
  <c r="AK125" i="12"/>
  <c r="AK123" i="11"/>
  <c r="AJ47" i="3"/>
  <c r="AJ49" i="3" s="1"/>
  <c r="AG49" i="3"/>
  <c r="AK121" i="13"/>
  <c r="AK122" i="2"/>
  <c r="AK62" i="13"/>
  <c r="AK63" i="2"/>
  <c r="AG24" i="3"/>
  <c r="AJ23" i="3"/>
  <c r="AJ24" i="3" s="1"/>
  <c r="AJ22" i="2"/>
  <c r="AJ21" i="13"/>
  <c r="AI8" i="2"/>
  <c r="AI134" i="2" s="1"/>
  <c r="AI136" i="2" s="1"/>
  <c r="AI136" i="13" s="1"/>
  <c r="AL12" i="13"/>
  <c r="AJ125" i="2"/>
  <c r="AJ123" i="13"/>
  <c r="AL106" i="10"/>
  <c r="AL107" i="11"/>
  <c r="AL37" i="10"/>
  <c r="AL36" i="9"/>
  <c r="AJ102" i="2"/>
  <c r="AG74" i="3"/>
  <c r="AJ72" i="3"/>
  <c r="AJ74" i="3" s="1"/>
  <c r="AL95" i="13"/>
  <c r="AK39" i="10"/>
  <c r="AK38" i="9"/>
  <c r="AJ75" i="13"/>
  <c r="AI125" i="11"/>
  <c r="K135" i="10"/>
  <c r="AJ105" i="2"/>
  <c r="AJ104" i="13"/>
  <c r="AJ78" i="1"/>
  <c r="AJ77" i="2"/>
  <c r="C135" i="12"/>
  <c r="K135" i="12"/>
  <c r="AJ34" i="12"/>
  <c r="AJ118" i="2"/>
  <c r="AK90" i="12"/>
  <c r="AK95" i="13"/>
  <c r="AJ42" i="3"/>
  <c r="AJ44" i="3" s="1"/>
  <c r="AG44" i="3"/>
  <c r="AL79" i="10"/>
  <c r="AL80" i="11"/>
  <c r="AL118" i="13"/>
  <c r="AL120" i="2"/>
  <c r="AJ65" i="2"/>
  <c r="AJ64" i="13"/>
  <c r="AK24" i="12"/>
  <c r="AK23" i="11"/>
  <c r="AJ17" i="12"/>
  <c r="AL25" i="10"/>
  <c r="AL27" i="11"/>
  <c r="AJ95" i="1"/>
  <c r="AJ90" i="2"/>
  <c r="AG128" i="3"/>
  <c r="AJ126" i="3"/>
  <c r="AJ128" i="3" s="1"/>
  <c r="AK82" i="12"/>
  <c r="AK81" i="11"/>
  <c r="AL61" i="12"/>
  <c r="AL60" i="11"/>
  <c r="AJ20" i="1"/>
  <c r="AJ18" i="2"/>
  <c r="AJ18" i="13" s="1"/>
  <c r="AJ18" i="12" s="1"/>
  <c r="AJ18" i="11" s="1"/>
  <c r="AJ18" i="10" s="1"/>
  <c r="AJ18" i="9" s="1"/>
  <c r="AJ18" i="8" s="1"/>
  <c r="AJ18" i="7" s="1"/>
  <c r="AJ18" i="6" s="1"/>
  <c r="AJ18" i="5" s="1"/>
  <c r="AJ18" i="4" s="1"/>
  <c r="AJ131" i="1"/>
  <c r="AJ129" i="2"/>
  <c r="AK112" i="10"/>
  <c r="AK113" i="11"/>
  <c r="AI8" i="10"/>
  <c r="AI134" i="10" s="1"/>
  <c r="AG29" i="3"/>
  <c r="AJ28" i="3"/>
  <c r="AJ29" i="3" s="1"/>
  <c r="AK66" i="10"/>
  <c r="AK67" i="11"/>
  <c r="AL21" i="13"/>
  <c r="AL22" i="2"/>
  <c r="AJ25" i="3"/>
  <c r="AJ27" i="3" s="1"/>
  <c r="AG27" i="3"/>
  <c r="AK16" i="12"/>
  <c r="AK15" i="11"/>
  <c r="AK13" i="10"/>
  <c r="AK14" i="11"/>
  <c r="AG69" i="3"/>
  <c r="AJ68" i="3"/>
  <c r="AJ69" i="3" s="1"/>
  <c r="AG122" i="3"/>
  <c r="AJ121" i="3"/>
  <c r="AJ122" i="3" s="1"/>
  <c r="AG82" i="3"/>
  <c r="AJ81" i="3"/>
  <c r="AJ82" i="3" s="1"/>
  <c r="AJ16" i="11"/>
  <c r="AJ15" i="10"/>
  <c r="F135" i="10"/>
  <c r="AI120" i="10"/>
  <c r="AL101" i="7"/>
  <c r="AL98" i="6"/>
  <c r="AI101" i="2"/>
  <c r="AI101" i="7"/>
  <c r="AL53" i="10"/>
  <c r="AL52" i="9"/>
  <c r="M135" i="6"/>
  <c r="E135" i="6"/>
  <c r="F135" i="6"/>
  <c r="J135" i="6"/>
  <c r="L135" i="6"/>
  <c r="I135" i="6"/>
  <c r="H135" i="6"/>
  <c r="D135" i="6"/>
  <c r="AK89" i="12"/>
  <c r="AK85" i="11"/>
  <c r="AI134" i="5"/>
  <c r="AL63" i="11"/>
  <c r="AK35" i="12"/>
  <c r="AK34" i="11"/>
  <c r="AL125" i="10"/>
  <c r="AL123" i="9"/>
  <c r="AI128" i="6"/>
  <c r="AJ52" i="13"/>
  <c r="AJ56" i="13"/>
  <c r="AL23" i="10"/>
  <c r="AL24" i="11"/>
  <c r="AJ129" i="3"/>
  <c r="AJ131" i="3" s="1"/>
  <c r="AG131" i="3"/>
  <c r="AG117" i="3"/>
  <c r="AJ114" i="3"/>
  <c r="AJ117" i="3" s="1"/>
  <c r="AG33" i="3"/>
  <c r="AJ32" i="3"/>
  <c r="AJ33" i="3" s="1"/>
  <c r="AI134" i="1"/>
  <c r="AI136" i="1" s="1"/>
  <c r="AJ97" i="1"/>
  <c r="AJ96" i="2"/>
  <c r="AJ113" i="1"/>
  <c r="AJ112" i="2"/>
  <c r="AJ31" i="1"/>
  <c r="AJ134" i="1" s="1"/>
  <c r="AJ30" i="2"/>
  <c r="AG111" i="3"/>
  <c r="AJ110" i="3"/>
  <c r="AJ111" i="3" s="1"/>
  <c r="AL51" i="12"/>
  <c r="AL50" i="11"/>
  <c r="AG89" i="3"/>
  <c r="AK21" i="10"/>
  <c r="AK22" i="11"/>
  <c r="AI117" i="2"/>
  <c r="AK52" i="13"/>
  <c r="AK53" i="2"/>
  <c r="AK134" i="2" s="1"/>
  <c r="AK28" i="12"/>
  <c r="AK29" i="13"/>
  <c r="AK102" i="12"/>
  <c r="AK103" i="13"/>
  <c r="AJ86" i="2"/>
  <c r="AJ8" i="2"/>
  <c r="AJ7" i="13"/>
  <c r="AI120" i="7"/>
  <c r="M135" i="7"/>
  <c r="F135" i="7"/>
  <c r="E135" i="7"/>
  <c r="I135" i="7"/>
  <c r="AK61" i="12"/>
  <c r="AK60" i="11"/>
  <c r="AL33" i="8"/>
  <c r="AL32" i="7"/>
  <c r="AJ23" i="12"/>
  <c r="AJ24" i="13"/>
  <c r="AL95" i="12"/>
  <c r="AL90" i="11"/>
  <c r="AK7" i="9"/>
  <c r="AK8" i="10"/>
  <c r="AK45" i="10"/>
  <c r="AK46" i="11"/>
  <c r="AL66" i="10"/>
  <c r="AL67" i="11"/>
  <c r="G135" i="10"/>
  <c r="AL34" i="13"/>
  <c r="AL35" i="2"/>
  <c r="AG63" i="3"/>
  <c r="AJ62" i="3"/>
  <c r="AJ63" i="3" s="1"/>
  <c r="AL69" i="12"/>
  <c r="AL68" i="11"/>
  <c r="AK108" i="10"/>
  <c r="AK109" i="11"/>
  <c r="AJ81" i="12"/>
  <c r="AJ82" i="13"/>
  <c r="AJ11" i="13"/>
  <c r="AJ11" i="12" s="1"/>
  <c r="AJ12" i="12" s="1"/>
  <c r="H135" i="10"/>
  <c r="AG41" i="3"/>
  <c r="AJ40" i="3"/>
  <c r="AJ41" i="3" s="1"/>
  <c r="D135" i="12"/>
  <c r="P136" i="4" l="1"/>
  <c r="C136" i="4"/>
  <c r="AI134" i="6"/>
  <c r="D136" i="6"/>
  <c r="AI134" i="7"/>
  <c r="AI134" i="8"/>
  <c r="O136" i="7"/>
  <c r="AL134" i="2"/>
  <c r="AJ69" i="13"/>
  <c r="AJ68" i="12"/>
  <c r="AL7" i="11"/>
  <c r="AL8" i="12"/>
  <c r="AL75" i="11"/>
  <c r="AL76" i="12"/>
  <c r="AL10" i="12"/>
  <c r="AL9" i="11"/>
  <c r="AK54" i="10"/>
  <c r="AK55" i="11"/>
  <c r="AL57" i="10"/>
  <c r="AL56" i="9"/>
  <c r="AI136" i="12"/>
  <c r="AI136" i="11" s="1"/>
  <c r="AI136" i="10" s="1"/>
  <c r="AG136" i="11"/>
  <c r="AG136" i="10" s="1"/>
  <c r="AG136" i="9" s="1"/>
  <c r="AG136" i="8" s="1"/>
  <c r="AG136" i="7" s="1"/>
  <c r="AG136" i="6" s="1"/>
  <c r="AG136" i="5" s="1"/>
  <c r="AG136" i="4" s="1"/>
  <c r="AI134" i="11"/>
  <c r="F135" i="3"/>
  <c r="AI134" i="9"/>
  <c r="C135" i="3"/>
  <c r="H135" i="3"/>
  <c r="E135" i="3"/>
  <c r="G135" i="3"/>
  <c r="L135" i="3"/>
  <c r="D135" i="3"/>
  <c r="I135" i="3"/>
  <c r="K135" i="3"/>
  <c r="J135" i="3"/>
  <c r="AG134" i="3"/>
  <c r="AK81" i="10"/>
  <c r="AK82" i="11"/>
  <c r="AJ90" i="13"/>
  <c r="AJ95" i="2"/>
  <c r="AJ20" i="13"/>
  <c r="AJ105" i="13"/>
  <c r="AJ104" i="12"/>
  <c r="AL36" i="8"/>
  <c r="AL37" i="9"/>
  <c r="AJ123" i="12"/>
  <c r="AJ125" i="13"/>
  <c r="AL11" i="11"/>
  <c r="AK62" i="12"/>
  <c r="AK63" i="13"/>
  <c r="AL86" i="12"/>
  <c r="AL89" i="13"/>
  <c r="AL39" i="11"/>
  <c r="AL38" i="10"/>
  <c r="AK30" i="8"/>
  <c r="AK31" i="9"/>
  <c r="AJ45" i="12"/>
  <c r="AJ46" i="13"/>
  <c r="AJ84" i="2"/>
  <c r="AJ83" i="13"/>
  <c r="AJ109" i="12"/>
  <c r="AJ108" i="11"/>
  <c r="AJ49" i="2"/>
  <c r="AJ47" i="13"/>
  <c r="AJ71" i="2"/>
  <c r="AJ70" i="13"/>
  <c r="AL13" i="12"/>
  <c r="AL14" i="13"/>
  <c r="AL85" i="9"/>
  <c r="AL31" i="11"/>
  <c r="AL30" i="10"/>
  <c r="AJ25" i="12"/>
  <c r="AJ27" i="13"/>
  <c r="AK77" i="12"/>
  <c r="AK78" i="13"/>
  <c r="AK57" i="11"/>
  <c r="AK56" i="10"/>
  <c r="AK42" i="10"/>
  <c r="AK44" i="11"/>
  <c r="AL46" i="10"/>
  <c r="AL45" i="9"/>
  <c r="AJ85" i="11"/>
  <c r="AK79" i="9"/>
  <c r="AK80" i="10"/>
  <c r="AK120" i="12"/>
  <c r="AK118" i="11"/>
  <c r="AK17" i="9"/>
  <c r="AK20" i="10"/>
  <c r="AK64" i="9"/>
  <c r="AK65" i="10"/>
  <c r="AJ37" i="12"/>
  <c r="AJ36" i="11"/>
  <c r="AK83" i="9"/>
  <c r="AK84" i="10"/>
  <c r="AK70" i="12"/>
  <c r="AK71" i="13"/>
  <c r="AK7" i="8"/>
  <c r="AK8" i="9"/>
  <c r="AJ24" i="12"/>
  <c r="AJ23" i="11"/>
  <c r="AJ86" i="13"/>
  <c r="AJ89" i="2"/>
  <c r="AK29" i="12"/>
  <c r="AK28" i="11"/>
  <c r="AJ20" i="2"/>
  <c r="AJ113" i="2"/>
  <c r="AJ112" i="13"/>
  <c r="AK85" i="10"/>
  <c r="AK89" i="11"/>
  <c r="AL21" i="12"/>
  <c r="AL22" i="13"/>
  <c r="AK112" i="9"/>
  <c r="AK113" i="10"/>
  <c r="AJ20" i="12"/>
  <c r="AJ17" i="11"/>
  <c r="AL79" i="9"/>
  <c r="AL80" i="10"/>
  <c r="AK95" i="12"/>
  <c r="AK90" i="11"/>
  <c r="AJ75" i="12"/>
  <c r="AJ76" i="13"/>
  <c r="AK123" i="10"/>
  <c r="AK125" i="11"/>
  <c r="AK37" i="12"/>
  <c r="AK36" i="11"/>
  <c r="AL129" i="9"/>
  <c r="AL131" i="10"/>
  <c r="AL77" i="9"/>
  <c r="AL78" i="10"/>
  <c r="AL28" i="12"/>
  <c r="AL29" i="13"/>
  <c r="AJ111" i="2"/>
  <c r="AJ110" i="13"/>
  <c r="AK25" i="8"/>
  <c r="AK27" i="9"/>
  <c r="AJ51" i="13"/>
  <c r="AJ50" i="12"/>
  <c r="AL117" i="9"/>
  <c r="AL114" i="8"/>
  <c r="AJ107" i="2"/>
  <c r="AJ106" i="13"/>
  <c r="AL108" i="12"/>
  <c r="AL109" i="13"/>
  <c r="AL33" i="11"/>
  <c r="AL32" i="10"/>
  <c r="AL132" i="9"/>
  <c r="AL133" i="10"/>
  <c r="AJ54" i="12"/>
  <c r="AJ55" i="13"/>
  <c r="AJ44" i="12"/>
  <c r="AJ42" i="11"/>
  <c r="AL110" i="12"/>
  <c r="AL111" i="13"/>
  <c r="AL121" i="9"/>
  <c r="AL122" i="10"/>
  <c r="AL70" i="9"/>
  <c r="AL71" i="10"/>
  <c r="AK133" i="10"/>
  <c r="AK132" i="9"/>
  <c r="AJ128" i="2"/>
  <c r="AJ126" i="13"/>
  <c r="AJ39" i="2"/>
  <c r="AJ38" i="13"/>
  <c r="AJ63" i="12"/>
  <c r="AJ62" i="11"/>
  <c r="AL40" i="10"/>
  <c r="AL41" i="11"/>
  <c r="AL47" i="8"/>
  <c r="AL49" i="9"/>
  <c r="AJ98" i="12"/>
  <c r="AJ101" i="13"/>
  <c r="AL55" i="11"/>
  <c r="AL54" i="10"/>
  <c r="AJ82" i="12"/>
  <c r="AJ81" i="11"/>
  <c r="AL34" i="12"/>
  <c r="AL35" i="13"/>
  <c r="AL66" i="9"/>
  <c r="AL67" i="10"/>
  <c r="AK34" i="10"/>
  <c r="AK35" i="11"/>
  <c r="AL52" i="8"/>
  <c r="AL53" i="9"/>
  <c r="AJ61" i="13"/>
  <c r="AJ60" i="12"/>
  <c r="AJ12" i="13"/>
  <c r="AK109" i="10"/>
  <c r="AK108" i="9"/>
  <c r="AK45" i="9"/>
  <c r="AK46" i="10"/>
  <c r="AL90" i="10"/>
  <c r="AL95" i="11"/>
  <c r="AL33" i="7"/>
  <c r="AL32" i="6"/>
  <c r="AJ8" i="13"/>
  <c r="AJ7" i="12"/>
  <c r="AL23" i="9"/>
  <c r="AL24" i="10"/>
  <c r="AL123" i="8"/>
  <c r="AL125" i="9"/>
  <c r="AL98" i="5"/>
  <c r="AL101" i="6"/>
  <c r="AJ16" i="10"/>
  <c r="AJ15" i="9"/>
  <c r="AJ129" i="13"/>
  <c r="AJ131" i="2"/>
  <c r="AL60" i="10"/>
  <c r="AL61" i="11"/>
  <c r="AK23" i="10"/>
  <c r="AK24" i="11"/>
  <c r="AJ120" i="2"/>
  <c r="AJ118" i="13"/>
  <c r="AJ77" i="13"/>
  <c r="AJ78" i="2"/>
  <c r="AK38" i="8"/>
  <c r="AK39" i="9"/>
  <c r="AK121" i="12"/>
  <c r="AK122" i="13"/>
  <c r="AL42" i="12"/>
  <c r="AL44" i="13"/>
  <c r="AL112" i="10"/>
  <c r="AL113" i="11"/>
  <c r="AK47" i="10"/>
  <c r="AK49" i="11"/>
  <c r="AJ32" i="12"/>
  <c r="AJ33" i="13"/>
  <c r="AL68" i="6"/>
  <c r="AL69" i="7"/>
  <c r="AJ8" i="3"/>
  <c r="AJ134" i="3" s="1"/>
  <c r="AJ72" i="12"/>
  <c r="AJ74" i="13"/>
  <c r="AL96" i="10"/>
  <c r="AL97" i="11"/>
  <c r="AL103" i="10"/>
  <c r="AL102" i="9"/>
  <c r="AK126" i="12"/>
  <c r="AK128" i="13"/>
  <c r="AK111" i="12"/>
  <c r="AK110" i="11"/>
  <c r="AJ28" i="12"/>
  <c r="AJ29" i="13"/>
  <c r="AJ122" i="2"/>
  <c r="AJ121" i="13"/>
  <c r="AJ79" i="12"/>
  <c r="AJ80" i="13"/>
  <c r="AK11" i="10"/>
  <c r="AK12" i="10" s="1"/>
  <c r="AK12" i="11"/>
  <c r="AL15" i="9"/>
  <c r="AL16" i="10"/>
  <c r="AL82" i="10"/>
  <c r="AL81" i="9"/>
  <c r="AK72" i="9"/>
  <c r="AK74" i="10"/>
  <c r="AL20" i="10"/>
  <c r="AL17" i="9"/>
  <c r="AK107" i="12"/>
  <c r="AK106" i="11"/>
  <c r="AJ58" i="12"/>
  <c r="AJ59" i="13"/>
  <c r="AJ40" i="12"/>
  <c r="AJ41" i="13"/>
  <c r="AK41" i="12"/>
  <c r="AK40" i="11"/>
  <c r="AK33" i="12"/>
  <c r="AK32" i="11"/>
  <c r="AK60" i="10"/>
  <c r="AK61" i="11"/>
  <c r="AK22" i="10"/>
  <c r="AK21" i="9"/>
  <c r="AJ52" i="12"/>
  <c r="AJ53" i="13"/>
  <c r="AK15" i="10"/>
  <c r="AK16" i="11"/>
  <c r="AJ64" i="12"/>
  <c r="AJ65" i="13"/>
  <c r="AL68" i="10"/>
  <c r="AL69" i="11"/>
  <c r="AK103" i="12"/>
  <c r="AK102" i="11"/>
  <c r="AK52" i="12"/>
  <c r="AK53" i="13"/>
  <c r="AL51" i="11"/>
  <c r="AL50" i="10"/>
  <c r="AJ31" i="2"/>
  <c r="AJ30" i="13"/>
  <c r="AJ97" i="2"/>
  <c r="AJ96" i="13"/>
  <c r="AJ56" i="12"/>
  <c r="AJ57" i="13"/>
  <c r="AL63" i="10"/>
  <c r="AL62" i="9"/>
  <c r="AK14" i="10"/>
  <c r="AK13" i="9"/>
  <c r="AK67" i="10"/>
  <c r="AK66" i="9"/>
  <c r="AL27" i="10"/>
  <c r="AL25" i="9"/>
  <c r="AL118" i="12"/>
  <c r="AL120" i="13"/>
  <c r="AJ35" i="12"/>
  <c r="AJ34" i="11"/>
  <c r="AJ103" i="2"/>
  <c r="AJ102" i="13"/>
  <c r="AL107" i="10"/>
  <c r="AL106" i="9"/>
  <c r="AJ21" i="12"/>
  <c r="AJ22" i="13"/>
  <c r="AJ117" i="2"/>
  <c r="AJ114" i="13"/>
  <c r="AJ133" i="13"/>
  <c r="AJ132" i="12"/>
  <c r="AL84" i="10"/>
  <c r="AL83" i="9"/>
  <c r="AK117" i="12"/>
  <c r="AK114" i="11"/>
  <c r="AK101" i="12"/>
  <c r="AK98" i="11"/>
  <c r="AK75" i="9"/>
  <c r="AK76" i="10"/>
  <c r="AK58" i="8"/>
  <c r="AK59" i="9"/>
  <c r="AK9" i="10"/>
  <c r="AK10" i="11"/>
  <c r="AL128" i="10"/>
  <c r="AL126" i="9"/>
  <c r="AK104" i="9"/>
  <c r="AK105" i="10"/>
  <c r="AL104" i="10"/>
  <c r="AL105" i="11"/>
  <c r="AL64" i="10"/>
  <c r="AL65" i="11"/>
  <c r="AK129" i="10"/>
  <c r="AK131" i="11"/>
  <c r="AJ13" i="12"/>
  <c r="AJ14" i="13"/>
  <c r="AJ66" i="12"/>
  <c r="AJ67" i="13"/>
  <c r="AK96" i="9"/>
  <c r="AK97" i="10"/>
  <c r="AL72" i="10"/>
  <c r="AL74" i="11"/>
  <c r="AJ10" i="13"/>
  <c r="AJ9" i="12"/>
  <c r="AL59" i="11"/>
  <c r="AL58" i="10"/>
  <c r="AK50" i="8"/>
  <c r="AK51" i="9"/>
  <c r="D136" i="5" l="1"/>
  <c r="O136" i="6"/>
  <c r="AJ69" i="12"/>
  <c r="AJ68" i="11"/>
  <c r="AL76" i="11"/>
  <c r="AL75" i="10"/>
  <c r="AJ134" i="2"/>
  <c r="AL7" i="10"/>
  <c r="AL8" i="11"/>
  <c r="AL9" i="10"/>
  <c r="AL10" i="11"/>
  <c r="AK134" i="13"/>
  <c r="AL134" i="13"/>
  <c r="AK55" i="10"/>
  <c r="AK54" i="9"/>
  <c r="AL56" i="8"/>
  <c r="AL57" i="9"/>
  <c r="AI136" i="9"/>
  <c r="AI136" i="8" s="1"/>
  <c r="AI136" i="7" s="1"/>
  <c r="AI136" i="6" s="1"/>
  <c r="AI136" i="5" s="1"/>
  <c r="AI136" i="4" s="1"/>
  <c r="AL74" i="10"/>
  <c r="AL72" i="9"/>
  <c r="AL65" i="10"/>
  <c r="AL64" i="9"/>
  <c r="AK60" i="9"/>
  <c r="AK61" i="10"/>
  <c r="AJ59" i="12"/>
  <c r="AJ58" i="11"/>
  <c r="AJ74" i="12"/>
  <c r="AJ72" i="11"/>
  <c r="AK49" i="10"/>
  <c r="AK47" i="9"/>
  <c r="AL98" i="4"/>
  <c r="AL101" i="4" s="1"/>
  <c r="AL101" i="5"/>
  <c r="AL32" i="5"/>
  <c r="AL33" i="6"/>
  <c r="AL66" i="8"/>
  <c r="AL67" i="9"/>
  <c r="AJ39" i="13"/>
  <c r="AJ38" i="12"/>
  <c r="AK95" i="11"/>
  <c r="AK90" i="10"/>
  <c r="AK17" i="8"/>
  <c r="AK20" i="9"/>
  <c r="AJ10" i="12"/>
  <c r="AJ9" i="11"/>
  <c r="AK96" i="8"/>
  <c r="AK97" i="9"/>
  <c r="AK131" i="10"/>
  <c r="AK129" i="9"/>
  <c r="AL105" i="10"/>
  <c r="AL104" i="9"/>
  <c r="AK75" i="8"/>
  <c r="AK76" i="9"/>
  <c r="AL69" i="10"/>
  <c r="AL68" i="9"/>
  <c r="AL69" i="9" s="1"/>
  <c r="AK15" i="9"/>
  <c r="AK16" i="10"/>
  <c r="AL15" i="8"/>
  <c r="AL16" i="9"/>
  <c r="AJ80" i="12"/>
  <c r="AJ79" i="11"/>
  <c r="AK128" i="12"/>
  <c r="AK126" i="11"/>
  <c r="AL97" i="10"/>
  <c r="AL96" i="9"/>
  <c r="AJ33" i="12"/>
  <c r="AJ32" i="11"/>
  <c r="AL113" i="10"/>
  <c r="AL112" i="9"/>
  <c r="AJ77" i="12"/>
  <c r="AJ78" i="13"/>
  <c r="AK23" i="9"/>
  <c r="AK24" i="10"/>
  <c r="AL125" i="8"/>
  <c r="AL123" i="7"/>
  <c r="AJ61" i="12"/>
  <c r="AJ60" i="11"/>
  <c r="AL35" i="12"/>
  <c r="AL34" i="11"/>
  <c r="AJ126" i="12"/>
  <c r="AJ128" i="13"/>
  <c r="AL33" i="10"/>
  <c r="AL32" i="9"/>
  <c r="AL33" i="9" s="1"/>
  <c r="AJ51" i="12"/>
  <c r="AJ50" i="11"/>
  <c r="AJ110" i="12"/>
  <c r="AJ111" i="13"/>
  <c r="AK85" i="9"/>
  <c r="AK89" i="10"/>
  <c r="AL58" i="9"/>
  <c r="AL59" i="10"/>
  <c r="AK59" i="8"/>
  <c r="AK58" i="7"/>
  <c r="AK98" i="10"/>
  <c r="AK101" i="11"/>
  <c r="AL83" i="8"/>
  <c r="AL84" i="9"/>
  <c r="AJ114" i="12"/>
  <c r="AJ117" i="13"/>
  <c r="AL107" i="9"/>
  <c r="AL106" i="8"/>
  <c r="AJ35" i="11"/>
  <c r="AJ34" i="10"/>
  <c r="AL25" i="8"/>
  <c r="AL27" i="9"/>
  <c r="AK13" i="8"/>
  <c r="AK14" i="9"/>
  <c r="AL62" i="8"/>
  <c r="AL63" i="9"/>
  <c r="AJ97" i="13"/>
  <c r="AJ96" i="12"/>
  <c r="AL50" i="9"/>
  <c r="AL51" i="10"/>
  <c r="AK103" i="11"/>
  <c r="AK102" i="10"/>
  <c r="AK40" i="10"/>
  <c r="AK41" i="11"/>
  <c r="AL17" i="8"/>
  <c r="AL20" i="9"/>
  <c r="AL81" i="8"/>
  <c r="AL82" i="9"/>
  <c r="AJ121" i="12"/>
  <c r="AJ122" i="13"/>
  <c r="AK110" i="10"/>
  <c r="AK111" i="11"/>
  <c r="AL103" i="9"/>
  <c r="AL102" i="8"/>
  <c r="AJ118" i="12"/>
  <c r="AJ120" i="13"/>
  <c r="AL95" i="10"/>
  <c r="AL90" i="9"/>
  <c r="AJ82" i="11"/>
  <c r="AJ81" i="10"/>
  <c r="AL49" i="8"/>
  <c r="AL47" i="7"/>
  <c r="AL70" i="8"/>
  <c r="AL71" i="9"/>
  <c r="AL111" i="12"/>
  <c r="AL110" i="11"/>
  <c r="AJ55" i="12"/>
  <c r="AJ54" i="11"/>
  <c r="AL77" i="8"/>
  <c r="AL78" i="9"/>
  <c r="AJ76" i="12"/>
  <c r="AJ75" i="11"/>
  <c r="AL79" i="8"/>
  <c r="AL80" i="9"/>
  <c r="AK112" i="8"/>
  <c r="AK113" i="9"/>
  <c r="AJ112" i="12"/>
  <c r="AJ113" i="13"/>
  <c r="AJ37" i="11"/>
  <c r="AJ36" i="10"/>
  <c r="AL45" i="8"/>
  <c r="AL46" i="9"/>
  <c r="AK57" i="10"/>
  <c r="AK56" i="9"/>
  <c r="AL85" i="8"/>
  <c r="AJ70" i="12"/>
  <c r="AJ71" i="13"/>
  <c r="AL39" i="10"/>
  <c r="AL38" i="9"/>
  <c r="AJ105" i="12"/>
  <c r="AJ104" i="11"/>
  <c r="AJ90" i="12"/>
  <c r="AJ95" i="13"/>
  <c r="AJ67" i="12"/>
  <c r="AJ66" i="11"/>
  <c r="AK104" i="8"/>
  <c r="AK105" i="9"/>
  <c r="AJ53" i="12"/>
  <c r="AJ52" i="11"/>
  <c r="AL68" i="5"/>
  <c r="AL69" i="6"/>
  <c r="AK39" i="8"/>
  <c r="AK38" i="7"/>
  <c r="AK35" i="10"/>
  <c r="AK34" i="9"/>
  <c r="AJ42" i="10"/>
  <c r="AJ44" i="11"/>
  <c r="AL117" i="8"/>
  <c r="AL114" i="7"/>
  <c r="AJ27" i="12"/>
  <c r="AJ25" i="11"/>
  <c r="AJ109" i="11"/>
  <c r="AJ108" i="10"/>
  <c r="AK63" i="12"/>
  <c r="AK62" i="11"/>
  <c r="AL128" i="9"/>
  <c r="AL126" i="8"/>
  <c r="AK10" i="10"/>
  <c r="AK9" i="9"/>
  <c r="AK114" i="10"/>
  <c r="AK117" i="11"/>
  <c r="AJ133" i="12"/>
  <c r="AJ132" i="11"/>
  <c r="AJ102" i="12"/>
  <c r="AJ103" i="13"/>
  <c r="AK66" i="8"/>
  <c r="AK67" i="9"/>
  <c r="AJ31" i="13"/>
  <c r="AJ30" i="12"/>
  <c r="AK21" i="8"/>
  <c r="AK22" i="9"/>
  <c r="AK33" i="11"/>
  <c r="AK32" i="10"/>
  <c r="AK106" i="10"/>
  <c r="AK107" i="11"/>
  <c r="AJ15" i="8"/>
  <c r="AJ16" i="9"/>
  <c r="AJ8" i="12"/>
  <c r="AJ7" i="11"/>
  <c r="AK45" i="8"/>
  <c r="AK46" i="9"/>
  <c r="AJ11" i="11"/>
  <c r="AJ101" i="12"/>
  <c r="AJ98" i="11"/>
  <c r="AL41" i="10"/>
  <c r="AL40" i="9"/>
  <c r="AL121" i="8"/>
  <c r="AL122" i="9"/>
  <c r="AL132" i="8"/>
  <c r="AL133" i="9"/>
  <c r="AL109" i="12"/>
  <c r="AL108" i="11"/>
  <c r="AK27" i="8"/>
  <c r="AK25" i="7"/>
  <c r="AL29" i="12"/>
  <c r="AL28" i="11"/>
  <c r="AL129" i="8"/>
  <c r="AL131" i="9"/>
  <c r="AK123" i="9"/>
  <c r="AK125" i="10"/>
  <c r="AL22" i="12"/>
  <c r="AL21" i="11"/>
  <c r="AJ86" i="12"/>
  <c r="AJ89" i="13"/>
  <c r="AK120" i="11"/>
  <c r="AK118" i="10"/>
  <c r="AJ85" i="10"/>
  <c r="AL31" i="10"/>
  <c r="AL30" i="9"/>
  <c r="AJ49" i="13"/>
  <c r="AJ47" i="12"/>
  <c r="AJ46" i="12"/>
  <c r="AJ45" i="11"/>
  <c r="AL11" i="10"/>
  <c r="AL12" i="10" s="1"/>
  <c r="AL12" i="11"/>
  <c r="AK82" i="10"/>
  <c r="AK81" i="9"/>
  <c r="AJ65" i="12"/>
  <c r="AJ64" i="11"/>
  <c r="AL44" i="12"/>
  <c r="AL42" i="11"/>
  <c r="AL60" i="9"/>
  <c r="AL61" i="10"/>
  <c r="AL23" i="8"/>
  <c r="AL24" i="9"/>
  <c r="AK132" i="8"/>
  <c r="AK133" i="9"/>
  <c r="AJ20" i="11"/>
  <c r="AJ17" i="10"/>
  <c r="AK71" i="12"/>
  <c r="AK70" i="11"/>
  <c r="AK79" i="8"/>
  <c r="AK80" i="9"/>
  <c r="AJ125" i="12"/>
  <c r="AJ123" i="11"/>
  <c r="AK51" i="8"/>
  <c r="AK50" i="7"/>
  <c r="AJ14" i="12"/>
  <c r="AJ13" i="11"/>
  <c r="AJ22" i="12"/>
  <c r="AJ21" i="11"/>
  <c r="AL120" i="12"/>
  <c r="AL118" i="11"/>
  <c r="AJ57" i="12"/>
  <c r="AJ56" i="11"/>
  <c r="AK53" i="12"/>
  <c r="AK52" i="11"/>
  <c r="AJ41" i="12"/>
  <c r="AJ40" i="11"/>
  <c r="AK72" i="8"/>
  <c r="AK74" i="9"/>
  <c r="AJ29" i="12"/>
  <c r="AJ28" i="11"/>
  <c r="AK122" i="12"/>
  <c r="AK121" i="11"/>
  <c r="AJ129" i="12"/>
  <c r="AJ131" i="13"/>
  <c r="AK108" i="8"/>
  <c r="AK109" i="9"/>
  <c r="AL53" i="8"/>
  <c r="AL52" i="7"/>
  <c r="AL55" i="10"/>
  <c r="AL54" i="9"/>
  <c r="AJ63" i="11"/>
  <c r="AJ62" i="10"/>
  <c r="AJ106" i="12"/>
  <c r="AJ107" i="13"/>
  <c r="AK36" i="10"/>
  <c r="AK37" i="11"/>
  <c r="AK28" i="10"/>
  <c r="AK29" i="11"/>
  <c r="AJ24" i="11"/>
  <c r="AJ23" i="10"/>
  <c r="AK8" i="8"/>
  <c r="AK7" i="7"/>
  <c r="AK83" i="8"/>
  <c r="AK84" i="9"/>
  <c r="AK64" i="8"/>
  <c r="AK65" i="9"/>
  <c r="AK44" i="10"/>
  <c r="AK42" i="9"/>
  <c r="AK78" i="12"/>
  <c r="AK77" i="11"/>
  <c r="AL14" i="12"/>
  <c r="AL13" i="11"/>
  <c r="AJ83" i="12"/>
  <c r="AJ84" i="13"/>
  <c r="AK31" i="8"/>
  <c r="AK30" i="7"/>
  <c r="AL86" i="11"/>
  <c r="AL89" i="12"/>
  <c r="AL37" i="8"/>
  <c r="AL36" i="7"/>
  <c r="D136" i="4" l="1"/>
  <c r="O136" i="5"/>
  <c r="AJ69" i="11"/>
  <c r="AJ68" i="10"/>
  <c r="AL11" i="9"/>
  <c r="AL9" i="9"/>
  <c r="AL10" i="10"/>
  <c r="AL76" i="10"/>
  <c r="AL75" i="9"/>
  <c r="AL7" i="9"/>
  <c r="AL8" i="10"/>
  <c r="AK54" i="8"/>
  <c r="AK55" i="9"/>
  <c r="AJ134" i="13"/>
  <c r="AK134" i="12"/>
  <c r="AL134" i="12"/>
  <c r="AL57" i="8"/>
  <c r="AL56" i="7"/>
  <c r="AL86" i="10"/>
  <c r="AL89" i="11"/>
  <c r="AJ84" i="12"/>
  <c r="AJ83" i="11"/>
  <c r="AK65" i="8"/>
  <c r="AK64" i="7"/>
  <c r="AL54" i="8"/>
  <c r="AL55" i="9"/>
  <c r="AK121" i="10"/>
  <c r="AK122" i="11"/>
  <c r="AK52" i="10"/>
  <c r="AK53" i="11"/>
  <c r="AL118" i="10"/>
  <c r="AL120" i="11"/>
  <c r="AJ13" i="10"/>
  <c r="AJ14" i="11"/>
  <c r="AJ125" i="11"/>
  <c r="AJ123" i="10"/>
  <c r="AK71" i="11"/>
  <c r="AK70" i="10"/>
  <c r="AJ20" i="10"/>
  <c r="AJ17" i="9"/>
  <c r="AL44" i="11"/>
  <c r="AL42" i="10"/>
  <c r="AJ49" i="12"/>
  <c r="AJ47" i="11"/>
  <c r="AL28" i="10"/>
  <c r="AL29" i="11"/>
  <c r="AL109" i="11"/>
  <c r="AL108" i="10"/>
  <c r="AJ101" i="11"/>
  <c r="AJ98" i="10"/>
  <c r="AK106" i="9"/>
  <c r="AK107" i="10"/>
  <c r="AK22" i="8"/>
  <c r="AK21" i="7"/>
  <c r="AK67" i="8"/>
  <c r="AK66" i="7"/>
  <c r="AK62" i="10"/>
  <c r="AK63" i="11"/>
  <c r="AJ44" i="10"/>
  <c r="AJ42" i="9"/>
  <c r="AJ71" i="12"/>
  <c r="AJ70" i="11"/>
  <c r="AL80" i="8"/>
  <c r="AL79" i="7"/>
  <c r="AL78" i="8"/>
  <c r="AL77" i="7"/>
  <c r="AJ120" i="12"/>
  <c r="AJ118" i="11"/>
  <c r="AK110" i="9"/>
  <c r="AK111" i="10"/>
  <c r="AL82" i="8"/>
  <c r="AL81" i="7"/>
  <c r="AK40" i="9"/>
  <c r="AK41" i="10"/>
  <c r="AL63" i="8"/>
  <c r="AL62" i="7"/>
  <c r="AJ111" i="12"/>
  <c r="AJ110" i="11"/>
  <c r="AK20" i="8"/>
  <c r="AK17" i="7"/>
  <c r="AL32" i="4"/>
  <c r="AL33" i="4" s="1"/>
  <c r="AL33" i="5"/>
  <c r="AL36" i="6"/>
  <c r="AL37" i="7"/>
  <c r="AK30" i="6"/>
  <c r="AK31" i="7"/>
  <c r="AL13" i="10"/>
  <c r="AL14" i="11"/>
  <c r="AK42" i="8"/>
  <c r="AK44" i="9"/>
  <c r="AK28" i="9"/>
  <c r="AK29" i="10"/>
  <c r="AJ107" i="12"/>
  <c r="AJ106" i="11"/>
  <c r="AK109" i="8"/>
  <c r="AK108" i="7"/>
  <c r="AK74" i="8"/>
  <c r="AK72" i="7"/>
  <c r="AL24" i="8"/>
  <c r="AL23" i="7"/>
  <c r="AJ85" i="9"/>
  <c r="AJ86" i="11"/>
  <c r="AJ89" i="12"/>
  <c r="AK123" i="8"/>
  <c r="AK125" i="9"/>
  <c r="AL122" i="8"/>
  <c r="AL121" i="7"/>
  <c r="AK46" i="8"/>
  <c r="AK45" i="7"/>
  <c r="AK33" i="10"/>
  <c r="AK32" i="9"/>
  <c r="AJ31" i="12"/>
  <c r="AJ30" i="11"/>
  <c r="AK11" i="8"/>
  <c r="AK12" i="9"/>
  <c r="AJ109" i="10"/>
  <c r="AJ108" i="9"/>
  <c r="AL117" i="7"/>
  <c r="AL114" i="6"/>
  <c r="AK34" i="8"/>
  <c r="AK35" i="9"/>
  <c r="AL38" i="8"/>
  <c r="AL39" i="9"/>
  <c r="AJ76" i="11"/>
  <c r="AJ75" i="10"/>
  <c r="AJ54" i="10"/>
  <c r="AJ55" i="11"/>
  <c r="AJ82" i="10"/>
  <c r="AJ81" i="9"/>
  <c r="AL103" i="8"/>
  <c r="AL102" i="7"/>
  <c r="AK102" i="9"/>
  <c r="AK103" i="10"/>
  <c r="AJ97" i="12"/>
  <c r="AJ96" i="11"/>
  <c r="AJ35" i="10"/>
  <c r="AJ34" i="9"/>
  <c r="AJ51" i="11"/>
  <c r="AJ50" i="10"/>
  <c r="AL123" i="6"/>
  <c r="AL125" i="7"/>
  <c r="AJ33" i="11"/>
  <c r="AJ32" i="10"/>
  <c r="AK126" i="10"/>
  <c r="AK128" i="11"/>
  <c r="AK129" i="8"/>
  <c r="AK131" i="9"/>
  <c r="AJ9" i="10"/>
  <c r="AJ10" i="11"/>
  <c r="AK90" i="9"/>
  <c r="AK95" i="10"/>
  <c r="AJ74" i="11"/>
  <c r="AJ72" i="10"/>
  <c r="AL72" i="8"/>
  <c r="AL74" i="9"/>
  <c r="AK25" i="6"/>
  <c r="AK27" i="7"/>
  <c r="AL40" i="8"/>
  <c r="AL41" i="9"/>
  <c r="AJ12" i="11"/>
  <c r="AJ11" i="10"/>
  <c r="AJ8" i="11"/>
  <c r="AJ7" i="10"/>
  <c r="AJ16" i="8"/>
  <c r="AJ15" i="7"/>
  <c r="AJ103" i="12"/>
  <c r="AJ102" i="11"/>
  <c r="AK114" i="9"/>
  <c r="AK117" i="10"/>
  <c r="AL128" i="8"/>
  <c r="AL126" i="7"/>
  <c r="AL68" i="4"/>
  <c r="AL69" i="4" s="1"/>
  <c r="AL69" i="5"/>
  <c r="AK105" i="8"/>
  <c r="AK104" i="7"/>
  <c r="AJ95" i="12"/>
  <c r="AJ90" i="11"/>
  <c r="AL85" i="7"/>
  <c r="AL46" i="8"/>
  <c r="AL45" i="7"/>
  <c r="AJ113" i="12"/>
  <c r="AJ112" i="11"/>
  <c r="AK113" i="8"/>
  <c r="AK112" i="7"/>
  <c r="AL71" i="8"/>
  <c r="AL70" i="7"/>
  <c r="AJ122" i="12"/>
  <c r="AJ121" i="11"/>
  <c r="AL20" i="8"/>
  <c r="AL17" i="7"/>
  <c r="AK14" i="8"/>
  <c r="AK13" i="7"/>
  <c r="AJ117" i="12"/>
  <c r="AJ114" i="11"/>
  <c r="AK98" i="9"/>
  <c r="AK101" i="10"/>
  <c r="AK85" i="8"/>
  <c r="AK89" i="9"/>
  <c r="AJ128" i="12"/>
  <c r="AJ126" i="11"/>
  <c r="AJ78" i="12"/>
  <c r="AJ77" i="11"/>
  <c r="AL16" i="8"/>
  <c r="AL15" i="7"/>
  <c r="AK76" i="8"/>
  <c r="AK75" i="7"/>
  <c r="AL67" i="8"/>
  <c r="AL66" i="7"/>
  <c r="AK61" i="9"/>
  <c r="AK60" i="8"/>
  <c r="AL50" i="8"/>
  <c r="AL51" i="9"/>
  <c r="AL27" i="8"/>
  <c r="AL25" i="7"/>
  <c r="AL84" i="8"/>
  <c r="AL83" i="7"/>
  <c r="AL58" i="8"/>
  <c r="AL59" i="9"/>
  <c r="AK23" i="8"/>
  <c r="AK24" i="9"/>
  <c r="AK15" i="8"/>
  <c r="AK16" i="9"/>
  <c r="AK97" i="8"/>
  <c r="AK96" i="7"/>
  <c r="AK84" i="8"/>
  <c r="AK83" i="7"/>
  <c r="AJ24" i="10"/>
  <c r="AJ23" i="9"/>
  <c r="AJ63" i="10"/>
  <c r="AJ62" i="9"/>
  <c r="AL52" i="6"/>
  <c r="AL53" i="7"/>
  <c r="AJ29" i="11"/>
  <c r="AJ28" i="10"/>
  <c r="AJ41" i="11"/>
  <c r="AJ40" i="10"/>
  <c r="AJ57" i="11"/>
  <c r="AJ56" i="10"/>
  <c r="AJ22" i="11"/>
  <c r="AJ21" i="10"/>
  <c r="AK50" i="6"/>
  <c r="AK51" i="7"/>
  <c r="AJ65" i="11"/>
  <c r="AJ64" i="10"/>
  <c r="AK81" i="8"/>
  <c r="AK82" i="9"/>
  <c r="AJ46" i="11"/>
  <c r="AJ45" i="9"/>
  <c r="AJ45" i="10"/>
  <c r="AJ46" i="10" s="1"/>
  <c r="AL30" i="8"/>
  <c r="AL31" i="9"/>
  <c r="AK118" i="9"/>
  <c r="AK120" i="10"/>
  <c r="AL21" i="10"/>
  <c r="AL22" i="11"/>
  <c r="AK77" i="10"/>
  <c r="AK78" i="11"/>
  <c r="AK7" i="6"/>
  <c r="AK8" i="7"/>
  <c r="AK36" i="9"/>
  <c r="AK37" i="10"/>
  <c r="AJ131" i="12"/>
  <c r="AJ129" i="11"/>
  <c r="AK80" i="8"/>
  <c r="AK79" i="7"/>
  <c r="AK133" i="8"/>
  <c r="AK132" i="7"/>
  <c r="AL60" i="8"/>
  <c r="AL61" i="9"/>
  <c r="AL131" i="8"/>
  <c r="AL129" i="7"/>
  <c r="AL133" i="8"/>
  <c r="AL132" i="7"/>
  <c r="AJ133" i="11"/>
  <c r="AJ132" i="10"/>
  <c r="AK9" i="8"/>
  <c r="AK10" i="9"/>
  <c r="AJ27" i="11"/>
  <c r="AJ25" i="10"/>
  <c r="AK38" i="6"/>
  <c r="AK39" i="7"/>
  <c r="AJ53" i="11"/>
  <c r="AJ52" i="10"/>
  <c r="AJ67" i="11"/>
  <c r="AJ66" i="10"/>
  <c r="AJ105" i="11"/>
  <c r="AJ104" i="10"/>
  <c r="AK56" i="8"/>
  <c r="AK57" i="9"/>
  <c r="AJ37" i="10"/>
  <c r="AJ36" i="9"/>
  <c r="AL110" i="10"/>
  <c r="AL111" i="11"/>
  <c r="AL47" i="6"/>
  <c r="AL49" i="7"/>
  <c r="AL95" i="9"/>
  <c r="AL90" i="8"/>
  <c r="AL107" i="8"/>
  <c r="AL106" i="7"/>
  <c r="AK58" i="6"/>
  <c r="AK59" i="7"/>
  <c r="AL35" i="11"/>
  <c r="AL34" i="10"/>
  <c r="AJ61" i="11"/>
  <c r="AJ60" i="10"/>
  <c r="AL112" i="8"/>
  <c r="AL113" i="9"/>
  <c r="AL96" i="8"/>
  <c r="AL97" i="9"/>
  <c r="AJ80" i="11"/>
  <c r="AJ79" i="10"/>
  <c r="AL104" i="8"/>
  <c r="AL105" i="9"/>
  <c r="AJ39" i="12"/>
  <c r="AJ38" i="11"/>
  <c r="AK47" i="8"/>
  <c r="AK49" i="9"/>
  <c r="AJ58" i="10"/>
  <c r="AJ59" i="11"/>
  <c r="AL65" i="9"/>
  <c r="AL64" i="8"/>
  <c r="O136" i="4" l="1"/>
  <c r="AL11" i="8"/>
  <c r="AL12" i="9"/>
  <c r="AJ68" i="9"/>
  <c r="AJ69" i="10"/>
  <c r="AL7" i="8"/>
  <c r="AL8" i="9"/>
  <c r="AL10" i="9"/>
  <c r="AL9" i="8"/>
  <c r="AL76" i="9"/>
  <c r="AL75" i="8"/>
  <c r="AK55" i="8"/>
  <c r="AK54" i="7"/>
  <c r="AJ134" i="12"/>
  <c r="AL57" i="7"/>
  <c r="AL56" i="6"/>
  <c r="AL134" i="11"/>
  <c r="AK134" i="11"/>
  <c r="AJ104" i="9"/>
  <c r="AJ105" i="10"/>
  <c r="AJ27" i="10"/>
  <c r="AJ25" i="9"/>
  <c r="AL129" i="6"/>
  <c r="AL131" i="7"/>
  <c r="AK80" i="7"/>
  <c r="AK79" i="6"/>
  <c r="AK8" i="6"/>
  <c r="AK7" i="5"/>
  <c r="AJ57" i="10"/>
  <c r="AJ56" i="9"/>
  <c r="AJ63" i="9"/>
  <c r="AJ62" i="8"/>
  <c r="AK61" i="8"/>
  <c r="AK60" i="7"/>
  <c r="AK76" i="7"/>
  <c r="AK75" i="6"/>
  <c r="AL20" i="7"/>
  <c r="AL17" i="6"/>
  <c r="AL85" i="6"/>
  <c r="AL126" i="6"/>
  <c r="AL128" i="7"/>
  <c r="AL123" i="5"/>
  <c r="AL125" i="6"/>
  <c r="AK12" i="8"/>
  <c r="AK11" i="7"/>
  <c r="AJ86" i="10"/>
  <c r="AJ89" i="11"/>
  <c r="AL14" i="10"/>
  <c r="AL13" i="9"/>
  <c r="AL113" i="8"/>
  <c r="AL112" i="7"/>
  <c r="AL49" i="6"/>
  <c r="AL47" i="5"/>
  <c r="AJ38" i="10"/>
  <c r="AJ39" i="11"/>
  <c r="AJ61" i="10"/>
  <c r="AJ60" i="9"/>
  <c r="AJ67" i="10"/>
  <c r="AJ66" i="9"/>
  <c r="AJ129" i="10"/>
  <c r="AJ131" i="11"/>
  <c r="AJ59" i="10"/>
  <c r="AJ58" i="9"/>
  <c r="AL97" i="8"/>
  <c r="AL96" i="7"/>
  <c r="AK58" i="5"/>
  <c r="AK59" i="6"/>
  <c r="AL110" i="9"/>
  <c r="AL111" i="10"/>
  <c r="AK57" i="8"/>
  <c r="AK56" i="7"/>
  <c r="AK38" i="5"/>
  <c r="AK39" i="6"/>
  <c r="AK10" i="8"/>
  <c r="AK9" i="7"/>
  <c r="AL61" i="8"/>
  <c r="AL60" i="7"/>
  <c r="AL52" i="5"/>
  <c r="AL53" i="6"/>
  <c r="AK24" i="8"/>
  <c r="AK23" i="7"/>
  <c r="AL51" i="8"/>
  <c r="AL50" i="7"/>
  <c r="AK89" i="8"/>
  <c r="AK85" i="7"/>
  <c r="AK98" i="8"/>
  <c r="AK101" i="9"/>
  <c r="AK114" i="8"/>
  <c r="AK117" i="9"/>
  <c r="AJ12" i="10"/>
  <c r="AJ11" i="9"/>
  <c r="AJ74" i="10"/>
  <c r="AJ72" i="9"/>
  <c r="AJ34" i="8"/>
  <c r="AJ35" i="9"/>
  <c r="AL114" i="5"/>
  <c r="AL117" i="6"/>
  <c r="AK32" i="8"/>
  <c r="AK33" i="9"/>
  <c r="AL122" i="7"/>
  <c r="AL121" i="6"/>
  <c r="AL23" i="6"/>
  <c r="AL24" i="7"/>
  <c r="AK109" i="7"/>
  <c r="AK108" i="6"/>
  <c r="AK20" i="7"/>
  <c r="AK17" i="6"/>
  <c r="AL63" i="7"/>
  <c r="AL62" i="6"/>
  <c r="AL82" i="7"/>
  <c r="AL81" i="6"/>
  <c r="AJ120" i="11"/>
  <c r="AJ118" i="10"/>
  <c r="AL79" i="6"/>
  <c r="AL80" i="7"/>
  <c r="AJ71" i="11"/>
  <c r="AJ70" i="10"/>
  <c r="AK62" i="9"/>
  <c r="AK63" i="10"/>
  <c r="AL29" i="10"/>
  <c r="AL28" i="9"/>
  <c r="AJ14" i="10"/>
  <c r="AJ13" i="9"/>
  <c r="AK52" i="9"/>
  <c r="AK53" i="10"/>
  <c r="AL55" i="8"/>
  <c r="AL54" i="7"/>
  <c r="AL65" i="8"/>
  <c r="AL64" i="7"/>
  <c r="AJ80" i="10"/>
  <c r="AJ79" i="9"/>
  <c r="AL106" i="6"/>
  <c r="AL107" i="7"/>
  <c r="AJ53" i="10"/>
  <c r="AJ52" i="9"/>
  <c r="AK132" i="6"/>
  <c r="AK133" i="7"/>
  <c r="AL22" i="10"/>
  <c r="AL21" i="9"/>
  <c r="AK84" i="7"/>
  <c r="AK83" i="6"/>
  <c r="AL25" i="6"/>
  <c r="AL27" i="7"/>
  <c r="AJ126" i="10"/>
  <c r="AJ128" i="11"/>
  <c r="AL70" i="6"/>
  <c r="AL71" i="7"/>
  <c r="AK105" i="7"/>
  <c r="AK104" i="6"/>
  <c r="AJ8" i="10"/>
  <c r="AJ7" i="9"/>
  <c r="AJ10" i="10"/>
  <c r="AJ9" i="9"/>
  <c r="AJ55" i="10"/>
  <c r="AJ54" i="9"/>
  <c r="AK28" i="8"/>
  <c r="AK29" i="9"/>
  <c r="AK66" i="6"/>
  <c r="AK67" i="7"/>
  <c r="AL109" i="10"/>
  <c r="AL108" i="9"/>
  <c r="AJ20" i="9"/>
  <c r="AJ17" i="8"/>
  <c r="AJ125" i="10"/>
  <c r="AJ123" i="9"/>
  <c r="AK64" i="6"/>
  <c r="AK65" i="7"/>
  <c r="AL105" i="8"/>
  <c r="AL104" i="7"/>
  <c r="AK36" i="8"/>
  <c r="AK37" i="9"/>
  <c r="AK82" i="8"/>
  <c r="AK81" i="7"/>
  <c r="AK50" i="5"/>
  <c r="AK51" i="6"/>
  <c r="AK16" i="8"/>
  <c r="AK15" i="7"/>
  <c r="AL59" i="8"/>
  <c r="AL58" i="7"/>
  <c r="AJ33" i="10"/>
  <c r="AJ32" i="9"/>
  <c r="AJ51" i="10"/>
  <c r="AJ50" i="9"/>
  <c r="AJ97" i="11"/>
  <c r="AJ96" i="10"/>
  <c r="AL102" i="6"/>
  <c r="AL103" i="7"/>
  <c r="AJ82" i="9"/>
  <c r="AJ81" i="8"/>
  <c r="AJ76" i="10"/>
  <c r="AJ75" i="9"/>
  <c r="AJ109" i="9"/>
  <c r="AJ108" i="8"/>
  <c r="AJ31" i="11"/>
  <c r="AJ30" i="10"/>
  <c r="AK46" i="7"/>
  <c r="AK45" i="6"/>
  <c r="AJ85" i="8"/>
  <c r="AK72" i="6"/>
  <c r="AK74" i="7"/>
  <c r="AJ106" i="10"/>
  <c r="AJ107" i="11"/>
  <c r="AJ111" i="11"/>
  <c r="AJ110" i="10"/>
  <c r="AL78" i="7"/>
  <c r="AL77" i="6"/>
  <c r="AJ42" i="8"/>
  <c r="AJ44" i="9"/>
  <c r="AK106" i="8"/>
  <c r="AK107" i="9"/>
  <c r="AL118" i="9"/>
  <c r="AL120" i="10"/>
  <c r="AK121" i="9"/>
  <c r="AK122" i="10"/>
  <c r="AL86" i="9"/>
  <c r="AL89" i="10"/>
  <c r="AL34" i="9"/>
  <c r="AL35" i="10"/>
  <c r="AJ36" i="8"/>
  <c r="AJ37" i="9"/>
  <c r="AJ133" i="10"/>
  <c r="AJ132" i="9"/>
  <c r="AL31" i="8"/>
  <c r="AL30" i="7"/>
  <c r="AJ29" i="10"/>
  <c r="AJ28" i="9"/>
  <c r="AJ78" i="11"/>
  <c r="AJ77" i="10"/>
  <c r="AJ114" i="10"/>
  <c r="AJ117" i="11"/>
  <c r="AJ113" i="11"/>
  <c r="AJ112" i="10"/>
  <c r="AJ103" i="11"/>
  <c r="AJ102" i="10"/>
  <c r="AK27" i="6"/>
  <c r="AK25" i="5"/>
  <c r="AK126" i="9"/>
  <c r="AK128" i="10"/>
  <c r="AK102" i="8"/>
  <c r="AK103" i="9"/>
  <c r="AL39" i="8"/>
  <c r="AL38" i="7"/>
  <c r="AL36" i="5"/>
  <c r="AL37" i="6"/>
  <c r="AJ47" i="10"/>
  <c r="AJ49" i="11"/>
  <c r="AK49" i="8"/>
  <c r="AK47" i="7"/>
  <c r="AL95" i="8"/>
  <c r="AL90" i="7"/>
  <c r="AL132" i="6"/>
  <c r="AL133" i="7"/>
  <c r="AK77" i="9"/>
  <c r="AK78" i="10"/>
  <c r="AK118" i="8"/>
  <c r="AK120" i="9"/>
  <c r="AJ46" i="9"/>
  <c r="AJ45" i="8"/>
  <c r="AJ65" i="10"/>
  <c r="AJ64" i="9"/>
  <c r="AJ22" i="10"/>
  <c r="AJ21" i="9"/>
  <c r="AJ41" i="10"/>
  <c r="AJ40" i="9"/>
  <c r="AJ23" i="8"/>
  <c r="AJ24" i="9"/>
  <c r="AK97" i="7"/>
  <c r="AK96" i="6"/>
  <c r="AL83" i="6"/>
  <c r="AL84" i="7"/>
  <c r="AL67" i="7"/>
  <c r="AL66" i="6"/>
  <c r="AL15" i="6"/>
  <c r="AL16" i="7"/>
  <c r="AK14" i="7"/>
  <c r="AK13" i="6"/>
  <c r="AJ122" i="11"/>
  <c r="AJ121" i="10"/>
  <c r="AK113" i="7"/>
  <c r="AK112" i="6"/>
  <c r="AL46" i="7"/>
  <c r="AL45" i="6"/>
  <c r="AJ95" i="11"/>
  <c r="AJ90" i="10"/>
  <c r="AJ16" i="7"/>
  <c r="AJ15" i="6"/>
  <c r="AL41" i="8"/>
  <c r="AL40" i="7"/>
  <c r="AL74" i="8"/>
  <c r="AL72" i="7"/>
  <c r="AK90" i="8"/>
  <c r="AK95" i="9"/>
  <c r="AK131" i="8"/>
  <c r="AK129" i="7"/>
  <c r="AK35" i="8"/>
  <c r="AK34" i="7"/>
  <c r="AK125" i="8"/>
  <c r="AK123" i="7"/>
  <c r="AK44" i="8"/>
  <c r="AK42" i="7"/>
  <c r="AK30" i="5"/>
  <c r="AK31" i="6"/>
  <c r="AK40" i="8"/>
  <c r="AK41" i="9"/>
  <c r="AK110" i="8"/>
  <c r="AK111" i="9"/>
  <c r="AK22" i="7"/>
  <c r="AK21" i="6"/>
  <c r="AJ101" i="10"/>
  <c r="AJ98" i="9"/>
  <c r="AL42" i="9"/>
  <c r="AL44" i="10"/>
  <c r="AK70" i="9"/>
  <c r="AK71" i="10"/>
  <c r="AJ84" i="11"/>
  <c r="AJ83" i="10"/>
  <c r="AJ69" i="9" l="1"/>
  <c r="AJ68" i="8"/>
  <c r="AL76" i="8"/>
  <c r="AL75" i="7"/>
  <c r="AL9" i="7"/>
  <c r="AL10" i="8"/>
  <c r="AL8" i="8"/>
  <c r="AL7" i="7"/>
  <c r="AL12" i="8"/>
  <c r="AL11" i="7"/>
  <c r="AK54" i="6"/>
  <c r="AK55" i="7"/>
  <c r="AJ134" i="11"/>
  <c r="AK134" i="10"/>
  <c r="AL57" i="6"/>
  <c r="AL56" i="5"/>
  <c r="AL134" i="10"/>
  <c r="AJ84" i="10"/>
  <c r="AJ83" i="9"/>
  <c r="AK21" i="5"/>
  <c r="AK22" i="6"/>
  <c r="AL40" i="6"/>
  <c r="AL41" i="7"/>
  <c r="AK112" i="5"/>
  <c r="AK113" i="6"/>
  <c r="AL66" i="5"/>
  <c r="AL67" i="6"/>
  <c r="AJ40" i="8"/>
  <c r="AJ41" i="9"/>
  <c r="AJ103" i="10"/>
  <c r="AJ102" i="9"/>
  <c r="AJ28" i="8"/>
  <c r="AJ29" i="9"/>
  <c r="AJ111" i="10"/>
  <c r="AJ110" i="9"/>
  <c r="AK46" i="6"/>
  <c r="AK45" i="5"/>
  <c r="AJ109" i="8"/>
  <c r="AJ108" i="7"/>
  <c r="AJ96" i="9"/>
  <c r="AJ97" i="10"/>
  <c r="AK15" i="6"/>
  <c r="AK16" i="7"/>
  <c r="AK81" i="6"/>
  <c r="AK82" i="7"/>
  <c r="AJ125" i="9"/>
  <c r="AJ123" i="8"/>
  <c r="AJ9" i="8"/>
  <c r="AJ10" i="9"/>
  <c r="AL70" i="5"/>
  <c r="AL71" i="6"/>
  <c r="AL25" i="5"/>
  <c r="AL27" i="6"/>
  <c r="AJ71" i="10"/>
  <c r="AJ70" i="9"/>
  <c r="AL62" i="5"/>
  <c r="AL63" i="6"/>
  <c r="AL23" i="5"/>
  <c r="AL24" i="6"/>
  <c r="AK117" i="8"/>
  <c r="AK114" i="7"/>
  <c r="AL97" i="7"/>
  <c r="AL96" i="6"/>
  <c r="AL42" i="8"/>
  <c r="AL44" i="9"/>
  <c r="AK41" i="8"/>
  <c r="AK40" i="7"/>
  <c r="AK95" i="8"/>
  <c r="AK90" i="7"/>
  <c r="AJ117" i="10"/>
  <c r="AJ114" i="9"/>
  <c r="AK121" i="8"/>
  <c r="AK122" i="9"/>
  <c r="AK107" i="8"/>
  <c r="AK106" i="7"/>
  <c r="AK72" i="5"/>
  <c r="AK74" i="6"/>
  <c r="AK29" i="8"/>
  <c r="AK28" i="7"/>
  <c r="AK104" i="5"/>
  <c r="AK105" i="6"/>
  <c r="AK84" i="6"/>
  <c r="AK83" i="5"/>
  <c r="AL64" i="6"/>
  <c r="AL65" i="7"/>
  <c r="AL28" i="8"/>
  <c r="AL29" i="9"/>
  <c r="AK108" i="5"/>
  <c r="AK109" i="6"/>
  <c r="AL122" i="6"/>
  <c r="AL121" i="5"/>
  <c r="AJ12" i="9"/>
  <c r="AJ11" i="8"/>
  <c r="AL51" i="7"/>
  <c r="AL50" i="6"/>
  <c r="AK38" i="4"/>
  <c r="AK39" i="4" s="1"/>
  <c r="AK39" i="5"/>
  <c r="AL111" i="9"/>
  <c r="AL110" i="8"/>
  <c r="AJ66" i="8"/>
  <c r="AJ67" i="9"/>
  <c r="AL113" i="7"/>
  <c r="AL112" i="6"/>
  <c r="AL85" i="5"/>
  <c r="AK61" i="7"/>
  <c r="AK60" i="6"/>
  <c r="AJ56" i="8"/>
  <c r="AJ57" i="9"/>
  <c r="AL131" i="6"/>
  <c r="AL129" i="5"/>
  <c r="AJ105" i="9"/>
  <c r="AJ104" i="8"/>
  <c r="AK42" i="6"/>
  <c r="AK44" i="7"/>
  <c r="AK34" i="6"/>
  <c r="AK35" i="7"/>
  <c r="AJ95" i="10"/>
  <c r="AJ90" i="9"/>
  <c r="AK13" i="5"/>
  <c r="AK14" i="6"/>
  <c r="AK96" i="5"/>
  <c r="AK97" i="6"/>
  <c r="AJ64" i="8"/>
  <c r="AJ65" i="9"/>
  <c r="AL90" i="6"/>
  <c r="AL95" i="7"/>
  <c r="AL39" i="7"/>
  <c r="AL38" i="6"/>
  <c r="AJ132" i="8"/>
  <c r="AJ133" i="9"/>
  <c r="AJ82" i="8"/>
  <c r="AJ81" i="7"/>
  <c r="AJ32" i="8"/>
  <c r="AJ33" i="9"/>
  <c r="AL105" i="7"/>
  <c r="AL104" i="6"/>
  <c r="AL108" i="8"/>
  <c r="AL109" i="9"/>
  <c r="AK62" i="8"/>
  <c r="AK63" i="9"/>
  <c r="AJ120" i="10"/>
  <c r="AJ118" i="9"/>
  <c r="AK33" i="8"/>
  <c r="AK32" i="7"/>
  <c r="AJ58" i="8"/>
  <c r="AJ59" i="9"/>
  <c r="AL126" i="5"/>
  <c r="AL128" i="6"/>
  <c r="AL34" i="8"/>
  <c r="AL35" i="9"/>
  <c r="AJ101" i="9"/>
  <c r="AJ98" i="8"/>
  <c r="AK129" i="6"/>
  <c r="AK131" i="7"/>
  <c r="AL74" i="7"/>
  <c r="AL72" i="6"/>
  <c r="AJ16" i="6"/>
  <c r="AJ15" i="5"/>
  <c r="AL45" i="5"/>
  <c r="AL46" i="6"/>
  <c r="AJ122" i="10"/>
  <c r="AJ121" i="9"/>
  <c r="AJ21" i="8"/>
  <c r="AJ22" i="9"/>
  <c r="AJ46" i="8"/>
  <c r="AJ45" i="7"/>
  <c r="AK49" i="7"/>
  <c r="AK47" i="6"/>
  <c r="AK27" i="5"/>
  <c r="AK25" i="4"/>
  <c r="AK27" i="4" s="1"/>
  <c r="AJ112" i="9"/>
  <c r="AJ113" i="10"/>
  <c r="AJ77" i="9"/>
  <c r="AJ78" i="10"/>
  <c r="AL30" i="6"/>
  <c r="AL31" i="7"/>
  <c r="AL78" i="6"/>
  <c r="AL77" i="5"/>
  <c r="AJ85" i="7"/>
  <c r="AJ30" i="9"/>
  <c r="AJ31" i="10"/>
  <c r="AJ75" i="8"/>
  <c r="AJ76" i="9"/>
  <c r="AJ50" i="8"/>
  <c r="AJ51" i="9"/>
  <c r="AL59" i="7"/>
  <c r="AL58" i="6"/>
  <c r="AJ20" i="8"/>
  <c r="AJ17" i="7"/>
  <c r="AJ54" i="8"/>
  <c r="AJ55" i="9"/>
  <c r="AJ126" i="9"/>
  <c r="AJ128" i="10"/>
  <c r="AK132" i="5"/>
  <c r="AK133" i="6"/>
  <c r="AL106" i="5"/>
  <c r="AL107" i="6"/>
  <c r="AK52" i="8"/>
  <c r="AK53" i="9"/>
  <c r="AL82" i="6"/>
  <c r="AL81" i="5"/>
  <c r="AK20" i="6"/>
  <c r="AK17" i="5"/>
  <c r="AL114" i="4"/>
  <c r="AL117" i="4" s="1"/>
  <c r="AL117" i="5"/>
  <c r="AJ35" i="8"/>
  <c r="AJ34" i="7"/>
  <c r="AK101" i="8"/>
  <c r="AK98" i="7"/>
  <c r="AL52" i="4"/>
  <c r="AL53" i="4" s="1"/>
  <c r="AL53" i="5"/>
  <c r="AK9" i="6"/>
  <c r="AK10" i="7"/>
  <c r="AK56" i="6"/>
  <c r="AK57" i="7"/>
  <c r="AJ38" i="9"/>
  <c r="AJ39" i="10"/>
  <c r="AJ86" i="9"/>
  <c r="AJ89" i="10"/>
  <c r="AL123" i="4"/>
  <c r="AL125" i="4" s="1"/>
  <c r="AL125" i="5"/>
  <c r="AK80" i="6"/>
  <c r="AK79" i="5"/>
  <c r="AJ25" i="8"/>
  <c r="AJ27" i="9"/>
  <c r="AJ129" i="9"/>
  <c r="AJ131" i="10"/>
  <c r="AK120" i="8"/>
  <c r="AK118" i="7"/>
  <c r="AJ49" i="10"/>
  <c r="AJ47" i="9"/>
  <c r="AK126" i="8"/>
  <c r="AK128" i="9"/>
  <c r="AK125" i="7"/>
  <c r="AK123" i="6"/>
  <c r="AK70" i="8"/>
  <c r="AK71" i="9"/>
  <c r="AK111" i="8"/>
  <c r="AK110" i="7"/>
  <c r="AK30" i="4"/>
  <c r="AK31" i="4" s="1"/>
  <c r="AK31" i="5"/>
  <c r="AL16" i="6"/>
  <c r="AL15" i="5"/>
  <c r="AL83" i="5"/>
  <c r="AL84" i="6"/>
  <c r="AJ24" i="8"/>
  <c r="AJ23" i="7"/>
  <c r="AK77" i="8"/>
  <c r="AK78" i="9"/>
  <c r="AL132" i="5"/>
  <c r="AL133" i="6"/>
  <c r="AL36" i="4"/>
  <c r="AL37" i="4" s="1"/>
  <c r="AL37" i="5"/>
  <c r="AK103" i="8"/>
  <c r="AK102" i="7"/>
  <c r="AJ37" i="8"/>
  <c r="AJ36" i="7"/>
  <c r="AL86" i="8"/>
  <c r="AL89" i="9"/>
  <c r="AL120" i="9"/>
  <c r="AL118" i="8"/>
  <c r="AJ44" i="8"/>
  <c r="AJ42" i="7"/>
  <c r="AJ107" i="10"/>
  <c r="AJ106" i="9"/>
  <c r="AL102" i="5"/>
  <c r="AL103" i="6"/>
  <c r="AK50" i="4"/>
  <c r="AK51" i="4" s="1"/>
  <c r="AK51" i="5"/>
  <c r="AK37" i="8"/>
  <c r="AK36" i="7"/>
  <c r="AK64" i="5"/>
  <c r="AK65" i="6"/>
  <c r="AK66" i="5"/>
  <c r="AK67" i="6"/>
  <c r="AJ8" i="9"/>
  <c r="AJ7" i="8"/>
  <c r="AL21" i="8"/>
  <c r="AL22" i="9"/>
  <c r="AJ52" i="8"/>
  <c r="AJ53" i="9"/>
  <c r="AJ79" i="8"/>
  <c r="AJ80" i="9"/>
  <c r="AL55" i="7"/>
  <c r="AL54" i="6"/>
  <c r="AJ14" i="9"/>
  <c r="AJ13" i="8"/>
  <c r="AL80" i="6"/>
  <c r="AL79" i="5"/>
  <c r="AJ74" i="9"/>
  <c r="AJ72" i="8"/>
  <c r="AK85" i="6"/>
  <c r="AK89" i="7"/>
  <c r="AK23" i="6"/>
  <c r="AK24" i="7"/>
  <c r="AL60" i="6"/>
  <c r="AL61" i="7"/>
  <c r="AK58" i="4"/>
  <c r="AK59" i="4" s="1"/>
  <c r="AK59" i="5"/>
  <c r="AJ61" i="9"/>
  <c r="AJ60" i="8"/>
  <c r="AL47" i="4"/>
  <c r="AL49" i="4" s="1"/>
  <c r="AL49" i="5"/>
  <c r="AL13" i="8"/>
  <c r="AL14" i="9"/>
  <c r="AK11" i="6"/>
  <c r="AK12" i="7"/>
  <c r="AL17" i="5"/>
  <c r="AL20" i="6"/>
  <c r="AK76" i="6"/>
  <c r="AK75" i="5"/>
  <c r="AJ63" i="8"/>
  <c r="AJ62" i="7"/>
  <c r="AK7" i="4"/>
  <c r="AK8" i="5"/>
  <c r="AL7" i="6" l="1"/>
  <c r="AL8" i="7"/>
  <c r="AL12" i="7"/>
  <c r="AL11" i="6"/>
  <c r="AJ68" i="7"/>
  <c r="AJ69" i="8"/>
  <c r="AL76" i="7"/>
  <c r="AL75" i="6"/>
  <c r="AL9" i="6"/>
  <c r="AL10" i="7"/>
  <c r="AK54" i="5"/>
  <c r="AK55" i="6"/>
  <c r="AL56" i="4"/>
  <c r="AL57" i="4" s="1"/>
  <c r="AL57" i="5"/>
  <c r="AJ134" i="10"/>
  <c r="AK134" i="9"/>
  <c r="AL134" i="9"/>
  <c r="AJ61" i="8"/>
  <c r="AJ60" i="7"/>
  <c r="AJ74" i="8"/>
  <c r="AJ72" i="7"/>
  <c r="AJ53" i="8"/>
  <c r="AJ52" i="7"/>
  <c r="AL120" i="8"/>
  <c r="AL118" i="7"/>
  <c r="AL58" i="5"/>
  <c r="AL59" i="6"/>
  <c r="AJ85" i="6"/>
  <c r="AL104" i="5"/>
  <c r="AL105" i="6"/>
  <c r="AL38" i="5"/>
  <c r="AL39" i="6"/>
  <c r="AJ117" i="9"/>
  <c r="AJ114" i="8"/>
  <c r="AL96" i="5"/>
  <c r="AL97" i="6"/>
  <c r="AJ70" i="8"/>
  <c r="AJ71" i="9"/>
  <c r="AJ125" i="8"/>
  <c r="AJ123" i="7"/>
  <c r="AJ109" i="7"/>
  <c r="AJ108" i="6"/>
  <c r="AK76" i="5"/>
  <c r="AK75" i="4"/>
  <c r="AK76" i="4" s="1"/>
  <c r="AL14" i="8"/>
  <c r="AL13" i="7"/>
  <c r="AK23" i="5"/>
  <c r="AK24" i="6"/>
  <c r="AJ14" i="8"/>
  <c r="AJ13" i="7"/>
  <c r="AK56" i="5"/>
  <c r="AK57" i="6"/>
  <c r="AK53" i="8"/>
  <c r="AK52" i="7"/>
  <c r="AK132" i="4"/>
  <c r="AK133" i="4" s="1"/>
  <c r="AK133" i="5"/>
  <c r="AJ55" i="8"/>
  <c r="AJ54" i="7"/>
  <c r="AJ76" i="8"/>
  <c r="AJ75" i="7"/>
  <c r="AL30" i="5"/>
  <c r="AL31" i="6"/>
  <c r="AJ113" i="9"/>
  <c r="AJ112" i="8"/>
  <c r="AJ22" i="8"/>
  <c r="AJ21" i="7"/>
  <c r="AL45" i="4"/>
  <c r="AL46" i="4" s="1"/>
  <c r="AL46" i="5"/>
  <c r="AL126" i="4"/>
  <c r="AL128" i="4" s="1"/>
  <c r="AL128" i="5"/>
  <c r="AK63" i="8"/>
  <c r="AK62" i="7"/>
  <c r="AJ65" i="8"/>
  <c r="AJ64" i="7"/>
  <c r="AK14" i="5"/>
  <c r="AK13" i="4"/>
  <c r="AK14" i="4" s="1"/>
  <c r="AK34" i="5"/>
  <c r="AK35" i="6"/>
  <c r="AJ57" i="8"/>
  <c r="AJ56" i="7"/>
  <c r="AJ67" i="8"/>
  <c r="AJ66" i="7"/>
  <c r="AK108" i="4"/>
  <c r="AK109" i="4" s="1"/>
  <c r="AK109" i="5"/>
  <c r="AL64" i="5"/>
  <c r="AL65" i="6"/>
  <c r="AK104" i="4"/>
  <c r="AK105" i="4" s="1"/>
  <c r="AK105" i="5"/>
  <c r="AK72" i="4"/>
  <c r="AK74" i="4" s="1"/>
  <c r="AK74" i="5"/>
  <c r="AL23" i="4"/>
  <c r="AL24" i="4" s="1"/>
  <c r="AL24" i="5"/>
  <c r="AL70" i="4"/>
  <c r="AL71" i="4" s="1"/>
  <c r="AL71" i="5"/>
  <c r="AK15" i="5"/>
  <c r="AK16" i="6"/>
  <c r="AJ41" i="8"/>
  <c r="AJ40" i="7"/>
  <c r="AK112" i="4"/>
  <c r="AK113" i="4" s="1"/>
  <c r="AK113" i="5"/>
  <c r="AK21" i="4"/>
  <c r="AK22" i="4" s="1"/>
  <c r="AK22" i="5"/>
  <c r="AJ106" i="8"/>
  <c r="AJ107" i="9"/>
  <c r="AJ37" i="7"/>
  <c r="AJ36" i="6"/>
  <c r="AJ35" i="7"/>
  <c r="AJ34" i="6"/>
  <c r="AK47" i="5"/>
  <c r="AK49" i="6"/>
  <c r="AL72" i="5"/>
  <c r="AL74" i="6"/>
  <c r="AK33" i="7"/>
  <c r="AK32" i="6"/>
  <c r="AJ105" i="8"/>
  <c r="AJ104" i="7"/>
  <c r="AK106" i="6"/>
  <c r="AK107" i="7"/>
  <c r="AJ102" i="8"/>
  <c r="AJ103" i="9"/>
  <c r="AK64" i="4"/>
  <c r="AK65" i="4" s="1"/>
  <c r="AK65" i="5"/>
  <c r="AK78" i="8"/>
  <c r="AK77" i="7"/>
  <c r="AL83" i="4"/>
  <c r="AL84" i="4" s="1"/>
  <c r="AL84" i="5"/>
  <c r="AK71" i="8"/>
  <c r="AK70" i="7"/>
  <c r="AJ27" i="8"/>
  <c r="AJ25" i="7"/>
  <c r="AJ86" i="8"/>
  <c r="AJ89" i="9"/>
  <c r="AK8" i="4"/>
  <c r="AK11" i="5"/>
  <c r="AK12" i="6"/>
  <c r="AJ80" i="8"/>
  <c r="AJ79" i="7"/>
  <c r="AL22" i="8"/>
  <c r="AL21" i="7"/>
  <c r="AK36" i="6"/>
  <c r="AK37" i="7"/>
  <c r="AJ42" i="6"/>
  <c r="AJ44" i="7"/>
  <c r="AK102" i="6"/>
  <c r="AK103" i="7"/>
  <c r="AJ24" i="7"/>
  <c r="AJ23" i="6"/>
  <c r="AL15" i="4"/>
  <c r="AL16" i="4" s="1"/>
  <c r="AL16" i="5"/>
  <c r="AK111" i="7"/>
  <c r="AK110" i="6"/>
  <c r="AK125" i="6"/>
  <c r="AK123" i="5"/>
  <c r="AJ47" i="8"/>
  <c r="AJ49" i="9"/>
  <c r="AK79" i="4"/>
  <c r="AK80" i="4" s="1"/>
  <c r="AK80" i="5"/>
  <c r="AK101" i="7"/>
  <c r="AK98" i="6"/>
  <c r="AL82" i="5"/>
  <c r="AL81" i="4"/>
  <c r="AL82" i="4" s="1"/>
  <c r="AJ20" i="7"/>
  <c r="AJ17" i="6"/>
  <c r="AL77" i="4"/>
  <c r="AL78" i="4" s="1"/>
  <c r="AL78" i="5"/>
  <c r="AJ46" i="7"/>
  <c r="AJ45" i="6"/>
  <c r="AJ122" i="9"/>
  <c r="AJ121" i="8"/>
  <c r="AJ15" i="4"/>
  <c r="AJ16" i="4" s="1"/>
  <c r="AJ16" i="5"/>
  <c r="AJ118" i="8"/>
  <c r="AJ120" i="9"/>
  <c r="AJ90" i="8"/>
  <c r="AJ95" i="9"/>
  <c r="AL129" i="4"/>
  <c r="AL131" i="4" s="1"/>
  <c r="AL131" i="5"/>
  <c r="AK61" i="6"/>
  <c r="AK60" i="5"/>
  <c r="AL112" i="5"/>
  <c r="AL113" i="6"/>
  <c r="AL111" i="8"/>
  <c r="AL110" i="7"/>
  <c r="AL50" i="5"/>
  <c r="AL51" i="6"/>
  <c r="AL121" i="4"/>
  <c r="AL122" i="4" s="1"/>
  <c r="AL122" i="5"/>
  <c r="AK83" i="4"/>
  <c r="AK84" i="4" s="1"/>
  <c r="AK84" i="5"/>
  <c r="AK28" i="6"/>
  <c r="AK29" i="7"/>
  <c r="AK90" i="6"/>
  <c r="AK95" i="7"/>
  <c r="AK114" i="6"/>
  <c r="AK117" i="7"/>
  <c r="AK45" i="4"/>
  <c r="AK46" i="4" s="1"/>
  <c r="AK46" i="5"/>
  <c r="AJ83" i="8"/>
  <c r="AJ84" i="9"/>
  <c r="AL17" i="4"/>
  <c r="AL20" i="4" s="1"/>
  <c r="AL20" i="5"/>
  <c r="AL79" i="4"/>
  <c r="AL80" i="4" s="1"/>
  <c r="AL80" i="5"/>
  <c r="AK120" i="7"/>
  <c r="AK118" i="6"/>
  <c r="AK17" i="4"/>
  <c r="AK20" i="4" s="1"/>
  <c r="AK20" i="5"/>
  <c r="AJ101" i="8"/>
  <c r="AJ98" i="7"/>
  <c r="AJ82" i="7"/>
  <c r="AJ81" i="6"/>
  <c r="AL85" i="4"/>
  <c r="AJ12" i="8"/>
  <c r="AJ11" i="7"/>
  <c r="AK41" i="7"/>
  <c r="AK40" i="6"/>
  <c r="AJ110" i="8"/>
  <c r="AJ111" i="9"/>
  <c r="AK128" i="8"/>
  <c r="AK126" i="7"/>
  <c r="AJ63" i="7"/>
  <c r="AJ62" i="6"/>
  <c r="AL60" i="5"/>
  <c r="AL61" i="6"/>
  <c r="AK89" i="6"/>
  <c r="AK85" i="5"/>
  <c r="AL54" i="5"/>
  <c r="AL55" i="6"/>
  <c r="AJ8" i="8"/>
  <c r="AJ7" i="7"/>
  <c r="AK66" i="4"/>
  <c r="AK67" i="4" s="1"/>
  <c r="AK67" i="5"/>
  <c r="AL102" i="4"/>
  <c r="AL103" i="4" s="1"/>
  <c r="AL103" i="5"/>
  <c r="AL86" i="7"/>
  <c r="AL89" i="8"/>
  <c r="AL132" i="4"/>
  <c r="AL133" i="4" s="1"/>
  <c r="AL133" i="5"/>
  <c r="AJ131" i="9"/>
  <c r="AJ129" i="8"/>
  <c r="AJ38" i="8"/>
  <c r="AJ39" i="9"/>
  <c r="AK9" i="5"/>
  <c r="AK10" i="6"/>
  <c r="AL106" i="4"/>
  <c r="AL107" i="4" s="1"/>
  <c r="AL107" i="5"/>
  <c r="AJ126" i="8"/>
  <c r="AJ128" i="9"/>
  <c r="AJ51" i="8"/>
  <c r="AJ50" i="7"/>
  <c r="AJ30" i="8"/>
  <c r="AJ31" i="9"/>
  <c r="AJ78" i="9"/>
  <c r="AJ77" i="8"/>
  <c r="AK129" i="5"/>
  <c r="AK131" i="6"/>
  <c r="AL35" i="8"/>
  <c r="AL34" i="7"/>
  <c r="AJ59" i="8"/>
  <c r="AJ58" i="7"/>
  <c r="AL109" i="8"/>
  <c r="AL108" i="7"/>
  <c r="AJ33" i="8"/>
  <c r="AJ32" i="7"/>
  <c r="AJ133" i="8"/>
  <c r="AJ132" i="7"/>
  <c r="AL90" i="5"/>
  <c r="AL95" i="6"/>
  <c r="AK96" i="4"/>
  <c r="AK97" i="4" s="1"/>
  <c r="AK97" i="5"/>
  <c r="AK42" i="5"/>
  <c r="AK44" i="6"/>
  <c r="AL29" i="8"/>
  <c r="AL28" i="7"/>
  <c r="AK122" i="8"/>
  <c r="AK121" i="7"/>
  <c r="AL44" i="8"/>
  <c r="AL42" i="7"/>
  <c r="AL62" i="4"/>
  <c r="AL63" i="4" s="1"/>
  <c r="AL63" i="5"/>
  <c r="AL25" i="4"/>
  <c r="AL27" i="4" s="1"/>
  <c r="AL27" i="5"/>
  <c r="AJ10" i="8"/>
  <c r="AJ9" i="7"/>
  <c r="AK81" i="5"/>
  <c r="AK82" i="6"/>
  <c r="AJ97" i="9"/>
  <c r="AJ96" i="8"/>
  <c r="AJ29" i="8"/>
  <c r="AJ28" i="7"/>
  <c r="AL66" i="4"/>
  <c r="AL67" i="4" s="1"/>
  <c r="AL67" i="5"/>
  <c r="AL40" i="5"/>
  <c r="AL41" i="6"/>
  <c r="AL76" i="6" l="1"/>
  <c r="AL75" i="5"/>
  <c r="AL11" i="5"/>
  <c r="AL12" i="6"/>
  <c r="AL10" i="6"/>
  <c r="AL9" i="5"/>
  <c r="AJ69" i="7"/>
  <c r="AJ68" i="6"/>
  <c r="AL7" i="5"/>
  <c r="AL8" i="6"/>
  <c r="AK55" i="5"/>
  <c r="AK54" i="4"/>
  <c r="AK55" i="4" s="1"/>
  <c r="AK134" i="8"/>
  <c r="AL134" i="8"/>
  <c r="AL40" i="4"/>
  <c r="AL41" i="4" s="1"/>
  <c r="AL41" i="5"/>
  <c r="AL90" i="4"/>
  <c r="AL95" i="4" s="1"/>
  <c r="AL95" i="5"/>
  <c r="AJ128" i="8"/>
  <c r="AJ126" i="7"/>
  <c r="AK9" i="4"/>
  <c r="AK10" i="5"/>
  <c r="AL86" i="6"/>
  <c r="AL89" i="7"/>
  <c r="AK118" i="5"/>
  <c r="AK120" i="6"/>
  <c r="AL110" i="6"/>
  <c r="AL111" i="7"/>
  <c r="AJ20" i="6"/>
  <c r="AJ17" i="5"/>
  <c r="AJ23" i="5"/>
  <c r="AJ24" i="6"/>
  <c r="AJ27" i="7"/>
  <c r="AJ25" i="6"/>
  <c r="AK62" i="6"/>
  <c r="AK63" i="7"/>
  <c r="AJ113" i="8"/>
  <c r="AJ112" i="7"/>
  <c r="AL29" i="7"/>
  <c r="AL28" i="6"/>
  <c r="AL109" i="7"/>
  <c r="AL108" i="6"/>
  <c r="AJ78" i="8"/>
  <c r="AJ77" i="7"/>
  <c r="AK81" i="4"/>
  <c r="AK82" i="4" s="1"/>
  <c r="AK82" i="5"/>
  <c r="AJ97" i="8"/>
  <c r="AJ96" i="7"/>
  <c r="AJ10" i="7"/>
  <c r="AJ9" i="6"/>
  <c r="AK121" i="6"/>
  <c r="AK122" i="7"/>
  <c r="AJ33" i="7"/>
  <c r="AJ32" i="6"/>
  <c r="AJ59" i="7"/>
  <c r="AJ58" i="6"/>
  <c r="AJ134" i="9"/>
  <c r="AJ131" i="8"/>
  <c r="AJ129" i="7"/>
  <c r="AJ111" i="8"/>
  <c r="AJ110" i="7"/>
  <c r="AJ84" i="8"/>
  <c r="AJ83" i="7"/>
  <c r="AK114" i="5"/>
  <c r="AK117" i="6"/>
  <c r="AL50" i="4"/>
  <c r="AL51" i="4" s="1"/>
  <c r="AL51" i="5"/>
  <c r="AL112" i="4"/>
  <c r="AL113" i="4" s="1"/>
  <c r="AL113" i="5"/>
  <c r="AJ120" i="8"/>
  <c r="AJ118" i="7"/>
  <c r="AK102" i="5"/>
  <c r="AK103" i="6"/>
  <c r="AK36" i="5"/>
  <c r="AK37" i="6"/>
  <c r="AK11" i="4"/>
  <c r="AK12" i="4" s="1"/>
  <c r="AK12" i="5"/>
  <c r="AJ86" i="7"/>
  <c r="AJ89" i="8"/>
  <c r="AJ103" i="8"/>
  <c r="AJ102" i="7"/>
  <c r="AL72" i="4"/>
  <c r="AL74" i="4" s="1"/>
  <c r="AL74" i="5"/>
  <c r="AL64" i="4"/>
  <c r="AL65" i="4" s="1"/>
  <c r="AL65" i="5"/>
  <c r="AK34" i="4"/>
  <c r="AK35" i="4" s="1"/>
  <c r="AK35" i="5"/>
  <c r="AL30" i="4"/>
  <c r="AL31" i="4" s="1"/>
  <c r="AL31" i="5"/>
  <c r="AL14" i="7"/>
  <c r="AL13" i="6"/>
  <c r="AJ109" i="6"/>
  <c r="AJ108" i="5"/>
  <c r="AJ117" i="8"/>
  <c r="AJ114" i="7"/>
  <c r="AJ53" i="7"/>
  <c r="AJ52" i="6"/>
  <c r="AK42" i="4"/>
  <c r="AK44" i="4" s="1"/>
  <c r="AK44" i="5"/>
  <c r="AK129" i="4"/>
  <c r="AK131" i="4" s="1"/>
  <c r="AK131" i="5"/>
  <c r="AK40" i="5"/>
  <c r="AK41" i="6"/>
  <c r="AK98" i="5"/>
  <c r="AK101" i="6"/>
  <c r="AL22" i="7"/>
  <c r="AL21" i="6"/>
  <c r="AL35" i="7"/>
  <c r="AL34" i="6"/>
  <c r="AJ8" i="7"/>
  <c r="AJ7" i="6"/>
  <c r="AL54" i="4"/>
  <c r="AL55" i="4" s="1"/>
  <c r="AL55" i="5"/>
  <c r="AL60" i="4"/>
  <c r="AL61" i="4" s="1"/>
  <c r="AL61" i="5"/>
  <c r="AK90" i="5"/>
  <c r="AK95" i="6"/>
  <c r="AK28" i="5"/>
  <c r="AK29" i="6"/>
  <c r="AJ95" i="8"/>
  <c r="AJ90" i="7"/>
  <c r="AJ49" i="8"/>
  <c r="AJ47" i="7"/>
  <c r="AJ44" i="6"/>
  <c r="AJ42" i="5"/>
  <c r="AK106" i="5"/>
  <c r="AK107" i="6"/>
  <c r="AK47" i="4"/>
  <c r="AK49" i="4" s="1"/>
  <c r="AK49" i="5"/>
  <c r="AJ107" i="8"/>
  <c r="AJ106" i="7"/>
  <c r="AK15" i="4"/>
  <c r="AK16" i="4" s="1"/>
  <c r="AK16" i="5"/>
  <c r="AK56" i="4"/>
  <c r="AK57" i="4" s="1"/>
  <c r="AK57" i="5"/>
  <c r="AK23" i="4"/>
  <c r="AK24" i="4" s="1"/>
  <c r="AK24" i="5"/>
  <c r="AJ125" i="7"/>
  <c r="AJ123" i="6"/>
  <c r="AJ85" i="5"/>
  <c r="AL118" i="6"/>
  <c r="AL120" i="7"/>
  <c r="AJ31" i="8"/>
  <c r="AJ30" i="7"/>
  <c r="AK128" i="7"/>
  <c r="AK126" i="6"/>
  <c r="AJ101" i="7"/>
  <c r="AJ98" i="6"/>
  <c r="AK61" i="5"/>
  <c r="AK60" i="4"/>
  <c r="AK61" i="4" s="1"/>
  <c r="AJ46" i="6"/>
  <c r="AJ45" i="5"/>
  <c r="AK110" i="5"/>
  <c r="AK111" i="6"/>
  <c r="AK32" i="5"/>
  <c r="AK33" i="6"/>
  <c r="AJ57" i="7"/>
  <c r="AJ56" i="6"/>
  <c r="AJ76" i="7"/>
  <c r="AJ75" i="6"/>
  <c r="AJ71" i="8"/>
  <c r="AJ70" i="7"/>
  <c r="AL104" i="4"/>
  <c r="AL105" i="4" s="1"/>
  <c r="AL105" i="5"/>
  <c r="AL58" i="4"/>
  <c r="AL59" i="4" s="1"/>
  <c r="AL59" i="5"/>
  <c r="AJ74" i="7"/>
  <c r="AJ72" i="6"/>
  <c r="AJ29" i="7"/>
  <c r="AJ28" i="6"/>
  <c r="AL44" i="7"/>
  <c r="AL42" i="6"/>
  <c r="AJ133" i="7"/>
  <c r="AJ132" i="6"/>
  <c r="AJ51" i="7"/>
  <c r="AJ50" i="6"/>
  <c r="AJ39" i="8"/>
  <c r="AJ38" i="7"/>
  <c r="AK85" i="4"/>
  <c r="AK89" i="4" s="1"/>
  <c r="AK89" i="5"/>
  <c r="AJ63" i="6"/>
  <c r="AJ62" i="5"/>
  <c r="AJ12" i="7"/>
  <c r="AJ11" i="6"/>
  <c r="AJ82" i="6"/>
  <c r="AJ81" i="5"/>
  <c r="AJ122" i="8"/>
  <c r="AJ121" i="7"/>
  <c r="AK123" i="4"/>
  <c r="AK125" i="4" s="1"/>
  <c r="AK125" i="5"/>
  <c r="AJ80" i="7"/>
  <c r="AJ79" i="6"/>
  <c r="AK71" i="7"/>
  <c r="AK70" i="6"/>
  <c r="AK77" i="6"/>
  <c r="AK78" i="7"/>
  <c r="AJ105" i="7"/>
  <c r="AJ104" i="6"/>
  <c r="AJ35" i="6"/>
  <c r="AJ34" i="5"/>
  <c r="AJ37" i="6"/>
  <c r="AJ36" i="5"/>
  <c r="AJ41" i="7"/>
  <c r="AJ40" i="6"/>
  <c r="AJ67" i="7"/>
  <c r="AJ66" i="6"/>
  <c r="AJ65" i="7"/>
  <c r="AJ64" i="6"/>
  <c r="AJ22" i="7"/>
  <c r="AJ21" i="6"/>
  <c r="AJ54" i="6"/>
  <c r="AJ55" i="7"/>
  <c r="AK53" i="7"/>
  <c r="AK52" i="6"/>
  <c r="AJ14" i="7"/>
  <c r="AJ13" i="6"/>
  <c r="AL96" i="4"/>
  <c r="AL97" i="4" s="1"/>
  <c r="AL97" i="5"/>
  <c r="AL38" i="4"/>
  <c r="AL39" i="4" s="1"/>
  <c r="AL39" i="5"/>
  <c r="AJ61" i="7"/>
  <c r="AJ60" i="6"/>
  <c r="AL9" i="4" l="1"/>
  <c r="AL10" i="4" s="1"/>
  <c r="AL10" i="5"/>
  <c r="AJ68" i="5"/>
  <c r="AJ69" i="6"/>
  <c r="AL12" i="5"/>
  <c r="AL11" i="4"/>
  <c r="AL12" i="4" s="1"/>
  <c r="AL75" i="4"/>
  <c r="AL76" i="4" s="1"/>
  <c r="AL76" i="5"/>
  <c r="AL7" i="4"/>
  <c r="AL8" i="4" s="1"/>
  <c r="AL8" i="5"/>
  <c r="AJ134" i="8"/>
  <c r="AL134" i="7"/>
  <c r="AK78" i="6"/>
  <c r="AK77" i="5"/>
  <c r="AK90" i="4"/>
  <c r="AK95" i="4" s="1"/>
  <c r="AK95" i="5"/>
  <c r="AK40" i="4"/>
  <c r="AK41" i="4" s="1"/>
  <c r="AK41" i="5"/>
  <c r="AJ33" i="6"/>
  <c r="AJ32" i="5"/>
  <c r="AL108" i="5"/>
  <c r="AL109" i="6"/>
  <c r="AJ22" i="6"/>
  <c r="AJ21" i="5"/>
  <c r="AJ36" i="4"/>
  <c r="AJ37" i="4" s="1"/>
  <c r="AJ37" i="5"/>
  <c r="AJ62" i="4"/>
  <c r="AJ63" i="4" s="1"/>
  <c r="AJ63" i="5"/>
  <c r="AJ133" i="6"/>
  <c r="AJ132" i="5"/>
  <c r="AJ70" i="6"/>
  <c r="AJ71" i="7"/>
  <c r="AK110" i="4"/>
  <c r="AK111" i="4" s="1"/>
  <c r="AK111" i="5"/>
  <c r="AJ14" i="6"/>
  <c r="AJ13" i="5"/>
  <c r="AJ65" i="6"/>
  <c r="AJ64" i="5"/>
  <c r="AJ41" i="6"/>
  <c r="AJ40" i="5"/>
  <c r="AJ34" i="4"/>
  <c r="AJ35" i="4" s="1"/>
  <c r="AJ35" i="5"/>
  <c r="AJ80" i="6"/>
  <c r="AJ79" i="5"/>
  <c r="AJ122" i="7"/>
  <c r="AJ121" i="6"/>
  <c r="AJ12" i="6"/>
  <c r="AJ11" i="5"/>
  <c r="AJ51" i="6"/>
  <c r="AJ50" i="5"/>
  <c r="AL42" i="5"/>
  <c r="AL44" i="6"/>
  <c r="AJ74" i="6"/>
  <c r="AJ72" i="5"/>
  <c r="AJ76" i="6"/>
  <c r="AJ75" i="5"/>
  <c r="AJ45" i="4"/>
  <c r="AJ46" i="4" s="1"/>
  <c r="AJ46" i="5"/>
  <c r="AJ101" i="6"/>
  <c r="AJ98" i="5"/>
  <c r="AJ31" i="7"/>
  <c r="AJ30" i="6"/>
  <c r="AJ85" i="4"/>
  <c r="AJ42" i="4"/>
  <c r="AJ44" i="4" s="1"/>
  <c r="AJ44" i="5"/>
  <c r="AJ95" i="7"/>
  <c r="AJ90" i="6"/>
  <c r="AL21" i="5"/>
  <c r="AL22" i="6"/>
  <c r="AJ53" i="6"/>
  <c r="AJ52" i="5"/>
  <c r="AJ108" i="4"/>
  <c r="AJ109" i="4" s="1"/>
  <c r="AJ109" i="5"/>
  <c r="AJ86" i="6"/>
  <c r="AJ89" i="7"/>
  <c r="AK36" i="4"/>
  <c r="AK37" i="4" s="1"/>
  <c r="AK37" i="5"/>
  <c r="AK122" i="6"/>
  <c r="AK121" i="5"/>
  <c r="AK62" i="5"/>
  <c r="AK63" i="6"/>
  <c r="AJ24" i="5"/>
  <c r="AJ23" i="4"/>
  <c r="AJ24" i="4" s="1"/>
  <c r="AL110" i="5"/>
  <c r="AL111" i="6"/>
  <c r="AL86" i="5"/>
  <c r="AL89" i="6"/>
  <c r="AJ128" i="7"/>
  <c r="AJ126" i="6"/>
  <c r="AJ103" i="7"/>
  <c r="AJ102" i="6"/>
  <c r="AJ111" i="7"/>
  <c r="AJ110" i="6"/>
  <c r="AJ113" i="7"/>
  <c r="AJ112" i="6"/>
  <c r="AJ17" i="4"/>
  <c r="AJ20" i="4" s="1"/>
  <c r="AJ20" i="5"/>
  <c r="AK52" i="5"/>
  <c r="AK53" i="6"/>
  <c r="AJ105" i="6"/>
  <c r="AJ104" i="5"/>
  <c r="AJ81" i="4"/>
  <c r="AJ82" i="4" s="1"/>
  <c r="AJ82" i="5"/>
  <c r="AK126" i="5"/>
  <c r="AK128" i="6"/>
  <c r="AJ123" i="5"/>
  <c r="AJ125" i="6"/>
  <c r="AJ107" i="7"/>
  <c r="AJ106" i="6"/>
  <c r="AJ49" i="7"/>
  <c r="AJ47" i="6"/>
  <c r="AL34" i="5"/>
  <c r="AL35" i="6"/>
  <c r="AJ117" i="7"/>
  <c r="AJ114" i="6"/>
  <c r="AK102" i="4"/>
  <c r="AK103" i="4" s="1"/>
  <c r="AK103" i="5"/>
  <c r="AK114" i="4"/>
  <c r="AK117" i="4" s="1"/>
  <c r="AK117" i="5"/>
  <c r="AK118" i="4"/>
  <c r="AK120" i="4" s="1"/>
  <c r="AK120" i="5"/>
  <c r="AJ55" i="6"/>
  <c r="AJ54" i="5"/>
  <c r="AK32" i="4"/>
  <c r="AK33" i="4" s="1"/>
  <c r="AK33" i="5"/>
  <c r="AJ9" i="5"/>
  <c r="AJ10" i="6"/>
  <c r="AJ27" i="6"/>
  <c r="AJ25" i="5"/>
  <c r="AJ61" i="6"/>
  <c r="AJ60" i="5"/>
  <c r="AJ67" i="6"/>
  <c r="AJ66" i="5"/>
  <c r="AK70" i="5"/>
  <c r="AK71" i="6"/>
  <c r="AJ38" i="6"/>
  <c r="AJ39" i="7"/>
  <c r="AJ29" i="6"/>
  <c r="AJ28" i="5"/>
  <c r="AJ57" i="6"/>
  <c r="AJ56" i="5"/>
  <c r="AK134" i="7"/>
  <c r="AL118" i="5"/>
  <c r="AL120" i="6"/>
  <c r="AK106" i="4"/>
  <c r="AK107" i="4" s="1"/>
  <c r="AK107" i="5"/>
  <c r="AK28" i="4"/>
  <c r="AK29" i="4" s="1"/>
  <c r="AK29" i="5"/>
  <c r="AJ8" i="6"/>
  <c r="AJ7" i="5"/>
  <c r="AK98" i="4"/>
  <c r="AK101" i="4" s="1"/>
  <c r="AK101" i="5"/>
  <c r="AL13" i="5"/>
  <c r="AL14" i="6"/>
  <c r="AJ120" i="7"/>
  <c r="AJ118" i="6"/>
  <c r="AJ84" i="7"/>
  <c r="AJ83" i="6"/>
  <c r="AJ129" i="6"/>
  <c r="AJ131" i="7"/>
  <c r="AJ59" i="6"/>
  <c r="AJ58" i="5"/>
  <c r="AJ97" i="7"/>
  <c r="AJ96" i="6"/>
  <c r="AJ78" i="7"/>
  <c r="AJ77" i="6"/>
  <c r="AL28" i="5"/>
  <c r="AL29" i="6"/>
  <c r="AK10" i="4"/>
  <c r="AJ68" i="4" l="1"/>
  <c r="AJ69" i="4" s="1"/>
  <c r="AJ69" i="5"/>
  <c r="AL134" i="6"/>
  <c r="AJ134" i="7"/>
  <c r="AJ78" i="6"/>
  <c r="AJ77" i="5"/>
  <c r="AJ39" i="6"/>
  <c r="AJ38" i="5"/>
  <c r="AK126" i="4"/>
  <c r="AK128" i="4" s="1"/>
  <c r="AK128" i="5"/>
  <c r="AL110" i="4"/>
  <c r="AL111" i="4" s="1"/>
  <c r="AL111" i="5"/>
  <c r="AL108" i="4"/>
  <c r="AL109" i="4" s="1"/>
  <c r="AL109" i="5"/>
  <c r="AJ97" i="6"/>
  <c r="AJ96" i="5"/>
  <c r="AJ120" i="6"/>
  <c r="AJ118" i="5"/>
  <c r="AL13" i="4"/>
  <c r="AL14" i="5"/>
  <c r="AK70" i="4"/>
  <c r="AK71" i="4" s="1"/>
  <c r="AK71" i="5"/>
  <c r="AJ10" i="5"/>
  <c r="AJ9" i="4"/>
  <c r="AJ10" i="4" s="1"/>
  <c r="AL28" i="4"/>
  <c r="AL29" i="4" s="1"/>
  <c r="AL29" i="5"/>
  <c r="AJ131" i="6"/>
  <c r="AJ129" i="5"/>
  <c r="AJ56" i="4"/>
  <c r="AJ57" i="4" s="1"/>
  <c r="AJ57" i="5"/>
  <c r="AJ66" i="4"/>
  <c r="AJ67" i="4" s="1"/>
  <c r="AJ67" i="5"/>
  <c r="AJ27" i="5"/>
  <c r="AJ25" i="4"/>
  <c r="AJ27" i="4" s="1"/>
  <c r="AJ107" i="6"/>
  <c r="AJ106" i="5"/>
  <c r="AK134" i="6"/>
  <c r="AJ105" i="5"/>
  <c r="AJ104" i="4"/>
  <c r="AJ105" i="4" s="1"/>
  <c r="AJ111" i="6"/>
  <c r="AJ110" i="5"/>
  <c r="AJ128" i="6"/>
  <c r="AJ126" i="5"/>
  <c r="AJ31" i="6"/>
  <c r="AJ30" i="5"/>
  <c r="AJ74" i="5"/>
  <c r="AJ72" i="4"/>
  <c r="AJ74" i="4" s="1"/>
  <c r="AJ51" i="5"/>
  <c r="AJ50" i="4"/>
  <c r="AJ51" i="4" s="1"/>
  <c r="AJ122" i="6"/>
  <c r="AJ121" i="5"/>
  <c r="AJ65" i="5"/>
  <c r="AJ64" i="4"/>
  <c r="AJ65" i="4" s="1"/>
  <c r="AJ133" i="5"/>
  <c r="AJ132" i="4"/>
  <c r="AJ133" i="4" s="1"/>
  <c r="AK77" i="4"/>
  <c r="AK78" i="4" s="1"/>
  <c r="AK78" i="5"/>
  <c r="AL34" i="4"/>
  <c r="AL35" i="4" s="1"/>
  <c r="AL35" i="5"/>
  <c r="AL21" i="4"/>
  <c r="AL22" i="4" s="1"/>
  <c r="AL22" i="5"/>
  <c r="AJ7" i="4"/>
  <c r="AJ8" i="5"/>
  <c r="AL118" i="4"/>
  <c r="AL120" i="4" s="1"/>
  <c r="AL120" i="5"/>
  <c r="AJ28" i="4"/>
  <c r="AJ29" i="4" s="1"/>
  <c r="AJ29" i="5"/>
  <c r="AJ61" i="5"/>
  <c r="AJ60" i="4"/>
  <c r="AJ61" i="4" s="1"/>
  <c r="AJ55" i="5"/>
  <c r="AJ54" i="4"/>
  <c r="AJ55" i="4" s="1"/>
  <c r="AJ117" i="6"/>
  <c r="AJ114" i="5"/>
  <c r="AJ49" i="6"/>
  <c r="AJ47" i="5"/>
  <c r="AJ113" i="6"/>
  <c r="AJ112" i="5"/>
  <c r="AJ103" i="6"/>
  <c r="AJ102" i="5"/>
  <c r="AK121" i="4"/>
  <c r="AK122" i="4" s="1"/>
  <c r="AK122" i="5"/>
  <c r="AJ52" i="4"/>
  <c r="AJ53" i="4" s="1"/>
  <c r="AJ53" i="5"/>
  <c r="AJ95" i="6"/>
  <c r="AJ90" i="5"/>
  <c r="AJ98" i="4"/>
  <c r="AJ101" i="4" s="1"/>
  <c r="AJ101" i="5"/>
  <c r="AJ76" i="5"/>
  <c r="AJ75" i="4"/>
  <c r="AJ76" i="4" s="1"/>
  <c r="AJ12" i="5"/>
  <c r="AJ11" i="4"/>
  <c r="AJ12" i="4" s="1"/>
  <c r="AJ79" i="4"/>
  <c r="AJ80" i="4" s="1"/>
  <c r="AJ80" i="5"/>
  <c r="AJ40" i="4"/>
  <c r="AJ41" i="4" s="1"/>
  <c r="AJ41" i="5"/>
  <c r="AJ14" i="5"/>
  <c r="AJ13" i="4"/>
  <c r="AJ14" i="4" s="1"/>
  <c r="AJ21" i="4"/>
  <c r="AJ22" i="4" s="1"/>
  <c r="AJ22" i="5"/>
  <c r="AJ32" i="4"/>
  <c r="AJ33" i="4" s="1"/>
  <c r="AJ33" i="5"/>
  <c r="AJ59" i="5"/>
  <c r="AJ58" i="4"/>
  <c r="AJ59" i="4" s="1"/>
  <c r="AJ84" i="6"/>
  <c r="AJ83" i="5"/>
  <c r="AK62" i="4"/>
  <c r="AK63" i="4" s="1"/>
  <c r="AK63" i="5"/>
  <c r="AJ123" i="4"/>
  <c r="AJ125" i="4" s="1"/>
  <c r="AJ125" i="5"/>
  <c r="AK52" i="4"/>
  <c r="AK53" i="5"/>
  <c r="AL86" i="4"/>
  <c r="AL89" i="4" s="1"/>
  <c r="AL89" i="5"/>
  <c r="AJ86" i="5"/>
  <c r="AJ89" i="6"/>
  <c r="AL42" i="4"/>
  <c r="AL44" i="4" s="1"/>
  <c r="AL44" i="5"/>
  <c r="AJ71" i="6"/>
  <c r="AJ70" i="5"/>
  <c r="AL134" i="5" l="1"/>
  <c r="AJ134" i="6"/>
  <c r="AK134" i="5"/>
  <c r="AJ86" i="4"/>
  <c r="AJ89" i="4" s="1"/>
  <c r="AJ89" i="5"/>
  <c r="AJ70" i="4"/>
  <c r="AJ71" i="4" s="1"/>
  <c r="AJ71" i="5"/>
  <c r="AJ30" i="4"/>
  <c r="AJ31" i="4" s="1"/>
  <c r="AJ31" i="5"/>
  <c r="AJ110" i="4"/>
  <c r="AJ111" i="4" s="1"/>
  <c r="AJ111" i="5"/>
  <c r="AJ118" i="4"/>
  <c r="AJ120" i="4" s="1"/>
  <c r="AJ120" i="5"/>
  <c r="AJ77" i="4"/>
  <c r="AJ78" i="4" s="1"/>
  <c r="AJ78" i="5"/>
  <c r="AJ47" i="4"/>
  <c r="AJ49" i="4" s="1"/>
  <c r="AJ49" i="5"/>
  <c r="AJ129" i="4"/>
  <c r="AJ131" i="4" s="1"/>
  <c r="AJ131" i="5"/>
  <c r="AJ121" i="4"/>
  <c r="AJ122" i="4" s="1"/>
  <c r="AJ122" i="5"/>
  <c r="AJ126" i="4"/>
  <c r="AJ128" i="4" s="1"/>
  <c r="AJ128" i="5"/>
  <c r="AJ96" i="4"/>
  <c r="AJ97" i="4" s="1"/>
  <c r="AJ97" i="5"/>
  <c r="AJ38" i="4"/>
  <c r="AJ39" i="4" s="1"/>
  <c r="AJ39" i="5"/>
  <c r="AJ102" i="4"/>
  <c r="AJ103" i="4" s="1"/>
  <c r="AJ103" i="5"/>
  <c r="AJ106" i="4"/>
  <c r="AJ107" i="4" s="1"/>
  <c r="AJ107" i="5"/>
  <c r="AK53" i="4"/>
  <c r="AK134" i="4" s="1"/>
  <c r="AJ83" i="4"/>
  <c r="AJ84" i="4" s="1"/>
  <c r="AJ84" i="5"/>
  <c r="AJ90" i="4"/>
  <c r="AJ95" i="4" s="1"/>
  <c r="AJ95" i="5"/>
  <c r="AJ113" i="5"/>
  <c r="AJ112" i="4"/>
  <c r="AJ113" i="4" s="1"/>
  <c r="AJ114" i="4"/>
  <c r="AJ117" i="4" s="1"/>
  <c r="AJ117" i="5"/>
  <c r="AJ8" i="4"/>
  <c r="AL14" i="4"/>
  <c r="AL134" i="4" s="1"/>
  <c r="AJ134" i="4" l="1"/>
  <c r="AJ134" i="5"/>
</calcChain>
</file>

<file path=xl/sharedStrings.xml><?xml version="1.0" encoding="utf-8"?>
<sst xmlns="http://schemas.openxmlformats.org/spreadsheetml/2006/main" count="4810" uniqueCount="1234">
  <si>
    <t>TOYOTA(Amserv Grupp): Auris - 32; Corolla - 17; GT86 - 0</t>
  </si>
  <si>
    <t>TOYOTA(Amserv Grupp): Avensis - 0; Avensis NG - 53; Prius - 2</t>
  </si>
  <si>
    <t>TOYOTA(Amserv Grupp): RAV4 - 7</t>
  </si>
  <si>
    <t>TOYOTA(Amserv Grupp): Land Cruiser - 9; Land Cruiser V8 - 1</t>
  </si>
  <si>
    <t>JEEP: Cherokee - 0;  Gr.Cherokee - 9; Commander - 0; Wrangler - 2</t>
  </si>
  <si>
    <t>SUBARU(Autospirit): Outback - 12; Legacy - 10</t>
  </si>
  <si>
    <t>SUBARU(Autospirit): Forester - 5</t>
  </si>
  <si>
    <t>AVIA Total</t>
    <phoneticPr fontId="0" type="noConversion"/>
  </si>
  <si>
    <t>AVIA</t>
    <phoneticPr fontId="0" type="noConversion"/>
  </si>
  <si>
    <t>AVIA</t>
    <phoneticPr fontId="0" type="noConversion"/>
  </si>
  <si>
    <t>AVIA Total</t>
    <phoneticPr fontId="0" type="noConversion"/>
  </si>
  <si>
    <t>AVIA</t>
    <phoneticPr fontId="0" type="noConversion"/>
  </si>
  <si>
    <t>AVIA</t>
    <phoneticPr fontId="0" type="noConversion"/>
  </si>
  <si>
    <t>AVIA Total</t>
    <phoneticPr fontId="0" type="noConversion"/>
  </si>
  <si>
    <t>AVIA Total</t>
    <phoneticPr fontId="0" type="noConversion"/>
  </si>
  <si>
    <t>AVIA</t>
    <phoneticPr fontId="0" type="noConversion"/>
  </si>
  <si>
    <t>AVIA Total</t>
    <phoneticPr fontId="0" type="noConversion"/>
  </si>
  <si>
    <t>AVIA Total</t>
    <phoneticPr fontId="0" type="noConversion"/>
  </si>
  <si>
    <t>AVIA</t>
    <phoneticPr fontId="0" type="noConversion"/>
  </si>
  <si>
    <t>AVIA Total</t>
    <phoneticPr fontId="0" type="noConversion"/>
  </si>
  <si>
    <t>LAMBORGHINI</t>
    <phoneticPr fontId="0" type="noConversion"/>
  </si>
  <si>
    <t>LAMBORGHINI Total</t>
    <phoneticPr fontId="0" type="noConversion"/>
  </si>
  <si>
    <t>LAMBORGHINI</t>
    <phoneticPr fontId="0" type="noConversion"/>
  </si>
  <si>
    <t>LAMBORGHINI Total</t>
    <phoneticPr fontId="0" type="noConversion"/>
  </si>
  <si>
    <t>LAMBORGHINI</t>
    <phoneticPr fontId="0" type="noConversion"/>
  </si>
  <si>
    <t>LAMBORGHINI Total</t>
    <phoneticPr fontId="0" type="noConversion"/>
  </si>
  <si>
    <t>LAMBORGHINI</t>
    <phoneticPr fontId="0" type="noConversion"/>
  </si>
  <si>
    <t>LAMBORGHINI Total</t>
    <phoneticPr fontId="0" type="noConversion"/>
  </si>
  <si>
    <t>AVIA</t>
    <phoneticPr fontId="0" type="noConversion"/>
  </si>
  <si>
    <t>AVIA Total</t>
    <phoneticPr fontId="0" type="noConversion"/>
  </si>
  <si>
    <t>LAMBORGHINI</t>
    <phoneticPr fontId="0" type="noConversion"/>
  </si>
  <si>
    <t>LAMBORGHINI Total</t>
    <phoneticPr fontId="0" type="noConversion"/>
  </si>
  <si>
    <t>LEXUS: GS300 - 0; GS450h - 3; GS460 - 0; GS250 - 2</t>
  </si>
  <si>
    <t>PORSCHE: Cayenne - 3</t>
  </si>
  <si>
    <t>BMW: 1-seeria 3dr - 0; 1-seeria 5dr - 1; 1-seeria - 0; M1 - 0</t>
  </si>
  <si>
    <t>BMW: 3-seeria sedaan-9; 3-seeria touring -0; 3-seeria coupe-1; 3-seeria cabrio-0; M3 sedaan-0; M3 cabrio-0;Z4-0</t>
  </si>
  <si>
    <t>BMW: 5-seeria sedaan - 3; 5-seeria touring - 0; 5-seeria GT - 0; M5 - 0</t>
  </si>
  <si>
    <t>BMW: X1 - 0; X3 - 3; X5 - 2; X6 - 1</t>
  </si>
  <si>
    <t>MINI: Cooper -1 ; Cooper S - 0; Cooper Cabrio - 0; One - 0, Cooper D - 0</t>
  </si>
  <si>
    <t>HONDA: Jazz - 4; CR-Z - 0</t>
  </si>
  <si>
    <t>HONDA: Civic - 32; Insight - 0</t>
  </si>
  <si>
    <t>HONDA: Accord - 16</t>
  </si>
  <si>
    <t>AUDI: A1 - 0; A1 Spotback - 2</t>
  </si>
  <si>
    <t>AUDI: A3 - 0; A3 Sbp - 0; A3 Cab - 0;TT Coupe - 0; TT Roadster - 0; S3 - 0; Q3 - 0; RS3 -2</t>
  </si>
  <si>
    <t>AUDI: A4 Lim-6; A4 Avant-1; A4 allroad-1; A5 Coupe-0; A5 Sportback-2; S5 Coupe- 0; Q5 hybrid-0</t>
  </si>
  <si>
    <t>AUDI: A6 Lim-6; S6-0; A6 Avant-2; A6 allroad quattro-0; RS6 Avant-0; A7 - 0;A7 Sportback-0</t>
  </si>
  <si>
    <t>AUDI: Q5 - 4; Q7 - 3; Q3 - 0</t>
  </si>
  <si>
    <t>LAND ROVER: Range Rover Evoque - 4; Freelander2 - 0</t>
  </si>
  <si>
    <t>LAND ROVER: Range Rover -0; Range Rover Sport - 1; Discovery-5; Defender-0</t>
  </si>
  <si>
    <t>CHEVROLET(Amserv Grupp): Aveo - 6</t>
  </si>
  <si>
    <t>CHEVROLET (Amserv Grupp): Cruze 5d -3</t>
  </si>
  <si>
    <t>CHEVROLET(Amserv Grupp): Cruze 4d - 1; Lazetti - 0; Malibu - 1</t>
  </si>
  <si>
    <t>CHEVROLET(Amserv Grupp): Tacuma - 0; HHR - 0; Orlando - 2</t>
  </si>
  <si>
    <t>HYUNDAI(Amserv Grupp): i20 - 8</t>
  </si>
  <si>
    <t>HYUNDAI (Amserv Grupp): Coupe - 0; i30 - 4; i30CW - 0; ix20 - 0</t>
  </si>
  <si>
    <t>HYUNDAI(Amserv Grupp): i40 - 9</t>
  </si>
  <si>
    <t>HYUNDAI (Amserv Grupp): Santa Fe - 0; ix55 - 0; ix35,ix45 - 13</t>
  </si>
  <si>
    <t>OPEL(Amserv Grupp): Corsa - 5; Agila - 0; Mocca - 0</t>
  </si>
  <si>
    <t>OPEL(Amserv Grupp): Astra - 14; Astra GTC - 0</t>
  </si>
  <si>
    <t>OPEL(Amserv Grupp): Zafira -6; Meriva - 1</t>
  </si>
  <si>
    <t>PEUGEOT(Amserv Grupp): 207 -  0; 208 - 2</t>
  </si>
  <si>
    <t>PEUGEOT(Amserv Grupp): 308 - 9; 3008 - 19; 308CC - 0; RCZ - 0</t>
  </si>
  <si>
    <t>PEUGEOT(Amserv Grupp): 508 - 5</t>
  </si>
  <si>
    <t>PEUGEOT (Amserv Grupp): Partner Tepee - 6; Expert Tepee - 3; Bipper Tepee - 0; Boxer Combi - 0; Boxer minibuss - 3</t>
  </si>
  <si>
    <t>TOYOTA(Amserv Grupp): Yaris - 14; Urban Cruiser - 0; Verso-S - 1</t>
  </si>
  <si>
    <t>1.  Silberauto esitas 2012.a. juunikuu kohta sõiduautode ja tarbesõidukite üldised müüginumbrid. Jaotus klassidesse on teostatud AMTELi poolt avalikuks kasutamiseks mõeldud</t>
  </si>
  <si>
    <t>ARKi mai- ja juunikuude registreerimistabelite alusel.</t>
  </si>
  <si>
    <t>NISSAN: Micra - 4, JUKE - 26</t>
  </si>
  <si>
    <r>
      <t xml:space="preserve">NISSAN: Qashqai - 82; </t>
    </r>
    <r>
      <rPr>
        <b/>
        <sz val="10"/>
        <rFont val="Arial"/>
        <family val="2"/>
        <charset val="186"/>
      </rPr>
      <t>Leaf - 12 (el. auto)</t>
    </r>
  </si>
  <si>
    <t>NISSAN: 370Z - 0; Qashqai+2 - 7</t>
  </si>
  <si>
    <t>NISSAN: Note - 9</t>
  </si>
  <si>
    <t>NISSAN: NV200 - 1; Primastar - 5</t>
  </si>
  <si>
    <t>NISSAN: X-Trail - 2; Murano - 7</t>
  </si>
  <si>
    <t>NISSAN: Pathfinder - 01</t>
  </si>
  <si>
    <t>LEXUS: RX350 -4; RX450h - 3</t>
  </si>
  <si>
    <t>VOLVO: V60 - 1; V70 - 0; XC70 - 5; S60 - 2; S80 - 2</t>
  </si>
  <si>
    <t>VOLVO: XC90 - 4: XC60 - 7</t>
  </si>
  <si>
    <t>FORD: Galaxy - 4; S-Max - 4; Fusion - 7; C-Max - 1; C-Max Grand - 2</t>
  </si>
  <si>
    <t>KIA: Picanto -7</t>
  </si>
  <si>
    <t>KIA: Rio - 4</t>
  </si>
  <si>
    <t>KIA: Ceed - 29, Soul - 0</t>
  </si>
  <si>
    <t>KIA: Sportage - 36; Sorento - 6</t>
  </si>
  <si>
    <t>PEUGEOT(Metro Auto): 207 -  0; 207SW - 0; 208 - 0</t>
  </si>
  <si>
    <t>PEUGEOT(Metro Auto): 308 - 0; 308 SW -1; 308 CC - 0; 3008 - 1; RCZ - 0</t>
  </si>
  <si>
    <t>PEUGEOT(Metro Auto): 508 -4 ; 508 SW - 0</t>
  </si>
  <si>
    <t>PEUGEOT (Metro Auto): 5008 - 1</t>
  </si>
  <si>
    <t>VOLKSWAGEN: Golf VI - 23;Golf Plus - 4;Golf Variant - 15;Jetta - 19;Scirocco - 1;EOS - 0;New Beetle-1</t>
  </si>
  <si>
    <t>VOLKSWAGEN: Passat - 9; Passat Variant - 11; Passat CC - 6; Passat Alltrack - 3</t>
  </si>
  <si>
    <t>VOLKSWAGEN: Sharan - 3; Touran - 4</t>
  </si>
  <si>
    <t>VOLKSWAGEN: T5 Combi - 2; T5 Caravelle - 2; T5 Multivan - 3; Caddy Kombi - 8; Caddy Maxi-0; Crafater Kombi - 0</t>
  </si>
  <si>
    <t>FIAT:Panda - 0; Cinquecento/500 - 3</t>
  </si>
  <si>
    <t>FIAT: Linea - 0; Bravo - 1; Sedici - 0</t>
  </si>
  <si>
    <t>FIAT: Punto Evo - 4; Albea - 0</t>
  </si>
  <si>
    <t xml:space="preserve">FIAT: Fiorino - 0; Doblo - 3; Scudo - 0; Ducato - 0 </t>
  </si>
  <si>
    <r>
      <t>PEUGEOT (Auto Forte): 107 - 0;</t>
    </r>
    <r>
      <rPr>
        <b/>
        <sz val="10"/>
        <rFont val="Arial"/>
        <family val="2"/>
        <charset val="186"/>
      </rPr>
      <t xml:space="preserve"> iOn - 0 (elektriauto) </t>
    </r>
  </si>
  <si>
    <t>PEUGEOT(Auto Forte): 308 - 1; 308CC - 0; 308 Break/SW - 0; 3008 - 3</t>
  </si>
  <si>
    <t>PEUGEOT(Auto Forte): 508 - 3; 508SW - 4</t>
  </si>
  <si>
    <t>TOYOTA (Elke Grupp): Yaris - 7; Urban Cruiser - 1; Verso-S - 1</t>
  </si>
  <si>
    <t>TOYOTA (Elke Grupp): IQ - 0; Aygo -1</t>
  </si>
  <si>
    <t>TOYOTA(Elke Grupp): Corolla -15; Auris - 18; GT86 - 3</t>
  </si>
  <si>
    <t>TOYOTA(Elke Grupp): Avensis - 42, Prius - 1</t>
  </si>
  <si>
    <t>TOYOTA(ELKE Grupp): Land Cruiser - 12; Land Cruiser V8 - 0</t>
  </si>
  <si>
    <t>HONDA: CR-V - 32</t>
  </si>
  <si>
    <t>SUBARU(Autospirit): Outback - 8; Legacy - 10,</t>
  </si>
  <si>
    <t>SUBARU(Autospirit): Forester - 8</t>
  </si>
  <si>
    <t>SUBARU(Autospirit): Forester - 0</t>
  </si>
  <si>
    <t>KIA: Picanto -8</t>
  </si>
  <si>
    <t>KIA: Rio - 18</t>
  </si>
  <si>
    <t>KIA: Ceed - 17, Soul - 0</t>
  </si>
  <si>
    <t>KIA: Sportage -43; Sorento - 4</t>
  </si>
  <si>
    <t>AUDI: A3 - 0; A3 Sbp - 2; A3 Cab - 0;TT Coupe - 0; TT Roadster - 0; S3 - 0; Q3 - 4</t>
  </si>
  <si>
    <t>AUDI: A4 Lim-3; A4 Avant-1; A4 allroad-0; A5 Coupe-0; A5 Sportback-2; S5 Coupe- 0; Q5 hybrid-0</t>
  </si>
  <si>
    <t>AUDI: A6 Lim-6; S6-0; A6 Avant-2; A6 allroad quattro-1; RS6 Avant-0; A7 - 0;A7 Sportback-2</t>
  </si>
  <si>
    <t>AUDI: Q5 - 8; Q7 - 4; Q3 - 0</t>
  </si>
  <si>
    <t>JEEP: Cherokee - 0;  Gr.Cherokee - 9; Commander - 0; Wrangler - 0</t>
  </si>
  <si>
    <t>NISSAN: NV200 - 4; Primastar - 1</t>
  </si>
  <si>
    <t>CHEVROLET(Amserv Grupp): Aveo - 8</t>
  </si>
  <si>
    <t>CHEVROLET (Amserv Grupp): Cruze 5d -4</t>
  </si>
  <si>
    <t>CHEVROLET(Amserv Grupp): Cruze 4d - 1; Lazetti - 0; Malibu - 0</t>
  </si>
  <si>
    <t>CHEVROLET (Amserv Grupp): Captiva - 2</t>
  </si>
  <si>
    <t>HYUNDAI(Amserv Grupp): i20 - 1</t>
  </si>
  <si>
    <t>HYUNDAI (Amserv Grupp): Coupe - 0; i30 - 4; i30CW - 0; ix20 - 1</t>
  </si>
  <si>
    <t>HYUNDAI(Amserv Grupp): i40 - 8</t>
  </si>
  <si>
    <t>HYUNDAI (Amserv Grupp): Santa Fe - 1; ix55 - 0; ix35,ix45 - 3</t>
  </si>
  <si>
    <t>LAND ROVER: Range Rover -0; Range Rover Sport - 0; Discovery-0; Defender-0</t>
  </si>
  <si>
    <t>LAND ROVER: Range Rover Evoque - 5; Freelander2 - 0</t>
  </si>
  <si>
    <t>OPEL(Amserv Grupp): Corsa - 3; Agila - 0; Mocca - 0</t>
  </si>
  <si>
    <t>OPEL(Amserv Grupp): Zafira -8; Meriva - 3</t>
  </si>
  <si>
    <t>OPEL(Amserv Grupp): Combo Tour - 0; Vivaro Combi - 2; Vivaro Tour - 0</t>
  </si>
  <si>
    <t>PEUGEOT(Amserv Grupp): 207 -  0; 208 - 1</t>
  </si>
  <si>
    <t>PEUGEOT(Amserv Grupp): 308 - 2; 3008 - 9; 308CC - 0; RCZ - 1</t>
  </si>
  <si>
    <t>PEUGEOT(Amserv Grupp): 4007 - 1</t>
  </si>
  <si>
    <t>TOYOTA(Amserv Grupp): Yaris - 26; Urban Cruiser - 3; Verso-S - 3</t>
  </si>
  <si>
    <t>TOYOTA(Amserv Grupp): Auris - 66; Corolla - 14; GT86 - 0</t>
  </si>
  <si>
    <t>TOYOTA(Amserv Grupp): Avensis - 0; Avensis NG - 33; Prius - 0</t>
  </si>
  <si>
    <t>TOYOTA(Amserv  Grupp): Verso -9</t>
  </si>
  <si>
    <t>TOYOTA(Amserv Grupp): Land Cruiser - 18; Land Cruiser V8 - 3</t>
  </si>
  <si>
    <t>FIAT:Panda - 1; Cinquecento/500 - 6</t>
  </si>
  <si>
    <t>FIAT: Punto Evo - 0; Bravo - 1; Sedici - 0</t>
  </si>
  <si>
    <t>FIAT: Doblo - 1</t>
  </si>
  <si>
    <t>PEUGEOT(Auto Forte): 308 - 2; 308CC - 0; 308 Break/SW - 0; 3008 - 0</t>
  </si>
  <si>
    <t>PEUGEOT(Auto Forte): 508 - 6; 508SW - 3</t>
  </si>
  <si>
    <t>PEUGEOT (Autoforte): 5008 - 4</t>
  </si>
  <si>
    <t>PEUGEOT (Autoforte): Partner Tepee - 1; Expert Tepee - 2</t>
  </si>
  <si>
    <t>MAZDA: CX-5 - 4</t>
  </si>
  <si>
    <t>PEUGEOT (Metro Auto) : 107 -1</t>
  </si>
  <si>
    <t>PEUGEOT(Metro Auto): 207 -  0; 207SW - 0; 208 - 1</t>
  </si>
  <si>
    <t>PEUGEOT(Metro Auto): 308 - 3; 308 SW -1; 308 CC - 1; 3008 - 0; RCZ - 0</t>
  </si>
  <si>
    <t>PEUGEOT(Metro Auto): 508 -5 ; 508 SW - 2</t>
  </si>
  <si>
    <t>VOLKSWAGEN: Golf VI - 20;Golf Plus - 2;Golf Variant - 17;Jetta - 16;Scirocco - 0;EOS - 0;New Beetle-2</t>
  </si>
  <si>
    <t>VOLKSWAGEN: Passat - 7; Passat Variant - 14; Passat CC - 7; Passat Alltrack - 2</t>
  </si>
  <si>
    <t>VOLKSWAGEN: Sharan - 6; Touran - 2</t>
  </si>
  <si>
    <t>VOLKSWAGEN: T5 Combi - 2; T5 Caravelle - 2; T5 Multivan - 2; Caddy Kombi - 7; Caddy Maxi-0; Crafater Kombi - 0</t>
  </si>
  <si>
    <t>NISSAN: Micra - 1, JUKE - 20</t>
  </si>
  <si>
    <r>
      <t xml:space="preserve">NISSAN: Qashqai - 61; </t>
    </r>
    <r>
      <rPr>
        <b/>
        <sz val="10"/>
        <rFont val="Arial"/>
        <family val="2"/>
        <charset val="186"/>
      </rPr>
      <t>Leaf - 7 (el. auto)</t>
    </r>
  </si>
  <si>
    <t>NISSAN: 370Z - 0; Qashqai+2 - 6</t>
  </si>
  <si>
    <t>NISSAN: Note - 4</t>
  </si>
  <si>
    <t>NISSAN: X-Trail - 2; Murano - 4</t>
  </si>
  <si>
    <t>LEXUS: GS300 - 0; GS450h - 2; GS460 - 0; GS250 - 5</t>
  </si>
  <si>
    <t>LEXUS: RX350 -2; RX450h - 6</t>
  </si>
  <si>
    <t>PORSCHE: Cayenne - 8</t>
  </si>
  <si>
    <t>TOYOTA (Elke Grupp): Yaris - 9; Urban Cruiser - 0; Verso-S - 3</t>
  </si>
  <si>
    <t>TOYOTA(Elke Grupp): Corolla -27; Auris - 14</t>
  </si>
  <si>
    <t>TOYOTA(Elke Grupp): Avensis -41, Prius - 1</t>
  </si>
  <si>
    <t>TOYOTA(ELKE Grupp): Land Cruiser - 15; Land Cruiser V8 - 2</t>
  </si>
  <si>
    <t>FORD: Galaxy - 2; S-Max - 4; Fusion - 4; C-Max - 1; C-Max Grand - 0</t>
  </si>
  <si>
    <t>BMW: 1-seeria 3dr - 0; 1-seeria 5dr - 0; 1-seeria - 0; M1 - 0</t>
  </si>
  <si>
    <t>BMW: 3-seeria sedaan-1; 3-seeria touring -0; 3-seeria coupe-0; 3-seeria cabrio-0; M3 sedaan-0; M3 cabrio-0;Z4-0</t>
  </si>
  <si>
    <t>BMW: 5-seeria sedaan - 1; 5-seeria touring - 2; 5-seeria GT - 0; M5 - 0</t>
  </si>
  <si>
    <t>BMW: X1 - 2; X3 - 4; X5 - 7; X6 - 7</t>
  </si>
  <si>
    <t>MINI: Cooper -0 ; Cooper S - 0; Cooper Cabrio - 0; One - 0, Cooper D - 0</t>
  </si>
  <si>
    <t>VOLVO: V60 - 0; V70 - 2; XC70 - 14; S60 - 10; S80 - 2</t>
  </si>
  <si>
    <t>VOLVO: XC90 - 3: XC60 - 8</t>
  </si>
  <si>
    <t>HONDA: Jazz - 7; CR-Z - 0</t>
  </si>
  <si>
    <t>HONDA: Civic - 36; Insight - 0</t>
  </si>
  <si>
    <t>HONDA: Accord - 12</t>
  </si>
  <si>
    <t>PEUGEOT (Amserv Grupp): Partner Tepee - 10; Expert Tepee - 1; Bipper Tepee - 0; Boxer Combi - 0; Boxer minibuss - 0</t>
  </si>
  <si>
    <t>PORSCHE: Cayenne - 4</t>
  </si>
  <si>
    <t>OPEL(Amserv Grupp): Astra - 17; Astra GTC - 0</t>
  </si>
  <si>
    <t>OPEL(Amserv Grupp): Corsa - 0; Agila - 0; Mocca - 0</t>
  </si>
  <si>
    <t>OPEL(Amserv Grupp): Zafira -5; Meriva - 3</t>
  </si>
  <si>
    <t>OPEL(Amserv Grupp): Combo Tour - 0; Vivaro Combi - 6; Vivaro Tour - 0</t>
  </si>
  <si>
    <t>TOYOTA(Amserv Grupp): Yaris - 17; Urban Cruiser - 0; Verso-S - 1</t>
  </si>
  <si>
    <t>TOYOTA(Amserv Grupp): Auris - 12; Corolla - 14; GT86 - 0</t>
  </si>
  <si>
    <t>TOYOTA(Amserv Grupp): Avensis - 0; Avensis NG - 29; Prius - 0</t>
  </si>
  <si>
    <t>TOYOTA(Amserv  Grupp): Verso -2</t>
  </si>
  <si>
    <t>TOYOTA(Amserv Grupp): RAV4 - 16</t>
  </si>
  <si>
    <t>TOYOTA(Amserv Grupp): Land Cruiser - 10; Land Cruiser V8 - 0</t>
  </si>
  <si>
    <t>TOYOTA (Elke Grupp): IQ - 1; Aygo - 0</t>
  </si>
  <si>
    <t>TOYOTA (Elke Grupp): Yaris - 7; Urban Cruiser - 0; Verso-S - 1</t>
  </si>
  <si>
    <t>TOYOTA(Elke Grupp): Corolla -37; Auris - 14</t>
  </si>
  <si>
    <t>TOYOTA(Elke Grupp): Avensis -33, Prius - 1</t>
  </si>
  <si>
    <t>TOYOTA(ELKE Grupp): Land Cruiser - 16; Land Cruiser V8 - 2</t>
  </si>
  <si>
    <t>SUBARU(Autospirit): Outback - 16; Legacy - 2,</t>
  </si>
  <si>
    <t>VOLVO: XC90 - 2: XC60 - 7</t>
  </si>
  <si>
    <t>KIA: Rio - 13</t>
  </si>
  <si>
    <t>Märkused:</t>
  </si>
  <si>
    <t>ARKi märtsi- ja aprillikuude registreerimistabelite alusel.</t>
  </si>
  <si>
    <t>2. Kuna Mitsubishi elekriautosid ei müüda Silberauto kaudu, siis nende arv AMTELi müügitabelis ei kajastu</t>
  </si>
  <si>
    <t>1.  Silberauto esitas 2012.a. aprillikuu kohta sõiduautode ja tarbesõidukite üldised müüginumbrid. Jaotus klassidesse on teostatud AMTELi poolt avalikuks kasutamiseks mõeldud</t>
  </si>
  <si>
    <t>Møller Auto Tallinn</t>
  </si>
  <si>
    <t>3. ITÜ Rebella alustas tarbesõiduki AVIA müümist, tabelis praegu ei kajastu. Mais müüdi 1 veoauto täismassiga 6 t kuni 11,99 t.</t>
  </si>
  <si>
    <t>1.  Silberauto esitas 2012.a. maikuu kohta sõiduautode ja tarbesõidukite üldised müüginumbrid. Jaotus klassidesse on teostatud AMTELi poolt avalikuks kasutamiseks mõeldud</t>
  </si>
  <si>
    <t>ARKi aprilli- ja maikuude registreerimistabelite alusel.</t>
  </si>
  <si>
    <t>TOYOTA (Elke Grupp): IQ - 0; Aygo - 0</t>
  </si>
  <si>
    <t>PEUGEOT(Auto Forte):  207/208 - 0</t>
  </si>
  <si>
    <t>VOLVO: C30 - 1</t>
  </si>
  <si>
    <t>VOLVO: S40 - 0; V50 - 1; C70 - 0</t>
  </si>
  <si>
    <t>VOLVO: V60 - 2; V70 - 2; XC70 - 10; S60 - 11; S80 - 2</t>
  </si>
  <si>
    <t>,</t>
  </si>
  <si>
    <t>HONDA: Jazz - 12; CR-Z - 0</t>
  </si>
  <si>
    <t>HONDA: Civic - 55; Insight - 3</t>
  </si>
  <si>
    <t>HONDA: CR-V - 24</t>
  </si>
  <si>
    <t>LAND ROVER: Range Rover Evoque - 9; Freelander2 - 0</t>
  </si>
  <si>
    <t>LAND ROVER: Range Rover -0; Range Rover Sport - 1; Discovery-6; Defender-0</t>
  </si>
  <si>
    <t>MAZDA: CX-5 - 7</t>
  </si>
  <si>
    <t>VOLKSWAGEN: Golf VI - 17;Golf Plus - 2;Golf Variant - 22;Jetta - 18;Scirocco - 0;EOS - 0;New Beetle-1</t>
  </si>
  <si>
    <t>VOLKSWAGEN: Passat - 7; Passat Variant - 12; Passat CC - 5; Passat Alltrack - 2</t>
  </si>
  <si>
    <t>VOLKSWAGEN: Sharan - 2; Touran - 2</t>
  </si>
  <si>
    <t>VOLKSWAGEN: T5 Combi - 0; T5 Caravelle - 0; T5 Multivan - 1; Caddy Kombi - 8; Caddy Maxi-0; Crafater Kombi - 0</t>
  </si>
  <si>
    <t>KIA: Picanto -11</t>
  </si>
  <si>
    <t>KIA: Ceed - 9, Soul - 1</t>
  </si>
  <si>
    <t>KIA: Optima - 4</t>
  </si>
  <si>
    <t>KIA: Carens - 0; Carnival - 0; Venga - 0</t>
  </si>
  <si>
    <t>KIA: Sportage -56; Sorento - 2</t>
  </si>
  <si>
    <t>AUDI: A3 - 0; A3 Sbp - 0; A3 Cab - 0;TT Coupe - 0; TT Roadster - 0; S3 - 0; Q3 - 2</t>
  </si>
  <si>
    <t>AUDI: A4 Lim-1; A4 Avant-1; A4 allroad-1; A5 Coupe-0; A5 Sportback-0; S5 Coupe- 0; Q5 hybrid-0</t>
  </si>
  <si>
    <t>AUDI: A6 Lim-4; S6-0; A6 Avant-3; A6 allroad quattro-0; RS6 Avant-0; A7 - 0;A7 Sportback-2</t>
  </si>
  <si>
    <t>AUDI: Q5 - 4; Q7 - 7; Q3 - 0</t>
  </si>
  <si>
    <t>JEEP: Compass - 2; Patriot - 0</t>
  </si>
  <si>
    <t>JEEP: Cherokee - 0;  Gr.Cherokee - 7; Commander - 0; Wrangler - 0</t>
  </si>
  <si>
    <t>CHEVROLET(Amserv Grupp): Aveo - 1</t>
  </si>
  <si>
    <t>CHEVROLET (Amserv Grupp): Cruze 5d -11</t>
  </si>
  <si>
    <t>CHEVROLET(Amserv Grupp): Cruze 4d - 4; Lazetti - 0; Malibu - 1</t>
  </si>
  <si>
    <t>CHEVROLET(Amserv Grupp): Tacuma - 0; HHR - 0; Orlando - 3</t>
  </si>
  <si>
    <t>HYUNDAI(Amserv Grupp): i20 - 6</t>
  </si>
  <si>
    <t>HYUNDAI (Amserv Grupp): Coupe - 0; i30 - 8; i30CW - 0; ix20 - 0</t>
  </si>
  <si>
    <t>HYUNDAI(Amserv Grupp): i40 - 7</t>
  </si>
  <si>
    <t>HYUNDAI (Amserv Grupp): Santa Fe - 1; ix55 - 1; ix35,ix45 -6</t>
  </si>
  <si>
    <t>PEUGEOT Amserv Grupp) : 107 - 1</t>
  </si>
  <si>
    <t>PEUGEOT(Amserv Grupp): 207 -  0; 208 - 3</t>
  </si>
  <si>
    <t>PEUGEOT(Amserv Grupp): 308 - 5; 3008 - 3; 308CC - 0</t>
  </si>
  <si>
    <t>PEUGEOT(Amserv Grupp): 508 - 13</t>
  </si>
  <si>
    <t>PORSCHE: Cayenne - 5</t>
  </si>
  <si>
    <t>TOYOTA(Hat Auto): Yaris - 1; Urban Cruiser - 0</t>
  </si>
  <si>
    <t>TOYOTA(Hat Auto): Auris - 3; Corolla - 0</t>
  </si>
  <si>
    <t>TOYOTA(Hat Auto): RAV4 - 0</t>
  </si>
  <si>
    <t>TOYOTA(Hat Auto): Land Cruiser 150 - 0</t>
  </si>
  <si>
    <t>VOLKSWAGEN: Golf VI - 23;Golf Plus - 2;Golf Variant - 7;Jetta - 22;Scirocco - 0;EOS - 0;New Beetle-4</t>
  </si>
  <si>
    <t>VOLKSWAGEN: Passat - 15; Passat Variant - 18; Passat CC - 9</t>
  </si>
  <si>
    <t>VOLKSWAGEN: Sharan - 3; Touran - 8</t>
  </si>
  <si>
    <t>VOLKSWAGEN: T5 Combi - 0; T5 Caravelle - 1; T5 Multivan - 9; Caddy Kombi - 11; Caddy Maxi-0; Crafater Kombi - 0</t>
  </si>
  <si>
    <t>HONDA: Civic - 52; Insight - 0</t>
  </si>
  <si>
    <t>HONDA: Accord - 6</t>
  </si>
  <si>
    <t>HONDA: CR-V - 34</t>
  </si>
  <si>
    <t>SUBARU(Autospirit): Forester - 4</t>
  </si>
  <si>
    <t>SUBARU(Autospirit): Outback - 19; Legacy - 5</t>
  </si>
  <si>
    <t>Elke Grupp</t>
  </si>
  <si>
    <t>BMW: 3-seeria sedaan-8; 3-seeria touring -0; 3-seeria coupe-0; 3-seeria cabrio-0; M3 sedaan-0; M3 cabrio-0;Z4-0</t>
  </si>
  <si>
    <t>BMW: 5-seeria sedaan - 1; 5-seeria touring - 0; 5-seeria GT - 1; M5 - 1</t>
  </si>
  <si>
    <t>BMW: 6-seeria coupe - 1; 6-seeria cabrio - 1; M6 - 0; 7-seeria -0</t>
  </si>
  <si>
    <t>BMW: X1 - 1; X3 - 7; X5 - 1; X6 - 2</t>
  </si>
  <si>
    <t>MINI: Cooper -0 ; Cooper S - 0; Cooper Cabrio - 1; One - 0, Cooper D - 0</t>
  </si>
  <si>
    <t>MINI: Countryman - 2</t>
  </si>
  <si>
    <t>NISSAN: Micra - 2, JUKE - 16</t>
  </si>
  <si>
    <r>
      <t xml:space="preserve">NISSAN: Qashqai - 43; </t>
    </r>
    <r>
      <rPr>
        <b/>
        <sz val="10"/>
        <rFont val="Arial"/>
        <family val="2"/>
        <charset val="186"/>
      </rPr>
      <t>Leaf - 0 (el. auto)</t>
    </r>
  </si>
  <si>
    <t>NISSAN: 370Z - 0; Qashqai+2 - 4</t>
  </si>
  <si>
    <t>NISSAN: Note - 10</t>
  </si>
  <si>
    <t>NISSAN: NV200 - 3; Primastar - 2</t>
  </si>
  <si>
    <t>NISSAN: X-Trail - 2; Murano - 2</t>
  </si>
  <si>
    <t>FIAT:Panda - 1; Cinquecento/500 - 9</t>
  </si>
  <si>
    <t>FIAT: Punto Evo - 3</t>
  </si>
  <si>
    <t>FIAT: Freemont - 0</t>
  </si>
  <si>
    <t>FORD: Galaxy - 3; S-Max - 7; Fusion - 14; C-Max - 4; C-Max Grand - 4</t>
  </si>
  <si>
    <t>LEXUS: IS 250 - 0; IS 220d - 0; IS-F -0; IS 250C - 0</t>
  </si>
  <si>
    <t>LEXUS: RX350 -1; RX450h - 9</t>
  </si>
  <si>
    <t>PEUGEOT(Metro Auto): 308 - 1; 308 SW -0; 3008 - 1; RCZ - 0</t>
  </si>
  <si>
    <t>PEUGEOT(Metro Auto): 508 -4 ; 508SW - 1</t>
  </si>
  <si>
    <t>PEUGEOT (Metro Auto): Partner Tepee - 2; Expert Tepee- 0</t>
  </si>
  <si>
    <t>PEUGEOT(Auto Forte):  207/208 - 5</t>
  </si>
  <si>
    <t>PEUGEOT(Auto Forte): 308 - 1; 308CC - 0; 308 Break/SW - 0; 3008 - 1</t>
  </si>
  <si>
    <t>PEUGEOT(Auto Forte): 508 - 2; 508SW - 2</t>
  </si>
  <si>
    <t>PEUGEOT (Autoforte): Partner Tepee - 1; Expert Tepee - 1</t>
  </si>
  <si>
    <t>TOYOTA(Amserv Grupp): Auris - 27; Corolla - 9; GT86 - 0</t>
  </si>
  <si>
    <t>TOYOTA(Amserv Grupp): Avensis - 0; Avensis NG - 25; Prius - 0</t>
  </si>
  <si>
    <t>TOYOTA(Amserv  Grupp): Verso -0</t>
  </si>
  <si>
    <t>TOYOTA(Amserv Grupp): RAV4 - 11</t>
  </si>
  <si>
    <t>TOYOTA(Amserv Grupp): Land Cruiser - 14; Land Cruiser V8 - 1</t>
  </si>
  <si>
    <t>TOYOTA (Mustakivi Auto): Yaris - 1; Urban Cruiser - 0</t>
  </si>
  <si>
    <t>TOYOTA(Mustakivi Auto): Corolla -2; Auris -3</t>
  </si>
  <si>
    <t>TOYOTA(Mustakivi Auto): Avensis - 10; Prius - 0</t>
  </si>
  <si>
    <t>TOYOTA(Mustakivi Auto): RAV4 - 8</t>
  </si>
  <si>
    <t>TOYOTA(Mustakivi Auto): Land Cruiser 150 - 5; Land Cruiser V8 - 1</t>
  </si>
  <si>
    <r>
      <t>PEUGEOT (Auto Forte): 107 - 0;</t>
    </r>
    <r>
      <rPr>
        <b/>
        <sz val="10"/>
        <rFont val="Arial"/>
        <family val="2"/>
        <charset val="186"/>
      </rPr>
      <t xml:space="preserve"> iOn - 1 (elektriauto) - 0</t>
    </r>
  </si>
  <si>
    <t>PEUGEOT(Auto Forte): 308 - 2; 308CC - 0; 308 Break/SW - 0; 3008 - 2</t>
  </si>
  <si>
    <t>PEUGEOT(Auto Forte): 508 - 2; 508SW - 4</t>
  </si>
  <si>
    <t>PEUGEOT (Autoforte): 5008 - 2</t>
  </si>
  <si>
    <t>PEUGEOT(Autoforte): 4007 - 1</t>
  </si>
  <si>
    <t>NISSAN: Micra - 3, JUKE - 17</t>
  </si>
  <si>
    <r>
      <t xml:space="preserve">NISSAN: Qashqai - 47: </t>
    </r>
    <r>
      <rPr>
        <b/>
        <sz val="10"/>
        <rFont val="Arial"/>
        <family val="2"/>
        <charset val="186"/>
      </rPr>
      <t>Leaf - 0 (el. auto)</t>
    </r>
  </si>
  <si>
    <t>NISSAN: 370Z - 0; Qashqai+2 - 8</t>
  </si>
  <si>
    <t>NISSAN: Note - 8</t>
  </si>
  <si>
    <t>NISSAN: NV200 - 8; Primastar - 1</t>
  </si>
  <si>
    <t>NISSAN: X-Trail - 6; Murano - 4</t>
  </si>
  <si>
    <t>NISSAN: Pathfinder - 1</t>
  </si>
  <si>
    <t>LEXUS: CT200H - 2</t>
  </si>
  <si>
    <t>LEXUS: IS 250 - 1; IS 220d - 0; IS-F -0; IS 250C - 0</t>
  </si>
  <si>
    <t>LEXUS: RX350 -0; RX450h - 4</t>
  </si>
  <si>
    <t>MERCEDES: A-klass - 1</t>
  </si>
  <si>
    <t>MITSUBISHI: Lancer - 8; ASX - 12; Evolution - 1</t>
  </si>
  <si>
    <t>MERCEDES: C-kl. sedaan -3; SLK - 0; C-klassi kupee - 0; C-kl. universaal - 1</t>
  </si>
  <si>
    <t>MERCEDES: E-kl. sedaan - 2; E-kl. kupee -0; CLS - 1</t>
  </si>
  <si>
    <t>MERCEDES: B-kl. - 4; R-kl. - 1</t>
  </si>
  <si>
    <t>JEEP: Compass - 8; Patriot - 0</t>
  </si>
  <si>
    <t>JEEP: Cherokee - 0;  Gr.Cherokee - 5; Commander - 0; Wrangler - 0</t>
  </si>
  <si>
    <t>MERCEDES: M-kl. - 2; GL-kl. - 0</t>
  </si>
  <si>
    <t>AUDI: A3 - 0; A3 Sbp - 0; A3 Cab - 0;TT Coupe - 0; TT Roadster - 0; S3 - 0; Q3 - 0</t>
  </si>
  <si>
    <t>AUDI: A4 Lim-0; A4 Avant-1; A4 allroad-1; A5 Coupe-1; A5 Sportback-1; S5 Coupe- 0; Q5 hybrid-0</t>
  </si>
  <si>
    <t>AUDI: A6 Lim-2; S6-0; A6 Avant-3; A6 allroad quattro-0; RS6 Avant-0; A7 - 0;A7 Sportback-3</t>
  </si>
  <si>
    <t>AUDI: Q5 - 3; Q7 - 5; Q3 - 3</t>
  </si>
  <si>
    <t>VOLVO: S40 - 1; V50 - 1; C70 - 0</t>
  </si>
  <si>
    <t>VOLVO: V60 - 0; V70 - 1; XC70 - 8; S60 - 5; S80 - 0</t>
  </si>
  <si>
    <t>VOLVO: XC90 - 8: XC60 - 14</t>
  </si>
  <si>
    <t>PEUGEOT(Metro Auto): 508 -2 ; 508SW - 3</t>
  </si>
  <si>
    <t>PEUGEOT (Metro Auto): Partner Tepee - 4; Expert Tepee- 0</t>
  </si>
  <si>
    <t>LAND ROVER: Range Rover Evoque - 7; Freelander2 - 2</t>
  </si>
  <si>
    <t>LAND ROVER: Range Rover -1; Range Rover Sport - 3; Discovery-1; Defender-0</t>
  </si>
  <si>
    <t>TOYOTA (Elke Auto): Yaris - 4; Urban Cruiser - 0; Verso-S - 0</t>
  </si>
  <si>
    <t>TOYOTA(Elke Auto): Corolla -4; Auris - 3</t>
  </si>
  <si>
    <t>TOYOTA(Elke Auto): Avensis -27, Prius - 0</t>
  </si>
  <si>
    <t>TOYOTA(ELKE Auto): Land Cruiser - 10; Land Cruiser V8 - 1</t>
  </si>
  <si>
    <t>KIA: Picanto -5</t>
  </si>
  <si>
    <t>KIA: Rio - 20</t>
  </si>
  <si>
    <t>KIA: Ceed - 11, Soul - 0</t>
  </si>
  <si>
    <t>KIA: Optima - 2</t>
  </si>
  <si>
    <t>KIA: Carens - 0; Carnival - 0; Venga - 1</t>
  </si>
  <si>
    <t>KIA: Sportage -41; Sorento - 3</t>
  </si>
  <si>
    <t>BMW: 1-seeria 3dr - 0; 1-seeria 5dr - 0; 1-seeria - 0; M1 - 1</t>
  </si>
  <si>
    <t>BMW: 3-seeria sedaan-5; 3-seeria touring -0; 3-seeria coupe-0; 3-seeria cabrio-0; M3 sedaan-0; M3 cabrio-0;Z4-0</t>
  </si>
  <si>
    <t>BMW: 5-seeria sedaan - 5; 5-seeria touring - 0; 5-seeria GT - 0</t>
  </si>
  <si>
    <t>BMW: 6-seeria coupe - 0; 6-seeria cabrio - 1; M6 - 0; 7-seeria -0</t>
  </si>
  <si>
    <t>BMW: X1 - 2; X3 - 4; X5 - 4; X6 - 1</t>
  </si>
  <si>
    <t>MINI: Cooper -2 ; Cooper S - 1; Cooper Cabrio-0;One - 0, Cooper D - 0</t>
  </si>
  <si>
    <t>MINI: Countryman - 1</t>
  </si>
  <si>
    <t>CHEVROLET(Amserv Grupp): Aveo - 4</t>
  </si>
  <si>
    <t>CHEVROLET(Amserv Grupp): Cruze 4d - 0, Lazetti - 0; Malibu - 0</t>
  </si>
  <si>
    <t>CHEVROLET (Amserv Grupp): Captiva - 7</t>
  </si>
  <si>
    <t>HYUNDAI(Amserv Grupp): i20 - 3</t>
  </si>
  <si>
    <t>HYUNDAI (Amserv Grupp): Coupe - 0; i30 - 0; i30CW - 2; ix20 - 0</t>
  </si>
  <si>
    <t>HYUNDAI(Amserv Grupp): Santa Fe - 0; ix55 - 0; ix35,ix45 -2</t>
  </si>
  <si>
    <t>OPEL(Amserv Grupp): Corsa - 6; Agila - 0; Mocca - 0</t>
  </si>
  <si>
    <t>OPEL(Amserv Grupp): Insignia - 3</t>
  </si>
  <si>
    <t>OPEL(Amserv Grupp): Zafira -1; Meriva - 2</t>
  </si>
  <si>
    <t>OPEL(Amserv Grupp): Combo Tour - 0; Vivaro Combi - 0; Vivaro Tour - 1</t>
  </si>
  <si>
    <t>PEUGEOT(Amserv Grupp): 308 - 3; 3008 - 32; 308CC - 0</t>
  </si>
  <si>
    <t>PEUGEOT(Amserv Grupp): 508 - 9</t>
  </si>
  <si>
    <t>PEUGEOT (Amserv Grupp): 5008 - 1</t>
  </si>
  <si>
    <t>PEUGEOT (Amserv Grupp): Partner Tepee - 10; Expert Tepee - 2; Bipper Tepee - 0; Boxer Combi - 0; Boxer minibuss - 1</t>
  </si>
  <si>
    <t>TOYOTA(Amserv Grupp): Yaris - 14; Urban Cruiser - 0; Verso-S - 4</t>
  </si>
  <si>
    <t>MERCEDES: C-kl. sedaan -1; SLK - 0; C-klassi kupee - 0</t>
  </si>
  <si>
    <t>MERCEDES: E-kl. sedaan - 1; E-kl. kupee -0; CLS -0</t>
  </si>
  <si>
    <t>MERCEDES: S-klass - 1; CL - 0</t>
  </si>
  <si>
    <t>MERCEDES: B-kl. - 2; R-kl. - 0</t>
  </si>
  <si>
    <t>MERCEDES: GLK - 2</t>
  </si>
  <si>
    <t>MERCEDES: M-kl. - 2; GL-kl. - 1</t>
  </si>
  <si>
    <t>MITSUBISHI: Lancer - 3; ASX - 14</t>
  </si>
  <si>
    <t>LAND ROVER: Range Rover Evoque - 4; Freelander2 - 1</t>
  </si>
  <si>
    <t>LAND ROVER: Range Rover -1; Discovery-1; Defender-0</t>
  </si>
  <si>
    <t>CHEVROLET(Amserv Grupp): Spark - 0</t>
  </si>
  <si>
    <t>HYUNDAI(Amserv Grupp): i20 - 4</t>
  </si>
  <si>
    <t>HYUNDAI (Amserv Grupp): Coupe - 0; i30 - 2; i30CW - 2; ix20 - 0</t>
  </si>
  <si>
    <t>HYUNDAI(Amserv Grupp): i40 - 3</t>
  </si>
  <si>
    <t>HYUNDAI(Amserv Grupp): Sonata - 0; Grandeur - 0</t>
  </si>
  <si>
    <t>HYUNDAI(Amserv Grupp): Santa Fe - 0; ix55 - 0; ix35,ix45 -11</t>
  </si>
  <si>
    <t>LOTUS: Elise - 0</t>
  </si>
  <si>
    <t>OPEL(Amserv Grupp): Astra - 13; Astra GTC - 0</t>
  </si>
  <si>
    <t>OPEL(Amserv Grupp): Insignia - 14</t>
  </si>
  <si>
    <t>OPEL(Amserv Grupp): Zafira -1; Meriva - 6</t>
  </si>
  <si>
    <t>OPEL(Amserv Grupp): Combo Tour - 3; Vivaro Combi - 0; Vivaro Tour - 1</t>
  </si>
  <si>
    <t>OPEL (Amserv Grupp): Antara - 0</t>
  </si>
  <si>
    <t>PEUGEOT (Metro Auto): Partner Tepee - 0; Expert Tepee- 0</t>
  </si>
  <si>
    <t>PEUGEOT(Amserv Grupp): 207 -  4; 208 - 0</t>
  </si>
  <si>
    <t>PEUGEOT(Amserv Grupp): 308 - 0; 3008 - 17; 308CC - 0</t>
  </si>
  <si>
    <t>PEUGEOT(Amserv Grupp): 508 - 10</t>
  </si>
  <si>
    <t>PEUGEOT (Amserv Grupp): 5008 - 0</t>
  </si>
  <si>
    <t>PEUGEOT (Amserv Grupp): Partner Tepee - 11; Expert Tepee - 1; Bipper Tepee - 1; Boxer Combi - 0</t>
  </si>
  <si>
    <t>TOYOTA (Amserv Grupp): IQ - 0; Aygo - 1</t>
  </si>
  <si>
    <t>TOYOTA(Amserv Grupp): Yaris - 6; Urban Cruiser - 1; Verso-S - 2</t>
  </si>
  <si>
    <t>TOYOTA(Amserv Grupp): Auris - 15; Corolla - 10; GT86 - 0</t>
  </si>
  <si>
    <t>TOYOTA(Amserv Grupp): Avensis - 0; Avensis NG - 34; Prius - 0</t>
  </si>
  <si>
    <t>TOYOTA(Amserv  Grupp): Verso -3</t>
  </si>
  <si>
    <t>TOYOTA (Amserv Grupp): Hiace - 0</t>
  </si>
  <si>
    <t>TOYOTA(Amserv Grupp): Land Cruiser - 15; Land Cruiser V8 - 0</t>
  </si>
  <si>
    <t>TOYOTA(Amserv Grupp): RAV4 - 8</t>
  </si>
  <si>
    <t>FIAT:Panda - 0; Cinquecento/500 - 15</t>
  </si>
  <si>
    <t>FIAT: Punto Evo - 1</t>
  </si>
  <si>
    <t>FIAT: Freemont - 1</t>
  </si>
  <si>
    <t>FORD: Galaxy - 1; S-Max - 4; Fusion - 3; C-Max - 4; C-Max Grand - 2</t>
  </si>
  <si>
    <t>PEUGEOT(Metro Auto): 308 - 1; 308 SW -0; 3008 - 2; RCZ - 0</t>
  </si>
  <si>
    <r>
      <t xml:space="preserve">NISSAN: Qashqai - 37: </t>
    </r>
    <r>
      <rPr>
        <b/>
        <sz val="10"/>
        <rFont val="Arial"/>
        <family val="2"/>
        <charset val="186"/>
      </rPr>
      <t>Leaf - 3 (el. auto)</t>
    </r>
  </si>
  <si>
    <t>HONDA: Jazz - 6; CR-Z - 0</t>
  </si>
  <si>
    <t>HONDA: Civic - 4; Insight - 0</t>
  </si>
  <si>
    <t>HONDA: Accord - 14</t>
  </si>
  <si>
    <t>HONDA: CR-V - 19</t>
  </si>
  <si>
    <t>KIA: Picanto -3</t>
  </si>
  <si>
    <t>KIA: Rio - 8</t>
  </si>
  <si>
    <t>KIA: Ceed - 4, Soul - 0</t>
  </si>
  <si>
    <t>KIA: Optima - 0</t>
  </si>
  <si>
    <t>KIA: Sportage -22; Sorento - 5</t>
  </si>
  <si>
    <t>FORD: Galaxy - 2; S-Max - 2; Fusion - 5; C-Max - 1; C-Max Grand - 1</t>
  </si>
  <si>
    <t>AUDI: A1 - 0</t>
  </si>
  <si>
    <t>AUDI: A3 - 0; A3 Sbp - 0; A3 Cab - 0;TT Coupe - 0; TT Roadster - 0; S3 - 0; Q3 - 1</t>
  </si>
  <si>
    <t>AUDI: A4 Lim-2; A4 Avant-1; A4 allroad-0; A5 Coupe-0; A5 Sportback-1; S5 Coupe- 0; Q5 hybrid-0</t>
  </si>
  <si>
    <t>AUDI: A6 Lim-4; S6-0; A6 Avant-0; A6 allroad quattro-0; RS6 Avant-0; A7 - 0;A7 Sportback-1</t>
  </si>
  <si>
    <t>AUDI: A8 - 1; S8 - 0; R8 - 0</t>
  </si>
  <si>
    <t>AUDI: Q5 - 7; Q7 - 1</t>
  </si>
  <si>
    <t>LEXUS: IS 250 - 3; IS 220d - 0; IS-F -0; IS 250C - 0</t>
  </si>
  <si>
    <t>LEXUS: RX350 -2; RX450h - 1</t>
  </si>
  <si>
    <t>BMW: 3-seeria sedaan-2; 3-seeria touring -0; 3-seeria coupe-0; 3-seeria cabrio-0; M3 sedaan-0; M3 cabrio-0;Z4-0</t>
  </si>
  <si>
    <t>BMW: 5-seeria sedaan - 2; 5-seeria touring - 2; 5-seeria GT - 0</t>
  </si>
  <si>
    <t>BMW: X1 - 1; X3 - 3; X5 - 5; X6 - 5</t>
  </si>
  <si>
    <t>MINI: Cooper -1 ; Cooper S - 1; Cooper Cabrio-0;One - 0, Cooper D - 0</t>
  </si>
  <si>
    <t>MINI: Countryman - 0</t>
  </si>
  <si>
    <t>PEUGEOT(Auto Forte): 308 - 1; 308CC - 0; 308 Break/SW - 0; 3008 - 5</t>
  </si>
  <si>
    <t>PEUGEOT(Auto Forte): 508 - 4; 508SW - 0</t>
  </si>
  <si>
    <t>PEUGEOT (Autoforte): 5008 - 1</t>
  </si>
  <si>
    <t>PEUGEOT (Autoforte): Partner Tepee - 2; Expert Tepee - 0</t>
  </si>
  <si>
    <t>VOLKSWAGEN: Golf VI - 10;Golf Plus - 2;Golf Variant - 9;Jetta - 7;Scirocco - 0;EOS - 0;New Beetle-2</t>
  </si>
  <si>
    <t>VOLKSWAGEN: Passat - 4; Passat Variant - 23; Passat CC - 2</t>
  </si>
  <si>
    <t>VOLKSWAGEN: Sharan - 4; Touran - 1</t>
  </si>
  <si>
    <t>VOLKSWAGEN: T5 Combi - 0; T5 Caravelle - 1; T5 Multivan - 5; Caddy Kombi - 5; Caddy Maxi-0; Crafater Kombi - 0</t>
  </si>
  <si>
    <t>PORSHE: Panamera - 0</t>
  </si>
  <si>
    <t>SUBARU(Autospirit): Outback - 18; Legacy - 3</t>
  </si>
  <si>
    <t>SUBARU(Autospirit): Forester - 7</t>
  </si>
  <si>
    <t>SUBARU(Autospirit): Forester - 1</t>
  </si>
  <si>
    <t>JEEP: Cherokee - 0;  Gr.Cherokee - 2; Commander - 0; Wrangler - 1</t>
  </si>
  <si>
    <t>JEEP: Compass - 7; Patriot - 0</t>
  </si>
  <si>
    <t>HYUNDAI (Amserv Grupp): Coupe - 0; i30 - 6; i30CW - 0; ix20 - 0</t>
  </si>
  <si>
    <t>HYUNDAI(Amserv Grupp): i40 - 0</t>
  </si>
  <si>
    <t>HYUNDAI(Amserv Grupp): Santa Fe - 1; ix55 - 0; ix35,ix45 -11</t>
  </si>
  <si>
    <t>OPEL(Amserv Grupp): Corsa - 4; Agila - 0; Mocca - 0</t>
  </si>
  <si>
    <t>OPEL(Amserv Grupp): Astra - 9; Astra GTC - 0</t>
  </si>
  <si>
    <t>OPEL(Amserv Grupp): Insignia - 7</t>
  </si>
  <si>
    <t>OPEL(Amserv Grupp): Combo Tour - 0; Vivaro Combi - 0; Vivaro Tour - 2</t>
  </si>
  <si>
    <t>OPEL (Amserv Grupp): Antara - 1</t>
  </si>
  <si>
    <t>PEUGEOT(Amserv Grupp): 207 -  1; 208 - 0</t>
  </si>
  <si>
    <t>PEUGEOT(Amserv Grupp): 308 - 6; 3008 - 2; 308CC - 0</t>
  </si>
  <si>
    <t>PEUGEOT(Amserv Grupp): 508 - 4</t>
  </si>
  <si>
    <t>PEUGEOT (Amserv Grupp): 5008 - 2</t>
  </si>
  <si>
    <t>PEUGEOT (Amserv Grupp): Partner Tepee - 5; Expert Tepee - 1; Bipper Tepee - 0; Boxer Combi - 0</t>
  </si>
  <si>
    <t>AUDI: Q5 - 4; Q7 - 5</t>
  </si>
  <si>
    <t>PEUGEOT(Metro Auto): 207 -  2; 207SW - 0</t>
  </si>
  <si>
    <t>PEUGEOT(Metro Auto): 308 - 2; 308 SW -0; 3008 - 2; RCZ - 0</t>
  </si>
  <si>
    <t>PEUGEOT(Metro Auto): 508 -0 ; 508SW - 3</t>
  </si>
  <si>
    <t>PEUGEOT (Metro Auto): 5008 - 2</t>
  </si>
  <si>
    <t>NISSAN: Micra - 4, JUKE - 17</t>
  </si>
  <si>
    <t>NISSAN: 370Z - 0; Qashqai+2 - 0</t>
  </si>
  <si>
    <t>NISSAN: Note - 2</t>
  </si>
  <si>
    <t>NISSAN:NV200 - 5</t>
  </si>
  <si>
    <t>NISSAN: X-Trail - 2; Murano -4</t>
  </si>
  <si>
    <t>TOYOTA (Mustakivi Auto): Yaris - 2; Urban Cruiser - 0</t>
  </si>
  <si>
    <t>TOYOTA (Mustakivi Auto): Yaris - 0; Urban Cruiser - 0</t>
  </si>
  <si>
    <t>TOYOTA(Mustakivi Auto): Corolla -2; Auris -4</t>
  </si>
  <si>
    <t>TOYOTA(Mustakivi Auto): Avensis - 8; Prius - 1</t>
  </si>
  <si>
    <t>TOYOTA(Mustakivi Auto): Verso - 0</t>
  </si>
  <si>
    <t>TOYOTA(Mustakivi Auto): Land Cruiser 150 - 2; Land Cruiser V8 - 0</t>
  </si>
  <si>
    <t>TOYOTA(Hat Auto): Yaris - 0; Urban Cruiser - 0</t>
  </si>
  <si>
    <t>TOYOTA(Hat Auto): Auris - 2; Corolla - 0</t>
  </si>
  <si>
    <t>TOYOTA(Hat-Auto): Verso - 1</t>
  </si>
  <si>
    <t>TOYOTA(Hat Auto): RAV4 - 2</t>
  </si>
  <si>
    <t>TOYOTA(Hat Auto): Land Cruiser 150 - 1</t>
  </si>
  <si>
    <t>TOYOTA (Elke Auto): Yaris - 3; Urban Cruiser - 0; Verso-S - 1</t>
  </si>
  <si>
    <t>TOYOTA(Elke Auto): Corolla -6; Auris - 6</t>
  </si>
  <si>
    <t>TOYOTA(Elke Auto): Avensis -16, Prius - 1</t>
  </si>
  <si>
    <t>TOYOTA(ELKE Auto): Land Cruiser - 8; Land Cruiser V8 - 0</t>
  </si>
  <si>
    <t>VOLVO: S40 -1 ; V50 - 1; C70 - 0</t>
  </si>
  <si>
    <t>VOLVO: V60 - 1; V70 - 0; XC70 - 6; S60 - 3; S80 - 7</t>
  </si>
  <si>
    <t>VOLVO: XC90 - 2: XC60 - 17</t>
  </si>
  <si>
    <t>TOYOTA(Elke Auto): Avensis -15, Prius - 0</t>
  </si>
  <si>
    <t>TOYOTA(ELKE Auto): Land Cruiser - 17; Land Cruiser V8 - 0</t>
  </si>
  <si>
    <t>TOYOTA(Amserv Grupp): Yaris - 0; Urban Cruiser - 0; Verso-S - 2</t>
  </si>
  <si>
    <t>TOYOTA(Amserv Grupp): Auris - 14; Corolla - 22; GT86 - 0</t>
  </si>
  <si>
    <t>TOYOTA(Amserv Grupp): Avensis - 0; Avensis NG - 35; Prius - 0</t>
  </si>
  <si>
    <t>TOYOTA(Amserv  Grupp): Verso - 4</t>
  </si>
  <si>
    <t>TOYOTA (Amserv Grupp): Hiace - 1</t>
  </si>
  <si>
    <t>TOYOTA(Amserv Grupp): RAV4 - 9</t>
  </si>
  <si>
    <t>PEUGEOT (Metro Auto) : 107 -0</t>
  </si>
  <si>
    <t>PEUGEOT(Metro Auto): 207 -  1; 207SW - 0</t>
  </si>
  <si>
    <t>PEUGEOT(Metro Auto): 308 - 0; 308 SW -2; 3008 - 1; RCZ - 0</t>
  </si>
  <si>
    <t>PEUGEOT(Metro Auto): 508 -1 ; 508SW - 2</t>
  </si>
  <si>
    <t>PEUGEOT (Metro Auto): Partner Tepee - 1; Expert Tepee- 0</t>
  </si>
  <si>
    <t>BMW: 3-seeria sedaan-0; 3-seeria touring -0; 3-seeria coupe-0; 3-seeria cabrio-0; M3 sedaan-0; M3 cabrio-0;Z4-0</t>
  </si>
  <si>
    <t>BMW: 5-seeria sedaan - 5; 5-seeria touring - 2; 5-seeria GT - 0</t>
  </si>
  <si>
    <t>BMW: X1 - 1; X3 - 7; X5 - 3; X6 - 5</t>
  </si>
  <si>
    <t>MINI: Countryman - 4</t>
  </si>
  <si>
    <t>HONDA: Jazz - 15; CR-Z - 1</t>
  </si>
  <si>
    <t>HONDA: Civic - 5; Insight - 0</t>
  </si>
  <si>
    <t>HONDA: Accord - 13</t>
  </si>
  <si>
    <t>HONDA: CR-V - 38</t>
  </si>
  <si>
    <t>KIA: Rio - 11</t>
  </si>
  <si>
    <t>KIA: Optima - 1</t>
  </si>
  <si>
    <t>KIA: Carens - 0; Carnival - 0</t>
  </si>
  <si>
    <t>KIA: Sportage -24; Sorento - 6</t>
  </si>
  <si>
    <t>VOLVO: XC90 - 4: XC60 - 13</t>
  </si>
  <si>
    <t>VOLKSWAGEN: Golf VI - 18;Golf Plus - 4;Golf Variant - 21;Jetta - 13;Scirocco - 0;EOS - 0</t>
  </si>
  <si>
    <t>VOLKSWAGEN: Passat - 20; Passat Variant - 14; Passat CC - 0</t>
  </si>
  <si>
    <t>VOLKSWAGEN: Sharan - 1; Touran - 1</t>
  </si>
  <si>
    <t>VOLKSWAGEN: T5 Combi - 0; T5 Caravelle - 1; T5 Multivan - 2; Caddy Kombi - 6; Caddy Maxi-0; Crafater Kombi - 0</t>
  </si>
  <si>
    <t>VOLVO: V60 - 0; V70 - 1; XC70 - 7; S60 - 7; S80 - 9</t>
  </si>
  <si>
    <t>LAND ROVER: Range Rover Evoque - 1; Freelander2 - 1</t>
  </si>
  <si>
    <t>LAND ROVER: Range Rover Sport-5; Discovery-5; Defender-0</t>
  </si>
  <si>
    <t>FORD: Galaxy - 0; S-Max - 4; Fusion - 1; C-Max - 0; C-Max Grand - 3</t>
  </si>
  <si>
    <t>CHEVROLET(Amserv Grupp): Spark - 1</t>
  </si>
  <si>
    <t>CHEVROLET (Amserv Grupp): Cruze 5d -1</t>
  </si>
  <si>
    <t>CHEVROLET(Amserv Grupp): Cruze 4d - 1, Lazetti - 0; Malibu - 0</t>
  </si>
  <si>
    <t>CHEVROLET(Amserv Grupp): Tacuma - 0; HHR - 0; Orlando - 1</t>
  </si>
  <si>
    <t>LEXUS: IS 250 - 2; IS 220d - 0; IS-F -0; IS 250C - 0</t>
  </si>
  <si>
    <t>LEXUS: RX350 -0; RX450h - 16</t>
  </si>
  <si>
    <t>TOYOTA(Hat Auto): Yaris - 1; Urban Cruiser - 1</t>
  </si>
  <si>
    <t>TOYOTA(Hat Auto): Auris - 1; Corolla - 1</t>
  </si>
  <si>
    <t>TOYOTA(Hat Auto): Avensis - 2; Prius - 0</t>
  </si>
  <si>
    <t>TOYOTA(Hat Auto): RAV4 - 3</t>
  </si>
  <si>
    <t>TOYOTA(Hat Auto): Land Cruiser 150 - 3</t>
  </si>
  <si>
    <t>MITSUBISHI: Lancer - 3; ASX - 17</t>
  </si>
  <si>
    <t>MERCEDES: E-kl. sedaan - 1; E-kl. kupee -1; CLS -1</t>
  </si>
  <si>
    <t>MERCEDES: S-klass - 0; CL - 0</t>
  </si>
  <si>
    <t>MERCEDES: B-kl. - 0; R-kl. - 0</t>
  </si>
  <si>
    <t>JEEP: Cherokee - 0;  Gr.Cherokee - 5; Commander - 0; Wrangler - 1</t>
  </si>
  <si>
    <t>MERCEDES: M-kl. - 5; GL-kl. - 2</t>
  </si>
  <si>
    <r>
      <t>PEUGEOT (Auto Forte): 107 - 0;</t>
    </r>
    <r>
      <rPr>
        <b/>
        <sz val="10"/>
        <rFont val="Arial"/>
        <family val="2"/>
        <charset val="186"/>
      </rPr>
      <t xml:space="preserve"> iOn - 1 (elektriauto)-0</t>
    </r>
  </si>
  <si>
    <t>PEUGEOT(Auto Forte):  207 - 0</t>
  </si>
  <si>
    <t>PEUGEOT(Auto Forte): 308 - 0; 308CC - 0; 308 Break/SW - 1; 3008 - 17</t>
  </si>
  <si>
    <t>PEUGEOT(Auto Forte): 508 - 4; 508SW - 4</t>
  </si>
  <si>
    <t>PEUGEOT (Autoforte): 5008 - 0</t>
  </si>
  <si>
    <t>PEUGEOT (Autoforte): Partner Tepee - 0; Expert Tepee - 0</t>
  </si>
  <si>
    <t>PEUGEOT(Autoforte): 4007 - 0</t>
  </si>
  <si>
    <t>SUBARU(Autospirit): Outback - 10; Legacy - 3</t>
  </si>
  <si>
    <t>SUBARU(Autospirit): Forester - 3</t>
  </si>
  <si>
    <t>LOTUS: Elise - 1</t>
  </si>
  <si>
    <t>PORSCHE: 911 - 0</t>
  </si>
  <si>
    <t>AUDI: A1 - 1</t>
  </si>
  <si>
    <t>AUDI: A3 - 0; A3 Sbp - 3; A3 Cab - 0;TT Coupe - 0; TT Roadster - 0; S3 - 0; Q3 - 12</t>
  </si>
  <si>
    <t>AUDI: A6 Lim-10; S6-0; A6 Avant-4; A6 allroad quattro-0; RS6 Avant-0; A7 - 0;A7 Sportback-2</t>
  </si>
  <si>
    <t>AUDI: A4 Lim-9; A4 Avant-4; A4 allroad-0; A5 Coupe-1; A5 Sportback-1; S5 Coupe- 0; Q5 hybrid-1</t>
  </si>
  <si>
    <t>AUDI: A8 - 0; S8 - 0; R8 - 0</t>
  </si>
  <si>
    <t>NISSAN: Micra - 2, JUKE - 15</t>
  </si>
  <si>
    <t>NISSAN: Qashqai - 45: Leaf - 0</t>
  </si>
  <si>
    <t>NISSAN: 370Z - 0; Qashqai+2 - 5</t>
  </si>
  <si>
    <t>NISSAN: Note - 3</t>
  </si>
  <si>
    <t>NISSAN: X-Trail - 5; Murano -4</t>
  </si>
  <si>
    <t>TOYOTA(Mustakivi Auto): Corolla - 1; Auris - 2</t>
  </si>
  <si>
    <t>TOYOTA(Mustakivi Auto): Avensis - 4; Prius - 0</t>
  </si>
  <si>
    <t>TOYOTA(Mustakivi Auto): Verso - 1</t>
  </si>
  <si>
    <t>TOYOTA(Mustakivi Auto): RAV4 - 6</t>
  </si>
  <si>
    <t>TOYOTA(Mustakivi Auto): Land Cruiser - 13; Land Cruiser V8 - 0</t>
  </si>
  <si>
    <t>TOYOTA (Elke Auto): IQ - 0; Aygo - 0</t>
  </si>
  <si>
    <t>TOYOTA (Elke Auto): Yaris - 12; Urban Cruiser - 0</t>
  </si>
  <si>
    <t>TOYOTA(Elke Auto): Corolla -10; Auris - 13</t>
  </si>
  <si>
    <t>Kuna Mitsubishi elekriautosid ei müüda Silberauto kaudu, siis nende arv AMTELi müügitabelis ei kajastu</t>
  </si>
  <si>
    <t>AUTOTOOTJATE  EESTI  ESINDUSTE MÜÜDUD  SÕIDUKID 2012</t>
  </si>
  <si>
    <t>MÜÜK EESTISSE 2012 KOKKU</t>
  </si>
  <si>
    <t xml:space="preserve">         2012. aasta kokku</t>
  </si>
  <si>
    <t>Kokku t/sõidukeid Eestisse 2012</t>
  </si>
  <si>
    <t>ÜLDMÜÜK ( Müük Eestisse+eksport) 2012</t>
  </si>
  <si>
    <t>Kokku sõidukeid Eestisse 2012</t>
  </si>
  <si>
    <t>Kokku s/autosid Eestisse 2012</t>
  </si>
  <si>
    <t>JEEP</t>
  </si>
  <si>
    <t>JEEP Total</t>
  </si>
  <si>
    <t>Miniauto:</t>
  </si>
  <si>
    <t>KIA: Picanto -1</t>
  </si>
  <si>
    <t>PEUGEOT Amserv Grupp) : 107 - 0</t>
  </si>
  <si>
    <t>TOYOTA (Mustakivi Auto): IQ - 0; Aygo - 0</t>
  </si>
  <si>
    <t>TOYOTA (Amserv Grupp): IQ - 0; Aygo - 0</t>
  </si>
  <si>
    <t>TOYOTA (Hat Auto): IQ - 0; Aygo - 0</t>
  </si>
  <si>
    <t>Väikeauto:</t>
  </si>
  <si>
    <t>CHEVROLET(Amserv Grupp): Aveo - 2</t>
  </si>
  <si>
    <t>HYUNDAI(Amserv Grupp): i20 - 2</t>
  </si>
  <si>
    <t>Väike keskauto:</t>
  </si>
  <si>
    <t>BMW: 1-seeria 3dr - 0; 1-seeria 5dr - 0; 1-seeria - 0</t>
  </si>
  <si>
    <t>KIA: Ceed - 6, Soul - 0</t>
  </si>
  <si>
    <t>MERCEDES: A-klass - 0</t>
  </si>
  <si>
    <t>MINI: Cooper -0 ; Cooper S - 0; Cooper Cabrio-0;One - 0, Cooper D - 0</t>
  </si>
  <si>
    <t>VOLVO: C30 - 0</t>
  </si>
  <si>
    <t>Keskauto:</t>
  </si>
  <si>
    <t>HYUNDAI(Amserv Grupp): i40 - 4</t>
  </si>
  <si>
    <t>LOTUS: Evora - 0</t>
  </si>
  <si>
    <t>MINI: Clubman Cooper S - 0; Clubman Cooper - 0; Clubman Cooper D - 0</t>
  </si>
  <si>
    <t>VOLVO: S40 - ; V50 - 2; C70 - 0</t>
  </si>
  <si>
    <t>Suur keskauto:</t>
  </si>
  <si>
    <t>LEXUS: GS300 - 0; GS450h - 0; GS460 - 0</t>
  </si>
  <si>
    <t xml:space="preserve">Luksusauto: </t>
  </si>
  <si>
    <t>BMW: 6-seeria coupe - 0; 6-seeria cabrio - 0; M6 - 0; 7-seeria -0</t>
  </si>
  <si>
    <t>LEXUS: LS460 - 0; LS600h - 0</t>
  </si>
  <si>
    <t>Mahtuniversaal sõiduauto baasil:</t>
  </si>
  <si>
    <t>OPEL(Amserv Grupp): Zafira -0; Meriva - 1</t>
  </si>
  <si>
    <t>PEUGEOT (Metro Auto): 5008 - 0</t>
  </si>
  <si>
    <t>TOYOTA(Hat-Auto): Verso - 0</t>
  </si>
  <si>
    <t xml:space="preserve">Mahtuniversaal kaubiku baasil: </t>
  </si>
  <si>
    <t>HYUNDAI(Amserv Grupp): H-1 9S - 0</t>
  </si>
  <si>
    <t>Maasturid aeglustita:</t>
  </si>
  <si>
    <t>CHEVROLET (Amserv Grupp): Captiva - 3</t>
  </si>
  <si>
    <t>JEEP: Compass - 5; Patriot - 0</t>
  </si>
  <si>
    <t>MERCEDES: GLK - 1</t>
  </si>
  <si>
    <t>PEUGEOT(Amserv Grupp): 4007 - 0</t>
  </si>
  <si>
    <t>PEUGEOT(Metro Auto): 4007 - 0</t>
  </si>
  <si>
    <t>PORSCHE: Cayenne - 2</t>
  </si>
  <si>
    <t>Maasturid aeglustiga:</t>
  </si>
  <si>
    <t>NISSAN: Pathfinder - 0</t>
  </si>
  <si>
    <t>TOYOTA(Amserv Grupp): Land Cruiser - 9; Land Cruiser V8 - 0</t>
  </si>
  <si>
    <t>LEXUS: CT200H - 0</t>
  </si>
  <si>
    <t>aeglustita</t>
  </si>
  <si>
    <t>aeglustiga</t>
  </si>
  <si>
    <t xml:space="preserve">Täismass 12t kuni 15,99 t </t>
  </si>
  <si>
    <t>ROVER</t>
  </si>
  <si>
    <t>SAAB</t>
  </si>
  <si>
    <t>ŠKODA</t>
  </si>
  <si>
    <t>MITSUBISHI</t>
  </si>
  <si>
    <t>LEXUS</t>
  </si>
  <si>
    <t>DAIHATSU</t>
  </si>
  <si>
    <t>JAGUAR</t>
  </si>
  <si>
    <t>LADA</t>
  </si>
  <si>
    <t>HYUNDAI</t>
  </si>
  <si>
    <t>VEEBRUAR</t>
  </si>
  <si>
    <t>MÄRTS</t>
  </si>
  <si>
    <t>APRILL</t>
  </si>
  <si>
    <t>MAI</t>
  </si>
  <si>
    <t>JUUNI</t>
  </si>
  <si>
    <t>JUULI</t>
  </si>
  <si>
    <t>SEPTEMBER</t>
  </si>
  <si>
    <t>OKTOOBER</t>
  </si>
  <si>
    <t>NOVEMBER</t>
  </si>
  <si>
    <t>DETSEMBER</t>
  </si>
  <si>
    <t>(+) eksport</t>
  </si>
  <si>
    <t xml:space="preserve">Kokku s/autosid Eestisse </t>
  </si>
  <si>
    <t>Kokku t/sõidukeid Eestisse</t>
  </si>
  <si>
    <t>Kokku sõidukeid Eestisse</t>
  </si>
  <si>
    <t>s.h. tarbesõidukeid</t>
  </si>
  <si>
    <t>SISU</t>
  </si>
  <si>
    <t>DAF</t>
  </si>
  <si>
    <t>ISUZU</t>
  </si>
  <si>
    <t xml:space="preserve">VOLVO </t>
  </si>
  <si>
    <t>FORD</t>
  </si>
  <si>
    <t>Üldmüük(müük Eestisse+eksport)</t>
  </si>
  <si>
    <t>CHEVROLET</t>
  </si>
  <si>
    <t>GAZ</t>
  </si>
  <si>
    <t>ITU Rebella</t>
  </si>
  <si>
    <t>United Motors</t>
  </si>
  <si>
    <t>ITÜ Rebella</t>
  </si>
  <si>
    <t>MINI</t>
  </si>
  <si>
    <t>MAZ</t>
  </si>
  <si>
    <t>EuroMaz 2000</t>
  </si>
  <si>
    <t>Mahtuniversaal</t>
  </si>
  <si>
    <t>sõiduauto baasil</t>
  </si>
  <si>
    <t>kaubiku baasil</t>
  </si>
  <si>
    <t>Pick-up</t>
  </si>
  <si>
    <t>K/ruumi maht &gt;4.0 m3</t>
  </si>
  <si>
    <t>Sadulveokid</t>
  </si>
  <si>
    <t>Muud veokid</t>
  </si>
  <si>
    <t>Täismass kuni 3,49t</t>
  </si>
  <si>
    <t xml:space="preserve">Täismass 3,5t </t>
  </si>
  <si>
    <t xml:space="preserve">Täismass 3.51t kuni 5,99 t </t>
  </si>
  <si>
    <t>Täismass 6t kuni 11,99t</t>
  </si>
  <si>
    <t>Täismass &lt;2.79t</t>
  </si>
  <si>
    <t>Täismass 2,8t kuni 3,49t</t>
  </si>
  <si>
    <t>Täismass 3,5t</t>
  </si>
  <si>
    <t>20 kuni 32 istet</t>
  </si>
  <si>
    <t>&gt; 32 istet</t>
  </si>
  <si>
    <t>Maastur</t>
  </si>
  <si>
    <t xml:space="preserve"> JAANUAR</t>
  </si>
  <si>
    <t>segm. osakaal :</t>
  </si>
  <si>
    <t>segm.osakaal</t>
  </si>
  <si>
    <t>T/mass 16t ja &lt;</t>
  </si>
  <si>
    <t xml:space="preserve">Täpsustuseks: </t>
  </si>
  <si>
    <t>Täpsustuseks:</t>
  </si>
  <si>
    <t>ABC Motors</t>
  </si>
  <si>
    <t>10- 19 istet</t>
  </si>
  <si>
    <t>SSANGYONG</t>
  </si>
  <si>
    <t>Volvo Estonia OÜ</t>
  </si>
  <si>
    <t>CADILLAC</t>
  </si>
  <si>
    <t>PORSCHE</t>
  </si>
  <si>
    <t>BSA Eesti Fil.</t>
  </si>
  <si>
    <t>MERCEDES-BENZ</t>
  </si>
  <si>
    <t>INFINITI</t>
  </si>
  <si>
    <t>Müügiandmete esitaja / Müügifirma  nimi</t>
  </si>
  <si>
    <t>Müügiandmete esitaja / Müügifirma nimi</t>
  </si>
  <si>
    <t>Müügiandmete esitaja/Müügifrma nimi</t>
  </si>
  <si>
    <t>Truck Trading Estonia</t>
  </si>
  <si>
    <t>CORVETTE</t>
  </si>
  <si>
    <t>Inchcape Motors Estonia</t>
  </si>
  <si>
    <t>DACIA</t>
  </si>
  <si>
    <t xml:space="preserve">MAZ Eesti </t>
  </si>
  <si>
    <t>SCAM</t>
  </si>
  <si>
    <t>Topauto</t>
  </si>
  <si>
    <t>Auto 100</t>
  </si>
  <si>
    <t>Renneks</t>
  </si>
  <si>
    <t>Täismass 2,8t kuni 3,48t</t>
  </si>
  <si>
    <t>Täismass kuni 3,48t</t>
  </si>
  <si>
    <t>Skuba Grupp</t>
  </si>
  <si>
    <t>MAZ Eesti</t>
  </si>
  <si>
    <t>Honda Motor Europe</t>
  </si>
  <si>
    <t>Renneks Kaubandus</t>
  </si>
  <si>
    <t>Täismass 3,51t kuni 6,5t</t>
  </si>
  <si>
    <t>West Car OÜ</t>
  </si>
  <si>
    <t>Nissan Nordic Europe</t>
  </si>
  <si>
    <t>City Motors</t>
  </si>
  <si>
    <t>Skuba Eesti</t>
  </si>
  <si>
    <t>Autospirit</t>
  </si>
  <si>
    <t>Honda Baltic</t>
  </si>
  <si>
    <t>Nissan NordicEurope</t>
  </si>
  <si>
    <t>Väikeauto</t>
  </si>
  <si>
    <t xml:space="preserve"> Väikeauto</t>
  </si>
  <si>
    <t>Miniauto</t>
  </si>
  <si>
    <t>Pilot Motors</t>
  </si>
  <si>
    <t>Autoesindus</t>
  </si>
  <si>
    <t xml:space="preserve"> </t>
  </si>
  <si>
    <t>Inchscape Motors Estonia</t>
  </si>
  <si>
    <t xml:space="preserve">Reval Auto Esindused </t>
  </si>
  <si>
    <t>Amserv Grupp</t>
  </si>
  <si>
    <t>Metro Auto</t>
  </si>
  <si>
    <t>ALFA ROMEO Total</t>
  </si>
  <si>
    <t>AUDI Total</t>
  </si>
  <si>
    <t>BMW Total</t>
  </si>
  <si>
    <t>CADILLAC Total</t>
  </si>
  <si>
    <t>CHEVROLET Total</t>
  </si>
  <si>
    <t>CITROEN Total</t>
  </si>
  <si>
    <t>CORVETTE Total</t>
  </si>
  <si>
    <t>DACIA Total</t>
  </si>
  <si>
    <t>DAF Total</t>
  </si>
  <si>
    <t>DAIHATSU Total</t>
  </si>
  <si>
    <t>FIAT Total</t>
  </si>
  <si>
    <t>FORD Total</t>
  </si>
  <si>
    <t>GAZ Total</t>
  </si>
  <si>
    <t>HONDA Total</t>
  </si>
  <si>
    <t>HYUNDAI Total</t>
  </si>
  <si>
    <t>INFINITI Total</t>
  </si>
  <si>
    <t>ISUZU Total</t>
  </si>
  <si>
    <t>IVECO Total</t>
  </si>
  <si>
    <t>JAGUAR Total</t>
  </si>
  <si>
    <t>KIA Total</t>
  </si>
  <si>
    <t>LADA Total</t>
  </si>
  <si>
    <t>LANCIA Total</t>
  </si>
  <si>
    <t>LAND ROVER Total</t>
  </si>
  <si>
    <t>LEXUS Total</t>
  </si>
  <si>
    <t>MAN Total</t>
  </si>
  <si>
    <t>MAZ Total</t>
  </si>
  <si>
    <t>MAZDA Total</t>
  </si>
  <si>
    <t>MERCEDES-BENZ Total</t>
  </si>
  <si>
    <t>MINI Total</t>
  </si>
  <si>
    <t>MITSUBISHI Total</t>
  </si>
  <si>
    <t>NISSAN Total</t>
  </si>
  <si>
    <t>OPEL Total</t>
  </si>
  <si>
    <t>PEUGEOT Total</t>
  </si>
  <si>
    <t>PORSCHE Total</t>
  </si>
  <si>
    <t>RENAULT Total</t>
  </si>
  <si>
    <t>ROVER Total</t>
  </si>
  <si>
    <t>SAAB Total</t>
  </si>
  <si>
    <t>SCAM Total</t>
  </si>
  <si>
    <t>SCANIA Total</t>
  </si>
  <si>
    <t>SEAT Total</t>
  </si>
  <si>
    <t>SISU Total</t>
  </si>
  <si>
    <t>SSANGYONG Total</t>
  </si>
  <si>
    <t>SUBARU Total</t>
  </si>
  <si>
    <t>SUZUKI Total</t>
  </si>
  <si>
    <t>ŠKODA Total</t>
  </si>
  <si>
    <t>TOYOTA Total</t>
  </si>
  <si>
    <t>VOLVO Total</t>
  </si>
  <si>
    <t>VW Total</t>
  </si>
  <si>
    <t>Grand Total</t>
  </si>
  <si>
    <t>MetroAuto</t>
  </si>
  <si>
    <t>LOTUS</t>
  </si>
  <si>
    <t>LOTUS Total</t>
  </si>
  <si>
    <t>Reval Auto Esindused</t>
  </si>
  <si>
    <t xml:space="preserve">DONGFENG </t>
  </si>
  <si>
    <t>DONGFENG  Total</t>
  </si>
  <si>
    <t>DONGFENG</t>
  </si>
  <si>
    <t>DONGFENG Total</t>
  </si>
  <si>
    <t>Unelmauto</t>
  </si>
  <si>
    <t>Auto Forte</t>
  </si>
  <si>
    <t>teised diilerid</t>
  </si>
  <si>
    <t xml:space="preserve">City Motors </t>
  </si>
  <si>
    <t xml:space="preserve"> AUGUST</t>
  </si>
  <si>
    <t xml:space="preserve">Autospirit </t>
  </si>
  <si>
    <t>Täismass 3,51t kuni 6,5 t</t>
  </si>
  <si>
    <t>AUTOMARK</t>
  </si>
  <si>
    <t>Kaubikud</t>
  </si>
  <si>
    <t>Väike keskauto</t>
  </si>
  <si>
    <t>Keskauto</t>
  </si>
  <si>
    <t>Luksusauto</t>
  </si>
  <si>
    <t>Bussid</t>
  </si>
  <si>
    <t>ALFA ROMEO</t>
  </si>
  <si>
    <t>AUDI</t>
  </si>
  <si>
    <t>BMW</t>
  </si>
  <si>
    <t>CITROEN</t>
  </si>
  <si>
    <t>Veho Eesti</t>
  </si>
  <si>
    <t>FIAT</t>
  </si>
  <si>
    <t>HONDA</t>
  </si>
  <si>
    <t>IVECO</t>
  </si>
  <si>
    <t>Iv Pluss</t>
  </si>
  <si>
    <t>KIA Auto</t>
  </si>
  <si>
    <t>LANCIA</t>
  </si>
  <si>
    <t>LAND ROVER</t>
  </si>
  <si>
    <t>MAZDA</t>
  </si>
  <si>
    <t>Silberauto</t>
  </si>
  <si>
    <t>MAN</t>
  </si>
  <si>
    <t>NISSAN</t>
  </si>
  <si>
    <t>OPEL</t>
  </si>
  <si>
    <t>Carring</t>
  </si>
  <si>
    <t>PEUGEOT</t>
  </si>
  <si>
    <t>RENAULT</t>
  </si>
  <si>
    <t>Info Auto</t>
  </si>
  <si>
    <t>SCANIA</t>
  </si>
  <si>
    <t>SEAT</t>
  </si>
  <si>
    <t>SUBARU</t>
  </si>
  <si>
    <t>Mariine Auto</t>
  </si>
  <si>
    <t>SUZUKI</t>
  </si>
  <si>
    <t>TOYOTA</t>
  </si>
  <si>
    <t>VOLVO</t>
  </si>
  <si>
    <t>VW</t>
  </si>
  <si>
    <t>Saksa Auto</t>
  </si>
  <si>
    <t xml:space="preserve">                SÕIDUAUTOD</t>
  </si>
  <si>
    <t xml:space="preserve">       Veoautod</t>
  </si>
  <si>
    <t xml:space="preserve">             TARBESÕIDUKID</t>
  </si>
  <si>
    <t>Suur keskauto</t>
  </si>
  <si>
    <t>Kaubaruumi maht &lt; 4.0 m3</t>
  </si>
  <si>
    <t>s.h. t/sõidukeid</t>
  </si>
  <si>
    <t>Viking Motors</t>
  </si>
  <si>
    <t>Keil M.A.</t>
  </si>
  <si>
    <t>Scania Eesti</t>
  </si>
  <si>
    <t>KIA</t>
  </si>
  <si>
    <t>FORD: Galaxy - 1; S-Max - 10; Fusion - 0; C-Max - 5; C-Max Grand - 0</t>
  </si>
  <si>
    <t>VOLVO: S40 - 1; V50 - 0; C70 - 0</t>
  </si>
  <si>
    <t>VOLVO: V60 - 5; V70 - 0; XC70 - 1; S60 - 5; S80 - 0</t>
  </si>
  <si>
    <t>VOLVO: XC90 - 3: XC60 - 9</t>
  </si>
  <si>
    <t>FIAT:Panda - 0; Cinquecento/500 - 2</t>
  </si>
  <si>
    <t>FIAT: Punto Evo - 2; Albea - 0</t>
  </si>
  <si>
    <t>FIAT: Linea - 0; Bravo - 0; Sedici - 0</t>
  </si>
  <si>
    <t xml:space="preserve">FIAT: Fiorino - 0; Doblo - 0; Scudo - 0; Ducato - 0 </t>
  </si>
  <si>
    <t>FIAT: Freemont - 3</t>
  </si>
  <si>
    <t>LAMBORGHINI: Aventador - 1</t>
  </si>
  <si>
    <t>PEUGEOT(Metro Auto): 207 -  0; 207SW - 0; 208 - 2</t>
  </si>
  <si>
    <t>PEUGEOT(Metro Auto): 508 -2 ; 508 SW - 0</t>
  </si>
  <si>
    <t>PEUGEOT(Auto Forte):  207/208 -20</t>
  </si>
  <si>
    <t>PEUGEOT(Auto Forte): 308 - 1; 308CC - 0; 308 Break/SW - 0; 3008 - 4</t>
  </si>
  <si>
    <t>PEUGEOT(Auto Forte): 508 - 3; 508SW - 3</t>
  </si>
  <si>
    <t>PEUGEOT (Autoforte): Partner Tepee - 1; Expert Tepee - 0</t>
  </si>
  <si>
    <t>NISSAN: Micra - 3, JUKE - 20</t>
  </si>
  <si>
    <r>
      <t xml:space="preserve">NISSAN: Qashqai - 52; </t>
    </r>
    <r>
      <rPr>
        <b/>
        <sz val="10"/>
        <rFont val="Arial"/>
        <family val="2"/>
        <charset val="186"/>
      </rPr>
      <t>Leaf - 4 (el. auto)</t>
    </r>
  </si>
  <si>
    <t>NISSAN: 370Z - 0; Qashqai+2 - 3</t>
  </si>
  <si>
    <t>NISSAN: NV200 - 0; Primastar - 0</t>
  </si>
  <si>
    <t>NISSAN: X-Trail - 0; Murano - 3</t>
  </si>
  <si>
    <t>NISSAN: Pathfinder - 2</t>
  </si>
  <si>
    <t>LEXUS: CT200H - 1</t>
  </si>
  <si>
    <t>LEXUS: GS300 - 0; GS450h - 1; GS460 - 0; GS250 - 2</t>
  </si>
  <si>
    <t>PORSHE: Panamera - 1, 911 - 1</t>
  </si>
  <si>
    <t>PORSHE: Panamera - 4, 911 - 1</t>
  </si>
  <si>
    <t>PORSHE: Panamera - 0, 911 - 0</t>
  </si>
  <si>
    <t>PORSHE: Panamera - 2, 911 - 0</t>
  </si>
  <si>
    <t>JEEP: Compass - 0; Patriot - 0</t>
  </si>
  <si>
    <t>LEXUS: RX350 -1; RX450h - 5</t>
  </si>
  <si>
    <t>KIA: Rio - 2</t>
  </si>
  <si>
    <t>KIA: Ceed - 26, Soul - 0</t>
  </si>
  <si>
    <t>PORSHE: Panamera - 0; 911 - 1</t>
  </si>
  <si>
    <t>KIA: Sportage - 30; Sorento - 7</t>
  </si>
  <si>
    <t>TOYOTA (Elke Grupp): IQ - 0; Aygo -0</t>
  </si>
  <si>
    <t>TOYOTA (Elke Grupp): Yaris - 11; Urban Cruiser - 0; Verso-S - 1</t>
  </si>
  <si>
    <t>TOYOTA(Elke Grupp): Corolla -10; Auris - 8; GT86 - 2</t>
  </si>
  <si>
    <t>TOYOTA(Elke Grupp): Avensis - 33, Prius - 0</t>
  </si>
  <si>
    <t>TOYOTA(ELKE Grupp): Land Cruiser - 9; Land Cruiser V8 - 3</t>
  </si>
  <si>
    <t>LAND ROVER: Range Rover Evoque - 7; Freelander2 - 0</t>
  </si>
  <si>
    <t>LAND ROVER: Range Rover -1; Range Rover Sport - 1; Discovery-2; Defender-0</t>
  </si>
  <si>
    <t>MAZDA: CX-5 - 4; CX-7 - 1</t>
  </si>
  <si>
    <t>HONDA: Jazz - 5; CR-Z - 0</t>
  </si>
  <si>
    <t>HONDA: Civic - 22; Insight - 0</t>
  </si>
  <si>
    <t>HONDA: CR-V - 25</t>
  </si>
  <si>
    <t>AUDI: A1 - 0; A1 Spotback - 1</t>
  </si>
  <si>
    <t>AUDI: A3 - 0; A3 Sbp - 0; A3 Cab - 0;TT Coupe - 0; TT Roadster - 0; S3 - 0; Q3 - 5; RS3 Sportback -1</t>
  </si>
  <si>
    <t>AUDI: A4 Lim-2; A4 Avant-2; A4 allroad-0; A5 Coupe-1; A5 Sportback-1; S5 Coupe- 0; Q5 hybrid-0</t>
  </si>
  <si>
    <t>AUDI: A6 Lim-5; S6-0; A6 Avant-1; A6 allroad quattro-7; RS6 Avant-0; A7 - 0;A7 Sportback-1</t>
  </si>
  <si>
    <t>AUDI: A8 - 1; A8L - 1; S8 - 0; R8 - 0</t>
  </si>
  <si>
    <t>AUDI: Q5 - 1; Q7 - 6; Q3 - 0</t>
  </si>
  <si>
    <t>CHEVROLET(Amserv Grupp): Aveo - 0</t>
  </si>
  <si>
    <t>CHEVROLET (Amserv Grupp): Cruze 5d -6</t>
  </si>
  <si>
    <t>CHEVROLET(Amserv Grupp): Cruze 4d - 2; Lazetti - 0; Malibu - 1</t>
  </si>
  <si>
    <t>CHEVROLET (Amserv Grupp): Captiva - 0</t>
  </si>
  <si>
    <t>SUBARU(Autospirit): Outback - 16; Legacy - 6</t>
  </si>
  <si>
    <t>SUBARU(Autospirit): Forester - 2</t>
  </si>
  <si>
    <t>VOLKSWAGEN: Golf VI - 30;Golf Plus - 4;Golf Variant - 8;Jetta - 17;Scirocco - 1;EOS - 0;New Beetle-2</t>
  </si>
  <si>
    <t>VOLKSWAGEN: Passat - 15; Passat Variant - 19; Passat CC - 8; Passat Alltrack - 0</t>
  </si>
  <si>
    <t>VOLKSWAGEN: Sharan - 7; Touran - 1</t>
  </si>
  <si>
    <t>VOLKSWAGEN: T5 Combi - 5; T5 Caravelle - 3; T5 Multivan - 7; Caddy Kombi - 8; Caddy Maxi-0; Crafater Kombi - 2</t>
  </si>
  <si>
    <t>HYUNDAI (Amserv Grupp): Santa Fe - 0; ix55 - 0; ix35,ix45 - 8</t>
  </si>
  <si>
    <t>OPEL(Amserv Grupp): Astra - 16; Astra GTC - 0</t>
  </si>
  <si>
    <t>OPEL(Amserv Grupp): Insignia - 4</t>
  </si>
  <si>
    <t>OPEL(Amserv Grupp): Zafira - 8; Meriva - 3</t>
  </si>
  <si>
    <t>OPEL(Amserv Grupp): Combo Tour - 0; Vivaro Combi - 0; Vivaro Tour - 0</t>
  </si>
  <si>
    <t>ARKi juuni- ja juulikuude registreerimistabelite alusel.</t>
  </si>
  <si>
    <t>PEUGEOT(Amserv Grupp): 207 -  0; 208 -9</t>
  </si>
  <si>
    <t>PEUGEOT(Amserv Grupp): 508 - 8</t>
  </si>
  <si>
    <t>PEUGEOT (Amserv Grupp): Partner Tepee - 3; Expert Tepee - 2; Bipper Tepee - 1; Boxer Combi - 0; Boxer minibuss - 0</t>
  </si>
  <si>
    <t>TOYOTA (Amserv Grupp): IQ - 1; Aygo - 0</t>
  </si>
  <si>
    <t>TOYOTA(Amserv Grupp): Yaris - 6; Urban Cruiser - 1; Verso-S - 3</t>
  </si>
  <si>
    <t>TOYOTA(Amserv Grupp): Auris - 10; Corolla - 26; GT86 - 0</t>
  </si>
  <si>
    <t>TOYOTA(Amserv Grupp): Avensis - 0; Avensis NG - 38; Prius - 0</t>
  </si>
  <si>
    <t>TOYOTA(Amserv  Grupp): Verso -1</t>
  </si>
  <si>
    <t>TOYOTA(Amserv Grupp): Land Cruiser - 9; Land Cruiser V8 - 2</t>
  </si>
  <si>
    <t>BMW: 3-seeria sedaan-5; 3-seeria touring -0; 3-seeria coupe-0; 3-seeria cabrio-0; M3 sedaan-0; M3 cabrio-0;Z4-1</t>
  </si>
  <si>
    <t>BMW: 5-seeria sedaan - 3; 5-seeria touring - 1; 5-seeria GT - 0; M5 - 0</t>
  </si>
  <si>
    <t>BMW: 6-seeria coupe - 0; 6-seeria cabrio - 0; M6 - 0; 7-seeria -1</t>
  </si>
  <si>
    <t>BMW: X1 - 2; X3 - 6; X5 - 1; X6 - 4</t>
  </si>
  <si>
    <t>MINI: Countryman - 3</t>
  </si>
  <si>
    <t>1.  Silberauto esitas 2012.a. juulikuu kohta sõiduautode ja tarbesõidukite üldised müüginumbrid. Jaotus klassidesse on teostatud AMTELi poolt avalikuks kasutamiseks mõeldud</t>
  </si>
  <si>
    <t>1.  Silberauto esitas 2012.a. augustikuu kohta sõiduautode ja tarbesõidukite üldised müüginumbrid. Jaotus klassidesse on teostatud AMTELi poolt avalikuks kasutamiseks mõeldud</t>
  </si>
  <si>
    <t>ARKi juuli- ja augustikuude registreerimistabelite alusel.</t>
  </si>
  <si>
    <t>FIAT:Panda - 0; Cinquecento/500 - 11</t>
  </si>
  <si>
    <t>FIAT: Punto Evo - 0; Albea - 0</t>
  </si>
  <si>
    <t>KIA: Rio - 10</t>
  </si>
  <si>
    <t>KIA: Ceed - 21, Soul - 0</t>
  </si>
  <si>
    <t>KIA: Optima - 7</t>
  </si>
  <si>
    <t>KIA: Sportage - 28; Sorento - 1</t>
  </si>
  <si>
    <t>LEXUS: GS300 - 0; GS450h - 0; GS460 - 0; GS250 - 1</t>
  </si>
  <si>
    <t>LEXUS: RX350 -2; RX450h - 4</t>
  </si>
  <si>
    <r>
      <t>PEUGEOT (Auto Forte): 107 - 1;</t>
    </r>
    <r>
      <rPr>
        <b/>
        <sz val="10"/>
        <rFont val="Arial"/>
        <family val="2"/>
        <charset val="186"/>
      </rPr>
      <t xml:space="preserve"> iOn - 0 (elektriauto) </t>
    </r>
  </si>
  <si>
    <t>PEUGEOT(Auto Forte):  207/208 - 4</t>
  </si>
  <si>
    <t>PEUGEOT(Auto Forte): 308 - 2; 308CC - 0; 308 Break/SW - 0; 3008 - 1</t>
  </si>
  <si>
    <t>PEUGEOT(Auto Forte): 508 - 1; 508SW - 3</t>
  </si>
  <si>
    <t>PEUGEOT (Autoforte): 5008 - 0; 807 - 1</t>
  </si>
  <si>
    <t>PEUGEOT (Autoforte): Partner Tepee - 1; Expert Tepee -1</t>
  </si>
  <si>
    <t>CHEVROLET(Amserv Grupp): Aveo - 3</t>
  </si>
  <si>
    <t>CHEVROLET (Amserv Grupp): Captiva - 6</t>
  </si>
  <si>
    <t>HYUNDAI (Amserv Grupp): Coupe - 0; i30 - 12; i30CW - 1; ix20 - 2</t>
  </si>
  <si>
    <t>OPEL(Amserv Grupp): Astra - 15; Astra GTC - 0</t>
  </si>
  <si>
    <t>OPEL(Amserv Grupp): Zafira - 9; Meriva - 1</t>
  </si>
  <si>
    <t>OPEL(Amserv Grupp): Combo Tour - 0; Vivaro Combi - 2; Vivaro Tour - 1</t>
  </si>
  <si>
    <t>PEUGEOT(Amserv Grupp): 207 -  0; 208 -2</t>
  </si>
  <si>
    <t>PEUGEOT(Amserv Grupp): 308 - 2; 3008 - 17; 308CC - 0; RCZ - 0</t>
  </si>
  <si>
    <t>PEUGEOT(Amserv Grupp): 508 - 0</t>
  </si>
  <si>
    <t>PEUGEOT (Amserv Grupp): Partner Tepee - 3; Expert Tepee - 1; Bipper Tepee - 0; Boxer Combi - 0; Boxer minibuss - 0</t>
  </si>
  <si>
    <t>TOYOTA(Amserv Grupp): Yaris - 14; Urban Cruiser - 2; Verso-S - 0</t>
  </si>
  <si>
    <t>TOYOTA(Amserv Grupp): Auris - 8; Corolla - 3; GT86 - 0</t>
  </si>
  <si>
    <t>TOYOTA(Amserv  Grupp): Verso -1; Prius+ - 1</t>
  </si>
  <si>
    <t>TOYOTA(Amserv Grupp): Land Cruiser - 11; Land Cruiser V8 - 1</t>
  </si>
  <si>
    <t>TOYOTA(ELKE Grupp): Land Cruiser - 8; Land Cruiser V8 - 2</t>
  </si>
  <si>
    <t>TOYOTA(Elke Grupp): Avensis - 46, Prius - 0</t>
  </si>
  <si>
    <t>TOYOTA(Elke Grupp): Corolla -14; Auris - 16; GT86 - 0</t>
  </si>
  <si>
    <t>TOYOTA (Elke Grupp): Yaris - 12; Urban Cruiser - 0; Verso-S - 0</t>
  </si>
  <si>
    <t>SUBARU(Autospirit): Outback - 13; Legacy - 1</t>
  </si>
  <si>
    <t>AUDI: A1 - 0; A1 Spotback - 0</t>
  </si>
  <si>
    <t>AUDI: A3 - 4; A3 Sbp - 2; A3 Cab - 0;TT Coupe - 0; TT Roadster - 0; S3 - 0; Q3 - 0; RS3 Sportback -0</t>
  </si>
  <si>
    <t>AUDI: A4 Lim-1; A4 Avant-1; A4 allroad-0; A5 Coupe-1; A5 Sportback-2; S5 Coupe- 0; Q5 hybrid-0</t>
  </si>
  <si>
    <t>AUDI: A6 Lim-0; S6-0; A6 Avant-1; A6 allroad quattro-4; RS6 Avant-0; A7 - 0;A7 Sportback-0</t>
  </si>
  <si>
    <t>AUDI: A8 - 1; A8L - 0; S8 - 0; R8 - 0</t>
  </si>
  <si>
    <t>AUDI: Q5 - 2; Q7 - 4; Q3 - 0</t>
  </si>
  <si>
    <t>PEUGEOT(Metro Auto): 207 -  0; 207SW - 0; 208 - 3</t>
  </si>
  <si>
    <t>PEUGEOT(Metro Auto): 308 - 1; 308 SW -0; 308 CC - 0; 3008 - 1; RCZ - 0</t>
  </si>
  <si>
    <t>PEUGEOT(Metro Auto): 308 - 3; 308 SW -1; 308 CC - 0; 3008 - 2; RCZ - 0</t>
  </si>
  <si>
    <t>PEUGEOT(Metro Auto): 508 -1 ; 508 SW - 2</t>
  </si>
  <si>
    <t>CHEVROLET(Amserv Grupp): Tacuma - 0; HHR - 0; Orlando - 0</t>
  </si>
  <si>
    <t>VOLVO: S40 - 0; V50 - 0; C70 - 0</t>
  </si>
  <si>
    <t>VOLVO: V60 - 3; V70 - 2; XC70 - 7; S60 - 0; S80 - 1</t>
  </si>
  <si>
    <t>BMW: 5-seeria sedaan - 2; 5-seeria touring - 1; 5-seeria GT - 0; M5 - 0</t>
  </si>
  <si>
    <t>BMW: X1 - 1; X3 - 3; X5 - 3; X6 - 3</t>
  </si>
  <si>
    <t>JEEP: Compass -1; Patriot - 0</t>
  </si>
  <si>
    <t>MINI: Cooper -0 ; Cooper S - 1; Cooper Cabrio - 0; One - 0, Cooper D - 0</t>
  </si>
  <si>
    <t>FORD: Galaxy - 2; S-Max - 3; Fusion - 0; C-Max - 6; C-Max Grand - 0</t>
  </si>
  <si>
    <t>NISSAN: Micra - 0, JUKE - 20</t>
  </si>
  <si>
    <r>
      <t xml:space="preserve">NISSAN: Qashqai - 36; </t>
    </r>
    <r>
      <rPr>
        <b/>
        <sz val="10"/>
        <rFont val="Arial"/>
        <family val="2"/>
        <charset val="186"/>
      </rPr>
      <t>Leaf - 6 (el. auto)</t>
    </r>
  </si>
  <si>
    <t>LAMBORGHINI: Aventador - 0</t>
  </si>
  <si>
    <t>NISSAN: Note - 5</t>
  </si>
  <si>
    <t>NISSAN: NV200 - 2; Primastar - 0</t>
  </si>
  <si>
    <t>NISSAN: X-Trail -3; Murano - 3</t>
  </si>
  <si>
    <t>PORSHE: Panamera - 0; 911 - 0; Boxter - 1</t>
  </si>
  <si>
    <t>HONDA: Jazz - 5; CR-Z - 1</t>
  </si>
  <si>
    <t>HONDA: Civic - 33; Insight - 0</t>
  </si>
  <si>
    <t>HONDA: Accord - 9</t>
  </si>
  <si>
    <t>HONDA: CR-V - 33</t>
  </si>
  <si>
    <t>VOLKSWAGEN: Golf VI - 35;Golf Plus - 2;Golf Variant - 7;Jetta - 15;Scirocco - 1;EOS - 0;New Beetle-0</t>
  </si>
  <si>
    <t>VOLKSWAGEN: Passat - 11; Passat Variant - 4; Passat CC - 3; Passat Alltrack - 0</t>
  </si>
  <si>
    <t>VOLKSWAGEN: T5 Combi - 5; T5 Caravelle - 0; T5 Multivan - 8; Caddy Kombi - 6; Caddy Maxi-0; Crafater Kombi - 0</t>
  </si>
  <si>
    <t>MAZDA: CX-5 - 3; CX-7 - 0</t>
  </si>
  <si>
    <t>LAND ROVER: Range Rover Evoque - 6; Freelander2 - 0</t>
  </si>
  <si>
    <t>LAND ROVER: Range Rover -1; Range Rover Sport - 0; Discovery-1; Defender-0</t>
  </si>
  <si>
    <t>1.  Silberauto esitas 2012.a. septembrikuu kohta sõiduautode ja tarbesõidukite üldised müüginumbrid. Jaotus klassidesse on teostatud AMTELi poolt avalikuks kasutamiseks mõeldud</t>
  </si>
  <si>
    <t>ARKi augusti- ja septembrikuude registreerimistabelite alusel.</t>
  </si>
  <si>
    <t>TOYOTA (Elke Grupp): Yaris - 8; Urban Cruiser - 0; Verso-S - 0</t>
  </si>
  <si>
    <t>HYUNDAI (Amserv Grupp): Coupe - 0; i30 - 39; i30CW - 0; ix20 - 1</t>
  </si>
  <si>
    <t>HYUNDAI(Amserv Grupp): i40 - 13</t>
  </si>
  <si>
    <t>HYUNDAI (Amserv Grupp): Santa Fe - 2; ix55 - 0; ix35,ix45 - 8</t>
  </si>
  <si>
    <t>OPEL(Amserv Grupp): Astra - 21; Astra GTC - 0</t>
  </si>
  <si>
    <t>OPEL(Amserv Grupp): Insignia - 13</t>
  </si>
  <si>
    <t>OPEL(Amserv Grupp): Zafira - 1; Meriva - 0</t>
  </si>
  <si>
    <t>OPEL(Amserv Grupp): Combo Tour - 0; Vivaro Combi - 0; Vivaro Tour - 8</t>
  </si>
  <si>
    <t>PEUGEOT(Amserv Grupp): 308 - 4; 3008 - 7; 308CC - 0; RCZ - 0</t>
  </si>
  <si>
    <t>PEUGEOT (Amserv Grupp): Partner Tepee - 4; Expert Tepee - 1; Bipper Tepee - 1; Boxer Combi - 0; Boxer minibuss - 0</t>
  </si>
  <si>
    <t>TOYOTA (Amserv Grupp): IQ - 0; Aygo - 2</t>
  </si>
  <si>
    <t>TOYOTA(Amserv Grupp): Yaris - 4; Urban Cruiser - 1; Verso-S - 2</t>
  </si>
  <si>
    <t>TOYOTA(Amserv Grupp): Auris - 8; Corolla - 3; GT86 - 1</t>
  </si>
  <si>
    <t>TOYOTA(Amserv Grupp): Avensis - 0; Avensis NG - 26; Prius - 0</t>
  </si>
  <si>
    <t>TOYOTA(Amserv  Grupp): Verso -5; Prius+ - 1</t>
  </si>
  <si>
    <t>TOYOTA(Amserv Grupp): Land Cruiser - 16; Land Cruiser V8 - 4</t>
  </si>
  <si>
    <t>BMW: 3-seeria sedaan-3; 3-seeria touring -0; 3-seeria coupe-0; 3-seeria cabrio-0; M3 sedaan-0; M3 cabrio-0;Z4-0</t>
  </si>
  <si>
    <t>BMW: 5-seeria sedaan - 2; 5-seeria touring - 0; 5-seeria GT - 0; M5 - 0</t>
  </si>
  <si>
    <t>PORSHE: Panamera - 1; 911 - 0; Boxter - 0</t>
  </si>
  <si>
    <t>BMW: X1 - 0; X3 - 6; X5 - 0; X6 - 2</t>
  </si>
  <si>
    <t>MINI: Cooper -2 ; Cooper S - 0; Cooper Cabrio - 0; One - 0, Cooper D - 0</t>
  </si>
  <si>
    <t>VOLVO: S40 - 0; V50 - 0; C70 - 0; V40 - 1</t>
  </si>
  <si>
    <t>VOLVO: V60 - 8; V70 - 3; XC70 - 2; S60 - 5; S80 - 2</t>
  </si>
  <si>
    <t>LAND ROVER: Range Rover Evoque - 3; Freelander2 - 0</t>
  </si>
  <si>
    <t>LAND ROVER: Range Rover -0; Range Rover Sport - 1; Discovery-1; Defender-0</t>
  </si>
  <si>
    <t>NISSAN: Micra - 3, JUKE - 16</t>
  </si>
  <si>
    <r>
      <t xml:space="preserve">NISSAN: Qashqai - 44; </t>
    </r>
    <r>
      <rPr>
        <b/>
        <sz val="10"/>
        <rFont val="Arial"/>
        <family val="2"/>
        <charset val="186"/>
      </rPr>
      <t>Leaf - 6 (el. auto)</t>
    </r>
  </si>
  <si>
    <t>NISSAN: NV200 - 1; Primastar - 2</t>
  </si>
  <si>
    <t>NISSAN: X-Trail -6; Murano - 1</t>
  </si>
  <si>
    <t>PEUGEOT(Metro Auto): 308 - 1; 308 SW -0; 308 CC - 1; 3008 - 1; RCZ - 0</t>
  </si>
  <si>
    <t>PEUGEOT(Metro Auto): 508 -3 ; 508 SW - 1</t>
  </si>
  <si>
    <t>FORD: Galaxy - 3; S-Max - 4; Fusion - 0; C-Max - 0; C-Max Grand - 3</t>
  </si>
  <si>
    <t>KIA: Ceed - 35, Soul - 0</t>
  </si>
  <si>
    <t>KIA: Optima - 13</t>
  </si>
  <si>
    <t>KIA: Sportage - 31; Sorento - 2</t>
  </si>
  <si>
    <t>LEXUS: RX350 -3; RX450h - 5</t>
  </si>
  <si>
    <t>VOLKSWAGEN: Phaeton - 1</t>
  </si>
  <si>
    <t>VOLKSWAGEN: Golf VI - 41;Golf Plus - 1;Golf Variant - 11;Jetta - 26;Scirocco - 0;EOS - 0;New Beetle-0</t>
  </si>
  <si>
    <t>VOLKSWAGEN: Passat - 9; Passat Variant - 9; Passat CC - 4; Passat Alltrack - 3</t>
  </si>
  <si>
    <t>VOLKSWAGEN: T5 Combi - 2; T5 Caravelle - 2; T5 Multivan - 6; Caddy Kombi - 4; Caddy Maxi-0; Crafater Kombi - 0</t>
  </si>
  <si>
    <t>PEUGEOT(Auto Forte): 308 - 3; 308CC - 0; 308 Break/SW - 0; 3008 - 2</t>
  </si>
  <si>
    <t>PEUGEOT(Auto Forte): 508 - 3; 508SW - 0</t>
  </si>
  <si>
    <t>PEUGEOT (Autoforte): 5008 - 1; 807 - 0</t>
  </si>
  <si>
    <t>PEUGEOT (Autoforte): Partner Tepee - 0; Expert Tepee -0</t>
  </si>
  <si>
    <t>AUDI: A1 - 1; A1 Spotback - 0</t>
  </si>
  <si>
    <t>AUDI: A3 - 4; A3 Sbp - 0; A3 Cab - 0;TT Coupe - 0; TT Roadster - 0; S3 - 0; Q3 - 7; RS3 Sportback -0</t>
  </si>
  <si>
    <t>AUDI: A4 Lim-0; A4 Avant-1; A4 allroad-0; A5 Coupe-1; A5 Sportback-1; S5 Coupe- 0; Q5 hybrid-1</t>
  </si>
  <si>
    <t>AUDI: A6 Lim-1; S6-0; A6 Avant-2; A6 allroad quattro-2; RS6 Avant-0; A7 - 0;A7 Sportback-1</t>
  </si>
  <si>
    <t>AUDI: Q5 - 4; Q7 - 2; Q3 - 0</t>
  </si>
  <si>
    <t>FIAT:Panda - 0; Cinquecento/500 - 12</t>
  </si>
  <si>
    <t>JEEP: Cherokee - 0;  Gr.Cherokee - 14; Commander - 0; Wrangler - 2</t>
  </si>
  <si>
    <t>JEEP: Compass -0; Patriot - 0</t>
  </si>
  <si>
    <t>HONDA: Jazz - 11; CR-Z - 0</t>
  </si>
  <si>
    <t>HONDA: Civic - 35; Insight - 0</t>
  </si>
  <si>
    <t>HONDA: Accord - 10</t>
  </si>
  <si>
    <t>SUBARU(Autospirit): Outback - 11; Legacy - 4</t>
  </si>
  <si>
    <t>MAZDA: CX-5 - 0; CX-7 - 0</t>
  </si>
  <si>
    <t>PORSCHE: Cayenne - 0</t>
  </si>
  <si>
    <t>TOYOTA(Elke Grupp): Corolla - 4; Auris - 15; GT86 - 1</t>
  </si>
  <si>
    <t>TOYOTA(Elke Grupp): Avensis - 26, Prius - 0</t>
  </si>
  <si>
    <t>TOYOTA(ELKE Grupp): Land Cruiser - 13; Land Cruiser V8 - 3</t>
  </si>
  <si>
    <t>1.  Silberauto esitas 2012.a. oktoobrikuu kohta sõiduautode ja tarbesõidukite üldised müüginumbrid. Jaotus klassidesse on teostatud AMTELi poolt avalikuks kasutamiseks mõeldud</t>
  </si>
  <si>
    <t>ARKi septembri- ja oktoobrikuude registreerimistabelite alusel.</t>
  </si>
  <si>
    <t>AUDI: A3 - 0; A3 Sbp - 2; A3 Cab - 0;TT Coupe - 0; TT Roadster - 0; S3 - 0; Q3 - 3; RS3 Sportback -0</t>
  </si>
  <si>
    <t>AUDI: A4 Lim-1; A4 Avant-1; A4 allroad-0; A5 Coupe-0; A5 Sportback-2; S5 Coupe- 0; Q5 hybrid-2</t>
  </si>
  <si>
    <t>AUDI: A6 Lim-2; S6-0; A6 Avant-2; A6 allroad quattro-4; RS6 Avant-0; A7 - 0;A7 Sportback-2</t>
  </si>
  <si>
    <t>AUDI: A8 - 0; A8L - 0; S8 - 0; R8 - 0</t>
  </si>
  <si>
    <t>AUDI: Q5 - 8; Q7 - 6; Q3 - 0</t>
  </si>
  <si>
    <t>LAND ROVER: Range Rover Evoque - 2; Freelander2 - 1</t>
  </si>
  <si>
    <t>LAND ROVER: Range Rover -0; Range Rover Sport - 1; Discovery-0; Defender-0</t>
  </si>
  <si>
    <t>MAZDA: CX-5 - 2; CX-7 - 1</t>
  </si>
  <si>
    <t>LEXUS: GS300 - 0; GS450h - 0; GS460 - 1; GS250 - 3</t>
  </si>
  <si>
    <t>LEXUS: LS460 - 1; LS600h - 0</t>
  </si>
  <si>
    <t>LEXUS: RX350 -0; RX450h - 5</t>
  </si>
  <si>
    <t>SUBARU(Autospirit): Outback - 17; Legacy - 4</t>
  </si>
  <si>
    <t>BMW: 3-seeria sedaan-6; 3-seeria touring -2; 3-seeria coupe-0; 3-seeria cabrio-0; M3 sedaan-0; M3 cabrio-0;Z4-0</t>
  </si>
  <si>
    <t>BMW: 5-seeria sedaan - 6; 5-seeria touring - 1; 5-seeria GT - 0; M5 - 0</t>
  </si>
  <si>
    <t>BMW: X1 - 2; X3 - 6; X5 - 2; X6 - 3</t>
  </si>
  <si>
    <t>HONDA: Jazz - 9; CR-Z - 0</t>
  </si>
  <si>
    <t>HONDA: Civic - 33; Insight - 1</t>
  </si>
  <si>
    <t>VOLKSWAGEN: Golf VI - 28;Golf Plus - 2;Golf Variant - 5;Jetta - 15;Scirocco - 1;EOS - 0;New Beetle-2</t>
  </si>
  <si>
    <t>VOLKSWAGEN: Passat - 8; Passat Variant - 14; Passat CC - 3; Passat Alltrack - 3</t>
  </si>
  <si>
    <t>VOLKSWAGEN: Sharan - 2; Touran - 3</t>
  </si>
  <si>
    <t>VOLKSWAGEN: T5 Combi - 6; T5 Caravelle - 0; T5 Multivan - 6; Caddy Kombi - 3; Caddy Maxi-0; Crafater Kombi - 0</t>
  </si>
  <si>
    <t>TOYOTA (Elke Grupp): Yaris - 8; Urban Cruiser - 1; Verso-S - 2</t>
  </si>
  <si>
    <r>
      <t xml:space="preserve">NISSAN: Qashqai - 38; </t>
    </r>
    <r>
      <rPr>
        <b/>
        <sz val="10"/>
        <rFont val="Arial"/>
        <family val="2"/>
        <charset val="186"/>
      </rPr>
      <t>Leaf - 8 (el. auto)</t>
    </r>
  </si>
  <si>
    <t>NISSAN: Note - 1</t>
  </si>
  <si>
    <t>NISSAN: NV200 - 0; Primastar - 1</t>
  </si>
  <si>
    <t>NISSAN: X-Trail -5; Murano - 2</t>
  </si>
  <si>
    <t>PORSHE: Panamera - 2; 911 - 0; Boxter - 0</t>
  </si>
  <si>
    <t>FORD: Galaxy - 3; S-Max - 5; Fusion - 0; C-Max - 1; C-Max Grand - 1</t>
  </si>
  <si>
    <t>VOLVO: V60 - 3; V70 - 3; XC70 - 6; S60 - 7; S80 - 1</t>
  </si>
  <si>
    <t>VOLVO: XC90 - 3: XC60 - 12</t>
  </si>
  <si>
    <t>PEUGEOT(Metro Auto): 308 - 1; 308 SW -0; 308 CC - 0; 3008 - 0; RCZ - 0</t>
  </si>
  <si>
    <t>PEUGEOT(Metro Auto): 508 -2 ; 508 SW - 1</t>
  </si>
  <si>
    <t>CHEVROLET (Amserv Grupp): Cruze 5d - 0</t>
  </si>
  <si>
    <t>HYUNDAI (Amserv Grupp): Coupe - 0; i30 - 33; i30CW - 0; ix20 - 2</t>
  </si>
  <si>
    <t>HYUNDAI (Amserv Grupp): Santa Fe - 1; ix55 -1; ix35,ix45 - 10</t>
  </si>
  <si>
    <t>OPEL(Amserv Grupp): Astra - 30; Astra GTC - 0</t>
  </si>
  <si>
    <t>OPEL(Amserv Grupp): Zafira - 2; Meriva - 0</t>
  </si>
  <si>
    <t>PEUGEOT(Amserv Grupp): 207 -  0; 208 -24</t>
  </si>
  <si>
    <t>PEUGEOT(Amserv Grupp): 308 - 1; 3008 - 10; 308CC - 0; RCZ - 0</t>
  </si>
  <si>
    <t>PEUGEOT (Amserv Grupp): Partner Tepee - 6; Expert Tepee - 3; Bipper Tepee - 0; Boxer Combi - 0; Boxer minibuss - 0</t>
  </si>
  <si>
    <t>TOYOTA(Amserv Grupp): Yaris - 7; Urban Cruiser - 0; Verso-S - 0</t>
  </si>
  <si>
    <t>TOYOTA(Amserv Grupp): Auris - 17; Corolla - 7; GT86 - 0</t>
  </si>
  <si>
    <t>TOYOTA(Amserv Grupp): Avensis - 0; Avensis NG - 41; Prius - 3</t>
  </si>
  <si>
    <t>TOYOTA(Amserv  Grupp): Verso - 4; Prius+ - 0</t>
  </si>
  <si>
    <t>TOYOTA(Amserv Grupp): RAV4 - 6</t>
  </si>
  <si>
    <t>TOYOTA(Amserv Grupp): Land Cruiser - 6; Land Cruiser V8 - 1</t>
  </si>
  <si>
    <t>TOYOTA(Elke Grupp): Avensis - 35, Prius - 2</t>
  </si>
  <si>
    <t>TOYOTA(ELKE Grupp): Land Cruiser - 9; Land Cruiser V8 - 0</t>
  </si>
  <si>
    <r>
      <t>PEUGEOT (Auto Forte): 107 - 0;</t>
    </r>
    <r>
      <rPr>
        <b/>
        <sz val="10"/>
        <rFont val="Arial"/>
        <family val="2"/>
        <charset val="186"/>
      </rPr>
      <t xml:space="preserve"> iOn - 1 (elektriauto) </t>
    </r>
  </si>
  <si>
    <t>PEUGEOT(Auto Forte):  207/208 - 3</t>
  </si>
  <si>
    <t>PEUGEOT(Auto Forte): 508 - 2; 508SW - 1</t>
  </si>
  <si>
    <t>PEUGEOT (Autoforte): 5008 - 0; 807 - 0</t>
  </si>
  <si>
    <t>PEUGEOT (Autoforte): Partner Tepee - 3; Expert Tepee - 0</t>
  </si>
  <si>
    <t>KIA: Rio - 5</t>
  </si>
  <si>
    <t>KIA: Ceed - 42, Soul - 0</t>
  </si>
  <si>
    <t>KIA: Optima - 6</t>
  </si>
  <si>
    <t>KIA: Carens - 0; Carnival - 0; Venga - 4</t>
  </si>
  <si>
    <t>KIA: Sportage - 29; Sorento - 13</t>
  </si>
  <si>
    <t>JEEP: Compass -2; Patriot - 0</t>
  </si>
  <si>
    <t>JEEP: Cherokee - 0;  Gr.Cherokee - 17; Commander - 0; Wrangler - 2</t>
  </si>
  <si>
    <t>1.  Silberauto esitas 2012.a. novembrikuu kohta sõiduautode ja tarbesõidukite üldised müüginumbrid. Jaotus klassidesse on teostatud AMTELi poolt avalikuks kasutamiseks mõeldud</t>
  </si>
  <si>
    <t>ARKi oktoobri- ja novembrikuude registreerimistabelite alusel.</t>
  </si>
  <si>
    <t>BMW: 3-seeria sedaan-2; 3-seeria touring -2; 3-seeria coupe-0; 3-seeria cabrio-0; M3 sedaan-0; M3 cabrio-0;Z4-0</t>
  </si>
  <si>
    <t>BMW: 6-seeria coupe - 0; 6-seeria cabrio - 0; 6-seeria gran coupe - 1; M6 - 0; 7-seeria -0</t>
  </si>
  <si>
    <t>BMW: X1 - 1; X3 - 2; X5 - 3; X6 - 2</t>
  </si>
  <si>
    <t>MINI: Countryman -1</t>
  </si>
  <si>
    <t>MINI: Cooper - 0 ; Cooper S - 0; Cooper Cabrio - 0; One - 0, Cooper D - 0</t>
  </si>
  <si>
    <t>KIA: Optima - 9</t>
  </si>
  <si>
    <t>NISSAN: Micra - 0, JUKE - 26</t>
  </si>
  <si>
    <r>
      <t xml:space="preserve">NISSAN: Qashqai - 32; </t>
    </r>
    <r>
      <rPr>
        <b/>
        <sz val="10"/>
        <rFont val="Arial"/>
        <family val="2"/>
        <charset val="186"/>
      </rPr>
      <t>Leaf - 4 (el. auto)</t>
    </r>
  </si>
  <si>
    <t>NISSAN: 370Z - 0; Qashqai+2 - 2</t>
  </si>
  <si>
    <t>NISSAN: NV200 - 2; Primastar - 1</t>
  </si>
  <si>
    <t>NISSAN: X-Trail -6; Murano - 2</t>
  </si>
  <si>
    <t>FIAT:Panda - 0; Cinquecento/500 - 13</t>
  </si>
  <si>
    <t>FIAT: Punto Evo - 0; Albea - 0; 500L - 3</t>
  </si>
  <si>
    <t>FIAT: Freemont - 4</t>
  </si>
  <si>
    <t>VOLVO: S40 - 1; V50 - 0; C70 - 0; V40 - 3</t>
  </si>
  <si>
    <t>VOLVO: V60 - 5; V70 - 0; XC70 - 5; S60 - 6; S80 - 2</t>
  </si>
  <si>
    <t>VOLVO: XC90 - 0: XC60 - 11</t>
  </si>
  <si>
    <t>FORD: Galaxy - 2; S-Max - 1; Fusion - 0; C-Max - 1; C-Max Grand - 2</t>
  </si>
  <si>
    <t>PORSHE: Panamera - 0; 911 - 1; Boxter - 0</t>
  </si>
  <si>
    <t>PORSCHE: Cayenne - 1</t>
  </si>
  <si>
    <t>LEXUS: RX350 -0; RX450h - 6</t>
  </si>
  <si>
    <t>PEUGEOT(Metro Auto): 508 -1 ; 508 SW - 0</t>
  </si>
  <si>
    <t>PEUGEOT(Metro Auto): 4007 - 0; 4008 - 1</t>
  </si>
  <si>
    <t>MAZDA: MX-5 - 1; Mazda2 - 1</t>
  </si>
  <si>
    <t>TOYOTA (Elke Grupp): Yaris - 12; Urban Cruiser - 0; Verso-S - 2</t>
  </si>
  <si>
    <t>TOYOTA(Elke Grupp): Corolla - 11; Auris - 16; GT86 - 0</t>
  </si>
  <si>
    <t>TOYOTA(Elke Grupp): Avensis - 25, Prius - 2</t>
  </si>
  <si>
    <t>TOYOTA(ELKE Grupp): Land Cruiser - 8; Land Cruiser V8 - 1</t>
  </si>
  <si>
    <t>AUDI: A3 - 1; A3 Sbp - 0; A3 Cab - 0;TT Coupe - 0; TT Roadster - 0; S3 - 0; Q3 - 5; RS3 Sportback -0</t>
  </si>
  <si>
    <t>AUDI: A4 Lim-0; A4 Avant-2; A4 allroad-0; A5 Coupe-0; A5 Sportback-0; S5 Coupe- 0; Q5 hybrid-0</t>
  </si>
  <si>
    <t>AUDI: A6 Lim-4; S6-0; A6 Avant-1; A6 allroad quattro-0; RS6 Avant-0; A7 - 1;A7 Sportback-0</t>
  </si>
  <si>
    <t>AUDI: A8 - 0; A8L - 0; S8 - 0; R8 - 1</t>
  </si>
  <si>
    <t>AUDI: Q5 - 9; Q7 - 1; Q3 - 0</t>
  </si>
  <si>
    <t>VOLKSWAGEN: Phaeton - 0</t>
  </si>
  <si>
    <t>CHEVROLET (Amserv Grupp): Cruze 5d - 2</t>
  </si>
  <si>
    <t>CHEVROLET(Amserv Grupp): Cruze 4d - 4; Lazetti - 0; Malibu - 0</t>
  </si>
  <si>
    <t>HYUNDAI (Amserv Grupp): Coupe - 0; i30 - 24; i30CW - 4; ix20 - 0</t>
  </si>
  <si>
    <t>HYUNDAI (Amserv Grupp): Santa Fe - 0; ix55 -0; ix35,ix45 - 10</t>
  </si>
  <si>
    <t>OPEL(Amserv Grupp): Corsa - 2; Agila - 0; Mocca - 0</t>
  </si>
  <si>
    <t>OPEL(Amserv Grupp): Astra - 26; Astra GTC - 0</t>
  </si>
  <si>
    <t>OPEL(Amserv Grupp): Zafira - 4; Meriva - 2</t>
  </si>
  <si>
    <t>PEUGEOT(Amserv Grupp): 308 - 3; 3008 - 9; 308CC - 0; RCZ - 0</t>
  </si>
  <si>
    <t>PEUGEOT(Amserv Grupp): 508 - 2</t>
  </si>
  <si>
    <t>PEUGEOT (Amserv Grupp): Partner Tepee - 7; Expert Tepee - 1; Bipper Tepee - 0; Boxer Combi - 0; Boxer minibuss - 0</t>
  </si>
  <si>
    <t>TOYOTA(Amserv Grupp): Yaris - 7; Urban Cruiser - 1; Verso-S - 1</t>
  </si>
  <si>
    <t>TOYOTA(Amserv Grupp): Auris - 3; Corolla - 15; GT86 - 1</t>
  </si>
  <si>
    <t>TOYOTA(Amserv  Grupp): Verso - 2; Prius+ - 0</t>
  </si>
  <si>
    <t>TOYOTA(Amserv Grupp): Land Cruiser - 8; Land Cruiser V8 - 0</t>
  </si>
  <si>
    <t>PEUGEOT(Auto Forte): 308 - 2; 308CC - 0; 308 Break/SW - 0; 3008 - 8</t>
  </si>
  <si>
    <t>PEUGEOT(Auto Forte): 508 - 3; 508SW - 2</t>
  </si>
  <si>
    <t>VOLKSWAGEN: Passat - 4; Passat Variant - 13; Passat CC - 3; Passat Alltrack - 6</t>
  </si>
  <si>
    <t>VOLKSWAGEN: Sharan - 3; Touran - 0</t>
  </si>
  <si>
    <t>VOLKSWAGEN: T5 Combi - 4; T5 Caravelle - 0; T5 Multivan - 4; Caddy Kombi - 6; Caddy Maxi-0; Crafater Kombi -1</t>
  </si>
  <si>
    <t>JEEP: Cherokee - 0;  Gr.Cherokee - 15; Commander - 0; Wrangler - 1</t>
  </si>
  <si>
    <t>JEEP: Compass -0; Patriot - 1</t>
  </si>
  <si>
    <t>HONDA: Civic - 26; Insight - 0</t>
  </si>
  <si>
    <t>HONDA: Accord - 8</t>
  </si>
  <si>
    <t>HONDA: CR-V - 64</t>
  </si>
  <si>
    <t>KIA: Picanto - 1</t>
  </si>
  <si>
    <t>KIA: Ceed - 47, Soul - 0</t>
  </si>
  <si>
    <t>KIA: Carens - 0; Carnival - 0; Venga - 3</t>
  </si>
  <si>
    <t>KIA: Sportage - 28; Sorento - 2</t>
  </si>
  <si>
    <t>SUBARU(Autospirit): Outback - 12; Legacy - 2</t>
  </si>
  <si>
    <t>SUBARU(Autospirit): Forester - 10</t>
  </si>
  <si>
    <t>VOLKSWAGEN: Golf VI - 38;Golf Plus - 0;Golf Variant - 6;Jetta - 19;Scirocco - 0;EOS - 0;New Beetle-2</t>
  </si>
  <si>
    <t>1.  Silberauto esitas 2012.a. detsembrikuu kohta sõiduautode ja tarbesõidukite üldised müüginumbrid. Jaotus klassidesse on teostatud AMTELi poolt avalikuks kasutamiseks mõeldud</t>
  </si>
  <si>
    <t>ARKi novembri- ja detsembrikuude registreerimistabelite alusel.</t>
  </si>
  <si>
    <t>AUDI: A3 - 0; A3 Sbp - 0; A3 Cab - 0;TT Coupe - 0; TT Roadster - 0; S3 - 0; Q3 - 1; RS3 Sportback -0</t>
  </si>
  <si>
    <t>AUDI: A4 Lim-1; A4 Avant-0; A4 allroad-0; A5 Coupe-0; A5 Sportback-0; S5 Coupe- 0; Q5 hybrid-0</t>
  </si>
  <si>
    <t>AUDI: A6 Lim-0; S6-0; A6 Avant-0; A6 allroad quattro-0; RS6 Avant-0; A7 - 0;A7 Sportback-0</t>
  </si>
  <si>
    <t>AUDI: Q5 - 6; Q7 - 0; Q3 - 0</t>
  </si>
  <si>
    <t>TOYOTA (Elke Grupp): Yaris - 4; Urban Cruiser - 0; Verso-S - 0</t>
  </si>
  <si>
    <t>TOYOTA(Elke Grupp): Corolla - 1; Auris - 6; GT86 - 0</t>
  </si>
  <si>
    <t>TOYOTA(Elke Grupp): Avensis - 21, Prius - 1</t>
  </si>
  <si>
    <t>TOYOTA(ELKE Grupp): Land Cruiser - 9; Land Cruiser V8 - 1</t>
  </si>
  <si>
    <t>PEUGEOT(Metro Auto): 308 - 0; 308 SW -0; 308 CC - 0; 3008 - 1; RCZ - 1</t>
  </si>
  <si>
    <t>PEUGEOT(Metro Auto): 4007 - 0; 4008 - 0</t>
  </si>
  <si>
    <t>VOLVO: S40 - 0; V50 - 0; C70 - 0; V40 - 4</t>
  </si>
  <si>
    <t>VOLVO: V60 - 3; V70 - 1; XC70 - 6; S60 - 4; S80 - 4</t>
  </si>
  <si>
    <t>VOLVO: XC90 - 2: XC60 - 1</t>
  </si>
  <si>
    <t>NISSAN: Micra - 0, JUKE - 13</t>
  </si>
  <si>
    <r>
      <t xml:space="preserve">NISSAN: Qashqai - 38; </t>
    </r>
    <r>
      <rPr>
        <b/>
        <sz val="10"/>
        <rFont val="Arial"/>
        <family val="2"/>
        <charset val="186"/>
      </rPr>
      <t>Leaf - 2 (el. auto)</t>
    </r>
  </si>
  <si>
    <t>NISSAN: NV200 -02; Primastar - 0</t>
  </si>
  <si>
    <t>NISSAN: X-Trail -7; Murano - 3</t>
  </si>
  <si>
    <t>NISSAN: Pathfinder - 3</t>
  </si>
  <si>
    <t>BMW: 5-seeria sedaan - 1; 5-seeria touring - 0; 5-seeria GT - 1; M5 - 0</t>
  </si>
  <si>
    <t>FIAT: Panda - 0; Cinquecento/500 - 10</t>
  </si>
  <si>
    <t>FIAT: Punto Evo - 0; Albea - 0; 500L - 0</t>
  </si>
  <si>
    <t>FIAT: Scudo - 1</t>
  </si>
  <si>
    <t xml:space="preserve">FIAT: Fiorino - 0; Doblo - 0; Ducato - 0 </t>
  </si>
  <si>
    <t>FORD: Galaxy - 2; S-Max - 7; Fusion - 0; C-Max - 1; C-Max Grand - 6</t>
  </si>
  <si>
    <t>KIA: Picanto - 0</t>
  </si>
  <si>
    <t>KIA: Ceed - 20, Soul - 0</t>
  </si>
  <si>
    <t>KIA: Sportage - 18; Sorento - 8</t>
  </si>
  <si>
    <t>PORSHE: Panamera - 0; 911 - 0; Boxter - 0</t>
  </si>
  <si>
    <t>LEXUS: RX350 -0; RX450h - 3</t>
  </si>
  <si>
    <t>PEUGEOT(Auto Forte): 308 - 2; 308CC - 0; 308 Break/SW - 0; 3008 - 7</t>
  </si>
  <si>
    <t>PEUGEOT (Autoforte): Partner Tepee - 0; Expert Tepee - 2</t>
  </si>
  <si>
    <t>MAZDA: CX-5 - 3; CX-7 - 1</t>
  </si>
  <si>
    <t>VOLKSWAGEN: Golf - 38;Golf Plus - 1;Golf Variant - 9;Jetta - 11;Scirocco - 0;EOS - 0;New Beetle-0</t>
  </si>
  <si>
    <t>VOLKSWAGEN: Passat - 5; Passat Variant - 8; Passat CC - 7; Passat Alltrack - 1</t>
  </si>
  <si>
    <t>VOLKSWAGEN: Sharan - 4; Touran - 2</t>
  </si>
  <si>
    <t>VOLKSWAGEN: T5 Combi - 10; Caravelle - 2; T5 Multivan - 0; Caddy Kombi - 4; Caddy Maxi-0; Crafater Kombi -0</t>
  </si>
  <si>
    <t>CHEVROLET(Amserv Grupp): Cruze 4d - 0; Lazetti - 0; Malibu - 0</t>
  </si>
  <si>
    <t>HYUNDAI(Amserv Grupp): i20 - 12</t>
  </si>
  <si>
    <t>HYUNDAI (Amserv Grupp): Coupe - 0; i30 - 10; i30CW - 0; ix20 - 0</t>
  </si>
  <si>
    <t>HYUNDAI(Amserv Grupp): i40 - 5</t>
  </si>
  <si>
    <t>OPEL(Amserv Grupp): Corsa - 4; Agila - 0; Mocca - 1</t>
  </si>
  <si>
    <t>OPEL(Amserv Grupp): Astra - 10; Astra GTC - 0</t>
  </si>
  <si>
    <t>OPEL(Amserv Grupp): Insignia - 2</t>
  </si>
  <si>
    <t>OPEL(Amserv Grupp): Zafira - 1; Meriva - 1</t>
  </si>
  <si>
    <t>MAZDA: MX-5 - 0; Mazda2 - 0</t>
  </si>
  <si>
    <t>PEUGEOT(Amserv Grupp): 308 - 1; 3008 - 8; 308CC - 0; RCZ - 0</t>
  </si>
  <si>
    <t>PEUGEOT(Amserv Grupp): 508 - 1</t>
  </si>
  <si>
    <t>PEUGEOT (Amserv Grupp): Partner Tepee - 0; Expert Tepee - 0; Bipper Tepee - 0; Boxer Combi - 0; Boxer minibuss - 0</t>
  </si>
  <si>
    <t>TOYOTA(Amserv Grupp): Yaris - 1; Urban Cruiser - 0; Verso-S - 1</t>
  </si>
  <si>
    <t>TOYOTA(Amserv Grupp): Auris - 21; Corolla - 2; GT86 - 0</t>
  </si>
  <si>
    <t>TOYOTA(Amserv Grupp): Avensis - 0; Avensis NG - 15; Prius - 0</t>
  </si>
  <si>
    <t>TOYOTA(Amserv  Grupp): Verso - 0; Prius+ - 0</t>
  </si>
  <si>
    <t>BMW: X1 - 1; X3 - 2; X5 - 2; X6 - 2</t>
  </si>
  <si>
    <t>MINI: Countryman -0</t>
  </si>
  <si>
    <t>TOYOTA(Amserv Grupp): RAV4 - 1</t>
  </si>
  <si>
    <t>TOYOTA(Amserv Grupp): Land Cruiser - 8; Land Cruiser V8 - 1</t>
  </si>
  <si>
    <t>HONDA: Jazz - 3; CR-Z - 0</t>
  </si>
  <si>
    <t>HONDA: Civic - 12, Insight - 0</t>
  </si>
  <si>
    <t>HONDA: CR-V 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</si>
</sst>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63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61"/>
      <name val="Arial"/>
      <family val="2"/>
      <charset val="186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horizontal="left"/>
    </xf>
    <xf numFmtId="9" fontId="1" fillId="0" borderId="0" applyFont="0" applyFill="0" applyBorder="0" applyAlignment="0" applyProtection="0"/>
  </cellStyleXfs>
  <cellXfs count="637">
    <xf numFmtId="0" fontId="0" fillId="0" borderId="0" xfId="0">
      <alignment horizontal="left"/>
    </xf>
    <xf numFmtId="0" fontId="2" fillId="0" borderId="0" xfId="0" applyFont="1">
      <alignment horizontal="left"/>
    </xf>
    <xf numFmtId="0" fontId="0" fillId="0" borderId="1" xfId="0" applyBorder="1">
      <alignment horizontal="left"/>
    </xf>
    <xf numFmtId="0" fontId="0" fillId="0" borderId="2" xfId="0" applyBorder="1">
      <alignment horizontal="left"/>
    </xf>
    <xf numFmtId="0" fontId="0" fillId="0" borderId="3" xfId="0" applyBorder="1">
      <alignment horizontal="left"/>
    </xf>
    <xf numFmtId="0" fontId="3" fillId="0" borderId="4" xfId="0" applyFont="1" applyBorder="1" applyAlignment="1">
      <alignment horizontal="left" textRotation="90"/>
    </xf>
    <xf numFmtId="0" fontId="3" fillId="0" borderId="5" xfId="0" applyFont="1" applyBorder="1">
      <alignment horizontal="left"/>
    </xf>
    <xf numFmtId="0" fontId="0" fillId="0" borderId="5" xfId="0" applyBorder="1">
      <alignment horizontal="left"/>
    </xf>
    <xf numFmtId="0" fontId="3" fillId="0" borderId="6" xfId="0" applyFont="1" applyBorder="1">
      <alignment horizontal="left"/>
    </xf>
    <xf numFmtId="0" fontId="0" fillId="0" borderId="6" xfId="0" applyBorder="1">
      <alignment horizontal="left"/>
    </xf>
    <xf numFmtId="0" fontId="3" fillId="0" borderId="7" xfId="0" applyFont="1" applyBorder="1">
      <alignment horizontal="left"/>
    </xf>
    <xf numFmtId="0" fontId="0" fillId="0" borderId="8" xfId="0" applyBorder="1">
      <alignment horizontal="left"/>
    </xf>
    <xf numFmtId="0" fontId="0" fillId="0" borderId="0" xfId="0" applyBorder="1">
      <alignment horizontal="left"/>
    </xf>
    <xf numFmtId="0" fontId="2" fillId="0" borderId="2" xfId="0" applyFont="1" applyBorder="1">
      <alignment horizontal="left"/>
    </xf>
    <xf numFmtId="0" fontId="0" fillId="0" borderId="9" xfId="0" applyBorder="1">
      <alignment horizontal="left"/>
    </xf>
    <xf numFmtId="0" fontId="0" fillId="0" borderId="10" xfId="0" applyBorder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3" fillId="0" borderId="11" xfId="0" applyFont="1" applyBorder="1">
      <alignment horizontal="left"/>
    </xf>
    <xf numFmtId="0" fontId="0" fillId="0" borderId="12" xfId="0" applyBorder="1">
      <alignment horizontal="left"/>
    </xf>
    <xf numFmtId="0" fontId="0" fillId="0" borderId="11" xfId="0" applyBorder="1">
      <alignment horizontal="left"/>
    </xf>
    <xf numFmtId="0" fontId="0" fillId="2" borderId="8" xfId="0" applyFill="1" applyBorder="1">
      <alignment horizontal="left"/>
    </xf>
    <xf numFmtId="0" fontId="0" fillId="2" borderId="3" xfId="0" applyFill="1" applyBorder="1">
      <alignment horizontal="left"/>
    </xf>
    <xf numFmtId="0" fontId="0" fillId="0" borderId="13" xfId="0" applyBorder="1">
      <alignment horizontal="left"/>
    </xf>
    <xf numFmtId="0" fontId="0" fillId="0" borderId="14" xfId="0" applyBorder="1">
      <alignment horizontal="left"/>
    </xf>
    <xf numFmtId="0" fontId="0" fillId="0" borderId="15" xfId="0" applyBorder="1">
      <alignment horizontal="left"/>
    </xf>
    <xf numFmtId="0" fontId="0" fillId="0" borderId="16" xfId="0" applyBorder="1">
      <alignment horizontal="left"/>
    </xf>
    <xf numFmtId="0" fontId="4" fillId="0" borderId="17" xfId="0" applyFont="1" applyBorder="1" applyAlignment="1">
      <alignment horizontal="left" textRotation="90"/>
    </xf>
    <xf numFmtId="0" fontId="5" fillId="0" borderId="0" xfId="0" applyFont="1">
      <alignment horizontal="left"/>
    </xf>
    <xf numFmtId="0" fontId="0" fillId="0" borderId="18" xfId="0" applyBorder="1">
      <alignment horizontal="left"/>
    </xf>
    <xf numFmtId="0" fontId="3" fillId="0" borderId="13" xfId="0" applyFont="1" applyBorder="1">
      <alignment horizontal="left"/>
    </xf>
    <xf numFmtId="0" fontId="7" fillId="2" borderId="4" xfId="0" applyFont="1" applyFill="1" applyBorder="1" applyAlignment="1">
      <alignment horizontal="left" textRotation="90"/>
    </xf>
    <xf numFmtId="0" fontId="8" fillId="0" borderId="0" xfId="0" applyFont="1">
      <alignment horizontal="left"/>
    </xf>
    <xf numFmtId="0" fontId="0" fillId="2" borderId="14" xfId="0" applyFill="1" applyBorder="1">
      <alignment horizontal="left"/>
    </xf>
    <xf numFmtId="0" fontId="0" fillId="2" borderId="19" xfId="0" applyFill="1" applyBorder="1">
      <alignment horizontal="left"/>
    </xf>
    <xf numFmtId="0" fontId="10" fillId="0" borderId="0" xfId="0" applyFont="1">
      <alignment horizontal="left"/>
    </xf>
    <xf numFmtId="0" fontId="4" fillId="0" borderId="5" xfId="0" applyFont="1" applyBorder="1">
      <alignment horizontal="left"/>
    </xf>
    <xf numFmtId="0" fontId="0" fillId="0" borderId="20" xfId="0" applyBorder="1">
      <alignment horizontal="left"/>
    </xf>
    <xf numFmtId="0" fontId="0" fillId="0" borderId="21" xfId="0" applyBorder="1">
      <alignment horizontal="left"/>
    </xf>
    <xf numFmtId="0" fontId="3" fillId="0" borderId="9" xfId="0" applyFont="1" applyBorder="1">
      <alignment horizontal="left"/>
    </xf>
    <xf numFmtId="0" fontId="3" fillId="0" borderId="22" xfId="0" applyFont="1" applyBorder="1">
      <alignment horizontal="left"/>
    </xf>
    <xf numFmtId="0" fontId="3" fillId="0" borderId="18" xfId="0" applyFont="1" applyBorder="1">
      <alignment horizontal="left"/>
    </xf>
    <xf numFmtId="0" fontId="3" fillId="0" borderId="0" xfId="0" applyFont="1" applyBorder="1">
      <alignment horizontal="left"/>
    </xf>
    <xf numFmtId="0" fontId="3" fillId="0" borderId="23" xfId="0" applyFont="1" applyBorder="1" applyAlignment="1">
      <alignment horizontal="left" textRotation="90"/>
    </xf>
    <xf numFmtId="0" fontId="0" fillId="0" borderId="24" xfId="0" applyBorder="1" applyAlignment="1">
      <alignment horizontal="left" textRotation="90"/>
    </xf>
    <xf numFmtId="0" fontId="0" fillId="0" borderId="25" xfId="0" applyBorder="1">
      <alignment horizontal="left"/>
    </xf>
    <xf numFmtId="0" fontId="0" fillId="0" borderId="24" xfId="0" applyBorder="1">
      <alignment horizontal="left"/>
    </xf>
    <xf numFmtId="0" fontId="4" fillId="0" borderId="26" xfId="0" applyFont="1" applyBorder="1" applyAlignment="1">
      <alignment horizontal="left" textRotation="90"/>
    </xf>
    <xf numFmtId="0" fontId="0" fillId="0" borderId="27" xfId="0" applyBorder="1" applyAlignment="1">
      <alignment horizontal="left" textRotation="90"/>
    </xf>
    <xf numFmtId="0" fontId="0" fillId="0" borderId="19" xfId="0" applyBorder="1">
      <alignment horizontal="left"/>
    </xf>
    <xf numFmtId="0" fontId="5" fillId="2" borderId="23" xfId="0" applyFont="1" applyFill="1" applyBorder="1" applyAlignment="1">
      <alignment horizontal="left" textRotation="90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textRotation="90"/>
    </xf>
    <xf numFmtId="0" fontId="0" fillId="0" borderId="25" xfId="0" applyBorder="1" applyAlignment="1">
      <alignment horizontal="left" textRotation="90"/>
    </xf>
    <xf numFmtId="0" fontId="4" fillId="0" borderId="28" xfId="0" applyFont="1" applyBorder="1" applyAlignment="1">
      <alignment horizontal="left" textRotation="90"/>
    </xf>
    <xf numFmtId="0" fontId="4" fillId="0" borderId="29" xfId="0" applyFont="1" applyBorder="1" applyAlignment="1">
      <alignment horizontal="left" textRotation="90"/>
    </xf>
    <xf numFmtId="0" fontId="2" fillId="0" borderId="14" xfId="0" applyFont="1" applyBorder="1">
      <alignment horizontal="left"/>
    </xf>
    <xf numFmtId="0" fontId="2" fillId="0" borderId="30" xfId="0" applyFont="1" applyBorder="1">
      <alignment horizontal="left"/>
    </xf>
    <xf numFmtId="0" fontId="0" fillId="0" borderId="31" xfId="0" applyBorder="1">
      <alignment horizontal="left"/>
    </xf>
    <xf numFmtId="0" fontId="0" fillId="0" borderId="32" xfId="0" applyBorder="1">
      <alignment horizontal="left"/>
    </xf>
    <xf numFmtId="0" fontId="4" fillId="0" borderId="23" xfId="0" applyFont="1" applyBorder="1" applyAlignment="1">
      <alignment horizontal="left" textRotation="90"/>
    </xf>
    <xf numFmtId="0" fontId="4" fillId="0" borderId="33" xfId="0" applyFont="1" applyBorder="1" applyAlignment="1">
      <alignment horizontal="left" textRotation="90"/>
    </xf>
    <xf numFmtId="0" fontId="2" fillId="0" borderId="15" xfId="0" applyFont="1" applyBorder="1">
      <alignment horizontal="left"/>
    </xf>
    <xf numFmtId="0" fontId="3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 textRotation="90"/>
    </xf>
    <xf numFmtId="0" fontId="3" fillId="0" borderId="15" xfId="0" applyFont="1" applyBorder="1" applyAlignment="1">
      <alignment horizontal="left"/>
    </xf>
    <xf numFmtId="0" fontId="2" fillId="0" borderId="31" xfId="0" applyFont="1" applyBorder="1">
      <alignment horizontal="left"/>
    </xf>
    <xf numFmtId="0" fontId="5" fillId="3" borderId="8" xfId="0" applyFont="1" applyFill="1" applyBorder="1" applyAlignment="1">
      <alignment horizontal="left" textRotation="90"/>
    </xf>
    <xf numFmtId="0" fontId="7" fillId="2" borderId="23" xfId="0" applyFont="1" applyFill="1" applyBorder="1" applyAlignment="1">
      <alignment horizontal="left" textRotation="90"/>
    </xf>
    <xf numFmtId="0" fontId="2" fillId="2" borderId="19" xfId="0" applyFont="1" applyFill="1" applyBorder="1">
      <alignment horizontal="left"/>
    </xf>
    <xf numFmtId="0" fontId="0" fillId="0" borderId="7" xfId="0" applyBorder="1">
      <alignment horizontal="left"/>
    </xf>
    <xf numFmtId="0" fontId="5" fillId="2" borderId="14" xfId="0" applyFont="1" applyFill="1" applyBorder="1">
      <alignment horizontal="left"/>
    </xf>
    <xf numFmtId="0" fontId="5" fillId="0" borderId="14" xfId="0" applyFont="1" applyBorder="1">
      <alignment horizontal="left"/>
    </xf>
    <xf numFmtId="0" fontId="2" fillId="0" borderId="1" xfId="0" applyFont="1" applyBorder="1">
      <alignment horizontal="left"/>
    </xf>
    <xf numFmtId="0" fontId="2" fillId="0" borderId="16" xfId="0" applyFont="1" applyBorder="1">
      <alignment horizontal="left"/>
    </xf>
    <xf numFmtId="0" fontId="2" fillId="0" borderId="5" xfId="0" applyFont="1" applyBorder="1">
      <alignment horizontal="left"/>
    </xf>
    <xf numFmtId="0" fontId="3" fillId="0" borderId="34" xfId="0" applyFont="1" applyBorder="1">
      <alignment horizontal="left"/>
    </xf>
    <xf numFmtId="0" fontId="2" fillId="0" borderId="13" xfId="0" applyFont="1" applyBorder="1">
      <alignment horizontal="left"/>
    </xf>
    <xf numFmtId="0" fontId="2" fillId="4" borderId="10" xfId="0" applyFont="1" applyFill="1" applyBorder="1">
      <alignment horizontal="left"/>
    </xf>
    <xf numFmtId="0" fontId="0" fillId="4" borderId="2" xfId="0" applyFill="1" applyBorder="1">
      <alignment horizontal="left"/>
    </xf>
    <xf numFmtId="0" fontId="0" fillId="4" borderId="1" xfId="0" applyFill="1" applyBorder="1">
      <alignment horizontal="left"/>
    </xf>
    <xf numFmtId="0" fontId="2" fillId="3" borderId="2" xfId="0" applyFont="1" applyFill="1" applyBorder="1">
      <alignment horizontal="left"/>
    </xf>
    <xf numFmtId="0" fontId="0" fillId="3" borderId="2" xfId="0" applyFill="1" applyBorder="1">
      <alignment horizontal="left"/>
    </xf>
    <xf numFmtId="0" fontId="0" fillId="3" borderId="15" xfId="0" applyFill="1" applyBorder="1">
      <alignment horizontal="left"/>
    </xf>
    <xf numFmtId="0" fontId="0" fillId="3" borderId="1" xfId="0" applyFill="1" applyBorder="1">
      <alignment horizontal="left"/>
    </xf>
    <xf numFmtId="0" fontId="4" fillId="0" borderId="4" xfId="0" applyFont="1" applyBorder="1" applyAlignment="1">
      <alignment horizontal="center" textRotation="90"/>
    </xf>
    <xf numFmtId="0" fontId="5" fillId="5" borderId="4" xfId="0" applyFont="1" applyFill="1" applyBorder="1" applyAlignment="1">
      <alignment horizontal="left" textRotation="90"/>
    </xf>
    <xf numFmtId="0" fontId="3" fillId="0" borderId="0" xfId="0" applyFont="1">
      <alignment horizontal="left"/>
    </xf>
    <xf numFmtId="0" fontId="3" fillId="0" borderId="3" xfId="0" applyFont="1" applyBorder="1">
      <alignment horizontal="left"/>
    </xf>
    <xf numFmtId="0" fontId="3" fillId="4" borderId="2" xfId="0" applyFont="1" applyFill="1" applyBorder="1">
      <alignment horizontal="left"/>
    </xf>
    <xf numFmtId="0" fontId="3" fillId="4" borderId="1" xfId="0" applyFont="1" applyFill="1" applyBorder="1">
      <alignment horizontal="left"/>
    </xf>
    <xf numFmtId="0" fontId="3" fillId="2" borderId="3" xfId="0" applyFont="1" applyFill="1" applyBorder="1">
      <alignment horizontal="left"/>
    </xf>
    <xf numFmtId="0" fontId="3" fillId="3" borderId="10" xfId="0" applyFont="1" applyFill="1" applyBorder="1">
      <alignment horizontal="left"/>
    </xf>
    <xf numFmtId="0" fontId="3" fillId="3" borderId="2" xfId="0" applyFont="1" applyFill="1" applyBorder="1">
      <alignment horizontal="left"/>
    </xf>
    <xf numFmtId="0" fontId="3" fillId="3" borderId="15" xfId="0" applyFont="1" applyFill="1" applyBorder="1">
      <alignment horizontal="left"/>
    </xf>
    <xf numFmtId="0" fontId="3" fillId="0" borderId="15" xfId="0" applyFont="1" applyBorder="1">
      <alignment horizontal="left"/>
    </xf>
    <xf numFmtId="0" fontId="3" fillId="0" borderId="8" xfId="0" applyFont="1" applyBorder="1">
      <alignment horizontal="left"/>
    </xf>
    <xf numFmtId="0" fontId="3" fillId="0" borderId="19" xfId="0" applyFont="1" applyBorder="1">
      <alignment horizontal="left"/>
    </xf>
    <xf numFmtId="0" fontId="3" fillId="0" borderId="14" xfId="0" applyFont="1" applyBorder="1">
      <alignment horizontal="left"/>
    </xf>
    <xf numFmtId="0" fontId="3" fillId="0" borderId="16" xfId="0" applyFont="1" applyBorder="1">
      <alignment horizontal="left"/>
    </xf>
    <xf numFmtId="0" fontId="3" fillId="0" borderId="25" xfId="0" applyFont="1" applyBorder="1">
      <alignment horizontal="left"/>
    </xf>
    <xf numFmtId="0" fontId="3" fillId="0" borderId="24" xfId="0" applyFont="1" applyBorder="1">
      <alignment horizontal="left"/>
    </xf>
    <xf numFmtId="0" fontId="3" fillId="2" borderId="8" xfId="0" applyFont="1" applyFill="1" applyBorder="1">
      <alignment horizontal="left"/>
    </xf>
    <xf numFmtId="0" fontId="3" fillId="0" borderId="10" xfId="0" applyFont="1" applyBorder="1">
      <alignment horizontal="left"/>
    </xf>
    <xf numFmtId="0" fontId="3" fillId="0" borderId="2" xfId="0" applyFont="1" applyBorder="1">
      <alignment horizontal="left"/>
    </xf>
    <xf numFmtId="0" fontId="3" fillId="2" borderId="19" xfId="0" applyFont="1" applyFill="1" applyBorder="1">
      <alignment horizontal="left"/>
    </xf>
    <xf numFmtId="0" fontId="3" fillId="0" borderId="31" xfId="0" applyFont="1" applyBorder="1">
      <alignment horizontal="left"/>
    </xf>
    <xf numFmtId="0" fontId="3" fillId="0" borderId="32" xfId="0" applyFont="1" applyBorder="1">
      <alignment horizontal="left"/>
    </xf>
    <xf numFmtId="0" fontId="3" fillId="0" borderId="27" xfId="0" applyFont="1" applyBorder="1" applyAlignment="1">
      <alignment horizontal="left" textRotation="90"/>
    </xf>
    <xf numFmtId="0" fontId="3" fillId="0" borderId="21" xfId="0" applyFont="1" applyBorder="1">
      <alignment horizontal="left"/>
    </xf>
    <xf numFmtId="0" fontId="3" fillId="0" borderId="20" xfId="0" applyFont="1" applyBorder="1">
      <alignment horizontal="left"/>
    </xf>
    <xf numFmtId="0" fontId="3" fillId="0" borderId="35" xfId="0" applyFont="1" applyBorder="1">
      <alignment horizontal="left"/>
    </xf>
    <xf numFmtId="0" fontId="12" fillId="0" borderId="0" xfId="0" applyFont="1">
      <alignment horizontal="left"/>
    </xf>
    <xf numFmtId="0" fontId="0" fillId="4" borderId="0" xfId="0" applyFill="1" applyBorder="1">
      <alignment horizontal="left"/>
    </xf>
    <xf numFmtId="0" fontId="3" fillId="0" borderId="36" xfId="0" applyFont="1" applyBorder="1">
      <alignment horizontal="left"/>
    </xf>
    <xf numFmtId="0" fontId="3" fillId="0" borderId="37" xfId="0" applyFont="1" applyBorder="1">
      <alignment horizontal="left"/>
    </xf>
    <xf numFmtId="0" fontId="0" fillId="0" borderId="36" xfId="0" applyBorder="1">
      <alignment horizontal="left"/>
    </xf>
    <xf numFmtId="0" fontId="0" fillId="0" borderId="38" xfId="0" applyBorder="1">
      <alignment horizontal="left"/>
    </xf>
    <xf numFmtId="0" fontId="0" fillId="0" borderId="37" xfId="0" applyBorder="1">
      <alignment horizontal="left"/>
    </xf>
    <xf numFmtId="0" fontId="0" fillId="0" borderId="22" xfId="0" applyBorder="1">
      <alignment horizontal="left"/>
    </xf>
    <xf numFmtId="0" fontId="3" fillId="4" borderId="14" xfId="0" applyFont="1" applyFill="1" applyBorder="1">
      <alignment horizontal="left"/>
    </xf>
    <xf numFmtId="0" fontId="3" fillId="4" borderId="0" xfId="0" applyFont="1" applyFill="1" applyBorder="1">
      <alignment horizontal="left"/>
    </xf>
    <xf numFmtId="0" fontId="2" fillId="5" borderId="3" xfId="0" applyFont="1" applyFill="1" applyBorder="1">
      <alignment horizontal="left"/>
    </xf>
    <xf numFmtId="0" fontId="0" fillId="4" borderId="14" xfId="0" applyFill="1" applyBorder="1">
      <alignment horizontal="left"/>
    </xf>
    <xf numFmtId="0" fontId="0" fillId="3" borderId="16" xfId="0" applyFill="1" applyBorder="1">
      <alignment horizontal="left"/>
    </xf>
    <xf numFmtId="0" fontId="0" fillId="3" borderId="8" xfId="0" applyFill="1" applyBorder="1">
      <alignment horizontal="left"/>
    </xf>
    <xf numFmtId="0" fontId="0" fillId="6" borderId="8" xfId="0" applyFill="1" applyBorder="1">
      <alignment horizontal="left"/>
    </xf>
    <xf numFmtId="0" fontId="5" fillId="0" borderId="10" xfId="0" applyFont="1" applyFill="1" applyBorder="1">
      <alignment horizontal="left"/>
    </xf>
    <xf numFmtId="0" fontId="5" fillId="0" borderId="2" xfId="0" applyFont="1" applyFill="1" applyBorder="1">
      <alignment horizontal="left"/>
    </xf>
    <xf numFmtId="0" fontId="5" fillId="0" borderId="27" xfId="0" applyFont="1" applyFill="1" applyBorder="1">
      <alignment horizontal="left"/>
    </xf>
    <xf numFmtId="0" fontId="0" fillId="0" borderId="39" xfId="0" applyBorder="1">
      <alignment horizontal="left"/>
    </xf>
    <xf numFmtId="0" fontId="3" fillId="0" borderId="13" xfId="0" applyFont="1" applyFill="1" applyBorder="1">
      <alignment horizontal="left"/>
    </xf>
    <xf numFmtId="0" fontId="3" fillId="0" borderId="5" xfId="0" applyFont="1" applyFill="1" applyBorder="1">
      <alignment horizontal="left"/>
    </xf>
    <xf numFmtId="0" fontId="0" fillId="0" borderId="0" xfId="0" applyFill="1">
      <alignment horizontal="left"/>
    </xf>
    <xf numFmtId="0" fontId="0" fillId="0" borderId="0" xfId="0" applyFill="1" applyBorder="1">
      <alignment horizontal="left"/>
    </xf>
    <xf numFmtId="0" fontId="10" fillId="0" borderId="0" xfId="0" applyFont="1" applyFill="1" applyBorder="1">
      <alignment horizontal="left"/>
    </xf>
    <xf numFmtId="0" fontId="0" fillId="0" borderId="6" xfId="0" applyFill="1" applyBorder="1">
      <alignment horizontal="left"/>
    </xf>
    <xf numFmtId="0" fontId="0" fillId="0" borderId="5" xfId="0" applyFill="1" applyBorder="1">
      <alignment horizontal="left"/>
    </xf>
    <xf numFmtId="0" fontId="3" fillId="0" borderId="6" xfId="0" applyFont="1" applyFill="1" applyBorder="1">
      <alignment horizontal="left"/>
    </xf>
    <xf numFmtId="0" fontId="3" fillId="0" borderId="35" xfId="0" applyFont="1" applyFill="1" applyBorder="1">
      <alignment horizontal="left"/>
    </xf>
    <xf numFmtId="0" fontId="4" fillId="0" borderId="13" xfId="0" applyFont="1" applyBorder="1">
      <alignment horizontal="left"/>
    </xf>
    <xf numFmtId="0" fontId="4" fillId="0" borderId="4" xfId="0" applyFont="1" applyBorder="1" applyAlignment="1">
      <alignment horizontal="left" textRotation="90"/>
    </xf>
    <xf numFmtId="0" fontId="3" fillId="4" borderId="0" xfId="0" applyFont="1" applyFill="1" applyBorder="1" applyAlignment="1">
      <alignment horizontal="left" textRotation="90"/>
    </xf>
    <xf numFmtId="0" fontId="5" fillId="4" borderId="0" xfId="0" applyFont="1" applyFill="1" applyBorder="1" applyAlignment="1">
      <alignment horizontal="left" textRotation="90"/>
    </xf>
    <xf numFmtId="0" fontId="3" fillId="0" borderId="40" xfId="0" applyFont="1" applyBorder="1">
      <alignment horizontal="left"/>
    </xf>
    <xf numFmtId="0" fontId="0" fillId="0" borderId="40" xfId="0" applyBorder="1">
      <alignment horizontal="left"/>
    </xf>
    <xf numFmtId="0" fontId="3" fillId="4" borderId="39" xfId="0" applyFont="1" applyFill="1" applyBorder="1">
      <alignment horizontal="left"/>
    </xf>
    <xf numFmtId="0" fontId="3" fillId="0" borderId="4" xfId="0" applyFont="1" applyBorder="1" applyAlignment="1">
      <alignment horizontal="center" textRotation="90"/>
    </xf>
    <xf numFmtId="0" fontId="3" fillId="0" borderId="4" xfId="0" applyFont="1" applyFill="1" applyBorder="1" applyAlignment="1">
      <alignment horizontal="left" textRotation="90"/>
    </xf>
    <xf numFmtId="0" fontId="3" fillId="0" borderId="26" xfId="0" applyFont="1" applyBorder="1" applyAlignment="1">
      <alignment horizontal="left" textRotation="90"/>
    </xf>
    <xf numFmtId="0" fontId="3" fillId="0" borderId="41" xfId="0" applyFont="1" applyBorder="1">
      <alignment horizontal="left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 textRotation="90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5" fillId="5" borderId="4" xfId="0" applyFont="1" applyFill="1" applyBorder="1" applyAlignment="1">
      <alignment horizontal="center" textRotation="90"/>
    </xf>
    <xf numFmtId="0" fontId="0" fillId="5" borderId="38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left" textRotation="90"/>
    </xf>
    <xf numFmtId="0" fontId="0" fillId="3" borderId="44" xfId="0" applyFill="1" applyBorder="1" applyAlignment="1">
      <alignment horizontal="center"/>
    </xf>
    <xf numFmtId="0" fontId="14" fillId="0" borderId="5" xfId="0" applyFont="1" applyBorder="1">
      <alignment horizontal="left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40" xfId="0" applyFont="1" applyFill="1" applyBorder="1" applyAlignment="1">
      <alignment horizontal="center" textRotation="90"/>
    </xf>
    <xf numFmtId="0" fontId="7" fillId="2" borderId="8" xfId="0" applyFont="1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6" borderId="4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8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/>
    </xf>
    <xf numFmtId="0" fontId="11" fillId="0" borderId="0" xfId="0" applyFont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textRotation="90"/>
    </xf>
    <xf numFmtId="0" fontId="9" fillId="2" borderId="40" xfId="0" applyFont="1" applyFill="1" applyBorder="1" applyAlignment="1">
      <alignment horizontal="center" textRotation="90"/>
    </xf>
    <xf numFmtId="0" fontId="4" fillId="6" borderId="8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textRotation="90"/>
    </xf>
    <xf numFmtId="0" fontId="0" fillId="3" borderId="11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textRotation="90"/>
    </xf>
    <xf numFmtId="0" fontId="12" fillId="2" borderId="25" xfId="0" applyFont="1" applyFill="1" applyBorder="1" applyAlignment="1">
      <alignment horizontal="center" textRotation="90"/>
    </xf>
    <xf numFmtId="0" fontId="3" fillId="5" borderId="4" xfId="0" applyFont="1" applyFill="1" applyBorder="1" applyAlignment="1">
      <alignment horizontal="center" textRotation="90"/>
    </xf>
    <xf numFmtId="0" fontId="12" fillId="2" borderId="4" xfId="0" applyFont="1" applyFill="1" applyBorder="1" applyAlignment="1">
      <alignment horizontal="center" textRotation="90"/>
    </xf>
    <xf numFmtId="0" fontId="13" fillId="2" borderId="40" xfId="0" applyFont="1" applyFill="1" applyBorder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  <xf numFmtId="0" fontId="3" fillId="5" borderId="3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3" xfId="0" applyFont="1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5" fillId="2" borderId="25" xfId="0" applyFont="1" applyFill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5" fillId="3" borderId="51" xfId="0" applyFont="1" applyFill="1" applyBorder="1" applyAlignment="1">
      <alignment horizontal="center" textRotation="90"/>
    </xf>
    <xf numFmtId="0" fontId="5" fillId="6" borderId="23" xfId="0" applyFont="1" applyFill="1" applyBorder="1" applyAlignment="1">
      <alignment horizontal="center" textRotation="90"/>
    </xf>
    <xf numFmtId="0" fontId="3" fillId="2" borderId="29" xfId="0" applyFont="1" applyFill="1" applyBorder="1" applyAlignment="1">
      <alignment horizontal="center" textRotation="90"/>
    </xf>
    <xf numFmtId="0" fontId="12" fillId="2" borderId="24" xfId="0" applyFont="1" applyFill="1" applyBorder="1" applyAlignment="1">
      <alignment horizontal="center" textRotation="90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4" xfId="0" applyFont="1" applyBorder="1" applyAlignment="1">
      <alignment horizontal="center" textRotation="90"/>
    </xf>
    <xf numFmtId="0" fontId="3" fillId="0" borderId="46" xfId="0" applyFont="1" applyBorder="1" applyAlignment="1">
      <alignment horizontal="center"/>
    </xf>
    <xf numFmtId="0" fontId="2" fillId="0" borderId="5" xfId="0" applyFont="1" applyFill="1" applyBorder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4" borderId="39" xfId="0" applyFill="1" applyBorder="1">
      <alignment horizontal="left"/>
    </xf>
    <xf numFmtId="0" fontId="3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/>
    </xf>
    <xf numFmtId="0" fontId="4" fillId="0" borderId="24" xfId="0" applyFont="1" applyBorder="1" applyAlignment="1">
      <alignment horizontal="center" textRotation="90"/>
    </xf>
    <xf numFmtId="0" fontId="5" fillId="0" borderId="0" xfId="0" applyFont="1" applyBorder="1">
      <alignment horizontal="left"/>
    </xf>
    <xf numFmtId="0" fontId="0" fillId="0" borderId="2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Fill="1" applyBorder="1">
      <alignment horizontal="left"/>
    </xf>
    <xf numFmtId="0" fontId="0" fillId="0" borderId="25" xfId="0" applyFill="1" applyBorder="1">
      <alignment horizontal="left"/>
    </xf>
    <xf numFmtId="0" fontId="0" fillId="0" borderId="39" xfId="0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4" fillId="0" borderId="56" xfId="0" applyFont="1" applyBorder="1" applyAlignment="1">
      <alignment horizontal="center" textRotation="90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27" xfId="0" applyFill="1" applyBorder="1">
      <alignment horizontal="left"/>
    </xf>
    <xf numFmtId="0" fontId="0" fillId="0" borderId="17" xfId="0" applyFill="1" applyBorder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3" borderId="39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34" xfId="0" applyFill="1" applyBorder="1" applyAlignment="1">
      <alignment horizontal="center"/>
    </xf>
    <xf numFmtId="0" fontId="4" fillId="0" borderId="57" xfId="0" applyFont="1" applyBorder="1">
      <alignment horizontal="left"/>
    </xf>
    <xf numFmtId="0" fontId="0" fillId="0" borderId="42" xfId="0" applyBorder="1">
      <alignment horizontal="left"/>
    </xf>
    <xf numFmtId="0" fontId="3" fillId="4" borderId="34" xfId="0" applyFont="1" applyFill="1" applyBorder="1">
      <alignment horizontal="left"/>
    </xf>
    <xf numFmtId="0" fontId="3" fillId="3" borderId="4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 textRotation="90"/>
    </xf>
    <xf numFmtId="0" fontId="3" fillId="2" borderId="19" xfId="0" applyFont="1" applyFill="1" applyBorder="1" applyAlignment="1">
      <alignment horizontal="left" textRotation="90"/>
    </xf>
    <xf numFmtId="0" fontId="3" fillId="0" borderId="19" xfId="0" applyFont="1" applyBorder="1" applyAlignment="1">
      <alignment horizontal="left" textRotation="90"/>
    </xf>
    <xf numFmtId="0" fontId="3" fillId="0" borderId="48" xfId="0" applyFont="1" applyBorder="1" applyAlignment="1">
      <alignment horizontal="left" textRotation="90"/>
    </xf>
    <xf numFmtId="0" fontId="3" fillId="0" borderId="30" xfId="0" applyFont="1" applyBorder="1" applyAlignment="1">
      <alignment horizontal="left" textRotation="90"/>
    </xf>
    <xf numFmtId="0" fontId="3" fillId="0" borderId="50" xfId="0" applyFont="1" applyBorder="1" applyAlignment="1">
      <alignment horizontal="left" textRotation="90"/>
    </xf>
    <xf numFmtId="0" fontId="3" fillId="0" borderId="40" xfId="0" applyFont="1" applyBorder="1" applyAlignment="1">
      <alignment horizontal="left" textRotation="90"/>
    </xf>
    <xf numFmtId="0" fontId="3" fillId="0" borderId="0" xfId="0" applyFont="1" applyBorder="1" applyAlignment="1">
      <alignment horizontal="left" textRotation="90"/>
    </xf>
    <xf numFmtId="0" fontId="3" fillId="0" borderId="58" xfId="0" applyFont="1" applyBorder="1" applyAlignment="1">
      <alignment horizontal="left" textRotation="90"/>
    </xf>
    <xf numFmtId="0" fontId="3" fillId="0" borderId="59" xfId="0" applyFont="1" applyBorder="1" applyAlignment="1">
      <alignment horizontal="left" textRotation="90"/>
    </xf>
    <xf numFmtId="0" fontId="3" fillId="0" borderId="15" xfId="0" applyFont="1" applyBorder="1" applyAlignment="1">
      <alignment horizontal="left" textRotation="90"/>
    </xf>
    <xf numFmtId="0" fontId="3" fillId="0" borderId="14" xfId="0" applyFont="1" applyBorder="1" applyAlignment="1">
      <alignment horizontal="left" textRotation="90"/>
    </xf>
    <xf numFmtId="0" fontId="3" fillId="4" borderId="47" xfId="0" applyFont="1" applyFill="1" applyBorder="1">
      <alignment horizontal="left"/>
    </xf>
    <xf numFmtId="0" fontId="0" fillId="0" borderId="44" xfId="0" applyBorder="1">
      <alignment horizontal="left"/>
    </xf>
    <xf numFmtId="0" fontId="3" fillId="0" borderId="45" xfId="0" applyFont="1" applyBorder="1">
      <alignment horizontal="left"/>
    </xf>
    <xf numFmtId="0" fontId="0" fillId="4" borderId="44" xfId="0" applyFill="1" applyBorder="1">
      <alignment horizontal="left"/>
    </xf>
    <xf numFmtId="0" fontId="3" fillId="4" borderId="42" xfId="0" applyFont="1" applyFill="1" applyBorder="1">
      <alignment horizontal="left"/>
    </xf>
    <xf numFmtId="0" fontId="0" fillId="4" borderId="42" xfId="0" applyFill="1" applyBorder="1">
      <alignment horizontal="left"/>
    </xf>
    <xf numFmtId="0" fontId="0" fillId="4" borderId="44" xfId="0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NumberFormat="1" applyFont="1" applyBorder="1">
      <alignment horizontal="left"/>
    </xf>
    <xf numFmtId="0" fontId="2" fillId="0" borderId="6" xfId="0" applyFont="1" applyBorder="1">
      <alignment horizontal="left"/>
    </xf>
    <xf numFmtId="0" fontId="2" fillId="0" borderId="6" xfId="0" applyFont="1" applyFill="1" applyBorder="1">
      <alignment horizontal="left"/>
    </xf>
    <xf numFmtId="0" fontId="4" fillId="0" borderId="18" xfId="0" applyFont="1" applyBorder="1">
      <alignment horizontal="left"/>
    </xf>
    <xf numFmtId="0" fontId="4" fillId="0" borderId="22" xfId="0" applyFont="1" applyBorder="1">
      <alignment horizontal="left"/>
    </xf>
    <xf numFmtId="0" fontId="2" fillId="0" borderId="39" xfId="0" applyFont="1" applyBorder="1">
      <alignment horizontal="left"/>
    </xf>
    <xf numFmtId="0" fontId="4" fillId="0" borderId="6" xfId="0" applyFont="1" applyBorder="1">
      <alignment horizontal="left"/>
    </xf>
    <xf numFmtId="0" fontId="3" fillId="0" borderId="39" xfId="0" applyFont="1" applyBorder="1">
      <alignment horizontal="left"/>
    </xf>
    <xf numFmtId="0" fontId="3" fillId="0" borderId="42" xfId="0" applyFont="1" applyBorder="1">
      <alignment horizontal="left"/>
    </xf>
    <xf numFmtId="0" fontId="3" fillId="0" borderId="60" xfId="0" applyFont="1" applyBorder="1">
      <alignment horizontal="left"/>
    </xf>
    <xf numFmtId="0" fontId="0" fillId="0" borderId="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>
      <alignment horizontal="left"/>
    </xf>
    <xf numFmtId="0" fontId="0" fillId="0" borderId="62" xfId="0" applyBorder="1">
      <alignment horizontal="left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47" xfId="0" applyFont="1" applyBorder="1">
      <alignment horizontal="left"/>
    </xf>
    <xf numFmtId="0" fontId="0" fillId="0" borderId="57" xfId="0" applyBorder="1">
      <alignment horizontal="left"/>
    </xf>
    <xf numFmtId="0" fontId="0" fillId="0" borderId="22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" borderId="3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1" fillId="0" borderId="7" xfId="0" applyFont="1" applyBorder="1">
      <alignment horizontal="left"/>
    </xf>
    <xf numFmtId="0" fontId="3" fillId="0" borderId="12" xfId="0" applyFont="1" applyBorder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>
      <alignment horizontal="left"/>
    </xf>
    <xf numFmtId="0" fontId="0" fillId="4" borderId="42" xfId="0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2" fillId="0" borderId="22" xfId="0" applyNumberFormat="1" applyFont="1" applyBorder="1">
      <alignment horizontal="left"/>
    </xf>
    <xf numFmtId="0" fontId="2" fillId="0" borderId="13" xfId="0" applyFont="1" applyFill="1" applyBorder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35" xfId="0" applyBorder="1">
      <alignment horizontal="left"/>
    </xf>
    <xf numFmtId="0" fontId="3" fillId="6" borderId="37" xfId="0" applyFont="1" applyFill="1" applyBorder="1" applyAlignment="1">
      <alignment horizontal="center"/>
    </xf>
    <xf numFmtId="0" fontId="4" fillId="0" borderId="65" xfId="0" applyFont="1" applyBorder="1" applyAlignment="1">
      <alignment horizontal="left" textRotation="90"/>
    </xf>
    <xf numFmtId="0" fontId="4" fillId="0" borderId="65" xfId="0" applyFont="1" applyBorder="1" applyAlignment="1">
      <alignment horizontal="center" textRotation="90"/>
    </xf>
    <xf numFmtId="0" fontId="0" fillId="0" borderId="38" xfId="0" applyBorder="1" applyAlignment="1">
      <alignment horizontal="center"/>
    </xf>
    <xf numFmtId="0" fontId="3" fillId="0" borderId="65" xfId="0" applyFont="1" applyBorder="1" applyAlignment="1">
      <alignment horizontal="left" textRotation="90"/>
    </xf>
    <xf numFmtId="0" fontId="0" fillId="0" borderId="43" xfId="0" applyBorder="1">
      <alignment horizontal="left"/>
    </xf>
    <xf numFmtId="0" fontId="0" fillId="0" borderId="64" xfId="0" applyBorder="1">
      <alignment horizontal="left"/>
    </xf>
    <xf numFmtId="1" fontId="0" fillId="0" borderId="0" xfId="0" applyNumberFormat="1">
      <alignment horizontal="left"/>
    </xf>
    <xf numFmtId="1" fontId="0" fillId="0" borderId="0" xfId="0" applyNumberFormat="1" applyBorder="1">
      <alignment horizontal="left"/>
    </xf>
    <xf numFmtId="1" fontId="0" fillId="0" borderId="0" xfId="1" applyNumberFormat="1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left" vertical="center"/>
    </xf>
    <xf numFmtId="0" fontId="5" fillId="0" borderId="0" xfId="0" applyFont="1" applyFill="1" applyBorder="1">
      <alignment horizontal="left"/>
    </xf>
    <xf numFmtId="0" fontId="2" fillId="4" borderId="2" xfId="0" applyFont="1" applyFill="1" applyBorder="1">
      <alignment horizontal="left"/>
    </xf>
    <xf numFmtId="0" fontId="1" fillId="0" borderId="24" xfId="0" applyFont="1" applyBorder="1" applyAlignment="1">
      <alignment horizontal="center" textRotation="90"/>
    </xf>
    <xf numFmtId="0" fontId="0" fillId="4" borderId="6" xfId="0" applyFill="1" applyBorder="1">
      <alignment horizontal="left"/>
    </xf>
    <xf numFmtId="0" fontId="4" fillId="0" borderId="27" xfId="0" applyFont="1" applyFill="1" applyBorder="1">
      <alignment horizontal="left"/>
    </xf>
    <xf numFmtId="0" fontId="0" fillId="0" borderId="60" xfId="0" applyBorder="1">
      <alignment horizontal="left"/>
    </xf>
    <xf numFmtId="0" fontId="0" fillId="3" borderId="3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1" xfId="0" applyBorder="1">
      <alignment horizontal="left"/>
    </xf>
    <xf numFmtId="0" fontId="3" fillId="4" borderId="53" xfId="0" applyFont="1" applyFill="1" applyBorder="1">
      <alignment horizontal="left"/>
    </xf>
    <xf numFmtId="0" fontId="3" fillId="0" borderId="53" xfId="0" applyFont="1" applyBorder="1">
      <alignment horizontal="left"/>
    </xf>
    <xf numFmtId="0" fontId="3" fillId="0" borderId="38" xfId="0" applyFont="1" applyBorder="1">
      <alignment horizontal="left"/>
    </xf>
    <xf numFmtId="0" fontId="3" fillId="0" borderId="55" xfId="0" applyFont="1" applyBorder="1">
      <alignment horizontal="left"/>
    </xf>
    <xf numFmtId="0" fontId="3" fillId="3" borderId="4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0" borderId="17" xfId="0" applyBorder="1">
      <alignment horizontal="left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Fill="1" applyBorder="1">
      <alignment horizontal="left"/>
    </xf>
    <xf numFmtId="0" fontId="0" fillId="0" borderId="37" xfId="0" applyFill="1" applyBorder="1">
      <alignment horizontal="left"/>
    </xf>
    <xf numFmtId="0" fontId="0" fillId="0" borderId="39" xfId="0" applyFill="1" applyBorder="1">
      <alignment horizontal="left"/>
    </xf>
    <xf numFmtId="0" fontId="0" fillId="0" borderId="13" xfId="0" applyFill="1" applyBorder="1">
      <alignment horizontal="left"/>
    </xf>
    <xf numFmtId="0" fontId="0" fillId="0" borderId="9" xfId="0" applyFill="1" applyBorder="1">
      <alignment horizontal="left"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textRotation="90"/>
    </xf>
    <xf numFmtId="0" fontId="5" fillId="0" borderId="6" xfId="0" applyFont="1" applyBorder="1">
      <alignment horizontal="left"/>
    </xf>
    <xf numFmtId="0" fontId="5" fillId="0" borderId="5" xfId="0" applyFont="1" applyBorder="1">
      <alignment horizontal="left"/>
    </xf>
    <xf numFmtId="0" fontId="5" fillId="0" borderId="6" xfId="0" applyFont="1" applyFill="1" applyBorder="1">
      <alignment horizontal="left"/>
    </xf>
    <xf numFmtId="0" fontId="5" fillId="0" borderId="5" xfId="0" applyFont="1" applyFill="1" applyBorder="1">
      <alignment horizontal="left"/>
    </xf>
    <xf numFmtId="0" fontId="5" fillId="0" borderId="18" xfId="0" applyFont="1" applyBorder="1">
      <alignment horizontal="left"/>
    </xf>
    <xf numFmtId="0" fontId="5" fillId="0" borderId="13" xfId="0" applyFont="1" applyBorder="1">
      <alignment horizontal="left"/>
    </xf>
    <xf numFmtId="0" fontId="0" fillId="0" borderId="66" xfId="0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3" fillId="0" borderId="17" xfId="0" applyFont="1" applyBorder="1">
      <alignment horizontal="left"/>
    </xf>
    <xf numFmtId="0" fontId="3" fillId="4" borderId="17" xfId="0" applyFont="1" applyFill="1" applyBorder="1">
      <alignment horizontal="left"/>
    </xf>
    <xf numFmtId="0" fontId="0" fillId="5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2" fontId="3" fillId="0" borderId="7" xfId="0" applyNumberFormat="1" applyFont="1" applyBorder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54" xfId="0" applyFont="1" applyBorder="1">
      <alignment horizontal="left"/>
    </xf>
    <xf numFmtId="0" fontId="0" fillId="0" borderId="69" xfId="0" applyBorder="1" applyAlignment="1">
      <alignment horizontal="center"/>
    </xf>
    <xf numFmtId="0" fontId="3" fillId="0" borderId="65" xfId="0" applyFont="1" applyBorder="1">
      <alignment horizontal="left"/>
    </xf>
    <xf numFmtId="0" fontId="3" fillId="0" borderId="6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>
      <alignment horizontal="left"/>
    </xf>
    <xf numFmtId="0" fontId="3" fillId="0" borderId="26" xfId="0" applyFont="1" applyBorder="1">
      <alignment horizontal="left"/>
    </xf>
    <xf numFmtId="9" fontId="12" fillId="0" borderId="8" xfId="1" applyNumberFormat="1" applyFont="1" applyBorder="1" applyAlignment="1">
      <alignment horizontal="left"/>
    </xf>
    <xf numFmtId="0" fontId="0" fillId="0" borderId="70" xfId="0" applyBorder="1">
      <alignment horizontal="left"/>
    </xf>
    <xf numFmtId="0" fontId="0" fillId="0" borderId="71" xfId="0" applyBorder="1">
      <alignment horizontal="left"/>
    </xf>
    <xf numFmtId="1" fontId="0" fillId="0" borderId="6" xfId="0" applyNumberFormat="1" applyBorder="1">
      <alignment horizontal="left"/>
    </xf>
    <xf numFmtId="1" fontId="0" fillId="0" borderId="52" xfId="0" applyNumberFormat="1" applyBorder="1" applyAlignment="1">
      <alignment horizontal="center"/>
    </xf>
    <xf numFmtId="1" fontId="0" fillId="0" borderId="0" xfId="0" applyNumberFormat="1" applyFill="1" applyBorder="1">
      <alignment horizontal="left"/>
    </xf>
    <xf numFmtId="0" fontId="15" fillId="0" borderId="0" xfId="0" applyFont="1" applyFill="1" applyBorder="1">
      <alignment horizontal="left"/>
    </xf>
    <xf numFmtId="0" fontId="4" fillId="0" borderId="0" xfId="0" applyFont="1">
      <alignment horizontal="left"/>
    </xf>
    <xf numFmtId="0" fontId="2" fillId="0" borderId="17" xfId="0" applyFont="1" applyBorder="1">
      <alignment horizontal="left"/>
    </xf>
    <xf numFmtId="0" fontId="0" fillId="0" borderId="66" xfId="0" applyBorder="1">
      <alignment horizontal="left"/>
    </xf>
    <xf numFmtId="0" fontId="0" fillId="0" borderId="67" xfId="0" applyBorder="1" applyAlignment="1">
      <alignment horizontal="center"/>
    </xf>
    <xf numFmtId="0" fontId="0" fillId="0" borderId="67" xfId="0" applyBorder="1">
      <alignment horizontal="left"/>
    </xf>
    <xf numFmtId="0" fontId="3" fillId="0" borderId="8" xfId="0" applyFont="1" applyBorder="1" applyAlignment="1">
      <alignment horizontal="left"/>
    </xf>
    <xf numFmtId="0" fontId="4" fillId="2" borderId="4" xfId="0" applyFont="1" applyFill="1" applyBorder="1" applyAlignment="1">
      <alignment horizontal="center" textRotation="90" wrapText="1"/>
    </xf>
    <xf numFmtId="0" fontId="3" fillId="0" borderId="61" xfId="0" applyFont="1" applyBorder="1">
      <alignment horizontal="left"/>
    </xf>
    <xf numFmtId="0" fontId="3" fillId="0" borderId="66" xfId="0" applyFont="1" applyBorder="1">
      <alignment horizontal="left"/>
    </xf>
    <xf numFmtId="0" fontId="3" fillId="4" borderId="5" xfId="0" applyFont="1" applyFill="1" applyBorder="1">
      <alignment horizontal="left"/>
    </xf>
    <xf numFmtId="0" fontId="3" fillId="0" borderId="67" xfId="0" applyFont="1" applyBorder="1">
      <alignment horizontal="left"/>
    </xf>
    <xf numFmtId="0" fontId="3" fillId="0" borderId="69" xfId="0" applyFont="1" applyBorder="1">
      <alignment horizontal="left"/>
    </xf>
    <xf numFmtId="0" fontId="3" fillId="5" borderId="43" xfId="0" applyFont="1" applyFill="1" applyBorder="1" applyAlignment="1">
      <alignment horizontal="center"/>
    </xf>
    <xf numFmtId="0" fontId="0" fillId="4" borderId="63" xfId="0" applyFill="1" applyBorder="1">
      <alignment horizontal="left"/>
    </xf>
    <xf numFmtId="0" fontId="0" fillId="6" borderId="61" xfId="0" applyFill="1" applyBorder="1" applyAlignment="1">
      <alignment horizontal="center"/>
    </xf>
    <xf numFmtId="0" fontId="2" fillId="0" borderId="72" xfId="0" applyFont="1" applyBorder="1">
      <alignment horizontal="left"/>
    </xf>
    <xf numFmtId="0" fontId="0" fillId="0" borderId="72" xfId="0" applyBorder="1">
      <alignment horizontal="left"/>
    </xf>
    <xf numFmtId="0" fontId="0" fillId="5" borderId="67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0" borderId="73" xfId="0" applyBorder="1">
      <alignment horizontal="left"/>
    </xf>
    <xf numFmtId="0" fontId="0" fillId="0" borderId="72" xfId="0" applyBorder="1" applyAlignment="1">
      <alignment horizontal="center"/>
    </xf>
    <xf numFmtId="0" fontId="0" fillId="0" borderId="74" xfId="0" applyBorder="1">
      <alignment horizontal="left"/>
    </xf>
    <xf numFmtId="0" fontId="0" fillId="0" borderId="49" xfId="0" applyBorder="1">
      <alignment horizontal="left"/>
    </xf>
    <xf numFmtId="0" fontId="0" fillId="0" borderId="75" xfId="0" applyBorder="1">
      <alignment horizontal="left"/>
    </xf>
    <xf numFmtId="0" fontId="0" fillId="0" borderId="5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4" fillId="0" borderId="0" xfId="0" applyFont="1" applyFill="1" applyBorder="1">
      <alignment horizontal="left"/>
    </xf>
    <xf numFmtId="0" fontId="2" fillId="0" borderId="74" xfId="0" applyFont="1" applyBorder="1">
      <alignment horizontal="left"/>
    </xf>
    <xf numFmtId="0" fontId="3" fillId="0" borderId="72" xfId="0" applyFont="1" applyBorder="1">
      <alignment horizontal="left"/>
    </xf>
    <xf numFmtId="0" fontId="3" fillId="4" borderId="72" xfId="0" applyFont="1" applyFill="1" applyBorder="1">
      <alignment horizontal="left"/>
    </xf>
    <xf numFmtId="0" fontId="2" fillId="0" borderId="10" xfId="0" applyFont="1" applyBorder="1">
      <alignment horizontal="left"/>
    </xf>
    <xf numFmtId="0" fontId="3" fillId="0" borderId="74" xfId="0" applyFont="1" applyBorder="1">
      <alignment horizontal="left"/>
    </xf>
    <xf numFmtId="0" fontId="3" fillId="3" borderId="67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5" borderId="67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6" borderId="6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0" fillId="4" borderId="74" xfId="0" applyFill="1" applyBorder="1">
      <alignment horizontal="left"/>
    </xf>
    <xf numFmtId="0" fontId="0" fillId="4" borderId="10" xfId="0" applyFill="1" applyBorder="1">
      <alignment horizontal="left"/>
    </xf>
    <xf numFmtId="0" fontId="0" fillId="0" borderId="27" xfId="0" applyBorder="1">
      <alignment horizontal="left"/>
    </xf>
    <xf numFmtId="0" fontId="0" fillId="0" borderId="65" xfId="0" applyBorder="1">
      <alignment horizontal="left"/>
    </xf>
    <xf numFmtId="0" fontId="0" fillId="0" borderId="77" xfId="0" applyBorder="1">
      <alignment horizontal="left"/>
    </xf>
    <xf numFmtId="0" fontId="0" fillId="0" borderId="7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7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0" borderId="74" xfId="0" applyFont="1" applyFill="1" applyBorder="1">
      <alignment horizontal="left"/>
    </xf>
    <xf numFmtId="0" fontId="2" fillId="0" borderId="10" xfId="0" applyFont="1" applyFill="1" applyBorder="1">
      <alignment horizontal="left"/>
    </xf>
    <xf numFmtId="0" fontId="2" fillId="0" borderId="34" xfId="0" applyFont="1" applyBorder="1">
      <alignment horizontal="left"/>
    </xf>
    <xf numFmtId="0" fontId="0" fillId="0" borderId="27" xfId="0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9" fontId="16" fillId="0" borderId="7" xfId="0" applyNumberFormat="1" applyFont="1" applyBorder="1">
      <alignment horizontal="left"/>
    </xf>
    <xf numFmtId="0" fontId="0" fillId="6" borderId="68" xfId="0" applyFill="1" applyBorder="1" applyAlignment="1">
      <alignment horizontal="center"/>
    </xf>
    <xf numFmtId="0" fontId="0" fillId="0" borderId="79" xfId="0" applyBorder="1">
      <alignment horizontal="left"/>
    </xf>
    <xf numFmtId="0" fontId="0" fillId="0" borderId="80" xfId="0" applyBorder="1">
      <alignment horizontal="left"/>
    </xf>
    <xf numFmtId="0" fontId="0" fillId="0" borderId="69" xfId="0" applyBorder="1">
      <alignment horizontal="left"/>
    </xf>
    <xf numFmtId="0" fontId="0" fillId="0" borderId="26" xfId="0" applyBorder="1">
      <alignment horizontal="left"/>
    </xf>
    <xf numFmtId="0" fontId="15" fillId="0" borderId="0" xfId="0" applyFont="1">
      <alignment horizontal="left"/>
    </xf>
    <xf numFmtId="0" fontId="0" fillId="0" borderId="4" xfId="0" applyBorder="1">
      <alignment horizontal="left"/>
    </xf>
    <xf numFmtId="0" fontId="4" fillId="0" borderId="5" xfId="0" applyFont="1" applyBorder="1" applyAlignment="1">
      <alignment vertical="center"/>
    </xf>
    <xf numFmtId="0" fontId="0" fillId="3" borderId="7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1" fontId="0" fillId="0" borderId="72" xfId="0" applyNumberFormat="1" applyBorder="1">
      <alignment horizontal="left"/>
    </xf>
    <xf numFmtId="1" fontId="0" fillId="0" borderId="17" xfId="0" applyNumberFormat="1" applyBorder="1">
      <alignment horizontal="left"/>
    </xf>
    <xf numFmtId="0" fontId="3" fillId="0" borderId="50" xfId="0" applyFont="1" applyBorder="1">
      <alignment horizontal="left"/>
    </xf>
    <xf numFmtId="0" fontId="3" fillId="6" borderId="76" xfId="0" applyFont="1" applyFill="1" applyBorder="1" applyAlignment="1">
      <alignment horizontal="center"/>
    </xf>
    <xf numFmtId="0" fontId="2" fillId="0" borderId="8" xfId="0" applyNumberFormat="1" applyFont="1" applyBorder="1">
      <alignment horizontal="left"/>
    </xf>
    <xf numFmtId="0" fontId="3" fillId="0" borderId="49" xfId="0" applyFont="1" applyBorder="1">
      <alignment horizontal="left"/>
    </xf>
    <xf numFmtId="0" fontId="3" fillId="0" borderId="59" xfId="0" applyFont="1" applyBorder="1">
      <alignment horizontal="left"/>
    </xf>
    <xf numFmtId="0" fontId="3" fillId="3" borderId="4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3" xfId="0" applyFont="1" applyBorder="1">
      <alignment horizontal="left"/>
    </xf>
    <xf numFmtId="0" fontId="3" fillId="0" borderId="46" xfId="0" applyFont="1" applyBorder="1">
      <alignment horizontal="left"/>
    </xf>
    <xf numFmtId="0" fontId="0" fillId="4" borderId="40" xfId="0" applyFill="1" applyBorder="1">
      <alignment horizontal="left"/>
    </xf>
    <xf numFmtId="0" fontId="0" fillId="0" borderId="50" xfId="0" applyBorder="1">
      <alignment horizontal="left"/>
    </xf>
    <xf numFmtId="0" fontId="0" fillId="5" borderId="4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4" fillId="0" borderId="19" xfId="0" applyFont="1" applyBorder="1">
      <alignment horizontal="left"/>
    </xf>
    <xf numFmtId="0" fontId="0" fillId="4" borderId="4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" fillId="0" borderId="13" xfId="0" applyFont="1" applyBorder="1">
      <alignment horizontal="left"/>
    </xf>
    <xf numFmtId="0" fontId="1" fillId="0" borderId="5" xfId="0" applyFont="1" applyBorder="1">
      <alignment horizontal="left"/>
    </xf>
    <xf numFmtId="0" fontId="0" fillId="0" borderId="66" xfId="0" applyBorder="1" applyAlignment="1">
      <alignment horizontal="left" textRotation="90"/>
    </xf>
    <xf numFmtId="0" fontId="0" fillId="4" borderId="1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" enableFormatConditionsCalculation="0"/>
  <dimension ref="A1:AL379"/>
  <sheetViews>
    <sheetView zoomScale="75" zoomScaleNormal="75" workbookViewId="0">
      <pane xSplit="2" ySplit="6" topLeftCell="C7" activePane="bottomRight" state="frozenSplit"/>
      <selection activeCell="B51" sqref="B51"/>
      <selection pane="topRight" activeCell="B51" sqref="B51"/>
      <selection pane="bottomLeft" activeCell="B51" sqref="B51"/>
      <selection pane="bottomRight" activeCell="B127" sqref="B127"/>
    </sheetView>
  </sheetViews>
  <sheetFormatPr defaultColWidth="9.109375" defaultRowHeight="13.2" outlineLevelRow="2" x14ac:dyDescent="0.25"/>
  <cols>
    <col min="1" max="1" width="17.6640625" style="86" customWidth="1"/>
    <col min="2" max="2" width="16.109375" style="86" customWidth="1"/>
    <col min="3" max="3" width="8.33203125" style="86" customWidth="1"/>
    <col min="4" max="6" width="7" style="86" customWidth="1"/>
    <col min="7" max="7" width="6.44140625" style="86" customWidth="1"/>
    <col min="8" max="8" width="5.77734375" style="86" customWidth="1"/>
    <col min="9" max="9" width="6.6640625" style="86" customWidth="1"/>
    <col min="10" max="10" width="7.77734375" style="86" customWidth="1"/>
    <col min="11" max="11" width="7" style="86" customWidth="1"/>
    <col min="12" max="12" width="6.109375" style="86" customWidth="1"/>
    <col min="13" max="13" width="6" style="86" customWidth="1"/>
    <col min="14" max="14" width="5.33203125" style="86" customWidth="1"/>
    <col min="15" max="16" width="4.44140625" style="86" customWidth="1"/>
    <col min="17" max="19" width="4.77734375" style="86" customWidth="1"/>
    <col min="20" max="20" width="6.109375" style="86" customWidth="1"/>
    <col min="21" max="21" width="4.44140625" style="86" customWidth="1"/>
    <col min="22" max="22" width="3.6640625" style="86" customWidth="1"/>
    <col min="23" max="23" width="5" style="86" customWidth="1"/>
    <col min="24" max="24" width="3.33203125" style="86" customWidth="1"/>
    <col min="25" max="25" width="5.44140625" style="86" customWidth="1"/>
    <col min="26" max="26" width="5" style="86" customWidth="1"/>
    <col min="27" max="27" width="4.77734375" style="86" customWidth="1"/>
    <col min="28" max="28" width="4.44140625" style="86" customWidth="1"/>
    <col min="29" max="29" width="6.44140625" style="86" customWidth="1"/>
    <col min="30" max="30" width="7.6640625" style="86" customWidth="1"/>
    <col min="31" max="31" width="4.6640625" style="225" customWidth="1"/>
    <col min="32" max="32" width="5" style="225" customWidth="1"/>
    <col min="33" max="33" width="6.44140625" style="225" customWidth="1"/>
    <col min="34" max="34" width="5" style="225" customWidth="1"/>
    <col min="35" max="35" width="6.44140625" style="225" customWidth="1"/>
    <col min="36" max="38" width="5.44140625" style="225" customWidth="1"/>
    <col min="39" max="16384" width="9.109375" style="86"/>
  </cols>
  <sheetData>
    <row r="1" spans="1:38" x14ac:dyDescent="0.25">
      <c r="H1" s="86" t="s">
        <v>559</v>
      </c>
    </row>
    <row r="2" spans="1:38" ht="14.25" customHeight="1" thickBot="1" x14ac:dyDescent="0.3">
      <c r="A2" s="41"/>
      <c r="B2" s="41"/>
      <c r="C2" s="1"/>
      <c r="D2" s="1"/>
      <c r="E2" s="1"/>
      <c r="F2" s="1"/>
      <c r="G2" s="1"/>
      <c r="I2" s="1"/>
      <c r="J2" s="1"/>
      <c r="K2" s="1"/>
      <c r="L2" s="1"/>
    </row>
    <row r="3" spans="1:38" ht="13.8" thickBot="1" x14ac:dyDescent="0.3">
      <c r="A3" s="87"/>
      <c r="B3" s="87"/>
      <c r="C3" s="77" t="s">
        <v>819</v>
      </c>
      <c r="D3" s="469"/>
      <c r="E3" s="88"/>
      <c r="F3" s="88"/>
      <c r="G3" s="88"/>
      <c r="H3" s="88"/>
      <c r="I3" s="88"/>
      <c r="J3" s="88"/>
      <c r="K3" s="88"/>
      <c r="L3" s="89"/>
      <c r="M3" s="119"/>
      <c r="N3" s="90"/>
      <c r="O3" s="91"/>
      <c r="P3" s="80" t="s">
        <v>821</v>
      </c>
      <c r="Q3" s="92"/>
      <c r="R3" s="92"/>
      <c r="S3" s="92"/>
      <c r="T3" s="92"/>
      <c r="U3" s="93"/>
      <c r="V3" s="93"/>
      <c r="W3" s="93"/>
      <c r="X3" s="92"/>
      <c r="Y3" s="92"/>
      <c r="Z3" s="92"/>
      <c r="AA3" s="92"/>
      <c r="AB3" s="92"/>
      <c r="AC3" s="92"/>
      <c r="AD3" s="92"/>
      <c r="AE3" s="226"/>
      <c r="AF3" s="227"/>
      <c r="AG3" s="228" t="s">
        <v>668</v>
      </c>
      <c r="AH3" s="229"/>
      <c r="AI3" s="214"/>
      <c r="AJ3" s="230"/>
      <c r="AK3" s="230"/>
      <c r="AL3" s="230"/>
    </row>
    <row r="4" spans="1:38" ht="13.8" thickBot="1" x14ac:dyDescent="0.3">
      <c r="A4" s="95"/>
      <c r="B4" s="95"/>
      <c r="C4" s="87"/>
      <c r="D4" s="87"/>
      <c r="E4" s="87"/>
      <c r="F4" s="87"/>
      <c r="G4" s="87"/>
      <c r="H4" s="97"/>
      <c r="I4" s="97"/>
      <c r="J4" s="98"/>
      <c r="K4" s="41" t="s">
        <v>667</v>
      </c>
      <c r="L4" s="143"/>
      <c r="M4" s="120"/>
      <c r="N4" s="101"/>
      <c r="O4" s="90"/>
      <c r="P4" s="102"/>
      <c r="Q4" s="103" t="s">
        <v>784</v>
      </c>
      <c r="R4" s="13"/>
      <c r="S4" s="13"/>
      <c r="T4" s="13"/>
      <c r="U4" s="55"/>
      <c r="V4" s="64" t="s">
        <v>788</v>
      </c>
      <c r="W4" s="98"/>
      <c r="X4" s="102" t="s">
        <v>820</v>
      </c>
      <c r="Y4" s="13"/>
      <c r="Z4" s="103"/>
      <c r="AA4" s="103"/>
      <c r="AB4" s="103"/>
      <c r="AC4" s="103"/>
      <c r="AD4" s="103"/>
      <c r="AE4" s="231"/>
      <c r="AF4" s="232"/>
      <c r="AG4" s="204"/>
      <c r="AH4" s="181"/>
      <c r="AI4" s="216"/>
      <c r="AJ4" s="233"/>
      <c r="AK4" s="233"/>
      <c r="AL4" s="233"/>
    </row>
    <row r="5" spans="1:38" ht="13.8" thickBot="1" x14ac:dyDescent="0.3">
      <c r="A5" s="95"/>
      <c r="B5" s="95"/>
      <c r="C5" s="95"/>
      <c r="D5" s="95"/>
      <c r="E5" s="95"/>
      <c r="F5" s="95"/>
      <c r="G5" s="95"/>
      <c r="H5" s="96"/>
      <c r="I5" s="50" t="s">
        <v>651</v>
      </c>
      <c r="J5" s="100"/>
      <c r="K5" s="97"/>
      <c r="L5" s="87"/>
      <c r="M5" s="120"/>
      <c r="N5" s="101"/>
      <c r="O5" s="104"/>
      <c r="P5" s="95"/>
      <c r="Q5" s="62" t="s">
        <v>655</v>
      </c>
      <c r="R5" s="61"/>
      <c r="S5" s="61"/>
      <c r="T5" s="61"/>
      <c r="U5" s="55"/>
      <c r="V5" s="65"/>
      <c r="W5" s="98"/>
      <c r="X5" s="61"/>
      <c r="Y5" s="56"/>
      <c r="Z5" s="105"/>
      <c r="AA5" s="94"/>
      <c r="AB5" s="106"/>
      <c r="AC5" s="99" t="s">
        <v>671</v>
      </c>
      <c r="AD5" s="99"/>
      <c r="AE5" s="231"/>
      <c r="AF5" s="234"/>
      <c r="AG5" s="205"/>
      <c r="AH5" s="183"/>
      <c r="AI5" s="217"/>
      <c r="AJ5" s="235"/>
      <c r="AK5" s="233"/>
      <c r="AL5" s="233"/>
    </row>
    <row r="6" spans="1:38" s="41" customFormat="1" ht="168" customHeight="1" thickBot="1" x14ac:dyDescent="0.3">
      <c r="A6" s="16" t="s">
        <v>783</v>
      </c>
      <c r="B6" s="172" t="s">
        <v>685</v>
      </c>
      <c r="C6" s="318" t="s">
        <v>711</v>
      </c>
      <c r="D6" s="318" t="s">
        <v>709</v>
      </c>
      <c r="E6" s="5" t="s">
        <v>785</v>
      </c>
      <c r="F6" s="147" t="s">
        <v>786</v>
      </c>
      <c r="G6" s="5" t="s">
        <v>822</v>
      </c>
      <c r="H6" s="42" t="s">
        <v>787</v>
      </c>
      <c r="I6" s="107" t="s">
        <v>652</v>
      </c>
      <c r="J6" s="148" t="s">
        <v>653</v>
      </c>
      <c r="K6" s="42" t="s">
        <v>610</v>
      </c>
      <c r="L6" s="5" t="s">
        <v>611</v>
      </c>
      <c r="M6" s="141" t="s">
        <v>633</v>
      </c>
      <c r="N6" s="359" t="s">
        <v>632</v>
      </c>
      <c r="O6" s="360" t="s">
        <v>654</v>
      </c>
      <c r="P6" s="361" t="s">
        <v>823</v>
      </c>
      <c r="Q6" s="362" t="s">
        <v>662</v>
      </c>
      <c r="R6" s="458" t="s">
        <v>663</v>
      </c>
      <c r="S6" s="458" t="s">
        <v>664</v>
      </c>
      <c r="T6" s="363" t="s">
        <v>782</v>
      </c>
      <c r="U6" s="361" t="s">
        <v>675</v>
      </c>
      <c r="V6" s="364" t="s">
        <v>665</v>
      </c>
      <c r="W6" s="365" t="s">
        <v>666</v>
      </c>
      <c r="X6" s="366" t="s">
        <v>658</v>
      </c>
      <c r="Y6" s="367" t="s">
        <v>659</v>
      </c>
      <c r="Z6" s="364" t="s">
        <v>660</v>
      </c>
      <c r="AA6" s="366" t="s">
        <v>661</v>
      </c>
      <c r="AB6" s="368" t="s">
        <v>612</v>
      </c>
      <c r="AC6" s="369" t="s">
        <v>656</v>
      </c>
      <c r="AD6" s="370" t="s">
        <v>657</v>
      </c>
      <c r="AE6" s="236" t="s">
        <v>634</v>
      </c>
      <c r="AF6" s="237" t="s">
        <v>632</v>
      </c>
      <c r="AG6" s="238" t="s">
        <v>635</v>
      </c>
      <c r="AH6" s="239" t="s">
        <v>632</v>
      </c>
      <c r="AI6" s="240" t="s">
        <v>642</v>
      </c>
      <c r="AJ6" s="498" t="s">
        <v>560</v>
      </c>
      <c r="AK6" s="221" t="s">
        <v>824</v>
      </c>
      <c r="AL6" s="241" t="s">
        <v>632</v>
      </c>
    </row>
    <row r="7" spans="1:38" outlineLevel="2" x14ac:dyDescent="0.25">
      <c r="A7" s="10" t="s">
        <v>789</v>
      </c>
      <c r="B7" s="17" t="s">
        <v>712</v>
      </c>
      <c r="C7" s="372"/>
      <c r="D7" s="372"/>
      <c r="E7" s="19">
        <v>3</v>
      </c>
      <c r="F7" s="19"/>
      <c r="G7" s="19"/>
      <c r="H7" s="19"/>
      <c r="I7" s="19"/>
      <c r="J7" s="19"/>
      <c r="K7" s="19"/>
      <c r="L7" s="19"/>
      <c r="M7" s="371">
        <f t="shared" ref="M7:M58" si="0">SUM(C7:L7)</f>
        <v>3</v>
      </c>
      <c r="N7" s="17"/>
      <c r="O7" s="17"/>
      <c r="P7" s="17"/>
      <c r="Q7" s="399"/>
      <c r="R7" s="445"/>
      <c r="S7" s="445"/>
      <c r="T7" s="399"/>
      <c r="U7" s="113"/>
      <c r="V7" s="109"/>
      <c r="W7" s="108"/>
      <c r="X7" s="149"/>
      <c r="Y7" s="109"/>
      <c r="Z7" s="109"/>
      <c r="AA7" s="109"/>
      <c r="AB7" s="373"/>
      <c r="AC7" s="113"/>
      <c r="AD7" s="108"/>
      <c r="AE7" s="358">
        <f>SUM(O7:AD7)</f>
        <v>0</v>
      </c>
      <c r="AF7" s="380"/>
      <c r="AG7" s="242">
        <f>SUM(M7,AE7)</f>
        <v>3</v>
      </c>
      <c r="AH7" s="243">
        <f>SUM(N7+AF7)</f>
        <v>0</v>
      </c>
      <c r="AI7" s="244">
        <f t="shared" ref="AI7:AI50" si="1">SUM(AG7+AH7)</f>
        <v>3</v>
      </c>
      <c r="AJ7" s="497">
        <f t="shared" ref="AJ7:AJ50" si="2">SUM(AG7)</f>
        <v>3</v>
      </c>
      <c r="AK7" s="243">
        <f t="shared" ref="AK7:AK50" si="3">SUM(AE7)</f>
        <v>0</v>
      </c>
      <c r="AL7" s="244">
        <f t="shared" ref="AL7:AL50" si="4">SUM(AH7)</f>
        <v>0</v>
      </c>
    </row>
    <row r="8" spans="1:38" outlineLevel="1" x14ac:dyDescent="0.25">
      <c r="A8" s="608" t="s">
        <v>719</v>
      </c>
      <c r="B8" s="95"/>
      <c r="C8" s="144">
        <f t="shared" ref="C8:AL8" si="5">SUBTOTAL(9,C7:C7)</f>
        <v>0</v>
      </c>
      <c r="D8" s="144">
        <f t="shared" si="5"/>
        <v>0</v>
      </c>
      <c r="E8" s="11">
        <f t="shared" si="5"/>
        <v>3</v>
      </c>
      <c r="F8" s="11">
        <f t="shared" si="5"/>
        <v>0</v>
      </c>
      <c r="G8" s="11">
        <f t="shared" si="5"/>
        <v>0</v>
      </c>
      <c r="H8" s="11">
        <f t="shared" si="5"/>
        <v>0</v>
      </c>
      <c r="I8" s="11">
        <f t="shared" si="5"/>
        <v>0</v>
      </c>
      <c r="J8" s="11">
        <f t="shared" si="5"/>
        <v>0</v>
      </c>
      <c r="K8" s="11">
        <f t="shared" si="5"/>
        <v>0</v>
      </c>
      <c r="L8" s="11">
        <f t="shared" si="5"/>
        <v>0</v>
      </c>
      <c r="M8" s="120">
        <f t="shared" si="5"/>
        <v>3</v>
      </c>
      <c r="N8" s="95">
        <f t="shared" si="5"/>
        <v>0</v>
      </c>
      <c r="O8" s="95">
        <f t="shared" si="5"/>
        <v>0</v>
      </c>
      <c r="P8" s="95">
        <f t="shared" si="5"/>
        <v>0</v>
      </c>
      <c r="Q8" s="41">
        <f t="shared" si="5"/>
        <v>0</v>
      </c>
      <c r="R8" s="606">
        <f t="shared" si="5"/>
        <v>0</v>
      </c>
      <c r="S8" s="606">
        <f t="shared" si="5"/>
        <v>0</v>
      </c>
      <c r="T8" s="41">
        <f t="shared" si="5"/>
        <v>0</v>
      </c>
      <c r="U8" s="96">
        <f t="shared" si="5"/>
        <v>0</v>
      </c>
      <c r="V8" s="606">
        <f t="shared" si="5"/>
        <v>0</v>
      </c>
      <c r="W8" s="143">
        <f t="shared" si="5"/>
        <v>0</v>
      </c>
      <c r="X8" s="41">
        <f t="shared" si="5"/>
        <v>0</v>
      </c>
      <c r="Y8" s="606">
        <f t="shared" si="5"/>
        <v>0</v>
      </c>
      <c r="Z8" s="606">
        <f t="shared" si="5"/>
        <v>0</v>
      </c>
      <c r="AA8" s="606">
        <f t="shared" si="5"/>
        <v>0</v>
      </c>
      <c r="AB8" s="41">
        <f t="shared" si="5"/>
        <v>0</v>
      </c>
      <c r="AC8" s="609">
        <f t="shared" si="5"/>
        <v>0</v>
      </c>
      <c r="AD8" s="610">
        <f t="shared" si="5"/>
        <v>0</v>
      </c>
      <c r="AE8" s="611">
        <f t="shared" si="5"/>
        <v>0</v>
      </c>
      <c r="AF8" s="612">
        <f t="shared" si="5"/>
        <v>0</v>
      </c>
      <c r="AG8" s="613">
        <f t="shared" si="5"/>
        <v>3</v>
      </c>
      <c r="AH8" s="614">
        <f t="shared" si="5"/>
        <v>0</v>
      </c>
      <c r="AI8" s="615">
        <f t="shared" si="5"/>
        <v>3</v>
      </c>
      <c r="AJ8" s="607">
        <f t="shared" si="5"/>
        <v>3</v>
      </c>
      <c r="AK8" s="614">
        <f t="shared" si="5"/>
        <v>0</v>
      </c>
      <c r="AL8" s="615">
        <f t="shared" si="5"/>
        <v>0</v>
      </c>
    </row>
    <row r="9" spans="1:38" s="534" customFormat="1" outlineLevel="2" x14ac:dyDescent="0.25">
      <c r="A9" s="6" t="s">
        <v>790</v>
      </c>
      <c r="B9" s="6" t="s">
        <v>716</v>
      </c>
      <c r="C9" s="129"/>
      <c r="D9" s="129">
        <v>1</v>
      </c>
      <c r="E9" s="7">
        <v>15</v>
      </c>
      <c r="F9" s="7">
        <v>16</v>
      </c>
      <c r="G9" s="7">
        <v>16</v>
      </c>
      <c r="H9" s="7"/>
      <c r="I9" s="7"/>
      <c r="J9" s="7"/>
      <c r="K9" s="7">
        <v>9</v>
      </c>
      <c r="L9" s="7"/>
      <c r="M9" s="357">
        <f>SUM(C9:L9)</f>
        <v>57</v>
      </c>
      <c r="N9" s="6"/>
      <c r="O9" s="6"/>
      <c r="P9" s="6"/>
      <c r="Q9" s="75"/>
      <c r="R9" s="38"/>
      <c r="S9" s="38"/>
      <c r="T9" s="75"/>
      <c r="U9" s="29"/>
      <c r="V9" s="38"/>
      <c r="W9" s="389"/>
      <c r="X9" s="75"/>
      <c r="Y9" s="38"/>
      <c r="Z9" s="38"/>
      <c r="AA9" s="38"/>
      <c r="AB9" s="75"/>
      <c r="AC9" s="114"/>
      <c r="AD9" s="110"/>
      <c r="AE9" s="165">
        <f>SUM(O9:AD9)</f>
        <v>0</v>
      </c>
      <c r="AF9" s="381"/>
      <c r="AG9" s="161">
        <f>SUM(M9,AE9)</f>
        <v>57</v>
      </c>
      <c r="AH9" s="189">
        <f>SUM(N9,AF9)</f>
        <v>0</v>
      </c>
      <c r="AI9" s="190">
        <f>SUM(AG9+AH9)</f>
        <v>57</v>
      </c>
      <c r="AJ9" s="168">
        <f>SUM(AG9)</f>
        <v>57</v>
      </c>
      <c r="AK9" s="189">
        <f>SUM(AE9)</f>
        <v>0</v>
      </c>
      <c r="AL9" s="190">
        <f>SUM(AH9)</f>
        <v>0</v>
      </c>
    </row>
    <row r="10" spans="1:38" outlineLevel="1" x14ac:dyDescent="0.25">
      <c r="A10" s="74" t="s">
        <v>720</v>
      </c>
      <c r="B10" s="6"/>
      <c r="C10" s="356">
        <f t="shared" ref="C10:AL10" si="6">SUBTOTAL(9,C9:C9)</f>
        <v>0</v>
      </c>
      <c r="D10" s="356">
        <f t="shared" si="6"/>
        <v>1</v>
      </c>
      <c r="E10" s="69">
        <f t="shared" si="6"/>
        <v>15</v>
      </c>
      <c r="F10" s="69">
        <f t="shared" si="6"/>
        <v>16</v>
      </c>
      <c r="G10" s="69">
        <f t="shared" si="6"/>
        <v>16</v>
      </c>
      <c r="H10" s="69">
        <f t="shared" si="6"/>
        <v>0</v>
      </c>
      <c r="I10" s="69">
        <f t="shared" si="6"/>
        <v>0</v>
      </c>
      <c r="J10" s="69">
        <f t="shared" si="6"/>
        <v>0</v>
      </c>
      <c r="K10" s="69">
        <f t="shared" si="6"/>
        <v>9</v>
      </c>
      <c r="L10" s="69">
        <f t="shared" si="6"/>
        <v>0</v>
      </c>
      <c r="M10" s="357">
        <f t="shared" si="6"/>
        <v>57</v>
      </c>
      <c r="N10" s="6">
        <f t="shared" si="6"/>
        <v>0</v>
      </c>
      <c r="O10" s="6">
        <f t="shared" si="6"/>
        <v>0</v>
      </c>
      <c r="P10" s="6">
        <f t="shared" si="6"/>
        <v>0</v>
      </c>
      <c r="Q10" s="75">
        <f t="shared" si="6"/>
        <v>0</v>
      </c>
      <c r="R10" s="38">
        <f t="shared" si="6"/>
        <v>0</v>
      </c>
      <c r="S10" s="38">
        <f t="shared" si="6"/>
        <v>0</v>
      </c>
      <c r="T10" s="75">
        <f t="shared" si="6"/>
        <v>0</v>
      </c>
      <c r="U10" s="29">
        <f t="shared" si="6"/>
        <v>0</v>
      </c>
      <c r="V10" s="38">
        <f t="shared" si="6"/>
        <v>0</v>
      </c>
      <c r="W10" s="389">
        <f t="shared" si="6"/>
        <v>0</v>
      </c>
      <c r="X10" s="75">
        <f t="shared" si="6"/>
        <v>0</v>
      </c>
      <c r="Y10" s="38">
        <f t="shared" si="6"/>
        <v>0</v>
      </c>
      <c r="Z10" s="38">
        <f t="shared" si="6"/>
        <v>0</v>
      </c>
      <c r="AA10" s="38">
        <f t="shared" si="6"/>
        <v>0</v>
      </c>
      <c r="AB10" s="75">
        <f t="shared" si="6"/>
        <v>0</v>
      </c>
      <c r="AC10" s="114">
        <f t="shared" si="6"/>
        <v>0</v>
      </c>
      <c r="AD10" s="110">
        <f t="shared" si="6"/>
        <v>0</v>
      </c>
      <c r="AE10" s="165">
        <f t="shared" si="6"/>
        <v>0</v>
      </c>
      <c r="AF10" s="381">
        <f t="shared" si="6"/>
        <v>0</v>
      </c>
      <c r="AG10" s="161">
        <f t="shared" si="6"/>
        <v>57</v>
      </c>
      <c r="AH10" s="189">
        <f t="shared" si="6"/>
        <v>0</v>
      </c>
      <c r="AI10" s="190">
        <f t="shared" si="6"/>
        <v>57</v>
      </c>
      <c r="AJ10" s="168">
        <f t="shared" si="6"/>
        <v>57</v>
      </c>
      <c r="AK10" s="189">
        <f t="shared" si="6"/>
        <v>0</v>
      </c>
      <c r="AL10" s="190">
        <f t="shared" si="6"/>
        <v>0</v>
      </c>
    </row>
    <row r="11" spans="1:38" s="534" customFormat="1" outlineLevel="2" x14ac:dyDescent="0.25">
      <c r="A11" s="6" t="s">
        <v>9</v>
      </c>
      <c r="B11" s="6" t="s">
        <v>647</v>
      </c>
      <c r="C11" s="129"/>
      <c r="D11" s="129"/>
      <c r="E11" s="7"/>
      <c r="F11" s="7"/>
      <c r="G11" s="7"/>
      <c r="H11" s="7"/>
      <c r="I11" s="7"/>
      <c r="J11" s="7"/>
      <c r="K11" s="7"/>
      <c r="L11" s="7"/>
      <c r="M11" s="357">
        <f t="shared" ref="M11" si="7">SUM(C11:L11)</f>
        <v>0</v>
      </c>
      <c r="N11" s="6"/>
      <c r="O11" s="6"/>
      <c r="P11" s="6"/>
      <c r="Q11" s="75"/>
      <c r="R11" s="38"/>
      <c r="S11" s="38"/>
      <c r="T11" s="75"/>
      <c r="U11" s="114"/>
      <c r="V11" s="38"/>
      <c r="W11" s="110"/>
      <c r="X11" s="616"/>
      <c r="Y11" s="38"/>
      <c r="Z11" s="38"/>
      <c r="AA11" s="38"/>
      <c r="AB11" s="617"/>
      <c r="AC11" s="114"/>
      <c r="AD11" s="110"/>
      <c r="AE11" s="165">
        <f>SUM(O11:AD11)</f>
        <v>0</v>
      </c>
      <c r="AF11" s="381"/>
      <c r="AG11" s="161">
        <f>SUM(M11,AE11)</f>
        <v>0</v>
      </c>
      <c r="AH11" s="189">
        <f>SUM(N11+AF11)</f>
        <v>0</v>
      </c>
      <c r="AI11" s="190">
        <f t="shared" ref="AI11" si="8">SUM(AG11+AH11)</f>
        <v>0</v>
      </c>
      <c r="AJ11" s="168">
        <f t="shared" ref="AJ11" si="9">SUM(AG11)</f>
        <v>0</v>
      </c>
      <c r="AK11" s="189">
        <f t="shared" ref="AK11" si="10">SUM(AE11)</f>
        <v>0</v>
      </c>
      <c r="AL11" s="190">
        <f t="shared" ref="AL11" si="11">SUM(AH11)</f>
        <v>0</v>
      </c>
    </row>
    <row r="12" spans="1:38" outlineLevel="1" x14ac:dyDescent="0.25">
      <c r="A12" s="382" t="s">
        <v>10</v>
      </c>
      <c r="B12" s="10"/>
      <c r="C12" s="356">
        <f t="shared" ref="C12:AL12" si="12">SUBTOTAL(9,C11:C11)</f>
        <v>0</v>
      </c>
      <c r="D12" s="356">
        <f t="shared" si="12"/>
        <v>0</v>
      </c>
      <c r="E12" s="69">
        <f t="shared" si="12"/>
        <v>0</v>
      </c>
      <c r="F12" s="69">
        <f t="shared" si="12"/>
        <v>0</v>
      </c>
      <c r="G12" s="69">
        <f t="shared" si="12"/>
        <v>0</v>
      </c>
      <c r="H12" s="69">
        <f t="shared" si="12"/>
        <v>0</v>
      </c>
      <c r="I12" s="69">
        <f t="shared" si="12"/>
        <v>0</v>
      </c>
      <c r="J12" s="69">
        <f t="shared" si="12"/>
        <v>0</v>
      </c>
      <c r="K12" s="69">
        <f t="shared" si="12"/>
        <v>0</v>
      </c>
      <c r="L12" s="69">
        <f t="shared" si="12"/>
        <v>0</v>
      </c>
      <c r="M12" s="477">
        <f t="shared" si="12"/>
        <v>0</v>
      </c>
      <c r="N12" s="10">
        <f t="shared" si="12"/>
        <v>0</v>
      </c>
      <c r="O12" s="10">
        <f t="shared" si="12"/>
        <v>0</v>
      </c>
      <c r="P12" s="10">
        <f t="shared" si="12"/>
        <v>0</v>
      </c>
      <c r="Q12" s="478">
        <f t="shared" si="12"/>
        <v>0</v>
      </c>
      <c r="R12" s="445">
        <f t="shared" si="12"/>
        <v>0</v>
      </c>
      <c r="S12" s="445">
        <f t="shared" si="12"/>
        <v>0</v>
      </c>
      <c r="T12" s="478">
        <f t="shared" si="12"/>
        <v>0</v>
      </c>
      <c r="U12" s="39">
        <f t="shared" si="12"/>
        <v>0</v>
      </c>
      <c r="V12" s="445">
        <f t="shared" si="12"/>
        <v>0</v>
      </c>
      <c r="W12" s="390">
        <f t="shared" si="12"/>
        <v>0</v>
      </c>
      <c r="X12" s="478">
        <f t="shared" si="12"/>
        <v>0</v>
      </c>
      <c r="Y12" s="445">
        <f t="shared" si="12"/>
        <v>0</v>
      </c>
      <c r="Z12" s="445">
        <f t="shared" si="12"/>
        <v>0</v>
      </c>
      <c r="AA12" s="445">
        <f t="shared" si="12"/>
        <v>0</v>
      </c>
      <c r="AB12" s="478">
        <f t="shared" si="12"/>
        <v>0</v>
      </c>
      <c r="AC12" s="479">
        <f t="shared" si="12"/>
        <v>0</v>
      </c>
      <c r="AD12" s="480">
        <f t="shared" si="12"/>
        <v>0</v>
      </c>
      <c r="AE12" s="481">
        <f t="shared" si="12"/>
        <v>0</v>
      </c>
      <c r="AF12" s="482">
        <f t="shared" si="12"/>
        <v>0</v>
      </c>
      <c r="AG12" s="483">
        <f t="shared" si="12"/>
        <v>0</v>
      </c>
      <c r="AH12" s="484">
        <f t="shared" si="12"/>
        <v>0</v>
      </c>
      <c r="AI12" s="485">
        <f t="shared" si="12"/>
        <v>0</v>
      </c>
      <c r="AJ12" s="497">
        <f t="shared" si="12"/>
        <v>0</v>
      </c>
      <c r="AK12" s="484">
        <f t="shared" si="12"/>
        <v>0</v>
      </c>
      <c r="AL12" s="485">
        <f t="shared" si="12"/>
        <v>0</v>
      </c>
    </row>
    <row r="13" spans="1:38" outlineLevel="2" x14ac:dyDescent="0.25">
      <c r="A13" s="6" t="s">
        <v>791</v>
      </c>
      <c r="B13" s="6" t="s">
        <v>646</v>
      </c>
      <c r="C13" s="356"/>
      <c r="D13" s="356"/>
      <c r="E13" s="69"/>
      <c r="F13" s="69"/>
      <c r="G13" s="69">
        <v>7</v>
      </c>
      <c r="H13" s="69"/>
      <c r="I13" s="69"/>
      <c r="J13" s="69"/>
      <c r="K13" s="69">
        <v>16</v>
      </c>
      <c r="L13" s="69"/>
      <c r="M13" s="357">
        <f t="shared" si="0"/>
        <v>23</v>
      </c>
      <c r="N13" s="6"/>
      <c r="O13" s="6"/>
      <c r="P13" s="6"/>
      <c r="Q13" s="75"/>
      <c r="R13" s="38"/>
      <c r="S13" s="38"/>
      <c r="T13" s="75"/>
      <c r="U13" s="29"/>
      <c r="V13" s="38"/>
      <c r="W13" s="389"/>
      <c r="X13" s="75"/>
      <c r="Y13" s="38"/>
      <c r="Z13" s="38"/>
      <c r="AA13" s="38"/>
      <c r="AB13" s="75"/>
      <c r="AC13" s="114"/>
      <c r="AD13" s="110"/>
      <c r="AE13" s="165">
        <f>SUM(O13:AD13)</f>
        <v>0</v>
      </c>
      <c r="AF13" s="381"/>
      <c r="AG13" s="161">
        <f>SUM(M13,AE13)</f>
        <v>23</v>
      </c>
      <c r="AH13" s="189">
        <f>SUM(N13,AF13)</f>
        <v>0</v>
      </c>
      <c r="AI13" s="190">
        <f t="shared" si="1"/>
        <v>23</v>
      </c>
      <c r="AJ13" s="168">
        <f t="shared" si="2"/>
        <v>23</v>
      </c>
      <c r="AK13" s="189">
        <f t="shared" si="3"/>
        <v>0</v>
      </c>
      <c r="AL13" s="190">
        <f t="shared" si="4"/>
        <v>0</v>
      </c>
    </row>
    <row r="14" spans="1:38" outlineLevel="1" x14ac:dyDescent="0.25">
      <c r="A14" s="74" t="s">
        <v>721</v>
      </c>
      <c r="B14" s="6"/>
      <c r="C14" s="356">
        <f t="shared" ref="C14:AL14" si="13">SUBTOTAL(9,C13:C13)</f>
        <v>0</v>
      </c>
      <c r="D14" s="356">
        <f t="shared" si="13"/>
        <v>0</v>
      </c>
      <c r="E14" s="69">
        <f t="shared" si="13"/>
        <v>0</v>
      </c>
      <c r="F14" s="69">
        <f t="shared" si="13"/>
        <v>0</v>
      </c>
      <c r="G14" s="69">
        <f t="shared" si="13"/>
        <v>7</v>
      </c>
      <c r="H14" s="69">
        <f t="shared" si="13"/>
        <v>0</v>
      </c>
      <c r="I14" s="69">
        <f t="shared" si="13"/>
        <v>0</v>
      </c>
      <c r="J14" s="69">
        <f t="shared" si="13"/>
        <v>0</v>
      </c>
      <c r="K14" s="69">
        <f t="shared" si="13"/>
        <v>16</v>
      </c>
      <c r="L14" s="69">
        <f t="shared" si="13"/>
        <v>0</v>
      </c>
      <c r="M14" s="357">
        <f t="shared" si="13"/>
        <v>23</v>
      </c>
      <c r="N14" s="6">
        <f t="shared" si="13"/>
        <v>0</v>
      </c>
      <c r="O14" s="6">
        <f t="shared" si="13"/>
        <v>0</v>
      </c>
      <c r="P14" s="6">
        <f t="shared" si="13"/>
        <v>0</v>
      </c>
      <c r="Q14" s="75">
        <f t="shared" si="13"/>
        <v>0</v>
      </c>
      <c r="R14" s="38">
        <f t="shared" si="13"/>
        <v>0</v>
      </c>
      <c r="S14" s="38">
        <f t="shared" si="13"/>
        <v>0</v>
      </c>
      <c r="T14" s="75">
        <f t="shared" si="13"/>
        <v>0</v>
      </c>
      <c r="U14" s="29">
        <f t="shared" si="13"/>
        <v>0</v>
      </c>
      <c r="V14" s="38">
        <f t="shared" si="13"/>
        <v>0</v>
      </c>
      <c r="W14" s="389">
        <f t="shared" si="13"/>
        <v>0</v>
      </c>
      <c r="X14" s="75">
        <f t="shared" si="13"/>
        <v>0</v>
      </c>
      <c r="Y14" s="38">
        <f t="shared" si="13"/>
        <v>0</v>
      </c>
      <c r="Z14" s="38">
        <f t="shared" si="13"/>
        <v>0</v>
      </c>
      <c r="AA14" s="38">
        <f t="shared" si="13"/>
        <v>0</v>
      </c>
      <c r="AB14" s="75">
        <f t="shared" si="13"/>
        <v>0</v>
      </c>
      <c r="AC14" s="114">
        <f t="shared" si="13"/>
        <v>0</v>
      </c>
      <c r="AD14" s="110">
        <f t="shared" si="13"/>
        <v>0</v>
      </c>
      <c r="AE14" s="165">
        <f t="shared" si="13"/>
        <v>0</v>
      </c>
      <c r="AF14" s="381">
        <f t="shared" si="13"/>
        <v>0</v>
      </c>
      <c r="AG14" s="161">
        <f t="shared" si="13"/>
        <v>23</v>
      </c>
      <c r="AH14" s="189">
        <f t="shared" si="13"/>
        <v>0</v>
      </c>
      <c r="AI14" s="190">
        <f t="shared" si="13"/>
        <v>23</v>
      </c>
      <c r="AJ14" s="168">
        <f t="shared" si="13"/>
        <v>23</v>
      </c>
      <c r="AK14" s="189">
        <f t="shared" si="13"/>
        <v>0</v>
      </c>
      <c r="AL14" s="190">
        <f t="shared" si="13"/>
        <v>0</v>
      </c>
    </row>
    <row r="15" spans="1:38" outlineLevel="2" x14ac:dyDescent="0.25">
      <c r="A15" s="6" t="s">
        <v>678</v>
      </c>
      <c r="B15" s="6" t="s">
        <v>825</v>
      </c>
      <c r="C15" s="356"/>
      <c r="D15" s="356"/>
      <c r="E15" s="69"/>
      <c r="F15" s="69"/>
      <c r="G15" s="69"/>
      <c r="H15" s="69"/>
      <c r="I15" s="69"/>
      <c r="J15" s="69"/>
      <c r="K15" s="69"/>
      <c r="L15" s="69"/>
      <c r="M15" s="357">
        <f t="shared" si="0"/>
        <v>0</v>
      </c>
      <c r="N15" s="6"/>
      <c r="O15" s="6"/>
      <c r="P15" s="6"/>
      <c r="Q15" s="75"/>
      <c r="R15" s="38"/>
      <c r="S15" s="38"/>
      <c r="T15" s="75"/>
      <c r="U15" s="29"/>
      <c r="V15" s="38"/>
      <c r="W15" s="389"/>
      <c r="X15" s="75"/>
      <c r="Y15" s="38"/>
      <c r="Z15" s="38"/>
      <c r="AA15" s="38"/>
      <c r="AB15" s="75"/>
      <c r="AC15" s="114"/>
      <c r="AD15" s="110"/>
      <c r="AE15" s="165">
        <f>SUM(O15:AD15)</f>
        <v>0</v>
      </c>
      <c r="AF15" s="381"/>
      <c r="AG15" s="161">
        <f>SUM(M15,AE15)</f>
        <v>0</v>
      </c>
      <c r="AH15" s="189">
        <f>SUM(N15,AF15)</f>
        <v>0</v>
      </c>
      <c r="AI15" s="190">
        <f t="shared" si="1"/>
        <v>0</v>
      </c>
      <c r="AJ15" s="168">
        <f t="shared" si="2"/>
        <v>0</v>
      </c>
      <c r="AK15" s="189">
        <f t="shared" si="3"/>
        <v>0</v>
      </c>
      <c r="AL15" s="190">
        <f t="shared" si="4"/>
        <v>0</v>
      </c>
    </row>
    <row r="16" spans="1:38" outlineLevel="1" x14ac:dyDescent="0.25">
      <c r="A16" s="74" t="s">
        <v>722</v>
      </c>
      <c r="B16" s="6"/>
      <c r="C16" s="356">
        <f t="shared" ref="C16:AL16" si="14">SUBTOTAL(9,C15:C15)</f>
        <v>0</v>
      </c>
      <c r="D16" s="356">
        <f t="shared" si="14"/>
        <v>0</v>
      </c>
      <c r="E16" s="69">
        <f t="shared" si="14"/>
        <v>0</v>
      </c>
      <c r="F16" s="69">
        <f t="shared" si="14"/>
        <v>0</v>
      </c>
      <c r="G16" s="69">
        <f t="shared" si="14"/>
        <v>0</v>
      </c>
      <c r="H16" s="69">
        <f t="shared" si="14"/>
        <v>0</v>
      </c>
      <c r="I16" s="69">
        <f t="shared" si="14"/>
        <v>0</v>
      </c>
      <c r="J16" s="69">
        <f t="shared" si="14"/>
        <v>0</v>
      </c>
      <c r="K16" s="69">
        <f t="shared" si="14"/>
        <v>0</v>
      </c>
      <c r="L16" s="69">
        <f t="shared" si="14"/>
        <v>0</v>
      </c>
      <c r="M16" s="357">
        <f t="shared" si="14"/>
        <v>0</v>
      </c>
      <c r="N16" s="6">
        <f t="shared" si="14"/>
        <v>0</v>
      </c>
      <c r="O16" s="6">
        <f t="shared" si="14"/>
        <v>0</v>
      </c>
      <c r="P16" s="6">
        <f t="shared" si="14"/>
        <v>0</v>
      </c>
      <c r="Q16" s="75">
        <f t="shared" si="14"/>
        <v>0</v>
      </c>
      <c r="R16" s="38">
        <f t="shared" si="14"/>
        <v>0</v>
      </c>
      <c r="S16" s="38">
        <f t="shared" si="14"/>
        <v>0</v>
      </c>
      <c r="T16" s="75">
        <f t="shared" si="14"/>
        <v>0</v>
      </c>
      <c r="U16" s="29">
        <f t="shared" si="14"/>
        <v>0</v>
      </c>
      <c r="V16" s="38">
        <f t="shared" si="14"/>
        <v>0</v>
      </c>
      <c r="W16" s="389">
        <f t="shared" si="14"/>
        <v>0</v>
      </c>
      <c r="X16" s="75">
        <f t="shared" si="14"/>
        <v>0</v>
      </c>
      <c r="Y16" s="38">
        <f t="shared" si="14"/>
        <v>0</v>
      </c>
      <c r="Z16" s="38">
        <f t="shared" si="14"/>
        <v>0</v>
      </c>
      <c r="AA16" s="38">
        <f t="shared" si="14"/>
        <v>0</v>
      </c>
      <c r="AB16" s="75">
        <f t="shared" si="14"/>
        <v>0</v>
      </c>
      <c r="AC16" s="114">
        <f t="shared" si="14"/>
        <v>0</v>
      </c>
      <c r="AD16" s="110">
        <f t="shared" si="14"/>
        <v>0</v>
      </c>
      <c r="AE16" s="165">
        <f t="shared" si="14"/>
        <v>0</v>
      </c>
      <c r="AF16" s="381">
        <f t="shared" si="14"/>
        <v>0</v>
      </c>
      <c r="AG16" s="161">
        <f t="shared" si="14"/>
        <v>0</v>
      </c>
      <c r="AH16" s="189">
        <f t="shared" si="14"/>
        <v>0</v>
      </c>
      <c r="AI16" s="190">
        <f t="shared" si="14"/>
        <v>0</v>
      </c>
      <c r="AJ16" s="168">
        <f t="shared" si="14"/>
        <v>0</v>
      </c>
      <c r="AK16" s="189">
        <f t="shared" si="14"/>
        <v>0</v>
      </c>
      <c r="AL16" s="190">
        <f t="shared" si="14"/>
        <v>0</v>
      </c>
    </row>
    <row r="17" spans="1:38" outlineLevel="2" x14ac:dyDescent="0.25">
      <c r="A17" s="6" t="s">
        <v>643</v>
      </c>
      <c r="B17" s="6" t="s">
        <v>713</v>
      </c>
      <c r="C17" s="356"/>
      <c r="D17" s="356"/>
      <c r="E17" s="69">
        <v>1</v>
      </c>
      <c r="F17" s="69"/>
      <c r="G17" s="69"/>
      <c r="H17" s="69"/>
      <c r="I17" s="69"/>
      <c r="J17" s="69"/>
      <c r="K17" s="69">
        <v>1</v>
      </c>
      <c r="L17" s="69"/>
      <c r="M17" s="357">
        <f t="shared" si="0"/>
        <v>2</v>
      </c>
      <c r="N17" s="6"/>
      <c r="O17" s="6"/>
      <c r="P17" s="6"/>
      <c r="Q17" s="75"/>
      <c r="R17" s="38"/>
      <c r="S17" s="38"/>
      <c r="T17" s="75"/>
      <c r="U17" s="29"/>
      <c r="V17" s="38"/>
      <c r="W17" s="389"/>
      <c r="X17" s="75"/>
      <c r="Y17" s="38"/>
      <c r="Z17" s="38"/>
      <c r="AA17" s="38"/>
      <c r="AB17" s="75"/>
      <c r="AC17" s="114"/>
      <c r="AD17" s="110"/>
      <c r="AE17" s="165">
        <f>SUM(O17:AD17)</f>
        <v>0</v>
      </c>
      <c r="AF17" s="381"/>
      <c r="AG17" s="161">
        <f t="shared" ref="AG17:AH19" si="15">SUM(M17,AE17)</f>
        <v>2</v>
      </c>
      <c r="AH17" s="189">
        <f t="shared" si="15"/>
        <v>0</v>
      </c>
      <c r="AI17" s="190">
        <f t="shared" si="1"/>
        <v>2</v>
      </c>
      <c r="AJ17" s="168">
        <f t="shared" si="2"/>
        <v>2</v>
      </c>
      <c r="AK17" s="189">
        <f t="shared" si="3"/>
        <v>0</v>
      </c>
      <c r="AL17" s="190">
        <f t="shared" si="4"/>
        <v>0</v>
      </c>
    </row>
    <row r="18" spans="1:38" outlineLevel="2" x14ac:dyDescent="0.25">
      <c r="A18" s="6" t="s">
        <v>643</v>
      </c>
      <c r="B18" s="8" t="s">
        <v>717</v>
      </c>
      <c r="C18" s="356">
        <v>1</v>
      </c>
      <c r="D18" s="356">
        <v>2</v>
      </c>
      <c r="E18" s="69">
        <v>1</v>
      </c>
      <c r="F18" s="69">
        <v>1</v>
      </c>
      <c r="G18" s="69"/>
      <c r="H18" s="69"/>
      <c r="I18" s="69">
        <v>1</v>
      </c>
      <c r="J18" s="69"/>
      <c r="K18" s="69">
        <v>3</v>
      </c>
      <c r="L18" s="69"/>
      <c r="M18" s="357">
        <f t="shared" si="0"/>
        <v>9</v>
      </c>
      <c r="N18" s="6"/>
      <c r="O18" s="6"/>
      <c r="P18" s="6"/>
      <c r="Q18" s="75"/>
      <c r="R18" s="38"/>
      <c r="S18" s="38"/>
      <c r="T18" s="75"/>
      <c r="U18" s="29"/>
      <c r="V18" s="38"/>
      <c r="W18" s="389"/>
      <c r="X18" s="75"/>
      <c r="Y18" s="38"/>
      <c r="Z18" s="38"/>
      <c r="AA18" s="38"/>
      <c r="AB18" s="75"/>
      <c r="AC18" s="114"/>
      <c r="AD18" s="110"/>
      <c r="AE18" s="165">
        <f>SUM(O18:AD18)</f>
        <v>0</v>
      </c>
      <c r="AF18" s="381"/>
      <c r="AG18" s="161">
        <f t="shared" si="15"/>
        <v>9</v>
      </c>
      <c r="AH18" s="189">
        <f t="shared" si="15"/>
        <v>0</v>
      </c>
      <c r="AI18" s="190">
        <f t="shared" si="1"/>
        <v>9</v>
      </c>
      <c r="AJ18" s="168">
        <f t="shared" si="2"/>
        <v>9</v>
      </c>
      <c r="AK18" s="189">
        <f t="shared" si="3"/>
        <v>0</v>
      </c>
      <c r="AL18" s="190">
        <f t="shared" si="4"/>
        <v>0</v>
      </c>
    </row>
    <row r="19" spans="1:38" outlineLevel="2" x14ac:dyDescent="0.25">
      <c r="A19" s="6" t="s">
        <v>643</v>
      </c>
      <c r="B19" s="6" t="s">
        <v>706</v>
      </c>
      <c r="C19" s="356"/>
      <c r="D19" s="356">
        <v>2</v>
      </c>
      <c r="E19" s="69">
        <v>1</v>
      </c>
      <c r="F19" s="69"/>
      <c r="G19" s="69"/>
      <c r="H19" s="69"/>
      <c r="I19" s="69">
        <v>2</v>
      </c>
      <c r="J19" s="69"/>
      <c r="K19" s="69">
        <v>3</v>
      </c>
      <c r="L19" s="69"/>
      <c r="M19" s="357">
        <f t="shared" si="0"/>
        <v>8</v>
      </c>
      <c r="N19" s="6"/>
      <c r="O19" s="6"/>
      <c r="P19" s="6"/>
      <c r="Q19" s="75"/>
      <c r="R19" s="38"/>
      <c r="S19" s="38"/>
      <c r="T19" s="75"/>
      <c r="U19" s="29"/>
      <c r="V19" s="38"/>
      <c r="W19" s="389"/>
      <c r="X19" s="75"/>
      <c r="Y19" s="38"/>
      <c r="Z19" s="38"/>
      <c r="AA19" s="38"/>
      <c r="AB19" s="75"/>
      <c r="AC19" s="114"/>
      <c r="AD19" s="110"/>
      <c r="AE19" s="165">
        <f>SUM(O19:AD19)</f>
        <v>0</v>
      </c>
      <c r="AF19" s="381"/>
      <c r="AG19" s="161">
        <f t="shared" si="15"/>
        <v>8</v>
      </c>
      <c r="AH19" s="189">
        <f t="shared" si="15"/>
        <v>0</v>
      </c>
      <c r="AI19" s="190">
        <f t="shared" si="1"/>
        <v>8</v>
      </c>
      <c r="AJ19" s="168">
        <f t="shared" si="2"/>
        <v>8</v>
      </c>
      <c r="AK19" s="189">
        <f t="shared" si="3"/>
        <v>0</v>
      </c>
      <c r="AL19" s="190">
        <f t="shared" si="4"/>
        <v>0</v>
      </c>
    </row>
    <row r="20" spans="1:38" outlineLevel="1" x14ac:dyDescent="0.25">
      <c r="A20" s="74" t="s">
        <v>723</v>
      </c>
      <c r="B20" s="6"/>
      <c r="C20" s="356">
        <f t="shared" ref="C20:AL20" si="16">SUBTOTAL(9,C17:C19)</f>
        <v>1</v>
      </c>
      <c r="D20" s="356">
        <f t="shared" si="16"/>
        <v>4</v>
      </c>
      <c r="E20" s="69">
        <f t="shared" si="16"/>
        <v>3</v>
      </c>
      <c r="F20" s="69">
        <f t="shared" si="16"/>
        <v>1</v>
      </c>
      <c r="G20" s="69">
        <f t="shared" si="16"/>
        <v>0</v>
      </c>
      <c r="H20" s="69">
        <f t="shared" si="16"/>
        <v>0</v>
      </c>
      <c r="I20" s="69">
        <f t="shared" si="16"/>
        <v>3</v>
      </c>
      <c r="J20" s="69">
        <f t="shared" si="16"/>
        <v>0</v>
      </c>
      <c r="K20" s="69">
        <f t="shared" si="16"/>
        <v>7</v>
      </c>
      <c r="L20" s="69">
        <f t="shared" si="16"/>
        <v>0</v>
      </c>
      <c r="M20" s="357">
        <f t="shared" si="16"/>
        <v>19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75">
        <f t="shared" si="16"/>
        <v>0</v>
      </c>
      <c r="R20" s="38">
        <f t="shared" si="16"/>
        <v>0</v>
      </c>
      <c r="S20" s="38">
        <f t="shared" si="16"/>
        <v>0</v>
      </c>
      <c r="T20" s="75">
        <f t="shared" si="16"/>
        <v>0</v>
      </c>
      <c r="U20" s="29">
        <f t="shared" si="16"/>
        <v>0</v>
      </c>
      <c r="V20" s="38">
        <f t="shared" si="16"/>
        <v>0</v>
      </c>
      <c r="W20" s="389">
        <f t="shared" si="16"/>
        <v>0</v>
      </c>
      <c r="X20" s="75">
        <f t="shared" si="16"/>
        <v>0</v>
      </c>
      <c r="Y20" s="38">
        <f t="shared" si="16"/>
        <v>0</v>
      </c>
      <c r="Z20" s="38">
        <f t="shared" si="16"/>
        <v>0</v>
      </c>
      <c r="AA20" s="38">
        <f t="shared" si="16"/>
        <v>0</v>
      </c>
      <c r="AB20" s="75">
        <f t="shared" si="16"/>
        <v>0</v>
      </c>
      <c r="AC20" s="114">
        <f t="shared" si="16"/>
        <v>0</v>
      </c>
      <c r="AD20" s="110">
        <f t="shared" si="16"/>
        <v>0</v>
      </c>
      <c r="AE20" s="165">
        <f t="shared" si="16"/>
        <v>0</v>
      </c>
      <c r="AF20" s="381">
        <f t="shared" si="16"/>
        <v>0</v>
      </c>
      <c r="AG20" s="161">
        <f t="shared" si="16"/>
        <v>19</v>
      </c>
      <c r="AH20" s="189">
        <f t="shared" si="16"/>
        <v>0</v>
      </c>
      <c r="AI20" s="190">
        <f t="shared" si="16"/>
        <v>19</v>
      </c>
      <c r="AJ20" s="168">
        <f t="shared" si="16"/>
        <v>19</v>
      </c>
      <c r="AK20" s="189">
        <f t="shared" si="16"/>
        <v>0</v>
      </c>
      <c r="AL20" s="190">
        <f t="shared" si="16"/>
        <v>0</v>
      </c>
    </row>
    <row r="21" spans="1:38" outlineLevel="2" x14ac:dyDescent="0.25">
      <c r="A21" s="6" t="s">
        <v>792</v>
      </c>
      <c r="B21" s="6" t="s">
        <v>793</v>
      </c>
      <c r="C21" s="356"/>
      <c r="D21" s="356"/>
      <c r="E21" s="69">
        <v>4</v>
      </c>
      <c r="F21" s="69">
        <v>2</v>
      </c>
      <c r="G21" s="69"/>
      <c r="H21" s="69"/>
      <c r="I21" s="69">
        <v>2</v>
      </c>
      <c r="J21" s="69">
        <v>22</v>
      </c>
      <c r="K21" s="69">
        <v>1</v>
      </c>
      <c r="L21" s="69"/>
      <c r="M21" s="357">
        <f t="shared" si="0"/>
        <v>31</v>
      </c>
      <c r="N21" s="6"/>
      <c r="O21" s="6"/>
      <c r="P21" s="6">
        <v>19</v>
      </c>
      <c r="Q21" s="75">
        <v>2</v>
      </c>
      <c r="R21" s="38">
        <v>2</v>
      </c>
      <c r="S21" s="38">
        <v>9</v>
      </c>
      <c r="T21" s="75"/>
      <c r="U21" s="29"/>
      <c r="V21" s="38"/>
      <c r="W21" s="389"/>
      <c r="X21" s="75"/>
      <c r="Y21" s="38"/>
      <c r="Z21" s="38"/>
      <c r="AA21" s="38"/>
      <c r="AB21" s="75"/>
      <c r="AC21" s="114"/>
      <c r="AD21" s="110"/>
      <c r="AE21" s="165">
        <f>SUM(O21:AD21)</f>
        <v>32</v>
      </c>
      <c r="AF21" s="381"/>
      <c r="AG21" s="161">
        <f>SUM(M21,AE21)</f>
        <v>63</v>
      </c>
      <c r="AH21" s="189">
        <f>SUM(N21,AF21)</f>
        <v>0</v>
      </c>
      <c r="AI21" s="190">
        <f t="shared" si="1"/>
        <v>63</v>
      </c>
      <c r="AJ21" s="168">
        <f t="shared" si="2"/>
        <v>63</v>
      </c>
      <c r="AK21" s="189">
        <f t="shared" si="3"/>
        <v>32</v>
      </c>
      <c r="AL21" s="190">
        <f t="shared" si="4"/>
        <v>0</v>
      </c>
    </row>
    <row r="22" spans="1:38" outlineLevel="1" x14ac:dyDescent="0.25">
      <c r="A22" s="74" t="s">
        <v>724</v>
      </c>
      <c r="B22" s="6"/>
      <c r="C22" s="356">
        <f t="shared" ref="C22:AL22" si="17">SUBTOTAL(9,C21:C21)</f>
        <v>0</v>
      </c>
      <c r="D22" s="356">
        <f t="shared" si="17"/>
        <v>0</v>
      </c>
      <c r="E22" s="69">
        <f t="shared" si="17"/>
        <v>4</v>
      </c>
      <c r="F22" s="69">
        <f t="shared" si="17"/>
        <v>2</v>
      </c>
      <c r="G22" s="69">
        <f t="shared" si="17"/>
        <v>0</v>
      </c>
      <c r="H22" s="69">
        <f t="shared" si="17"/>
        <v>0</v>
      </c>
      <c r="I22" s="69">
        <f t="shared" si="17"/>
        <v>2</v>
      </c>
      <c r="J22" s="69">
        <f t="shared" si="17"/>
        <v>22</v>
      </c>
      <c r="K22" s="69">
        <f t="shared" si="17"/>
        <v>1</v>
      </c>
      <c r="L22" s="69">
        <f t="shared" si="17"/>
        <v>0</v>
      </c>
      <c r="M22" s="357">
        <f t="shared" si="17"/>
        <v>31</v>
      </c>
      <c r="N22" s="6">
        <f t="shared" si="17"/>
        <v>0</v>
      </c>
      <c r="O22" s="6">
        <f t="shared" si="17"/>
        <v>0</v>
      </c>
      <c r="P22" s="6">
        <f t="shared" si="17"/>
        <v>19</v>
      </c>
      <c r="Q22" s="75">
        <f t="shared" si="17"/>
        <v>2</v>
      </c>
      <c r="R22" s="38">
        <f t="shared" si="17"/>
        <v>2</v>
      </c>
      <c r="S22" s="38">
        <f t="shared" si="17"/>
        <v>9</v>
      </c>
      <c r="T22" s="75">
        <f t="shared" si="17"/>
        <v>0</v>
      </c>
      <c r="U22" s="29">
        <f t="shared" si="17"/>
        <v>0</v>
      </c>
      <c r="V22" s="38">
        <f t="shared" si="17"/>
        <v>0</v>
      </c>
      <c r="W22" s="389">
        <f t="shared" si="17"/>
        <v>0</v>
      </c>
      <c r="X22" s="75">
        <f t="shared" si="17"/>
        <v>0</v>
      </c>
      <c r="Y22" s="38">
        <f t="shared" si="17"/>
        <v>0</v>
      </c>
      <c r="Z22" s="38">
        <f t="shared" si="17"/>
        <v>0</v>
      </c>
      <c r="AA22" s="38">
        <f t="shared" si="17"/>
        <v>0</v>
      </c>
      <c r="AB22" s="75">
        <f t="shared" si="17"/>
        <v>0</v>
      </c>
      <c r="AC22" s="114">
        <f t="shared" si="17"/>
        <v>0</v>
      </c>
      <c r="AD22" s="110">
        <f t="shared" si="17"/>
        <v>0</v>
      </c>
      <c r="AE22" s="165">
        <f t="shared" si="17"/>
        <v>32</v>
      </c>
      <c r="AF22" s="381">
        <f t="shared" si="17"/>
        <v>0</v>
      </c>
      <c r="AG22" s="161">
        <f t="shared" si="17"/>
        <v>63</v>
      </c>
      <c r="AH22" s="189">
        <f t="shared" si="17"/>
        <v>0</v>
      </c>
      <c r="AI22" s="190">
        <f t="shared" si="17"/>
        <v>63</v>
      </c>
      <c r="AJ22" s="168">
        <f t="shared" si="17"/>
        <v>63</v>
      </c>
      <c r="AK22" s="189">
        <f t="shared" si="17"/>
        <v>32</v>
      </c>
      <c r="AL22" s="190">
        <f t="shared" si="17"/>
        <v>0</v>
      </c>
    </row>
    <row r="23" spans="1:38" outlineLevel="2" x14ac:dyDescent="0.25">
      <c r="A23" s="6" t="s">
        <v>687</v>
      </c>
      <c r="B23" s="6" t="s">
        <v>825</v>
      </c>
      <c r="C23" s="356"/>
      <c r="D23" s="356"/>
      <c r="E23" s="69"/>
      <c r="F23" s="69"/>
      <c r="G23" s="69"/>
      <c r="H23" s="69"/>
      <c r="I23" s="69"/>
      <c r="J23" s="69"/>
      <c r="K23" s="69"/>
      <c r="L23" s="69"/>
      <c r="M23" s="357">
        <f t="shared" si="0"/>
        <v>0</v>
      </c>
      <c r="N23" s="6"/>
      <c r="O23" s="6"/>
      <c r="P23" s="6"/>
      <c r="Q23" s="75"/>
      <c r="R23" s="38"/>
      <c r="S23" s="38"/>
      <c r="T23" s="75"/>
      <c r="U23" s="29"/>
      <c r="V23" s="38"/>
      <c r="W23" s="389"/>
      <c r="X23" s="75"/>
      <c r="Y23" s="38"/>
      <c r="Z23" s="38"/>
      <c r="AA23" s="38"/>
      <c r="AB23" s="75"/>
      <c r="AC23" s="114"/>
      <c r="AD23" s="110"/>
      <c r="AE23" s="165">
        <f>SUM(O23:AD23)</f>
        <v>0</v>
      </c>
      <c r="AF23" s="381"/>
      <c r="AG23" s="161">
        <f>SUM(M23,AE23)</f>
        <v>0</v>
      </c>
      <c r="AH23" s="189">
        <f>SUM(N23,AF23)</f>
        <v>0</v>
      </c>
      <c r="AI23" s="190">
        <f t="shared" si="1"/>
        <v>0</v>
      </c>
      <c r="AJ23" s="168">
        <f t="shared" si="2"/>
        <v>0</v>
      </c>
      <c r="AK23" s="189">
        <f t="shared" si="3"/>
        <v>0</v>
      </c>
      <c r="AL23" s="190">
        <f t="shared" si="4"/>
        <v>0</v>
      </c>
    </row>
    <row r="24" spans="1:38" outlineLevel="1" x14ac:dyDescent="0.25">
      <c r="A24" s="74" t="s">
        <v>725</v>
      </c>
      <c r="B24" s="6"/>
      <c r="C24" s="356">
        <f t="shared" ref="C24:AL24" si="18">SUBTOTAL(9,C23:C23)</f>
        <v>0</v>
      </c>
      <c r="D24" s="356">
        <f t="shared" si="18"/>
        <v>0</v>
      </c>
      <c r="E24" s="69">
        <f t="shared" si="18"/>
        <v>0</v>
      </c>
      <c r="F24" s="69">
        <f t="shared" si="18"/>
        <v>0</v>
      </c>
      <c r="G24" s="69">
        <f t="shared" si="18"/>
        <v>0</v>
      </c>
      <c r="H24" s="69">
        <f t="shared" si="18"/>
        <v>0</v>
      </c>
      <c r="I24" s="69">
        <f t="shared" si="18"/>
        <v>0</v>
      </c>
      <c r="J24" s="69">
        <f t="shared" si="18"/>
        <v>0</v>
      </c>
      <c r="K24" s="69">
        <f t="shared" si="18"/>
        <v>0</v>
      </c>
      <c r="L24" s="69">
        <f t="shared" si="18"/>
        <v>0</v>
      </c>
      <c r="M24" s="357">
        <f t="shared" si="18"/>
        <v>0</v>
      </c>
      <c r="N24" s="6">
        <f t="shared" si="18"/>
        <v>0</v>
      </c>
      <c r="O24" s="6">
        <f t="shared" si="18"/>
        <v>0</v>
      </c>
      <c r="P24" s="6">
        <f t="shared" si="18"/>
        <v>0</v>
      </c>
      <c r="Q24" s="75">
        <f t="shared" si="18"/>
        <v>0</v>
      </c>
      <c r="R24" s="38">
        <f t="shared" si="18"/>
        <v>0</v>
      </c>
      <c r="S24" s="38">
        <f t="shared" si="18"/>
        <v>0</v>
      </c>
      <c r="T24" s="75">
        <f t="shared" si="18"/>
        <v>0</v>
      </c>
      <c r="U24" s="29">
        <f t="shared" si="18"/>
        <v>0</v>
      </c>
      <c r="V24" s="38">
        <f t="shared" si="18"/>
        <v>0</v>
      </c>
      <c r="W24" s="389">
        <f t="shared" si="18"/>
        <v>0</v>
      </c>
      <c r="X24" s="75">
        <f t="shared" si="18"/>
        <v>0</v>
      </c>
      <c r="Y24" s="38">
        <f t="shared" si="18"/>
        <v>0</v>
      </c>
      <c r="Z24" s="38">
        <f t="shared" si="18"/>
        <v>0</v>
      </c>
      <c r="AA24" s="38">
        <f t="shared" si="18"/>
        <v>0</v>
      </c>
      <c r="AB24" s="75">
        <f t="shared" si="18"/>
        <v>0</v>
      </c>
      <c r="AC24" s="114">
        <f t="shared" si="18"/>
        <v>0</v>
      </c>
      <c r="AD24" s="110">
        <f t="shared" si="18"/>
        <v>0</v>
      </c>
      <c r="AE24" s="165">
        <f t="shared" si="18"/>
        <v>0</v>
      </c>
      <c r="AF24" s="381">
        <f t="shared" si="18"/>
        <v>0</v>
      </c>
      <c r="AG24" s="161">
        <f t="shared" si="18"/>
        <v>0</v>
      </c>
      <c r="AH24" s="189">
        <f t="shared" si="18"/>
        <v>0</v>
      </c>
      <c r="AI24" s="190">
        <f t="shared" si="18"/>
        <v>0</v>
      </c>
      <c r="AJ24" s="168">
        <f t="shared" si="18"/>
        <v>0</v>
      </c>
      <c r="AK24" s="189">
        <f t="shared" si="18"/>
        <v>0</v>
      </c>
      <c r="AL24" s="190">
        <f t="shared" si="18"/>
        <v>0</v>
      </c>
    </row>
    <row r="25" spans="1:38" outlineLevel="2" x14ac:dyDescent="0.25">
      <c r="A25" s="6" t="s">
        <v>689</v>
      </c>
      <c r="B25" s="6" t="s">
        <v>674</v>
      </c>
      <c r="C25" s="356"/>
      <c r="D25" s="356"/>
      <c r="E25" s="69"/>
      <c r="F25" s="69"/>
      <c r="G25" s="69"/>
      <c r="H25" s="69"/>
      <c r="I25" s="69"/>
      <c r="J25" s="69"/>
      <c r="K25" s="69"/>
      <c r="L25" s="69"/>
      <c r="M25" s="357">
        <f t="shared" si="0"/>
        <v>0</v>
      </c>
      <c r="N25" s="6"/>
      <c r="O25" s="6"/>
      <c r="P25" s="6"/>
      <c r="Q25" s="75"/>
      <c r="R25" s="38"/>
      <c r="S25" s="38"/>
      <c r="T25" s="75"/>
      <c r="U25" s="29"/>
      <c r="V25" s="38"/>
      <c r="W25" s="389"/>
      <c r="X25" s="75"/>
      <c r="Y25" s="38"/>
      <c r="Z25" s="38"/>
      <c r="AA25" s="38"/>
      <c r="AB25" s="75"/>
      <c r="AC25" s="114"/>
      <c r="AD25" s="110"/>
      <c r="AE25" s="165">
        <f>SUM(O25:AD25)</f>
        <v>0</v>
      </c>
      <c r="AF25" s="381"/>
      <c r="AG25" s="161">
        <f>SUM(M25,AE25)</f>
        <v>0</v>
      </c>
      <c r="AH25" s="189">
        <f>SUM(N25,AF25)</f>
        <v>0</v>
      </c>
      <c r="AI25" s="190">
        <f t="shared" si="1"/>
        <v>0</v>
      </c>
      <c r="AJ25" s="168">
        <f t="shared" si="2"/>
        <v>0</v>
      </c>
      <c r="AK25" s="189">
        <f t="shared" si="3"/>
        <v>0</v>
      </c>
      <c r="AL25" s="190">
        <f t="shared" si="4"/>
        <v>0</v>
      </c>
    </row>
    <row r="26" spans="1:38" outlineLevel="2" x14ac:dyDescent="0.25">
      <c r="A26" s="6" t="s">
        <v>689</v>
      </c>
      <c r="B26" s="6" t="s">
        <v>704</v>
      </c>
      <c r="C26" s="356"/>
      <c r="D26" s="356"/>
      <c r="E26" s="69"/>
      <c r="F26" s="69"/>
      <c r="G26" s="69"/>
      <c r="H26" s="69"/>
      <c r="I26" s="69"/>
      <c r="J26" s="69"/>
      <c r="K26" s="69"/>
      <c r="L26" s="69"/>
      <c r="M26" s="357">
        <f t="shared" si="0"/>
        <v>0</v>
      </c>
      <c r="N26" s="6"/>
      <c r="O26" s="6"/>
      <c r="P26" s="6"/>
      <c r="Q26" s="75"/>
      <c r="R26" s="38"/>
      <c r="S26" s="38"/>
      <c r="T26" s="75"/>
      <c r="U26" s="29"/>
      <c r="V26" s="38"/>
      <c r="W26" s="389"/>
      <c r="X26" s="75"/>
      <c r="Y26" s="38"/>
      <c r="Z26" s="38"/>
      <c r="AA26" s="38"/>
      <c r="AB26" s="75"/>
      <c r="AC26" s="114"/>
      <c r="AD26" s="110"/>
      <c r="AE26" s="165">
        <f>SUM(O26:AD26)</f>
        <v>0</v>
      </c>
      <c r="AF26" s="381"/>
      <c r="AG26" s="161">
        <f>SUM(M26,AE26)</f>
        <v>0</v>
      </c>
      <c r="AH26" s="189">
        <f>SUM(N26,AF26)</f>
        <v>0</v>
      </c>
      <c r="AI26" s="190">
        <f t="shared" si="1"/>
        <v>0</v>
      </c>
      <c r="AJ26" s="168">
        <f t="shared" si="2"/>
        <v>0</v>
      </c>
      <c r="AK26" s="189">
        <f t="shared" si="3"/>
        <v>0</v>
      </c>
      <c r="AL26" s="190">
        <f t="shared" si="4"/>
        <v>0</v>
      </c>
    </row>
    <row r="27" spans="1:38" outlineLevel="1" x14ac:dyDescent="0.25">
      <c r="A27" s="74" t="s">
        <v>726</v>
      </c>
      <c r="B27" s="6"/>
      <c r="C27" s="356">
        <f t="shared" ref="C27:AL27" si="19">SUBTOTAL(9,C25:C26)</f>
        <v>0</v>
      </c>
      <c r="D27" s="356">
        <f t="shared" si="19"/>
        <v>0</v>
      </c>
      <c r="E27" s="69">
        <f t="shared" si="19"/>
        <v>0</v>
      </c>
      <c r="F27" s="69">
        <f t="shared" si="19"/>
        <v>0</v>
      </c>
      <c r="G27" s="69">
        <f t="shared" si="19"/>
        <v>0</v>
      </c>
      <c r="H27" s="69">
        <f t="shared" si="19"/>
        <v>0</v>
      </c>
      <c r="I27" s="69">
        <f t="shared" si="19"/>
        <v>0</v>
      </c>
      <c r="J27" s="69">
        <f t="shared" si="19"/>
        <v>0</v>
      </c>
      <c r="K27" s="69">
        <f t="shared" si="19"/>
        <v>0</v>
      </c>
      <c r="L27" s="69">
        <f t="shared" si="19"/>
        <v>0</v>
      </c>
      <c r="M27" s="357">
        <f t="shared" si="19"/>
        <v>0</v>
      </c>
      <c r="N27" s="6">
        <f t="shared" si="19"/>
        <v>0</v>
      </c>
      <c r="O27" s="6">
        <f t="shared" si="19"/>
        <v>0</v>
      </c>
      <c r="P27" s="6">
        <f t="shared" si="19"/>
        <v>0</v>
      </c>
      <c r="Q27" s="75">
        <f t="shared" si="19"/>
        <v>0</v>
      </c>
      <c r="R27" s="38">
        <f t="shared" si="19"/>
        <v>0</v>
      </c>
      <c r="S27" s="38">
        <f t="shared" si="19"/>
        <v>0</v>
      </c>
      <c r="T27" s="75">
        <f t="shared" si="19"/>
        <v>0</v>
      </c>
      <c r="U27" s="29">
        <f t="shared" si="19"/>
        <v>0</v>
      </c>
      <c r="V27" s="38">
        <f t="shared" si="19"/>
        <v>0</v>
      </c>
      <c r="W27" s="389">
        <f t="shared" si="19"/>
        <v>0</v>
      </c>
      <c r="X27" s="75">
        <f t="shared" si="19"/>
        <v>0</v>
      </c>
      <c r="Y27" s="38">
        <f t="shared" si="19"/>
        <v>0</v>
      </c>
      <c r="Z27" s="38">
        <f t="shared" si="19"/>
        <v>0</v>
      </c>
      <c r="AA27" s="38">
        <f t="shared" si="19"/>
        <v>0</v>
      </c>
      <c r="AB27" s="75">
        <f t="shared" si="19"/>
        <v>0</v>
      </c>
      <c r="AC27" s="114">
        <f t="shared" si="19"/>
        <v>0</v>
      </c>
      <c r="AD27" s="110">
        <f t="shared" si="19"/>
        <v>0</v>
      </c>
      <c r="AE27" s="165">
        <f t="shared" si="19"/>
        <v>0</v>
      </c>
      <c r="AF27" s="381">
        <f t="shared" si="19"/>
        <v>0</v>
      </c>
      <c r="AG27" s="161">
        <f t="shared" si="19"/>
        <v>0</v>
      </c>
      <c r="AH27" s="189">
        <f t="shared" si="19"/>
        <v>0</v>
      </c>
      <c r="AI27" s="190">
        <f t="shared" si="19"/>
        <v>0</v>
      </c>
      <c r="AJ27" s="168">
        <f t="shared" si="19"/>
        <v>0</v>
      </c>
      <c r="AK27" s="189">
        <f t="shared" si="19"/>
        <v>0</v>
      </c>
      <c r="AL27" s="190">
        <f t="shared" si="19"/>
        <v>0</v>
      </c>
    </row>
    <row r="28" spans="1:38" outlineLevel="2" x14ac:dyDescent="0.25">
      <c r="A28" s="6" t="s">
        <v>638</v>
      </c>
      <c r="B28" s="6" t="s">
        <v>686</v>
      </c>
      <c r="C28" s="356"/>
      <c r="D28" s="356"/>
      <c r="E28" s="69"/>
      <c r="F28" s="69"/>
      <c r="G28" s="69"/>
      <c r="H28" s="69"/>
      <c r="I28" s="69"/>
      <c r="J28" s="69"/>
      <c r="K28" s="69"/>
      <c r="L28" s="69"/>
      <c r="M28" s="357">
        <f t="shared" si="0"/>
        <v>0</v>
      </c>
      <c r="N28" s="6"/>
      <c r="O28" s="6"/>
      <c r="P28" s="6"/>
      <c r="Q28" s="75"/>
      <c r="R28" s="38"/>
      <c r="S28" s="38"/>
      <c r="T28" s="75"/>
      <c r="U28" s="29"/>
      <c r="V28" s="38"/>
      <c r="W28" s="389"/>
      <c r="X28" s="75"/>
      <c r="Y28" s="38"/>
      <c r="Z28" s="38"/>
      <c r="AA28" s="38"/>
      <c r="AB28" s="75"/>
      <c r="AC28" s="114"/>
      <c r="AD28" s="110"/>
      <c r="AE28" s="165">
        <f>SUM(O28:AD28)</f>
        <v>0</v>
      </c>
      <c r="AF28" s="381"/>
      <c r="AG28" s="161">
        <f>SUM(M28,AE28)</f>
        <v>0</v>
      </c>
      <c r="AH28" s="189">
        <f>SUM(N28,AF28)</f>
        <v>0</v>
      </c>
      <c r="AI28" s="190">
        <f t="shared" si="1"/>
        <v>0</v>
      </c>
      <c r="AJ28" s="168">
        <f t="shared" si="2"/>
        <v>0</v>
      </c>
      <c r="AK28" s="189">
        <f t="shared" si="3"/>
        <v>0</v>
      </c>
      <c r="AL28" s="190">
        <f t="shared" si="4"/>
        <v>0</v>
      </c>
    </row>
    <row r="29" spans="1:38" outlineLevel="1" x14ac:dyDescent="0.25">
      <c r="A29" s="74" t="s">
        <v>727</v>
      </c>
      <c r="B29" s="6"/>
      <c r="C29" s="356">
        <f t="shared" ref="C29:AL29" si="20">SUBTOTAL(9,C28:C28)</f>
        <v>0</v>
      </c>
      <c r="D29" s="356">
        <f t="shared" si="20"/>
        <v>0</v>
      </c>
      <c r="E29" s="69">
        <f t="shared" si="20"/>
        <v>0</v>
      </c>
      <c r="F29" s="69">
        <f t="shared" si="20"/>
        <v>0</v>
      </c>
      <c r="G29" s="69">
        <f t="shared" si="20"/>
        <v>0</v>
      </c>
      <c r="H29" s="69">
        <f t="shared" si="20"/>
        <v>0</v>
      </c>
      <c r="I29" s="69">
        <f t="shared" si="20"/>
        <v>0</v>
      </c>
      <c r="J29" s="69">
        <f t="shared" si="20"/>
        <v>0</v>
      </c>
      <c r="K29" s="69">
        <f t="shared" si="20"/>
        <v>0</v>
      </c>
      <c r="L29" s="69">
        <f t="shared" si="20"/>
        <v>0</v>
      </c>
      <c r="M29" s="357">
        <f t="shared" si="20"/>
        <v>0</v>
      </c>
      <c r="N29" s="6">
        <f t="shared" si="20"/>
        <v>0</v>
      </c>
      <c r="O29" s="6">
        <f t="shared" si="20"/>
        <v>0</v>
      </c>
      <c r="P29" s="6">
        <f t="shared" si="20"/>
        <v>0</v>
      </c>
      <c r="Q29" s="75">
        <f t="shared" si="20"/>
        <v>0</v>
      </c>
      <c r="R29" s="38">
        <f t="shared" si="20"/>
        <v>0</v>
      </c>
      <c r="S29" s="38">
        <f t="shared" si="20"/>
        <v>0</v>
      </c>
      <c r="T29" s="75">
        <f t="shared" si="20"/>
        <v>0</v>
      </c>
      <c r="U29" s="29">
        <f t="shared" si="20"/>
        <v>0</v>
      </c>
      <c r="V29" s="38">
        <f t="shared" si="20"/>
        <v>0</v>
      </c>
      <c r="W29" s="389">
        <f t="shared" si="20"/>
        <v>0</v>
      </c>
      <c r="X29" s="75">
        <f t="shared" si="20"/>
        <v>0</v>
      </c>
      <c r="Y29" s="38">
        <f t="shared" si="20"/>
        <v>0</v>
      </c>
      <c r="Z29" s="38">
        <f t="shared" si="20"/>
        <v>0</v>
      </c>
      <c r="AA29" s="38">
        <f t="shared" si="20"/>
        <v>0</v>
      </c>
      <c r="AB29" s="75">
        <f t="shared" si="20"/>
        <v>0</v>
      </c>
      <c r="AC29" s="114">
        <f t="shared" si="20"/>
        <v>0</v>
      </c>
      <c r="AD29" s="110">
        <f t="shared" si="20"/>
        <v>0</v>
      </c>
      <c r="AE29" s="165">
        <f t="shared" si="20"/>
        <v>0</v>
      </c>
      <c r="AF29" s="381">
        <f t="shared" si="20"/>
        <v>0</v>
      </c>
      <c r="AG29" s="161">
        <f t="shared" si="20"/>
        <v>0</v>
      </c>
      <c r="AH29" s="189">
        <f t="shared" si="20"/>
        <v>0</v>
      </c>
      <c r="AI29" s="190">
        <f t="shared" si="20"/>
        <v>0</v>
      </c>
      <c r="AJ29" s="168">
        <f t="shared" si="20"/>
        <v>0</v>
      </c>
      <c r="AK29" s="189">
        <f t="shared" si="20"/>
        <v>0</v>
      </c>
      <c r="AL29" s="190">
        <f t="shared" si="20"/>
        <v>0</v>
      </c>
    </row>
    <row r="30" spans="1:38" outlineLevel="2" x14ac:dyDescent="0.25">
      <c r="A30" s="6" t="s">
        <v>618</v>
      </c>
      <c r="B30" s="6"/>
      <c r="C30" s="356"/>
      <c r="D30" s="356"/>
      <c r="E30" s="69"/>
      <c r="F30" s="69"/>
      <c r="G30" s="69"/>
      <c r="H30" s="69"/>
      <c r="I30" s="69"/>
      <c r="J30" s="69"/>
      <c r="K30" s="69"/>
      <c r="L30" s="69"/>
      <c r="M30" s="357">
        <f t="shared" si="0"/>
        <v>0</v>
      </c>
      <c r="N30" s="6"/>
      <c r="O30" s="6"/>
      <c r="P30" s="6"/>
      <c r="Q30" s="75"/>
      <c r="R30" s="38"/>
      <c r="S30" s="38"/>
      <c r="T30" s="75"/>
      <c r="U30" s="29"/>
      <c r="V30" s="38"/>
      <c r="W30" s="389"/>
      <c r="X30" s="75"/>
      <c r="Y30" s="38"/>
      <c r="Z30" s="38"/>
      <c r="AA30" s="38"/>
      <c r="AB30" s="75"/>
      <c r="AC30" s="114"/>
      <c r="AD30" s="110"/>
      <c r="AE30" s="165">
        <f>SUM(O30:AD30)</f>
        <v>0</v>
      </c>
      <c r="AF30" s="381"/>
      <c r="AG30" s="161">
        <f>SUM(M30,AE30)</f>
        <v>0</v>
      </c>
      <c r="AH30" s="189">
        <f>SUM(N30,AF30)</f>
        <v>0</v>
      </c>
      <c r="AI30" s="190">
        <f t="shared" si="1"/>
        <v>0</v>
      </c>
      <c r="AJ30" s="168">
        <f t="shared" si="2"/>
        <v>0</v>
      </c>
      <c r="AK30" s="189">
        <f t="shared" si="3"/>
        <v>0</v>
      </c>
      <c r="AL30" s="190">
        <f t="shared" si="4"/>
        <v>0</v>
      </c>
    </row>
    <row r="31" spans="1:38" outlineLevel="1" x14ac:dyDescent="0.25">
      <c r="A31" s="74" t="s">
        <v>728</v>
      </c>
      <c r="B31" s="6"/>
      <c r="C31" s="356">
        <f t="shared" ref="C31:AL31" si="21">SUBTOTAL(9,C30:C30)</f>
        <v>0</v>
      </c>
      <c r="D31" s="356">
        <f t="shared" si="21"/>
        <v>0</v>
      </c>
      <c r="E31" s="69">
        <f t="shared" si="21"/>
        <v>0</v>
      </c>
      <c r="F31" s="69">
        <f t="shared" si="21"/>
        <v>0</v>
      </c>
      <c r="G31" s="69">
        <f t="shared" si="21"/>
        <v>0</v>
      </c>
      <c r="H31" s="69">
        <f t="shared" si="21"/>
        <v>0</v>
      </c>
      <c r="I31" s="69">
        <f t="shared" si="21"/>
        <v>0</v>
      </c>
      <c r="J31" s="69">
        <f t="shared" si="21"/>
        <v>0</v>
      </c>
      <c r="K31" s="69">
        <f t="shared" si="21"/>
        <v>0</v>
      </c>
      <c r="L31" s="69">
        <f t="shared" si="21"/>
        <v>0</v>
      </c>
      <c r="M31" s="357">
        <f t="shared" si="21"/>
        <v>0</v>
      </c>
      <c r="N31" s="6">
        <f t="shared" si="21"/>
        <v>0</v>
      </c>
      <c r="O31" s="6">
        <f t="shared" si="21"/>
        <v>0</v>
      </c>
      <c r="P31" s="6">
        <f t="shared" si="21"/>
        <v>0</v>
      </c>
      <c r="Q31" s="75">
        <f t="shared" si="21"/>
        <v>0</v>
      </c>
      <c r="R31" s="38">
        <f t="shared" si="21"/>
        <v>0</v>
      </c>
      <c r="S31" s="38">
        <f t="shared" si="21"/>
        <v>0</v>
      </c>
      <c r="T31" s="75">
        <f t="shared" si="21"/>
        <v>0</v>
      </c>
      <c r="U31" s="29">
        <f t="shared" si="21"/>
        <v>0</v>
      </c>
      <c r="V31" s="38">
        <f t="shared" si="21"/>
        <v>0</v>
      </c>
      <c r="W31" s="389">
        <f t="shared" si="21"/>
        <v>0</v>
      </c>
      <c r="X31" s="75">
        <f t="shared" si="21"/>
        <v>0</v>
      </c>
      <c r="Y31" s="38">
        <f t="shared" si="21"/>
        <v>0</v>
      </c>
      <c r="Z31" s="38">
        <f t="shared" si="21"/>
        <v>0</v>
      </c>
      <c r="AA31" s="38">
        <f t="shared" si="21"/>
        <v>0</v>
      </c>
      <c r="AB31" s="75">
        <f t="shared" si="21"/>
        <v>0</v>
      </c>
      <c r="AC31" s="114">
        <f t="shared" si="21"/>
        <v>0</v>
      </c>
      <c r="AD31" s="110">
        <f t="shared" si="21"/>
        <v>0</v>
      </c>
      <c r="AE31" s="165">
        <f t="shared" si="21"/>
        <v>0</v>
      </c>
      <c r="AF31" s="381">
        <f t="shared" si="21"/>
        <v>0</v>
      </c>
      <c r="AG31" s="161">
        <f t="shared" si="21"/>
        <v>0</v>
      </c>
      <c r="AH31" s="189">
        <f t="shared" si="21"/>
        <v>0</v>
      </c>
      <c r="AI31" s="190">
        <f t="shared" si="21"/>
        <v>0</v>
      </c>
      <c r="AJ31" s="168">
        <f t="shared" si="21"/>
        <v>0</v>
      </c>
      <c r="AK31" s="189">
        <f t="shared" si="21"/>
        <v>0</v>
      </c>
      <c r="AL31" s="190">
        <f t="shared" si="21"/>
        <v>0</v>
      </c>
    </row>
    <row r="32" spans="1:38" outlineLevel="2" x14ac:dyDescent="0.25">
      <c r="A32" s="6" t="s">
        <v>772</v>
      </c>
      <c r="B32" s="6" t="s">
        <v>647</v>
      </c>
      <c r="C32" s="356"/>
      <c r="D32" s="356"/>
      <c r="E32" s="69"/>
      <c r="F32" s="69"/>
      <c r="G32" s="69"/>
      <c r="H32" s="69"/>
      <c r="I32" s="69"/>
      <c r="J32" s="69"/>
      <c r="K32" s="69"/>
      <c r="L32" s="69"/>
      <c r="M32" s="357">
        <f t="shared" si="0"/>
        <v>0</v>
      </c>
      <c r="N32" s="6"/>
      <c r="O32" s="6"/>
      <c r="P32" s="6"/>
      <c r="Q32" s="75"/>
      <c r="R32" s="38"/>
      <c r="S32" s="38"/>
      <c r="T32" s="75"/>
      <c r="U32" s="29"/>
      <c r="V32" s="38"/>
      <c r="W32" s="389"/>
      <c r="X32" s="75"/>
      <c r="Y32" s="38"/>
      <c r="Z32" s="38"/>
      <c r="AA32" s="38"/>
      <c r="AB32" s="75"/>
      <c r="AC32" s="114"/>
      <c r="AD32" s="110"/>
      <c r="AE32" s="165">
        <f>SUM(O32:AD32)</f>
        <v>0</v>
      </c>
      <c r="AF32" s="381"/>
      <c r="AG32" s="161">
        <f>SUM(M32,AE32)</f>
        <v>0</v>
      </c>
      <c r="AH32" s="189">
        <f>SUM(N32,AF32)</f>
        <v>0</v>
      </c>
      <c r="AI32" s="190">
        <f>SUM(AG32+AH32)</f>
        <v>0</v>
      </c>
      <c r="AJ32" s="168">
        <f>SUM(AG32)</f>
        <v>0</v>
      </c>
      <c r="AK32" s="189">
        <f>SUM(AE32)</f>
        <v>0</v>
      </c>
      <c r="AL32" s="190">
        <f>SUM(AH32)</f>
        <v>0</v>
      </c>
    </row>
    <row r="33" spans="1:38" outlineLevel="1" x14ac:dyDescent="0.25">
      <c r="A33" s="74" t="s">
        <v>773</v>
      </c>
      <c r="B33" s="10"/>
      <c r="C33" s="356">
        <f t="shared" ref="C33:AL33" si="22">SUBTOTAL(9,C32:C32)</f>
        <v>0</v>
      </c>
      <c r="D33" s="356">
        <f t="shared" si="22"/>
        <v>0</v>
      </c>
      <c r="E33" s="69">
        <f t="shared" si="22"/>
        <v>0</v>
      </c>
      <c r="F33" s="69">
        <f t="shared" si="22"/>
        <v>0</v>
      </c>
      <c r="G33" s="69">
        <f t="shared" si="22"/>
        <v>0</v>
      </c>
      <c r="H33" s="69">
        <f t="shared" si="22"/>
        <v>0</v>
      </c>
      <c r="I33" s="69">
        <f t="shared" si="22"/>
        <v>0</v>
      </c>
      <c r="J33" s="69">
        <f t="shared" si="22"/>
        <v>0</v>
      </c>
      <c r="K33" s="69">
        <f t="shared" si="22"/>
        <v>0</v>
      </c>
      <c r="L33" s="69">
        <f t="shared" si="22"/>
        <v>0</v>
      </c>
      <c r="M33" s="357">
        <f t="shared" si="22"/>
        <v>0</v>
      </c>
      <c r="N33" s="6">
        <f t="shared" si="22"/>
        <v>0</v>
      </c>
      <c r="O33" s="6">
        <f t="shared" si="22"/>
        <v>0</v>
      </c>
      <c r="P33" s="6">
        <f t="shared" si="22"/>
        <v>0</v>
      </c>
      <c r="Q33" s="75">
        <f t="shared" si="22"/>
        <v>0</v>
      </c>
      <c r="R33" s="38">
        <f t="shared" si="22"/>
        <v>0</v>
      </c>
      <c r="S33" s="38">
        <f t="shared" si="22"/>
        <v>0</v>
      </c>
      <c r="T33" s="75">
        <f t="shared" si="22"/>
        <v>0</v>
      </c>
      <c r="U33" s="29">
        <f t="shared" si="22"/>
        <v>0</v>
      </c>
      <c r="V33" s="38">
        <f t="shared" si="22"/>
        <v>0</v>
      </c>
      <c r="W33" s="389">
        <f t="shared" si="22"/>
        <v>0</v>
      </c>
      <c r="X33" s="75">
        <f t="shared" si="22"/>
        <v>0</v>
      </c>
      <c r="Y33" s="38">
        <f t="shared" si="22"/>
        <v>0</v>
      </c>
      <c r="Z33" s="38">
        <f t="shared" si="22"/>
        <v>0</v>
      </c>
      <c r="AA33" s="38">
        <f t="shared" si="22"/>
        <v>0</v>
      </c>
      <c r="AB33" s="75">
        <f t="shared" si="22"/>
        <v>0</v>
      </c>
      <c r="AC33" s="114">
        <f t="shared" si="22"/>
        <v>0</v>
      </c>
      <c r="AD33" s="110">
        <f t="shared" si="22"/>
        <v>0</v>
      </c>
      <c r="AE33" s="165">
        <f t="shared" si="22"/>
        <v>0</v>
      </c>
      <c r="AF33" s="381">
        <f t="shared" si="22"/>
        <v>0</v>
      </c>
      <c r="AG33" s="161">
        <f t="shared" si="22"/>
        <v>0</v>
      </c>
      <c r="AH33" s="189">
        <f t="shared" si="22"/>
        <v>0</v>
      </c>
      <c r="AI33" s="190">
        <f t="shared" si="22"/>
        <v>0</v>
      </c>
      <c r="AJ33" s="168">
        <f t="shared" si="22"/>
        <v>0</v>
      </c>
      <c r="AK33" s="189">
        <f t="shared" si="22"/>
        <v>0</v>
      </c>
      <c r="AL33" s="190">
        <f t="shared" si="22"/>
        <v>0</v>
      </c>
    </row>
    <row r="34" spans="1:38" outlineLevel="2" x14ac:dyDescent="0.25">
      <c r="A34" s="6" t="s">
        <v>794</v>
      </c>
      <c r="B34" s="10" t="s">
        <v>646</v>
      </c>
      <c r="C34" s="356">
        <v>13</v>
      </c>
      <c r="D34" s="356">
        <v>1</v>
      </c>
      <c r="E34" s="69"/>
      <c r="F34" s="69"/>
      <c r="G34" s="69"/>
      <c r="H34" s="69"/>
      <c r="I34" s="69"/>
      <c r="J34" s="69"/>
      <c r="K34" s="69">
        <v>1</v>
      </c>
      <c r="L34" s="69"/>
      <c r="M34" s="357">
        <f t="shared" si="0"/>
        <v>15</v>
      </c>
      <c r="N34" s="6"/>
      <c r="O34" s="6"/>
      <c r="P34" s="6"/>
      <c r="Q34" s="75"/>
      <c r="R34" s="38">
        <v>4</v>
      </c>
      <c r="S34" s="38"/>
      <c r="T34" s="75"/>
      <c r="U34" s="29"/>
      <c r="V34" s="38"/>
      <c r="W34" s="389"/>
      <c r="X34" s="75"/>
      <c r="Y34" s="38"/>
      <c r="Z34" s="38"/>
      <c r="AA34" s="38"/>
      <c r="AB34" s="75"/>
      <c r="AC34" s="114"/>
      <c r="AD34" s="110"/>
      <c r="AE34" s="165">
        <f>SUM(O34:AD34)</f>
        <v>4</v>
      </c>
      <c r="AF34" s="381"/>
      <c r="AG34" s="161">
        <f>SUM(M34,AE34)</f>
        <v>19</v>
      </c>
      <c r="AH34" s="189">
        <f>SUM(N34,AF34)</f>
        <v>0</v>
      </c>
      <c r="AI34" s="190">
        <f t="shared" si="1"/>
        <v>19</v>
      </c>
      <c r="AJ34" s="168">
        <f t="shared" si="2"/>
        <v>19</v>
      </c>
      <c r="AK34" s="189">
        <f t="shared" si="3"/>
        <v>4</v>
      </c>
      <c r="AL34" s="190">
        <f t="shared" si="4"/>
        <v>0</v>
      </c>
    </row>
    <row r="35" spans="1:38" outlineLevel="1" x14ac:dyDescent="0.25">
      <c r="A35" s="74" t="s">
        <v>729</v>
      </c>
      <c r="B35" s="10"/>
      <c r="C35" s="356">
        <f t="shared" ref="C35:AL35" si="23">SUBTOTAL(9,C34:C34)</f>
        <v>13</v>
      </c>
      <c r="D35" s="356">
        <f t="shared" si="23"/>
        <v>1</v>
      </c>
      <c r="E35" s="69">
        <f t="shared" si="23"/>
        <v>0</v>
      </c>
      <c r="F35" s="69">
        <f t="shared" si="23"/>
        <v>0</v>
      </c>
      <c r="G35" s="69">
        <f t="shared" si="23"/>
        <v>0</v>
      </c>
      <c r="H35" s="69">
        <f t="shared" si="23"/>
        <v>0</v>
      </c>
      <c r="I35" s="69">
        <f t="shared" si="23"/>
        <v>0</v>
      </c>
      <c r="J35" s="69">
        <f t="shared" si="23"/>
        <v>0</v>
      </c>
      <c r="K35" s="69">
        <f t="shared" si="23"/>
        <v>1</v>
      </c>
      <c r="L35" s="69">
        <f t="shared" si="23"/>
        <v>0</v>
      </c>
      <c r="M35" s="357">
        <f t="shared" si="23"/>
        <v>15</v>
      </c>
      <c r="N35" s="6">
        <f t="shared" si="23"/>
        <v>0</v>
      </c>
      <c r="O35" s="6">
        <f t="shared" si="23"/>
        <v>0</v>
      </c>
      <c r="P35" s="6">
        <f t="shared" si="23"/>
        <v>0</v>
      </c>
      <c r="Q35" s="75">
        <f t="shared" si="23"/>
        <v>0</v>
      </c>
      <c r="R35" s="38">
        <f t="shared" si="23"/>
        <v>4</v>
      </c>
      <c r="S35" s="38">
        <f t="shared" si="23"/>
        <v>0</v>
      </c>
      <c r="T35" s="75">
        <f t="shared" si="23"/>
        <v>0</v>
      </c>
      <c r="U35" s="29">
        <f t="shared" si="23"/>
        <v>0</v>
      </c>
      <c r="V35" s="38">
        <f t="shared" si="23"/>
        <v>0</v>
      </c>
      <c r="W35" s="389">
        <f t="shared" si="23"/>
        <v>0</v>
      </c>
      <c r="X35" s="75">
        <f t="shared" si="23"/>
        <v>0</v>
      </c>
      <c r="Y35" s="38">
        <f t="shared" si="23"/>
        <v>0</v>
      </c>
      <c r="Z35" s="38">
        <f t="shared" si="23"/>
        <v>0</v>
      </c>
      <c r="AA35" s="38">
        <f t="shared" si="23"/>
        <v>0</v>
      </c>
      <c r="AB35" s="75">
        <f t="shared" si="23"/>
        <v>0</v>
      </c>
      <c r="AC35" s="114">
        <f t="shared" si="23"/>
        <v>0</v>
      </c>
      <c r="AD35" s="110">
        <f t="shared" si="23"/>
        <v>0</v>
      </c>
      <c r="AE35" s="165">
        <f t="shared" si="23"/>
        <v>4</v>
      </c>
      <c r="AF35" s="381">
        <f t="shared" si="23"/>
        <v>0</v>
      </c>
      <c r="AG35" s="161">
        <f t="shared" si="23"/>
        <v>19</v>
      </c>
      <c r="AH35" s="189">
        <f t="shared" si="23"/>
        <v>0</v>
      </c>
      <c r="AI35" s="190">
        <f t="shared" si="23"/>
        <v>19</v>
      </c>
      <c r="AJ35" s="168">
        <f t="shared" si="23"/>
        <v>19</v>
      </c>
      <c r="AK35" s="189">
        <f t="shared" si="23"/>
        <v>4</v>
      </c>
      <c r="AL35" s="190">
        <f t="shared" si="23"/>
        <v>0</v>
      </c>
    </row>
    <row r="36" spans="1:38" outlineLevel="2" x14ac:dyDescent="0.25">
      <c r="A36" s="6" t="s">
        <v>641</v>
      </c>
      <c r="B36" s="6" t="s">
        <v>809</v>
      </c>
      <c r="C36" s="356">
        <v>1</v>
      </c>
      <c r="D36" s="356">
        <v>4</v>
      </c>
      <c r="E36" s="69">
        <v>26</v>
      </c>
      <c r="F36" s="69">
        <v>22</v>
      </c>
      <c r="G36" s="69"/>
      <c r="H36" s="69"/>
      <c r="I36" s="69">
        <v>8</v>
      </c>
      <c r="J36" s="69"/>
      <c r="K36" s="69">
        <v>5</v>
      </c>
      <c r="L36" s="69"/>
      <c r="M36" s="357">
        <f t="shared" si="0"/>
        <v>66</v>
      </c>
      <c r="N36" s="6"/>
      <c r="O36" s="6">
        <v>2</v>
      </c>
      <c r="P36" s="6">
        <v>6</v>
      </c>
      <c r="Q36" s="75"/>
      <c r="R36" s="38">
        <v>9</v>
      </c>
      <c r="S36" s="38"/>
      <c r="T36" s="75"/>
      <c r="U36" s="29"/>
      <c r="V36" s="38"/>
      <c r="W36" s="389"/>
      <c r="X36" s="75"/>
      <c r="Y36" s="38"/>
      <c r="Z36" s="38"/>
      <c r="AA36" s="38"/>
      <c r="AB36" s="75"/>
      <c r="AC36" s="114"/>
      <c r="AD36" s="110"/>
      <c r="AE36" s="165">
        <f>SUM(O36:AD36)</f>
        <v>17</v>
      </c>
      <c r="AF36" s="381"/>
      <c r="AG36" s="161">
        <f>SUM(M36,AE36)</f>
        <v>83</v>
      </c>
      <c r="AH36" s="189">
        <f>SUM(N36,AF36)</f>
        <v>0</v>
      </c>
      <c r="AI36" s="190">
        <f t="shared" si="1"/>
        <v>83</v>
      </c>
      <c r="AJ36" s="168">
        <f t="shared" si="2"/>
        <v>83</v>
      </c>
      <c r="AK36" s="189">
        <f t="shared" si="3"/>
        <v>17</v>
      </c>
      <c r="AL36" s="190">
        <f t="shared" si="4"/>
        <v>0</v>
      </c>
    </row>
    <row r="37" spans="1:38" outlineLevel="1" x14ac:dyDescent="0.25">
      <c r="A37" s="74" t="s">
        <v>730</v>
      </c>
      <c r="B37" s="6"/>
      <c r="C37" s="356">
        <f t="shared" ref="C37:AL37" si="24">SUBTOTAL(9,C36:C36)</f>
        <v>1</v>
      </c>
      <c r="D37" s="356">
        <f t="shared" si="24"/>
        <v>4</v>
      </c>
      <c r="E37" s="69">
        <f t="shared" si="24"/>
        <v>26</v>
      </c>
      <c r="F37" s="69">
        <f t="shared" si="24"/>
        <v>22</v>
      </c>
      <c r="G37" s="69">
        <f t="shared" si="24"/>
        <v>0</v>
      </c>
      <c r="H37" s="69">
        <f t="shared" si="24"/>
        <v>0</v>
      </c>
      <c r="I37" s="69">
        <f t="shared" si="24"/>
        <v>8</v>
      </c>
      <c r="J37" s="69">
        <f t="shared" si="24"/>
        <v>0</v>
      </c>
      <c r="K37" s="69">
        <f t="shared" si="24"/>
        <v>5</v>
      </c>
      <c r="L37" s="69">
        <f t="shared" si="24"/>
        <v>0</v>
      </c>
      <c r="M37" s="357">
        <f t="shared" si="24"/>
        <v>66</v>
      </c>
      <c r="N37" s="6">
        <f t="shared" si="24"/>
        <v>0</v>
      </c>
      <c r="O37" s="6">
        <f t="shared" si="24"/>
        <v>2</v>
      </c>
      <c r="P37" s="6">
        <f t="shared" si="24"/>
        <v>6</v>
      </c>
      <c r="Q37" s="75">
        <f t="shared" si="24"/>
        <v>0</v>
      </c>
      <c r="R37" s="38">
        <f t="shared" si="24"/>
        <v>9</v>
      </c>
      <c r="S37" s="38">
        <f t="shared" si="24"/>
        <v>0</v>
      </c>
      <c r="T37" s="75">
        <f t="shared" si="24"/>
        <v>0</v>
      </c>
      <c r="U37" s="29">
        <f t="shared" si="24"/>
        <v>0</v>
      </c>
      <c r="V37" s="38">
        <f t="shared" si="24"/>
        <v>0</v>
      </c>
      <c r="W37" s="389">
        <f t="shared" si="24"/>
        <v>0</v>
      </c>
      <c r="X37" s="75">
        <f t="shared" si="24"/>
        <v>0</v>
      </c>
      <c r="Y37" s="38">
        <f t="shared" si="24"/>
        <v>0</v>
      </c>
      <c r="Z37" s="38">
        <f t="shared" si="24"/>
        <v>0</v>
      </c>
      <c r="AA37" s="38">
        <f t="shared" si="24"/>
        <v>0</v>
      </c>
      <c r="AB37" s="75">
        <f t="shared" si="24"/>
        <v>0</v>
      </c>
      <c r="AC37" s="114">
        <f t="shared" si="24"/>
        <v>0</v>
      </c>
      <c r="AD37" s="110">
        <f t="shared" si="24"/>
        <v>0</v>
      </c>
      <c r="AE37" s="165">
        <f t="shared" si="24"/>
        <v>17</v>
      </c>
      <c r="AF37" s="381">
        <f t="shared" si="24"/>
        <v>0</v>
      </c>
      <c r="AG37" s="161">
        <f t="shared" si="24"/>
        <v>83</v>
      </c>
      <c r="AH37" s="189">
        <f t="shared" si="24"/>
        <v>0</v>
      </c>
      <c r="AI37" s="190">
        <f t="shared" si="24"/>
        <v>83</v>
      </c>
      <c r="AJ37" s="168">
        <f t="shared" si="24"/>
        <v>83</v>
      </c>
      <c r="AK37" s="189">
        <f t="shared" si="24"/>
        <v>17</v>
      </c>
      <c r="AL37" s="190">
        <f t="shared" si="24"/>
        <v>0</v>
      </c>
    </row>
    <row r="38" spans="1:38" outlineLevel="2" x14ac:dyDescent="0.25">
      <c r="A38" s="6" t="s">
        <v>644</v>
      </c>
      <c r="B38" s="6" t="s">
        <v>645</v>
      </c>
      <c r="C38" s="356"/>
      <c r="D38" s="356"/>
      <c r="E38" s="69"/>
      <c r="F38" s="69"/>
      <c r="G38" s="69"/>
      <c r="H38" s="69"/>
      <c r="I38" s="69"/>
      <c r="J38" s="69"/>
      <c r="K38" s="69"/>
      <c r="L38" s="69"/>
      <c r="M38" s="357">
        <f t="shared" si="0"/>
        <v>0</v>
      </c>
      <c r="N38" s="6"/>
      <c r="O38" s="6"/>
      <c r="P38" s="6">
        <v>1</v>
      </c>
      <c r="Q38" s="75"/>
      <c r="R38" s="38"/>
      <c r="S38" s="38"/>
      <c r="T38" s="75"/>
      <c r="U38" s="29"/>
      <c r="V38" s="38"/>
      <c r="W38" s="389"/>
      <c r="X38" s="75"/>
      <c r="Y38" s="38"/>
      <c r="Z38" s="38"/>
      <c r="AA38" s="38"/>
      <c r="AB38" s="75"/>
      <c r="AC38" s="114"/>
      <c r="AD38" s="110"/>
      <c r="AE38" s="165">
        <f>SUM(O38:AD38)</f>
        <v>1</v>
      </c>
      <c r="AF38" s="381"/>
      <c r="AG38" s="161">
        <f>SUM(M38,AE38)</f>
        <v>1</v>
      </c>
      <c r="AH38" s="189">
        <f>SUM(N38,AF38)</f>
        <v>0</v>
      </c>
      <c r="AI38" s="190">
        <f t="shared" si="1"/>
        <v>1</v>
      </c>
      <c r="AJ38" s="168">
        <f t="shared" si="2"/>
        <v>1</v>
      </c>
      <c r="AK38" s="189">
        <f t="shared" si="3"/>
        <v>1</v>
      </c>
      <c r="AL38" s="190">
        <f t="shared" si="4"/>
        <v>0</v>
      </c>
    </row>
    <row r="39" spans="1:38" outlineLevel="1" x14ac:dyDescent="0.25">
      <c r="A39" s="383" t="s">
        <v>731</v>
      </c>
      <c r="B39" s="8"/>
      <c r="C39" s="356">
        <f t="shared" ref="C39:AL39" si="25">SUBTOTAL(9,C38:C38)</f>
        <v>0</v>
      </c>
      <c r="D39" s="356">
        <f t="shared" si="25"/>
        <v>0</v>
      </c>
      <c r="E39" s="69">
        <f t="shared" si="25"/>
        <v>0</v>
      </c>
      <c r="F39" s="69">
        <f t="shared" si="25"/>
        <v>0</v>
      </c>
      <c r="G39" s="69">
        <f t="shared" si="25"/>
        <v>0</v>
      </c>
      <c r="H39" s="69">
        <f t="shared" si="25"/>
        <v>0</v>
      </c>
      <c r="I39" s="69">
        <f t="shared" si="25"/>
        <v>0</v>
      </c>
      <c r="J39" s="69">
        <f t="shared" si="25"/>
        <v>0</v>
      </c>
      <c r="K39" s="69">
        <f t="shared" si="25"/>
        <v>0</v>
      </c>
      <c r="L39" s="69">
        <f t="shared" si="25"/>
        <v>0</v>
      </c>
      <c r="M39" s="357">
        <f t="shared" si="25"/>
        <v>0</v>
      </c>
      <c r="N39" s="6">
        <f t="shared" si="25"/>
        <v>0</v>
      </c>
      <c r="O39" s="6">
        <f t="shared" si="25"/>
        <v>0</v>
      </c>
      <c r="P39" s="6">
        <f t="shared" si="25"/>
        <v>1</v>
      </c>
      <c r="Q39" s="75">
        <f t="shared" si="25"/>
        <v>0</v>
      </c>
      <c r="R39" s="38">
        <f t="shared" si="25"/>
        <v>0</v>
      </c>
      <c r="S39" s="38">
        <f t="shared" si="25"/>
        <v>0</v>
      </c>
      <c r="T39" s="75">
        <f t="shared" si="25"/>
        <v>0</v>
      </c>
      <c r="U39" s="29">
        <f t="shared" si="25"/>
        <v>0</v>
      </c>
      <c r="V39" s="38">
        <f t="shared" si="25"/>
        <v>0</v>
      </c>
      <c r="W39" s="389">
        <f t="shared" si="25"/>
        <v>0</v>
      </c>
      <c r="X39" s="75">
        <f t="shared" si="25"/>
        <v>0</v>
      </c>
      <c r="Y39" s="38">
        <f t="shared" si="25"/>
        <v>0</v>
      </c>
      <c r="Z39" s="38">
        <f t="shared" si="25"/>
        <v>0</v>
      </c>
      <c r="AA39" s="38">
        <f t="shared" si="25"/>
        <v>0</v>
      </c>
      <c r="AB39" s="75">
        <f t="shared" si="25"/>
        <v>0</v>
      </c>
      <c r="AC39" s="114">
        <f t="shared" si="25"/>
        <v>0</v>
      </c>
      <c r="AD39" s="110">
        <f t="shared" si="25"/>
        <v>0</v>
      </c>
      <c r="AE39" s="165">
        <f t="shared" si="25"/>
        <v>1</v>
      </c>
      <c r="AF39" s="381">
        <f t="shared" si="25"/>
        <v>0</v>
      </c>
      <c r="AG39" s="161">
        <f t="shared" si="25"/>
        <v>1</v>
      </c>
      <c r="AH39" s="189">
        <f t="shared" si="25"/>
        <v>0</v>
      </c>
      <c r="AI39" s="190">
        <f t="shared" si="25"/>
        <v>1</v>
      </c>
      <c r="AJ39" s="168">
        <f t="shared" si="25"/>
        <v>1</v>
      </c>
      <c r="AK39" s="189">
        <f t="shared" si="25"/>
        <v>1</v>
      </c>
      <c r="AL39" s="190">
        <f t="shared" si="25"/>
        <v>0</v>
      </c>
    </row>
    <row r="40" spans="1:38" outlineLevel="2" x14ac:dyDescent="0.25">
      <c r="A40" s="8" t="s">
        <v>795</v>
      </c>
      <c r="B40" s="8" t="s">
        <v>699</v>
      </c>
      <c r="C40" s="356"/>
      <c r="D40" s="356">
        <v>16</v>
      </c>
      <c r="E40" s="69">
        <v>5</v>
      </c>
      <c r="F40" s="69">
        <v>13</v>
      </c>
      <c r="G40" s="69"/>
      <c r="H40" s="69"/>
      <c r="I40" s="69"/>
      <c r="J40" s="69"/>
      <c r="K40" s="69">
        <v>38</v>
      </c>
      <c r="L40" s="69"/>
      <c r="M40" s="357">
        <f t="shared" si="0"/>
        <v>72</v>
      </c>
      <c r="N40" s="6"/>
      <c r="O40" s="6"/>
      <c r="P40" s="6"/>
      <c r="Q40" s="75"/>
      <c r="R40" s="38"/>
      <c r="S40" s="38"/>
      <c r="T40" s="75"/>
      <c r="U40" s="29"/>
      <c r="V40" s="38"/>
      <c r="W40" s="389"/>
      <c r="X40" s="75"/>
      <c r="Y40" s="38"/>
      <c r="Z40" s="38"/>
      <c r="AA40" s="38"/>
      <c r="AB40" s="75"/>
      <c r="AC40" s="114"/>
      <c r="AD40" s="110"/>
      <c r="AE40" s="165">
        <f>SUM(O40:AD40)</f>
        <v>0</v>
      </c>
      <c r="AF40" s="381"/>
      <c r="AG40" s="161">
        <f>SUM(M40,AE40)</f>
        <v>72</v>
      </c>
      <c r="AH40" s="189">
        <f>SUM(N40,AF40)</f>
        <v>0</v>
      </c>
      <c r="AI40" s="190">
        <f t="shared" si="1"/>
        <v>72</v>
      </c>
      <c r="AJ40" s="168">
        <f t="shared" si="2"/>
        <v>72</v>
      </c>
      <c r="AK40" s="189">
        <f t="shared" si="3"/>
        <v>0</v>
      </c>
      <c r="AL40" s="190">
        <f t="shared" si="4"/>
        <v>0</v>
      </c>
    </row>
    <row r="41" spans="1:38" outlineLevel="1" x14ac:dyDescent="0.25">
      <c r="A41" s="383" t="s">
        <v>732</v>
      </c>
      <c r="B41" s="8"/>
      <c r="C41" s="356">
        <f t="shared" ref="C41:AL41" si="26">SUBTOTAL(9,C40:C40)</f>
        <v>0</v>
      </c>
      <c r="D41" s="356">
        <f t="shared" si="26"/>
        <v>16</v>
      </c>
      <c r="E41" s="69">
        <f t="shared" si="26"/>
        <v>5</v>
      </c>
      <c r="F41" s="69">
        <f t="shared" si="26"/>
        <v>13</v>
      </c>
      <c r="G41" s="69">
        <f t="shared" si="26"/>
        <v>0</v>
      </c>
      <c r="H41" s="69">
        <f t="shared" si="26"/>
        <v>0</v>
      </c>
      <c r="I41" s="69">
        <f t="shared" si="26"/>
        <v>0</v>
      </c>
      <c r="J41" s="69">
        <f t="shared" si="26"/>
        <v>0</v>
      </c>
      <c r="K41" s="69">
        <f t="shared" si="26"/>
        <v>38</v>
      </c>
      <c r="L41" s="69">
        <f t="shared" si="26"/>
        <v>0</v>
      </c>
      <c r="M41" s="357">
        <f t="shared" si="26"/>
        <v>72</v>
      </c>
      <c r="N41" s="6">
        <f t="shared" si="26"/>
        <v>0</v>
      </c>
      <c r="O41" s="6">
        <f t="shared" si="26"/>
        <v>0</v>
      </c>
      <c r="P41" s="6">
        <f t="shared" si="26"/>
        <v>0</v>
      </c>
      <c r="Q41" s="75">
        <f t="shared" si="26"/>
        <v>0</v>
      </c>
      <c r="R41" s="38">
        <f t="shared" si="26"/>
        <v>0</v>
      </c>
      <c r="S41" s="38">
        <f t="shared" si="26"/>
        <v>0</v>
      </c>
      <c r="T41" s="75">
        <f t="shared" si="26"/>
        <v>0</v>
      </c>
      <c r="U41" s="29">
        <f t="shared" si="26"/>
        <v>0</v>
      </c>
      <c r="V41" s="38">
        <f t="shared" si="26"/>
        <v>0</v>
      </c>
      <c r="W41" s="389">
        <f t="shared" si="26"/>
        <v>0</v>
      </c>
      <c r="X41" s="75">
        <f t="shared" si="26"/>
        <v>0</v>
      </c>
      <c r="Y41" s="38">
        <f t="shared" si="26"/>
        <v>0</v>
      </c>
      <c r="Z41" s="38">
        <f t="shared" si="26"/>
        <v>0</v>
      </c>
      <c r="AA41" s="38">
        <f t="shared" si="26"/>
        <v>0</v>
      </c>
      <c r="AB41" s="75">
        <f t="shared" si="26"/>
        <v>0</v>
      </c>
      <c r="AC41" s="114">
        <f t="shared" si="26"/>
        <v>0</v>
      </c>
      <c r="AD41" s="110">
        <f t="shared" si="26"/>
        <v>0</v>
      </c>
      <c r="AE41" s="165">
        <f t="shared" si="26"/>
        <v>0</v>
      </c>
      <c r="AF41" s="381">
        <f t="shared" si="26"/>
        <v>0</v>
      </c>
      <c r="AG41" s="161">
        <f t="shared" si="26"/>
        <v>72</v>
      </c>
      <c r="AH41" s="189">
        <f t="shared" si="26"/>
        <v>0</v>
      </c>
      <c r="AI41" s="190">
        <f t="shared" si="26"/>
        <v>72</v>
      </c>
      <c r="AJ41" s="168">
        <f t="shared" si="26"/>
        <v>72</v>
      </c>
      <c r="AK41" s="189">
        <f t="shared" si="26"/>
        <v>0</v>
      </c>
      <c r="AL41" s="190">
        <f t="shared" si="26"/>
        <v>0</v>
      </c>
    </row>
    <row r="42" spans="1:38" outlineLevel="2" x14ac:dyDescent="0.25">
      <c r="A42" s="6" t="s">
        <v>621</v>
      </c>
      <c r="B42" s="8" t="s">
        <v>717</v>
      </c>
      <c r="C42" s="356"/>
      <c r="D42" s="356">
        <v>2</v>
      </c>
      <c r="E42" s="69">
        <v>6</v>
      </c>
      <c r="F42" s="69">
        <v>4</v>
      </c>
      <c r="G42" s="69"/>
      <c r="H42" s="69"/>
      <c r="I42" s="69"/>
      <c r="J42" s="69"/>
      <c r="K42" s="69">
        <v>12</v>
      </c>
      <c r="L42" s="69"/>
      <c r="M42" s="357">
        <f t="shared" si="0"/>
        <v>24</v>
      </c>
      <c r="N42" s="6"/>
      <c r="O42" s="6"/>
      <c r="P42" s="6"/>
      <c r="Q42" s="75"/>
      <c r="R42" s="38"/>
      <c r="S42" s="38"/>
      <c r="T42" s="75"/>
      <c r="U42" s="29"/>
      <c r="V42" s="38"/>
      <c r="W42" s="389"/>
      <c r="X42" s="75"/>
      <c r="Y42" s="38"/>
      <c r="Z42" s="38"/>
      <c r="AA42" s="38"/>
      <c r="AB42" s="75"/>
      <c r="AC42" s="114"/>
      <c r="AD42" s="110"/>
      <c r="AE42" s="165">
        <f>SUM(O42:AD42)</f>
        <v>0</v>
      </c>
      <c r="AF42" s="381"/>
      <c r="AG42" s="161">
        <f>SUM(M42,AE42)</f>
        <v>24</v>
      </c>
      <c r="AH42" s="189">
        <f>SUM(N42,AF42)</f>
        <v>0</v>
      </c>
      <c r="AI42" s="190">
        <f t="shared" si="1"/>
        <v>24</v>
      </c>
      <c r="AJ42" s="168">
        <f t="shared" si="2"/>
        <v>24</v>
      </c>
      <c r="AK42" s="189">
        <f t="shared" si="3"/>
        <v>0</v>
      </c>
      <c r="AL42" s="190">
        <f t="shared" si="4"/>
        <v>0</v>
      </c>
    </row>
    <row r="43" spans="1:38" outlineLevel="2" x14ac:dyDescent="0.25">
      <c r="A43" s="6" t="s">
        <v>621</v>
      </c>
      <c r="B43" s="8" t="s">
        <v>692</v>
      </c>
      <c r="C43" s="356"/>
      <c r="D43" s="356">
        <v>4</v>
      </c>
      <c r="E43" s="69">
        <v>14</v>
      </c>
      <c r="F43" s="69">
        <v>6</v>
      </c>
      <c r="G43" s="69"/>
      <c r="H43" s="69"/>
      <c r="I43" s="69"/>
      <c r="J43" s="69"/>
      <c r="K43" s="69">
        <v>12</v>
      </c>
      <c r="L43" s="69"/>
      <c r="M43" s="357">
        <f t="shared" si="0"/>
        <v>36</v>
      </c>
      <c r="N43" s="6"/>
      <c r="O43" s="6"/>
      <c r="P43" s="6"/>
      <c r="Q43" s="75"/>
      <c r="R43" s="38"/>
      <c r="S43" s="38"/>
      <c r="T43" s="75"/>
      <c r="U43" s="29"/>
      <c r="V43" s="38"/>
      <c r="W43" s="389"/>
      <c r="X43" s="75"/>
      <c r="Y43" s="38"/>
      <c r="Z43" s="38"/>
      <c r="AA43" s="38"/>
      <c r="AB43" s="75"/>
      <c r="AC43" s="114"/>
      <c r="AD43" s="110"/>
      <c r="AE43" s="165">
        <f>SUM(O43:AD43)</f>
        <v>0</v>
      </c>
      <c r="AF43" s="381"/>
      <c r="AG43" s="161">
        <f>SUM(M43,AE43)</f>
        <v>36</v>
      </c>
      <c r="AH43" s="189">
        <f>SUM(N43,AF43)</f>
        <v>0</v>
      </c>
      <c r="AI43" s="190">
        <f t="shared" si="1"/>
        <v>36</v>
      </c>
      <c r="AJ43" s="168">
        <f t="shared" si="2"/>
        <v>36</v>
      </c>
      <c r="AK43" s="189">
        <f t="shared" si="3"/>
        <v>0</v>
      </c>
      <c r="AL43" s="190">
        <f t="shared" si="4"/>
        <v>0</v>
      </c>
    </row>
    <row r="44" spans="1:38" outlineLevel="1" x14ac:dyDescent="0.25">
      <c r="A44" s="74" t="s">
        <v>733</v>
      </c>
      <c r="B44" s="8"/>
      <c r="C44" s="356">
        <f t="shared" ref="C44:AL44" si="27">SUBTOTAL(9,C42:C43)</f>
        <v>0</v>
      </c>
      <c r="D44" s="356">
        <f t="shared" si="27"/>
        <v>6</v>
      </c>
      <c r="E44" s="69">
        <f t="shared" si="27"/>
        <v>20</v>
      </c>
      <c r="F44" s="69">
        <f t="shared" si="27"/>
        <v>10</v>
      </c>
      <c r="G44" s="69">
        <f t="shared" si="27"/>
        <v>0</v>
      </c>
      <c r="H44" s="69">
        <f t="shared" si="27"/>
        <v>0</v>
      </c>
      <c r="I44" s="69">
        <f t="shared" si="27"/>
        <v>0</v>
      </c>
      <c r="J44" s="69">
        <f t="shared" si="27"/>
        <v>0</v>
      </c>
      <c r="K44" s="69">
        <f t="shared" si="27"/>
        <v>24</v>
      </c>
      <c r="L44" s="69">
        <f t="shared" si="27"/>
        <v>0</v>
      </c>
      <c r="M44" s="357">
        <f t="shared" si="27"/>
        <v>60</v>
      </c>
      <c r="N44" s="6">
        <f t="shared" si="27"/>
        <v>0</v>
      </c>
      <c r="O44" s="6">
        <f t="shared" si="27"/>
        <v>0</v>
      </c>
      <c r="P44" s="6">
        <f t="shared" si="27"/>
        <v>0</v>
      </c>
      <c r="Q44" s="75">
        <f t="shared" si="27"/>
        <v>0</v>
      </c>
      <c r="R44" s="38">
        <f t="shared" si="27"/>
        <v>0</v>
      </c>
      <c r="S44" s="38">
        <f t="shared" si="27"/>
        <v>0</v>
      </c>
      <c r="T44" s="75">
        <f t="shared" si="27"/>
        <v>0</v>
      </c>
      <c r="U44" s="29">
        <f t="shared" si="27"/>
        <v>0</v>
      </c>
      <c r="V44" s="38">
        <f t="shared" si="27"/>
        <v>0</v>
      </c>
      <c r="W44" s="389">
        <f t="shared" si="27"/>
        <v>0</v>
      </c>
      <c r="X44" s="75">
        <f t="shared" si="27"/>
        <v>0</v>
      </c>
      <c r="Y44" s="38">
        <f t="shared" si="27"/>
        <v>0</v>
      </c>
      <c r="Z44" s="38">
        <f t="shared" si="27"/>
        <v>0</v>
      </c>
      <c r="AA44" s="38">
        <f t="shared" si="27"/>
        <v>0</v>
      </c>
      <c r="AB44" s="75">
        <f t="shared" si="27"/>
        <v>0</v>
      </c>
      <c r="AC44" s="114">
        <f t="shared" si="27"/>
        <v>0</v>
      </c>
      <c r="AD44" s="110">
        <f t="shared" si="27"/>
        <v>0</v>
      </c>
      <c r="AE44" s="165">
        <f t="shared" si="27"/>
        <v>0</v>
      </c>
      <c r="AF44" s="381">
        <f t="shared" si="27"/>
        <v>0</v>
      </c>
      <c r="AG44" s="161">
        <f t="shared" si="27"/>
        <v>60</v>
      </c>
      <c r="AH44" s="189">
        <f t="shared" si="27"/>
        <v>0</v>
      </c>
      <c r="AI44" s="190">
        <f t="shared" si="27"/>
        <v>60</v>
      </c>
      <c r="AJ44" s="168">
        <f t="shared" si="27"/>
        <v>60</v>
      </c>
      <c r="AK44" s="189">
        <f t="shared" si="27"/>
        <v>0</v>
      </c>
      <c r="AL44" s="190">
        <f t="shared" si="27"/>
        <v>0</v>
      </c>
    </row>
    <row r="45" spans="1:38" outlineLevel="2" x14ac:dyDescent="0.25">
      <c r="A45" s="6" t="s">
        <v>682</v>
      </c>
      <c r="B45" s="8" t="s">
        <v>703</v>
      </c>
      <c r="C45" s="356"/>
      <c r="D45" s="356"/>
      <c r="E45" s="69"/>
      <c r="F45" s="69"/>
      <c r="G45" s="69"/>
      <c r="H45" s="69"/>
      <c r="I45" s="69"/>
      <c r="J45" s="69"/>
      <c r="K45" s="69"/>
      <c r="L45" s="69"/>
      <c r="M45" s="357">
        <f t="shared" si="0"/>
        <v>0</v>
      </c>
      <c r="N45" s="6"/>
      <c r="O45" s="6"/>
      <c r="P45" s="6"/>
      <c r="Q45" s="75"/>
      <c r="R45" s="38"/>
      <c r="S45" s="38"/>
      <c r="T45" s="75"/>
      <c r="U45" s="29"/>
      <c r="V45" s="38"/>
      <c r="W45" s="389"/>
      <c r="X45" s="75"/>
      <c r="Y45" s="38"/>
      <c r="Z45" s="38"/>
      <c r="AA45" s="38"/>
      <c r="AB45" s="75"/>
      <c r="AC45" s="114"/>
      <c r="AD45" s="110"/>
      <c r="AE45" s="165">
        <f>SUM(O45:AD45)</f>
        <v>0</v>
      </c>
      <c r="AF45" s="381"/>
      <c r="AG45" s="161">
        <f>SUM(M45,AE45)</f>
        <v>0</v>
      </c>
      <c r="AH45" s="189">
        <f>SUM(N45,AF45)</f>
        <v>0</v>
      </c>
      <c r="AI45" s="190">
        <f t="shared" si="1"/>
        <v>0</v>
      </c>
      <c r="AJ45" s="168">
        <f t="shared" si="2"/>
        <v>0</v>
      </c>
      <c r="AK45" s="189">
        <f t="shared" si="3"/>
        <v>0</v>
      </c>
      <c r="AL45" s="190">
        <f t="shared" si="4"/>
        <v>0</v>
      </c>
    </row>
    <row r="46" spans="1:38" outlineLevel="1" x14ac:dyDescent="0.25">
      <c r="A46" s="74" t="s">
        <v>734</v>
      </c>
      <c r="B46" s="8"/>
      <c r="C46" s="356">
        <f t="shared" ref="C46:AL46" si="28">SUBTOTAL(9,C45:C45)</f>
        <v>0</v>
      </c>
      <c r="D46" s="356">
        <f t="shared" si="28"/>
        <v>0</v>
      </c>
      <c r="E46" s="69">
        <f t="shared" si="28"/>
        <v>0</v>
      </c>
      <c r="F46" s="69">
        <f t="shared" si="28"/>
        <v>0</v>
      </c>
      <c r="G46" s="69">
        <f t="shared" si="28"/>
        <v>0</v>
      </c>
      <c r="H46" s="69">
        <f t="shared" si="28"/>
        <v>0</v>
      </c>
      <c r="I46" s="69">
        <f t="shared" si="28"/>
        <v>0</v>
      </c>
      <c r="J46" s="69">
        <f t="shared" si="28"/>
        <v>0</v>
      </c>
      <c r="K46" s="69">
        <f t="shared" si="28"/>
        <v>0</v>
      </c>
      <c r="L46" s="69">
        <f t="shared" si="28"/>
        <v>0</v>
      </c>
      <c r="M46" s="357">
        <f t="shared" si="28"/>
        <v>0</v>
      </c>
      <c r="N46" s="6">
        <f t="shared" si="28"/>
        <v>0</v>
      </c>
      <c r="O46" s="6">
        <f t="shared" si="28"/>
        <v>0</v>
      </c>
      <c r="P46" s="6">
        <f t="shared" si="28"/>
        <v>0</v>
      </c>
      <c r="Q46" s="75">
        <f t="shared" si="28"/>
        <v>0</v>
      </c>
      <c r="R46" s="38">
        <f t="shared" si="28"/>
        <v>0</v>
      </c>
      <c r="S46" s="38">
        <f t="shared" si="28"/>
        <v>0</v>
      </c>
      <c r="T46" s="75">
        <f t="shared" si="28"/>
        <v>0</v>
      </c>
      <c r="U46" s="29">
        <f t="shared" si="28"/>
        <v>0</v>
      </c>
      <c r="V46" s="38">
        <f t="shared" si="28"/>
        <v>0</v>
      </c>
      <c r="W46" s="389">
        <f t="shared" si="28"/>
        <v>0</v>
      </c>
      <c r="X46" s="75">
        <f t="shared" si="28"/>
        <v>0</v>
      </c>
      <c r="Y46" s="38">
        <f t="shared" si="28"/>
        <v>0</v>
      </c>
      <c r="Z46" s="38">
        <f t="shared" si="28"/>
        <v>0</v>
      </c>
      <c r="AA46" s="38">
        <f t="shared" si="28"/>
        <v>0</v>
      </c>
      <c r="AB46" s="75">
        <f t="shared" si="28"/>
        <v>0</v>
      </c>
      <c r="AC46" s="114">
        <f t="shared" si="28"/>
        <v>0</v>
      </c>
      <c r="AD46" s="110">
        <f t="shared" si="28"/>
        <v>0</v>
      </c>
      <c r="AE46" s="165">
        <f t="shared" si="28"/>
        <v>0</v>
      </c>
      <c r="AF46" s="381">
        <f t="shared" si="28"/>
        <v>0</v>
      </c>
      <c r="AG46" s="161">
        <f t="shared" si="28"/>
        <v>0</v>
      </c>
      <c r="AH46" s="189">
        <f t="shared" si="28"/>
        <v>0</v>
      </c>
      <c r="AI46" s="190">
        <f t="shared" si="28"/>
        <v>0</v>
      </c>
      <c r="AJ46" s="168">
        <f t="shared" si="28"/>
        <v>0</v>
      </c>
      <c r="AK46" s="189">
        <f t="shared" si="28"/>
        <v>0</v>
      </c>
      <c r="AL46" s="190">
        <f t="shared" si="28"/>
        <v>0</v>
      </c>
    </row>
    <row r="47" spans="1:38" outlineLevel="2" x14ac:dyDescent="0.25">
      <c r="A47" s="6" t="s">
        <v>639</v>
      </c>
      <c r="B47" s="6" t="s">
        <v>700</v>
      </c>
      <c r="C47" s="356"/>
      <c r="D47" s="356"/>
      <c r="E47" s="69"/>
      <c r="F47" s="69"/>
      <c r="G47" s="69"/>
      <c r="H47" s="69"/>
      <c r="I47" s="69"/>
      <c r="J47" s="69"/>
      <c r="K47" s="69"/>
      <c r="L47" s="69"/>
      <c r="M47" s="357">
        <f>SUM(C47:L47)</f>
        <v>0</v>
      </c>
      <c r="N47" s="6"/>
      <c r="O47" s="6"/>
      <c r="P47" s="6"/>
      <c r="Q47" s="75"/>
      <c r="R47" s="38"/>
      <c r="S47" s="38"/>
      <c r="T47" s="75"/>
      <c r="U47" s="29"/>
      <c r="V47" s="38"/>
      <c r="W47" s="389"/>
      <c r="X47" s="75"/>
      <c r="Y47" s="38"/>
      <c r="Z47" s="38"/>
      <c r="AA47" s="38"/>
      <c r="AB47" s="75"/>
      <c r="AC47" s="114"/>
      <c r="AD47" s="110"/>
      <c r="AE47" s="165">
        <f>SUM(O47:AD47)</f>
        <v>0</v>
      </c>
      <c r="AF47" s="381"/>
      <c r="AG47" s="161">
        <f>SUM(M47,AE47)</f>
        <v>0</v>
      </c>
      <c r="AH47" s="189">
        <f>SUM(N47,AF47)</f>
        <v>0</v>
      </c>
      <c r="AI47" s="190">
        <f>SUM(AG47+AH47)</f>
        <v>0</v>
      </c>
      <c r="AJ47" s="168">
        <f>SUM(AG47)</f>
        <v>0</v>
      </c>
      <c r="AK47" s="189">
        <f>SUM(AE47)</f>
        <v>0</v>
      </c>
      <c r="AL47" s="190">
        <f>SUM(AH47)</f>
        <v>0</v>
      </c>
    </row>
    <row r="48" spans="1:38" outlineLevel="2" x14ac:dyDescent="0.25">
      <c r="A48" s="6" t="s">
        <v>639</v>
      </c>
      <c r="B48" s="6" t="s">
        <v>692</v>
      </c>
      <c r="C48" s="356"/>
      <c r="D48" s="356"/>
      <c r="E48" s="69"/>
      <c r="F48" s="69"/>
      <c r="G48" s="69"/>
      <c r="H48" s="69"/>
      <c r="I48" s="69"/>
      <c r="J48" s="69"/>
      <c r="K48" s="69"/>
      <c r="L48" s="69"/>
      <c r="M48" s="357">
        <f t="shared" si="0"/>
        <v>0</v>
      </c>
      <c r="N48" s="6"/>
      <c r="O48" s="6">
        <v>3</v>
      </c>
      <c r="P48" s="6"/>
      <c r="Q48" s="75"/>
      <c r="R48" s="38"/>
      <c r="S48" s="38"/>
      <c r="T48" s="75"/>
      <c r="U48" s="29"/>
      <c r="V48" s="38"/>
      <c r="W48" s="389"/>
      <c r="X48" s="75"/>
      <c r="Y48" s="38"/>
      <c r="Z48" s="38"/>
      <c r="AA48" s="38"/>
      <c r="AB48" s="75"/>
      <c r="AC48" s="114"/>
      <c r="AD48" s="110"/>
      <c r="AE48" s="165">
        <f>SUM(O48:AD48)</f>
        <v>3</v>
      </c>
      <c r="AF48" s="381"/>
      <c r="AG48" s="161">
        <f>SUM(M48,AE48)</f>
        <v>3</v>
      </c>
      <c r="AH48" s="189">
        <f>SUM(N48,AF48)</f>
        <v>0</v>
      </c>
      <c r="AI48" s="190">
        <f t="shared" si="1"/>
        <v>3</v>
      </c>
      <c r="AJ48" s="168">
        <f t="shared" si="2"/>
        <v>3</v>
      </c>
      <c r="AK48" s="189">
        <f t="shared" si="3"/>
        <v>3</v>
      </c>
      <c r="AL48" s="190">
        <f t="shared" si="4"/>
        <v>0</v>
      </c>
    </row>
    <row r="49" spans="1:38" outlineLevel="1" x14ac:dyDescent="0.25">
      <c r="A49" s="74" t="s">
        <v>735</v>
      </c>
      <c r="B49" s="8"/>
      <c r="C49" s="356">
        <f t="shared" ref="C49:AL49" si="29">SUBTOTAL(9,C47:C48)</f>
        <v>0</v>
      </c>
      <c r="D49" s="356">
        <f t="shared" si="29"/>
        <v>0</v>
      </c>
      <c r="E49" s="69">
        <f t="shared" si="29"/>
        <v>0</v>
      </c>
      <c r="F49" s="69">
        <f t="shared" si="29"/>
        <v>0</v>
      </c>
      <c r="G49" s="69">
        <f t="shared" si="29"/>
        <v>0</v>
      </c>
      <c r="H49" s="69">
        <f t="shared" si="29"/>
        <v>0</v>
      </c>
      <c r="I49" s="69">
        <f t="shared" si="29"/>
        <v>0</v>
      </c>
      <c r="J49" s="69">
        <f t="shared" si="29"/>
        <v>0</v>
      </c>
      <c r="K49" s="69">
        <f t="shared" si="29"/>
        <v>0</v>
      </c>
      <c r="L49" s="69">
        <f t="shared" si="29"/>
        <v>0</v>
      </c>
      <c r="M49" s="357">
        <f t="shared" si="29"/>
        <v>0</v>
      </c>
      <c r="N49" s="6">
        <f t="shared" si="29"/>
        <v>0</v>
      </c>
      <c r="O49" s="6">
        <f t="shared" si="29"/>
        <v>3</v>
      </c>
      <c r="P49" s="6">
        <f t="shared" si="29"/>
        <v>0</v>
      </c>
      <c r="Q49" s="75">
        <f t="shared" si="29"/>
        <v>0</v>
      </c>
      <c r="R49" s="38">
        <f t="shared" si="29"/>
        <v>0</v>
      </c>
      <c r="S49" s="38">
        <f t="shared" si="29"/>
        <v>0</v>
      </c>
      <c r="T49" s="75">
        <f t="shared" si="29"/>
        <v>0</v>
      </c>
      <c r="U49" s="29">
        <f t="shared" si="29"/>
        <v>0</v>
      </c>
      <c r="V49" s="38">
        <f t="shared" si="29"/>
        <v>0</v>
      </c>
      <c r="W49" s="389">
        <f t="shared" si="29"/>
        <v>0</v>
      </c>
      <c r="X49" s="75">
        <f t="shared" si="29"/>
        <v>0</v>
      </c>
      <c r="Y49" s="38">
        <f t="shared" si="29"/>
        <v>0</v>
      </c>
      <c r="Z49" s="38">
        <f t="shared" si="29"/>
        <v>0</v>
      </c>
      <c r="AA49" s="38">
        <f t="shared" si="29"/>
        <v>0</v>
      </c>
      <c r="AB49" s="75">
        <f t="shared" si="29"/>
        <v>0</v>
      </c>
      <c r="AC49" s="114">
        <f t="shared" si="29"/>
        <v>0</v>
      </c>
      <c r="AD49" s="110">
        <f t="shared" si="29"/>
        <v>0</v>
      </c>
      <c r="AE49" s="165">
        <f t="shared" si="29"/>
        <v>3</v>
      </c>
      <c r="AF49" s="381">
        <f t="shared" si="29"/>
        <v>0</v>
      </c>
      <c r="AG49" s="161">
        <f t="shared" si="29"/>
        <v>3</v>
      </c>
      <c r="AH49" s="189">
        <f t="shared" si="29"/>
        <v>0</v>
      </c>
      <c r="AI49" s="190">
        <f t="shared" si="29"/>
        <v>3</v>
      </c>
      <c r="AJ49" s="168">
        <f t="shared" si="29"/>
        <v>3</v>
      </c>
      <c r="AK49" s="189">
        <f t="shared" si="29"/>
        <v>3</v>
      </c>
      <c r="AL49" s="190">
        <f t="shared" si="29"/>
        <v>0</v>
      </c>
    </row>
    <row r="50" spans="1:38" outlineLevel="2" x14ac:dyDescent="0.25">
      <c r="A50" s="6" t="s">
        <v>796</v>
      </c>
      <c r="B50" s="8" t="s">
        <v>797</v>
      </c>
      <c r="C50" s="356"/>
      <c r="D50" s="356"/>
      <c r="E50" s="69"/>
      <c r="F50" s="69"/>
      <c r="G50" s="69"/>
      <c r="H50" s="69"/>
      <c r="I50" s="69"/>
      <c r="J50" s="69"/>
      <c r="K50" s="69"/>
      <c r="L50" s="69"/>
      <c r="M50" s="357">
        <f t="shared" si="0"/>
        <v>0</v>
      </c>
      <c r="N50" s="6"/>
      <c r="O50" s="6"/>
      <c r="P50" s="6"/>
      <c r="Q50" s="75"/>
      <c r="R50" s="38"/>
      <c r="S50" s="38"/>
      <c r="T50" s="75"/>
      <c r="U50" s="29"/>
      <c r="V50" s="38"/>
      <c r="W50" s="389">
        <v>42</v>
      </c>
      <c r="X50" s="75"/>
      <c r="Y50" s="38"/>
      <c r="Z50" s="38"/>
      <c r="AA50" s="38">
        <v>1</v>
      </c>
      <c r="AB50" s="75"/>
      <c r="AC50" s="114"/>
      <c r="AD50" s="110"/>
      <c r="AE50" s="165">
        <f>SUM(O50:AD50)</f>
        <v>43</v>
      </c>
      <c r="AF50" s="381"/>
      <c r="AG50" s="161">
        <f>SUM(M50,AE50)</f>
        <v>43</v>
      </c>
      <c r="AH50" s="189">
        <f>SUM(N50,AF50)</f>
        <v>0</v>
      </c>
      <c r="AI50" s="190">
        <f t="shared" si="1"/>
        <v>43</v>
      </c>
      <c r="AJ50" s="168">
        <f t="shared" si="2"/>
        <v>43</v>
      </c>
      <c r="AK50" s="189">
        <f t="shared" si="3"/>
        <v>43</v>
      </c>
      <c r="AL50" s="190">
        <f t="shared" si="4"/>
        <v>0</v>
      </c>
    </row>
    <row r="51" spans="1:38" outlineLevel="1" x14ac:dyDescent="0.25">
      <c r="A51" s="74" t="s">
        <v>736</v>
      </c>
      <c r="B51" s="8"/>
      <c r="C51" s="356">
        <f t="shared" ref="C51:AL51" si="30">SUBTOTAL(9,C50:C50)</f>
        <v>0</v>
      </c>
      <c r="D51" s="356">
        <f t="shared" si="30"/>
        <v>0</v>
      </c>
      <c r="E51" s="69">
        <f t="shared" si="30"/>
        <v>0</v>
      </c>
      <c r="F51" s="69">
        <f t="shared" si="30"/>
        <v>0</v>
      </c>
      <c r="G51" s="69">
        <f t="shared" si="30"/>
        <v>0</v>
      </c>
      <c r="H51" s="69">
        <f t="shared" si="30"/>
        <v>0</v>
      </c>
      <c r="I51" s="69">
        <f t="shared" si="30"/>
        <v>0</v>
      </c>
      <c r="J51" s="69">
        <f t="shared" si="30"/>
        <v>0</v>
      </c>
      <c r="K51" s="69">
        <f t="shared" si="30"/>
        <v>0</v>
      </c>
      <c r="L51" s="69">
        <f t="shared" si="30"/>
        <v>0</v>
      </c>
      <c r="M51" s="357">
        <f t="shared" si="30"/>
        <v>0</v>
      </c>
      <c r="N51" s="6">
        <f t="shared" si="30"/>
        <v>0</v>
      </c>
      <c r="O51" s="6">
        <f t="shared" si="30"/>
        <v>0</v>
      </c>
      <c r="P51" s="6">
        <f t="shared" si="30"/>
        <v>0</v>
      </c>
      <c r="Q51" s="75">
        <f t="shared" si="30"/>
        <v>0</v>
      </c>
      <c r="R51" s="38">
        <f t="shared" si="30"/>
        <v>0</v>
      </c>
      <c r="S51" s="38">
        <f t="shared" si="30"/>
        <v>0</v>
      </c>
      <c r="T51" s="75">
        <f t="shared" si="30"/>
        <v>0</v>
      </c>
      <c r="U51" s="29">
        <f t="shared" si="30"/>
        <v>0</v>
      </c>
      <c r="V51" s="38">
        <f t="shared" si="30"/>
        <v>0</v>
      </c>
      <c r="W51" s="389">
        <f t="shared" si="30"/>
        <v>42</v>
      </c>
      <c r="X51" s="75">
        <f t="shared" si="30"/>
        <v>0</v>
      </c>
      <c r="Y51" s="38">
        <f t="shared" si="30"/>
        <v>0</v>
      </c>
      <c r="Z51" s="38">
        <f t="shared" si="30"/>
        <v>0</v>
      </c>
      <c r="AA51" s="38">
        <f t="shared" si="30"/>
        <v>1</v>
      </c>
      <c r="AB51" s="75">
        <f t="shared" si="30"/>
        <v>0</v>
      </c>
      <c r="AC51" s="114">
        <f t="shared" si="30"/>
        <v>0</v>
      </c>
      <c r="AD51" s="110">
        <f t="shared" si="30"/>
        <v>0</v>
      </c>
      <c r="AE51" s="165">
        <f t="shared" si="30"/>
        <v>43</v>
      </c>
      <c r="AF51" s="381">
        <f t="shared" si="30"/>
        <v>0</v>
      </c>
      <c r="AG51" s="161">
        <f t="shared" si="30"/>
        <v>43</v>
      </c>
      <c r="AH51" s="189">
        <f t="shared" si="30"/>
        <v>0</v>
      </c>
      <c r="AI51" s="190">
        <f t="shared" si="30"/>
        <v>43</v>
      </c>
      <c r="AJ51" s="168">
        <f t="shared" si="30"/>
        <v>43</v>
      </c>
      <c r="AK51" s="189">
        <f t="shared" si="30"/>
        <v>43</v>
      </c>
      <c r="AL51" s="190">
        <f t="shared" si="30"/>
        <v>0</v>
      </c>
    </row>
    <row r="52" spans="1:38" ht="26.4" outlineLevel="2" x14ac:dyDescent="0.25">
      <c r="A52" s="344" t="s">
        <v>619</v>
      </c>
      <c r="B52" s="321" t="s">
        <v>688</v>
      </c>
      <c r="C52" s="356"/>
      <c r="D52" s="356"/>
      <c r="E52" s="69"/>
      <c r="F52" s="406"/>
      <c r="G52" s="406"/>
      <c r="H52" s="406"/>
      <c r="I52" s="406"/>
      <c r="J52" s="406"/>
      <c r="K52" s="406"/>
      <c r="L52" s="406"/>
      <c r="M52" s="407">
        <f t="shared" si="0"/>
        <v>0</v>
      </c>
      <c r="N52" s="6"/>
      <c r="O52" s="6"/>
      <c r="P52" s="6"/>
      <c r="Q52" s="75"/>
      <c r="R52" s="38"/>
      <c r="S52" s="38"/>
      <c r="T52" s="75"/>
      <c r="U52" s="29"/>
      <c r="V52" s="38"/>
      <c r="W52" s="389"/>
      <c r="X52" s="75"/>
      <c r="Y52" s="38"/>
      <c r="Z52" s="38"/>
      <c r="AA52" s="38"/>
      <c r="AB52" s="75"/>
      <c r="AC52" s="114"/>
      <c r="AD52" s="110"/>
      <c r="AE52" s="165">
        <f>SUM(O52:AD52)</f>
        <v>0</v>
      </c>
      <c r="AF52" s="381"/>
      <c r="AG52" s="415">
        <f>SUM(M52,AE52)</f>
        <v>0</v>
      </c>
      <c r="AH52" s="416">
        <f>SUM(N52,AF52)</f>
        <v>0</v>
      </c>
      <c r="AI52" s="417">
        <f>SUM(AG52+AH52)</f>
        <v>0</v>
      </c>
      <c r="AJ52" s="418">
        <f>SUM(AG52)</f>
        <v>0</v>
      </c>
      <c r="AK52" s="416">
        <f>SUM(AE52)</f>
        <v>0</v>
      </c>
      <c r="AL52" s="417">
        <f>SUM(AH52)</f>
        <v>0</v>
      </c>
    </row>
    <row r="53" spans="1:38" outlineLevel="1" x14ac:dyDescent="0.25">
      <c r="A53" s="446" t="s">
        <v>737</v>
      </c>
      <c r="B53" s="321"/>
      <c r="C53" s="356">
        <f t="shared" ref="C53:AL53" si="31">SUBTOTAL(9,C52:C52)</f>
        <v>0</v>
      </c>
      <c r="D53" s="356">
        <f t="shared" si="31"/>
        <v>0</v>
      </c>
      <c r="E53" s="69">
        <f t="shared" si="31"/>
        <v>0</v>
      </c>
      <c r="F53" s="406">
        <f t="shared" si="31"/>
        <v>0</v>
      </c>
      <c r="G53" s="406">
        <f t="shared" si="31"/>
        <v>0</v>
      </c>
      <c r="H53" s="406">
        <f t="shared" si="31"/>
        <v>0</v>
      </c>
      <c r="I53" s="406">
        <f t="shared" si="31"/>
        <v>0</v>
      </c>
      <c r="J53" s="406">
        <f t="shared" si="31"/>
        <v>0</v>
      </c>
      <c r="K53" s="406">
        <f t="shared" si="31"/>
        <v>0</v>
      </c>
      <c r="L53" s="406">
        <f t="shared" si="31"/>
        <v>0</v>
      </c>
      <c r="M53" s="407">
        <f t="shared" si="31"/>
        <v>0</v>
      </c>
      <c r="N53" s="6">
        <f t="shared" si="31"/>
        <v>0</v>
      </c>
      <c r="O53" s="6">
        <f t="shared" si="31"/>
        <v>0</v>
      </c>
      <c r="P53" s="6">
        <f t="shared" si="31"/>
        <v>0</v>
      </c>
      <c r="Q53" s="75">
        <f t="shared" si="31"/>
        <v>0</v>
      </c>
      <c r="R53" s="38">
        <f t="shared" si="31"/>
        <v>0</v>
      </c>
      <c r="S53" s="38">
        <f t="shared" si="31"/>
        <v>0</v>
      </c>
      <c r="T53" s="75">
        <f t="shared" si="31"/>
        <v>0</v>
      </c>
      <c r="U53" s="29">
        <f t="shared" si="31"/>
        <v>0</v>
      </c>
      <c r="V53" s="38">
        <f t="shared" si="31"/>
        <v>0</v>
      </c>
      <c r="W53" s="389">
        <f t="shared" si="31"/>
        <v>0</v>
      </c>
      <c r="X53" s="75">
        <f t="shared" si="31"/>
        <v>0</v>
      </c>
      <c r="Y53" s="38">
        <f t="shared" si="31"/>
        <v>0</v>
      </c>
      <c r="Z53" s="38">
        <f t="shared" si="31"/>
        <v>0</v>
      </c>
      <c r="AA53" s="38">
        <f t="shared" si="31"/>
        <v>0</v>
      </c>
      <c r="AB53" s="75">
        <f t="shared" si="31"/>
        <v>0</v>
      </c>
      <c r="AC53" s="114">
        <f t="shared" si="31"/>
        <v>0</v>
      </c>
      <c r="AD53" s="110">
        <f t="shared" si="31"/>
        <v>0</v>
      </c>
      <c r="AE53" s="165">
        <f t="shared" si="31"/>
        <v>0</v>
      </c>
      <c r="AF53" s="381">
        <f t="shared" si="31"/>
        <v>0</v>
      </c>
      <c r="AG53" s="415">
        <f t="shared" si="31"/>
        <v>0</v>
      </c>
      <c r="AH53" s="416">
        <f t="shared" si="31"/>
        <v>0</v>
      </c>
      <c r="AI53" s="417">
        <f t="shared" si="31"/>
        <v>0</v>
      </c>
      <c r="AJ53" s="418">
        <f t="shared" si="31"/>
        <v>0</v>
      </c>
      <c r="AK53" s="416">
        <f t="shared" si="31"/>
        <v>0</v>
      </c>
      <c r="AL53" s="417">
        <f t="shared" si="31"/>
        <v>0</v>
      </c>
    </row>
    <row r="54" spans="1:38" outlineLevel="2" x14ac:dyDescent="0.25">
      <c r="A54" s="6" t="s">
        <v>566</v>
      </c>
      <c r="B54" s="6" t="s">
        <v>802</v>
      </c>
      <c r="C54" s="356"/>
      <c r="D54" s="356"/>
      <c r="E54" s="69"/>
      <c r="F54" s="69"/>
      <c r="G54" s="69"/>
      <c r="H54" s="69"/>
      <c r="I54" s="69"/>
      <c r="J54" s="69"/>
      <c r="K54" s="69">
        <v>5</v>
      </c>
      <c r="L54" s="69">
        <v>6</v>
      </c>
      <c r="M54" s="357">
        <f>SUM(C54:L54)</f>
        <v>11</v>
      </c>
      <c r="N54" s="6"/>
      <c r="O54" s="6"/>
      <c r="P54" s="6"/>
      <c r="Q54" s="75"/>
      <c r="R54" s="38"/>
      <c r="S54" s="38"/>
      <c r="T54" s="75"/>
      <c r="U54" s="29"/>
      <c r="V54" s="38"/>
      <c r="W54" s="389"/>
      <c r="X54" s="75"/>
      <c r="Y54" s="38"/>
      <c r="Z54" s="38"/>
      <c r="AA54" s="38"/>
      <c r="AB54" s="75"/>
      <c r="AC54" s="114"/>
      <c r="AD54" s="110"/>
      <c r="AE54" s="165">
        <f>SUM(O54:AD54)</f>
        <v>0</v>
      </c>
      <c r="AF54" s="381"/>
      <c r="AG54" s="161">
        <f t="shared" ref="AG54:AH54" si="32">SUM(M54,AE54)</f>
        <v>11</v>
      </c>
      <c r="AH54" s="189">
        <f t="shared" si="32"/>
        <v>0</v>
      </c>
      <c r="AI54" s="190">
        <f>SUM(AG54+AH54)</f>
        <v>11</v>
      </c>
      <c r="AJ54" s="168">
        <f>SUM(AG54)</f>
        <v>11</v>
      </c>
      <c r="AK54" s="189">
        <f>SUM(AE54)</f>
        <v>0</v>
      </c>
      <c r="AL54" s="190">
        <f>SUM(AH54)</f>
        <v>0</v>
      </c>
    </row>
    <row r="55" spans="1:38" outlineLevel="1" x14ac:dyDescent="0.25">
      <c r="A55" s="74" t="s">
        <v>567</v>
      </c>
      <c r="B55" s="10"/>
      <c r="C55" s="356">
        <f t="shared" ref="C55:AL55" si="33">SUBTOTAL(9,C54:C54)</f>
        <v>0</v>
      </c>
      <c r="D55" s="356">
        <f t="shared" si="33"/>
        <v>0</v>
      </c>
      <c r="E55" s="69">
        <f t="shared" si="33"/>
        <v>0</v>
      </c>
      <c r="F55" s="69">
        <f t="shared" si="33"/>
        <v>0</v>
      </c>
      <c r="G55" s="69">
        <f t="shared" si="33"/>
        <v>0</v>
      </c>
      <c r="H55" s="69">
        <f t="shared" si="33"/>
        <v>0</v>
      </c>
      <c r="I55" s="69">
        <f t="shared" si="33"/>
        <v>0</v>
      </c>
      <c r="J55" s="69">
        <f t="shared" si="33"/>
        <v>0</v>
      </c>
      <c r="K55" s="69">
        <f t="shared" si="33"/>
        <v>5</v>
      </c>
      <c r="L55" s="69">
        <f t="shared" si="33"/>
        <v>6</v>
      </c>
      <c r="M55" s="357">
        <f t="shared" si="33"/>
        <v>11</v>
      </c>
      <c r="N55" s="6">
        <f t="shared" si="33"/>
        <v>0</v>
      </c>
      <c r="O55" s="6">
        <f t="shared" si="33"/>
        <v>0</v>
      </c>
      <c r="P55" s="6">
        <f t="shared" si="33"/>
        <v>0</v>
      </c>
      <c r="Q55" s="75">
        <f t="shared" si="33"/>
        <v>0</v>
      </c>
      <c r="R55" s="38">
        <f t="shared" si="33"/>
        <v>0</v>
      </c>
      <c r="S55" s="38">
        <f t="shared" si="33"/>
        <v>0</v>
      </c>
      <c r="T55" s="75">
        <f t="shared" si="33"/>
        <v>0</v>
      </c>
      <c r="U55" s="29">
        <f t="shared" si="33"/>
        <v>0</v>
      </c>
      <c r="V55" s="38">
        <f t="shared" si="33"/>
        <v>0</v>
      </c>
      <c r="W55" s="389">
        <f t="shared" si="33"/>
        <v>0</v>
      </c>
      <c r="X55" s="75">
        <f t="shared" si="33"/>
        <v>0</v>
      </c>
      <c r="Y55" s="38">
        <f t="shared" si="33"/>
        <v>0</v>
      </c>
      <c r="Z55" s="38">
        <f t="shared" si="33"/>
        <v>0</v>
      </c>
      <c r="AA55" s="38">
        <f t="shared" si="33"/>
        <v>0</v>
      </c>
      <c r="AB55" s="75">
        <f t="shared" si="33"/>
        <v>0</v>
      </c>
      <c r="AC55" s="114">
        <f t="shared" si="33"/>
        <v>0</v>
      </c>
      <c r="AD55" s="110">
        <f t="shared" si="33"/>
        <v>0</v>
      </c>
      <c r="AE55" s="165">
        <f t="shared" si="33"/>
        <v>0</v>
      </c>
      <c r="AF55" s="381">
        <f t="shared" si="33"/>
        <v>0</v>
      </c>
      <c r="AG55" s="161">
        <f t="shared" si="33"/>
        <v>11</v>
      </c>
      <c r="AH55" s="189">
        <f t="shared" si="33"/>
        <v>0</v>
      </c>
      <c r="AI55" s="190">
        <f t="shared" si="33"/>
        <v>11</v>
      </c>
      <c r="AJ55" s="168">
        <f t="shared" si="33"/>
        <v>11</v>
      </c>
      <c r="AK55" s="189">
        <f t="shared" si="33"/>
        <v>0</v>
      </c>
      <c r="AL55" s="190">
        <f t="shared" si="33"/>
        <v>0</v>
      </c>
    </row>
    <row r="56" spans="1:38" outlineLevel="2" x14ac:dyDescent="0.25">
      <c r="A56" s="6" t="s">
        <v>828</v>
      </c>
      <c r="B56" s="69" t="s">
        <v>798</v>
      </c>
      <c r="C56" s="356">
        <v>2</v>
      </c>
      <c r="D56" s="356">
        <v>11</v>
      </c>
      <c r="E56" s="69">
        <v>6</v>
      </c>
      <c r="F56" s="69">
        <v>1</v>
      </c>
      <c r="G56" s="69"/>
      <c r="H56" s="69"/>
      <c r="I56" s="69"/>
      <c r="J56" s="69"/>
      <c r="K56" s="69">
        <v>30</v>
      </c>
      <c r="L56" s="69"/>
      <c r="M56" s="357">
        <f t="shared" si="0"/>
        <v>50</v>
      </c>
      <c r="N56" s="6"/>
      <c r="O56" s="6"/>
      <c r="P56" s="6"/>
      <c r="Q56" s="75"/>
      <c r="R56" s="38"/>
      <c r="S56" s="38"/>
      <c r="T56" s="75"/>
      <c r="U56" s="29"/>
      <c r="V56" s="38"/>
      <c r="W56" s="389"/>
      <c r="X56" s="75"/>
      <c r="Y56" s="38"/>
      <c r="Z56" s="38"/>
      <c r="AA56" s="38"/>
      <c r="AB56" s="75"/>
      <c r="AC56" s="114"/>
      <c r="AD56" s="110"/>
      <c r="AE56" s="165">
        <f>SUM(O56:AD56)</f>
        <v>0</v>
      </c>
      <c r="AF56" s="381"/>
      <c r="AG56" s="161">
        <f t="shared" ref="AG56:AH62" si="34">SUM(M56,AE56)</f>
        <v>50</v>
      </c>
      <c r="AH56" s="189">
        <f t="shared" si="34"/>
        <v>0</v>
      </c>
      <c r="AI56" s="190">
        <f>SUM(AG56+AH56)</f>
        <v>50</v>
      </c>
      <c r="AJ56" s="168">
        <f>SUM(AG56)</f>
        <v>50</v>
      </c>
      <c r="AK56" s="189">
        <f>SUM(AE56)</f>
        <v>0</v>
      </c>
      <c r="AL56" s="190">
        <f>SUM(AH56)</f>
        <v>0</v>
      </c>
    </row>
    <row r="57" spans="1:38" outlineLevel="1" x14ac:dyDescent="0.25">
      <c r="A57" s="74" t="s">
        <v>738</v>
      </c>
      <c r="B57" s="69"/>
      <c r="C57" s="356">
        <f t="shared" ref="C57:AL57" si="35">SUBTOTAL(9,C56:C56)</f>
        <v>2</v>
      </c>
      <c r="D57" s="356">
        <f t="shared" si="35"/>
        <v>11</v>
      </c>
      <c r="E57" s="69">
        <f t="shared" si="35"/>
        <v>6</v>
      </c>
      <c r="F57" s="69">
        <f t="shared" si="35"/>
        <v>1</v>
      </c>
      <c r="G57" s="69">
        <f t="shared" si="35"/>
        <v>0</v>
      </c>
      <c r="H57" s="69">
        <f t="shared" si="35"/>
        <v>0</v>
      </c>
      <c r="I57" s="69">
        <f t="shared" si="35"/>
        <v>0</v>
      </c>
      <c r="J57" s="69">
        <f t="shared" si="35"/>
        <v>0</v>
      </c>
      <c r="K57" s="69">
        <f t="shared" si="35"/>
        <v>30</v>
      </c>
      <c r="L57" s="69">
        <f t="shared" si="35"/>
        <v>0</v>
      </c>
      <c r="M57" s="357">
        <f t="shared" si="35"/>
        <v>50</v>
      </c>
      <c r="N57" s="6">
        <f t="shared" si="35"/>
        <v>0</v>
      </c>
      <c r="O57" s="6">
        <f t="shared" si="35"/>
        <v>0</v>
      </c>
      <c r="P57" s="6">
        <f t="shared" si="35"/>
        <v>0</v>
      </c>
      <c r="Q57" s="75">
        <f t="shared" si="35"/>
        <v>0</v>
      </c>
      <c r="R57" s="38">
        <f t="shared" si="35"/>
        <v>0</v>
      </c>
      <c r="S57" s="38">
        <f t="shared" si="35"/>
        <v>0</v>
      </c>
      <c r="T57" s="75">
        <f t="shared" si="35"/>
        <v>0</v>
      </c>
      <c r="U57" s="29">
        <f t="shared" si="35"/>
        <v>0</v>
      </c>
      <c r="V57" s="38">
        <f t="shared" si="35"/>
        <v>0</v>
      </c>
      <c r="W57" s="389">
        <f t="shared" si="35"/>
        <v>0</v>
      </c>
      <c r="X57" s="75">
        <f t="shared" si="35"/>
        <v>0</v>
      </c>
      <c r="Y57" s="38">
        <f t="shared" si="35"/>
        <v>0</v>
      </c>
      <c r="Z57" s="38">
        <f t="shared" si="35"/>
        <v>0</v>
      </c>
      <c r="AA57" s="38">
        <f t="shared" si="35"/>
        <v>0</v>
      </c>
      <c r="AB57" s="75">
        <f t="shared" si="35"/>
        <v>0</v>
      </c>
      <c r="AC57" s="114">
        <f t="shared" si="35"/>
        <v>0</v>
      </c>
      <c r="AD57" s="110">
        <f t="shared" si="35"/>
        <v>0</v>
      </c>
      <c r="AE57" s="165">
        <f t="shared" si="35"/>
        <v>0</v>
      </c>
      <c r="AF57" s="381">
        <f t="shared" si="35"/>
        <v>0</v>
      </c>
      <c r="AG57" s="161">
        <f t="shared" si="35"/>
        <v>50</v>
      </c>
      <c r="AH57" s="189">
        <f t="shared" si="35"/>
        <v>0</v>
      </c>
      <c r="AI57" s="190">
        <f t="shared" si="35"/>
        <v>50</v>
      </c>
      <c r="AJ57" s="168">
        <f t="shared" si="35"/>
        <v>50</v>
      </c>
      <c r="AK57" s="189">
        <f t="shared" si="35"/>
        <v>0</v>
      </c>
      <c r="AL57" s="190">
        <f t="shared" si="35"/>
        <v>0</v>
      </c>
    </row>
    <row r="58" spans="1:38" outlineLevel="2" x14ac:dyDescent="0.25">
      <c r="A58" s="6" t="s">
        <v>620</v>
      </c>
      <c r="B58" s="6" t="s">
        <v>702</v>
      </c>
      <c r="C58" s="356"/>
      <c r="D58" s="356"/>
      <c r="E58" s="69"/>
      <c r="F58" s="69"/>
      <c r="G58" s="69"/>
      <c r="H58" s="69"/>
      <c r="I58" s="69"/>
      <c r="J58" s="69"/>
      <c r="K58" s="69"/>
      <c r="L58" s="69"/>
      <c r="M58" s="357">
        <f t="shared" si="0"/>
        <v>0</v>
      </c>
      <c r="N58" s="6"/>
      <c r="O58" s="6"/>
      <c r="P58" s="6"/>
      <c r="Q58" s="75"/>
      <c r="R58" s="38"/>
      <c r="S58" s="38"/>
      <c r="T58" s="75"/>
      <c r="U58" s="29"/>
      <c r="V58" s="38"/>
      <c r="W58" s="389"/>
      <c r="X58" s="75"/>
      <c r="Y58" s="38"/>
      <c r="Z58" s="38"/>
      <c r="AA58" s="38"/>
      <c r="AB58" s="75"/>
      <c r="AC58" s="114"/>
      <c r="AD58" s="110"/>
      <c r="AE58" s="165">
        <f>SUM(O58:AD58)</f>
        <v>0</v>
      </c>
      <c r="AF58" s="381"/>
      <c r="AG58" s="161">
        <f t="shared" si="34"/>
        <v>0</v>
      </c>
      <c r="AH58" s="189">
        <f t="shared" si="34"/>
        <v>0</v>
      </c>
      <c r="AI58" s="190">
        <f>SUM(AG58+AH58)</f>
        <v>0</v>
      </c>
      <c r="AJ58" s="168">
        <f>SUM(AG58)</f>
        <v>0</v>
      </c>
      <c r="AK58" s="189">
        <f>SUM(AE58)</f>
        <v>0</v>
      </c>
      <c r="AL58" s="190">
        <f>SUM(AH58)</f>
        <v>0</v>
      </c>
    </row>
    <row r="59" spans="1:38" outlineLevel="1" x14ac:dyDescent="0.25">
      <c r="A59" s="74" t="s">
        <v>739</v>
      </c>
      <c r="B59" s="10"/>
      <c r="C59" s="356">
        <f t="shared" ref="C59:AL59" si="36">SUBTOTAL(9,C58:C58)</f>
        <v>0</v>
      </c>
      <c r="D59" s="356">
        <f t="shared" si="36"/>
        <v>0</v>
      </c>
      <c r="E59" s="69">
        <f t="shared" si="36"/>
        <v>0</v>
      </c>
      <c r="F59" s="69">
        <f t="shared" si="36"/>
        <v>0</v>
      </c>
      <c r="G59" s="69">
        <f t="shared" si="36"/>
        <v>0</v>
      </c>
      <c r="H59" s="69">
        <f t="shared" si="36"/>
        <v>0</v>
      </c>
      <c r="I59" s="69">
        <f t="shared" si="36"/>
        <v>0</v>
      </c>
      <c r="J59" s="69">
        <f t="shared" si="36"/>
        <v>0</v>
      </c>
      <c r="K59" s="69">
        <f t="shared" si="36"/>
        <v>0</v>
      </c>
      <c r="L59" s="69">
        <f t="shared" si="36"/>
        <v>0</v>
      </c>
      <c r="M59" s="357">
        <f t="shared" si="36"/>
        <v>0</v>
      </c>
      <c r="N59" s="6">
        <f t="shared" si="36"/>
        <v>0</v>
      </c>
      <c r="O59" s="6">
        <f t="shared" si="36"/>
        <v>0</v>
      </c>
      <c r="P59" s="6">
        <f t="shared" si="36"/>
        <v>0</v>
      </c>
      <c r="Q59" s="75">
        <f t="shared" si="36"/>
        <v>0</v>
      </c>
      <c r="R59" s="38">
        <f t="shared" si="36"/>
        <v>0</v>
      </c>
      <c r="S59" s="38">
        <f t="shared" si="36"/>
        <v>0</v>
      </c>
      <c r="T59" s="75">
        <f t="shared" si="36"/>
        <v>0</v>
      </c>
      <c r="U59" s="29">
        <f t="shared" si="36"/>
        <v>0</v>
      </c>
      <c r="V59" s="38">
        <f t="shared" si="36"/>
        <v>0</v>
      </c>
      <c r="W59" s="389">
        <f t="shared" si="36"/>
        <v>0</v>
      </c>
      <c r="X59" s="75">
        <f t="shared" si="36"/>
        <v>0</v>
      </c>
      <c r="Y59" s="38">
        <f t="shared" si="36"/>
        <v>0</v>
      </c>
      <c r="Z59" s="38">
        <f t="shared" si="36"/>
        <v>0</v>
      </c>
      <c r="AA59" s="38">
        <f t="shared" si="36"/>
        <v>0</v>
      </c>
      <c r="AB59" s="75">
        <f t="shared" si="36"/>
        <v>0</v>
      </c>
      <c r="AC59" s="114">
        <f t="shared" si="36"/>
        <v>0</v>
      </c>
      <c r="AD59" s="110">
        <f t="shared" si="36"/>
        <v>0</v>
      </c>
      <c r="AE59" s="165">
        <f t="shared" si="36"/>
        <v>0</v>
      </c>
      <c r="AF59" s="381">
        <f t="shared" si="36"/>
        <v>0</v>
      </c>
      <c r="AG59" s="161">
        <f t="shared" si="36"/>
        <v>0</v>
      </c>
      <c r="AH59" s="189">
        <f t="shared" si="36"/>
        <v>0</v>
      </c>
      <c r="AI59" s="190">
        <f t="shared" si="36"/>
        <v>0</v>
      </c>
      <c r="AJ59" s="168">
        <f t="shared" si="36"/>
        <v>0</v>
      </c>
      <c r="AK59" s="189">
        <f t="shared" si="36"/>
        <v>0</v>
      </c>
      <c r="AL59" s="190">
        <f t="shared" si="36"/>
        <v>0</v>
      </c>
    </row>
    <row r="60" spans="1:38" outlineLevel="2" x14ac:dyDescent="0.25">
      <c r="A60" s="6" t="s">
        <v>20</v>
      </c>
      <c r="B60" s="6" t="s">
        <v>693</v>
      </c>
      <c r="C60" s="356"/>
      <c r="D60" s="356"/>
      <c r="E60" s="69"/>
      <c r="F60" s="69"/>
      <c r="G60" s="69"/>
      <c r="H60" s="69"/>
      <c r="I60" s="69"/>
      <c r="J60" s="69"/>
      <c r="K60" s="69"/>
      <c r="L60" s="69"/>
      <c r="M60" s="357">
        <f t="shared" ref="M60" si="37">SUM(C60:L60)</f>
        <v>0</v>
      </c>
      <c r="N60" s="6"/>
      <c r="O60" s="6"/>
      <c r="P60" s="6"/>
      <c r="Q60" s="75"/>
      <c r="R60" s="38"/>
      <c r="S60" s="38"/>
      <c r="T60" s="75"/>
      <c r="U60" s="29"/>
      <c r="V60" s="38"/>
      <c r="W60" s="389"/>
      <c r="X60" s="75"/>
      <c r="Y60" s="38"/>
      <c r="Z60" s="38"/>
      <c r="AA60" s="38"/>
      <c r="AB60" s="75"/>
      <c r="AC60" s="114"/>
      <c r="AD60" s="110"/>
      <c r="AE60" s="165">
        <f>SUM(O60:AD60)</f>
        <v>0</v>
      </c>
      <c r="AF60" s="381"/>
      <c r="AG60" s="161">
        <f t="shared" ref="AG60" si="38">SUM(M60,AE60)</f>
        <v>0</v>
      </c>
      <c r="AH60" s="189">
        <f t="shared" ref="AH60" si="39">SUM(N60,AF60)</f>
        <v>0</v>
      </c>
      <c r="AI60" s="190">
        <f>SUM(AG60+AH60)</f>
        <v>0</v>
      </c>
      <c r="AJ60" s="168">
        <f>SUM(AG60)</f>
        <v>0</v>
      </c>
      <c r="AK60" s="189">
        <f>SUM(AE60)</f>
        <v>0</v>
      </c>
      <c r="AL60" s="190">
        <f>SUM(AH60)</f>
        <v>0</v>
      </c>
    </row>
    <row r="61" spans="1:38" outlineLevel="1" x14ac:dyDescent="0.25">
      <c r="A61" s="74" t="s">
        <v>21</v>
      </c>
      <c r="B61" s="10"/>
      <c r="C61" s="356">
        <f t="shared" ref="C61:AL61" si="40">SUBTOTAL(9,C60:C60)</f>
        <v>0</v>
      </c>
      <c r="D61" s="356">
        <f t="shared" si="40"/>
        <v>0</v>
      </c>
      <c r="E61" s="69">
        <f t="shared" si="40"/>
        <v>0</v>
      </c>
      <c r="F61" s="69">
        <f t="shared" si="40"/>
        <v>0</v>
      </c>
      <c r="G61" s="69">
        <f t="shared" si="40"/>
        <v>0</v>
      </c>
      <c r="H61" s="69">
        <f t="shared" si="40"/>
        <v>0</v>
      </c>
      <c r="I61" s="69">
        <f t="shared" si="40"/>
        <v>0</v>
      </c>
      <c r="J61" s="69">
        <f t="shared" si="40"/>
        <v>0</v>
      </c>
      <c r="K61" s="69">
        <f t="shared" si="40"/>
        <v>0</v>
      </c>
      <c r="L61" s="69">
        <f t="shared" si="40"/>
        <v>0</v>
      </c>
      <c r="M61" s="357">
        <f t="shared" si="40"/>
        <v>0</v>
      </c>
      <c r="N61" s="6">
        <f t="shared" si="40"/>
        <v>0</v>
      </c>
      <c r="O61" s="6">
        <f t="shared" si="40"/>
        <v>0</v>
      </c>
      <c r="P61" s="6">
        <f t="shared" si="40"/>
        <v>0</v>
      </c>
      <c r="Q61" s="75">
        <f t="shared" si="40"/>
        <v>0</v>
      </c>
      <c r="R61" s="38">
        <f t="shared" si="40"/>
        <v>0</v>
      </c>
      <c r="S61" s="38">
        <f t="shared" si="40"/>
        <v>0</v>
      </c>
      <c r="T61" s="75">
        <f t="shared" si="40"/>
        <v>0</v>
      </c>
      <c r="U61" s="29">
        <f t="shared" si="40"/>
        <v>0</v>
      </c>
      <c r="V61" s="38">
        <f t="shared" si="40"/>
        <v>0</v>
      </c>
      <c r="W61" s="389">
        <f t="shared" si="40"/>
        <v>0</v>
      </c>
      <c r="X61" s="75">
        <f t="shared" si="40"/>
        <v>0</v>
      </c>
      <c r="Y61" s="38">
        <f t="shared" si="40"/>
        <v>0</v>
      </c>
      <c r="Z61" s="38">
        <f t="shared" si="40"/>
        <v>0</v>
      </c>
      <c r="AA61" s="38">
        <f t="shared" si="40"/>
        <v>0</v>
      </c>
      <c r="AB61" s="75">
        <f t="shared" si="40"/>
        <v>0</v>
      </c>
      <c r="AC61" s="114">
        <f t="shared" si="40"/>
        <v>0</v>
      </c>
      <c r="AD61" s="110">
        <f t="shared" si="40"/>
        <v>0</v>
      </c>
      <c r="AE61" s="165">
        <f t="shared" si="40"/>
        <v>0</v>
      </c>
      <c r="AF61" s="381">
        <f t="shared" si="40"/>
        <v>0</v>
      </c>
      <c r="AG61" s="161">
        <f t="shared" si="40"/>
        <v>0</v>
      </c>
      <c r="AH61" s="189">
        <f t="shared" si="40"/>
        <v>0</v>
      </c>
      <c r="AI61" s="190">
        <f t="shared" si="40"/>
        <v>0</v>
      </c>
      <c r="AJ61" s="168">
        <f t="shared" si="40"/>
        <v>0</v>
      </c>
      <c r="AK61" s="189">
        <f t="shared" si="40"/>
        <v>0</v>
      </c>
      <c r="AL61" s="190">
        <f t="shared" si="40"/>
        <v>0</v>
      </c>
    </row>
    <row r="62" spans="1:38" outlineLevel="2" x14ac:dyDescent="0.25">
      <c r="A62" s="6" t="s">
        <v>799</v>
      </c>
      <c r="B62" s="10"/>
      <c r="C62" s="356"/>
      <c r="D62" s="356"/>
      <c r="E62" s="69"/>
      <c r="F62" s="69"/>
      <c r="G62" s="69"/>
      <c r="H62" s="69"/>
      <c r="I62" s="69"/>
      <c r="J62" s="69"/>
      <c r="K62" s="69"/>
      <c r="L62" s="69"/>
      <c r="M62" s="357">
        <f t="shared" ref="M62:M118" si="41">SUM(C62:L62)</f>
        <v>0</v>
      </c>
      <c r="N62" s="6"/>
      <c r="O62" s="6"/>
      <c r="P62" s="6"/>
      <c r="Q62" s="75"/>
      <c r="R62" s="38"/>
      <c r="S62" s="38"/>
      <c r="T62" s="75"/>
      <c r="U62" s="29"/>
      <c r="V62" s="38"/>
      <c r="W62" s="389"/>
      <c r="X62" s="75"/>
      <c r="Y62" s="38"/>
      <c r="Z62" s="38"/>
      <c r="AA62" s="38"/>
      <c r="AB62" s="75"/>
      <c r="AC62" s="114"/>
      <c r="AD62" s="110"/>
      <c r="AE62" s="165">
        <f>SUM(O62:AD62)</f>
        <v>0</v>
      </c>
      <c r="AF62" s="381"/>
      <c r="AG62" s="161">
        <f t="shared" si="34"/>
        <v>0</v>
      </c>
      <c r="AH62" s="189">
        <f t="shared" si="34"/>
        <v>0</v>
      </c>
      <c r="AI62" s="190">
        <f>SUM(AG62+AH62)</f>
        <v>0</v>
      </c>
      <c r="AJ62" s="168">
        <f>SUM(AG62)</f>
        <v>0</v>
      </c>
      <c r="AK62" s="189">
        <f>SUM(AE62)</f>
        <v>0</v>
      </c>
      <c r="AL62" s="190">
        <f>SUM(AH62)</f>
        <v>0</v>
      </c>
    </row>
    <row r="63" spans="1:38" outlineLevel="1" x14ac:dyDescent="0.25">
      <c r="A63" s="74" t="s">
        <v>740</v>
      </c>
      <c r="B63" s="10"/>
      <c r="C63" s="356">
        <f t="shared" ref="C63:AL63" si="42">SUBTOTAL(9,C62:C62)</f>
        <v>0</v>
      </c>
      <c r="D63" s="356">
        <f t="shared" si="42"/>
        <v>0</v>
      </c>
      <c r="E63" s="69">
        <f t="shared" si="42"/>
        <v>0</v>
      </c>
      <c r="F63" s="69">
        <f t="shared" si="42"/>
        <v>0</v>
      </c>
      <c r="G63" s="69">
        <f t="shared" si="42"/>
        <v>0</v>
      </c>
      <c r="H63" s="69">
        <f t="shared" si="42"/>
        <v>0</v>
      </c>
      <c r="I63" s="69">
        <f t="shared" si="42"/>
        <v>0</v>
      </c>
      <c r="J63" s="69">
        <f t="shared" si="42"/>
        <v>0</v>
      </c>
      <c r="K63" s="69">
        <f t="shared" si="42"/>
        <v>0</v>
      </c>
      <c r="L63" s="69">
        <f t="shared" si="42"/>
        <v>0</v>
      </c>
      <c r="M63" s="357">
        <f t="shared" si="42"/>
        <v>0</v>
      </c>
      <c r="N63" s="6">
        <f t="shared" si="42"/>
        <v>0</v>
      </c>
      <c r="O63" s="6">
        <f t="shared" si="42"/>
        <v>0</v>
      </c>
      <c r="P63" s="6">
        <f t="shared" si="42"/>
        <v>0</v>
      </c>
      <c r="Q63" s="75">
        <f t="shared" si="42"/>
        <v>0</v>
      </c>
      <c r="R63" s="38">
        <f t="shared" si="42"/>
        <v>0</v>
      </c>
      <c r="S63" s="38">
        <f t="shared" si="42"/>
        <v>0</v>
      </c>
      <c r="T63" s="75">
        <f t="shared" si="42"/>
        <v>0</v>
      </c>
      <c r="U63" s="29">
        <f t="shared" si="42"/>
        <v>0</v>
      </c>
      <c r="V63" s="38">
        <f t="shared" si="42"/>
        <v>0</v>
      </c>
      <c r="W63" s="389">
        <f t="shared" si="42"/>
        <v>0</v>
      </c>
      <c r="X63" s="75">
        <f t="shared" si="42"/>
        <v>0</v>
      </c>
      <c r="Y63" s="38">
        <f t="shared" si="42"/>
        <v>0</v>
      </c>
      <c r="Z63" s="38">
        <f t="shared" si="42"/>
        <v>0</v>
      </c>
      <c r="AA63" s="38">
        <f t="shared" si="42"/>
        <v>0</v>
      </c>
      <c r="AB63" s="75">
        <f t="shared" si="42"/>
        <v>0</v>
      </c>
      <c r="AC63" s="114">
        <f t="shared" si="42"/>
        <v>0</v>
      </c>
      <c r="AD63" s="110">
        <f t="shared" si="42"/>
        <v>0</v>
      </c>
      <c r="AE63" s="165">
        <f t="shared" si="42"/>
        <v>0</v>
      </c>
      <c r="AF63" s="381">
        <f t="shared" si="42"/>
        <v>0</v>
      </c>
      <c r="AG63" s="161">
        <f t="shared" si="42"/>
        <v>0</v>
      </c>
      <c r="AH63" s="189">
        <f t="shared" si="42"/>
        <v>0</v>
      </c>
      <c r="AI63" s="190">
        <f t="shared" si="42"/>
        <v>0</v>
      </c>
      <c r="AJ63" s="168">
        <f t="shared" si="42"/>
        <v>0</v>
      </c>
      <c r="AK63" s="189">
        <f t="shared" si="42"/>
        <v>0</v>
      </c>
      <c r="AL63" s="190">
        <f t="shared" si="42"/>
        <v>0</v>
      </c>
    </row>
    <row r="64" spans="1:38" ht="26.4" outlineLevel="2" x14ac:dyDescent="0.25">
      <c r="A64" s="344" t="s">
        <v>800</v>
      </c>
      <c r="B64" s="321" t="s">
        <v>688</v>
      </c>
      <c r="C64" s="432"/>
      <c r="D64" s="408"/>
      <c r="E64" s="406"/>
      <c r="F64" s="406"/>
      <c r="G64" s="406"/>
      <c r="H64" s="406"/>
      <c r="I64" s="406"/>
      <c r="J64" s="406"/>
      <c r="K64" s="406">
        <v>2</v>
      </c>
      <c r="L64" s="406">
        <v>10</v>
      </c>
      <c r="M64" s="407">
        <f t="shared" si="41"/>
        <v>12</v>
      </c>
      <c r="N64" s="344"/>
      <c r="O64" s="344"/>
      <c r="P64" s="344">
        <v>1</v>
      </c>
      <c r="Q64" s="409"/>
      <c r="R64" s="410"/>
      <c r="S64" s="410"/>
      <c r="T64" s="409"/>
      <c r="U64" s="324"/>
      <c r="V64" s="410"/>
      <c r="W64" s="411"/>
      <c r="X64" s="409"/>
      <c r="Y64" s="410"/>
      <c r="Z64" s="410"/>
      <c r="AA64" s="410"/>
      <c r="AB64" s="409"/>
      <c r="AC64" s="412"/>
      <c r="AD64" s="353"/>
      <c r="AE64" s="413">
        <f>SUM(O64:AD64)</f>
        <v>1</v>
      </c>
      <c r="AF64" s="414"/>
      <c r="AG64" s="415">
        <f>SUM(M64,AE64)</f>
        <v>13</v>
      </c>
      <c r="AH64" s="416">
        <f>SUM(N64,AF64)</f>
        <v>0</v>
      </c>
      <c r="AI64" s="417">
        <f>SUM(AG64+AH64)</f>
        <v>13</v>
      </c>
      <c r="AJ64" s="418">
        <f>SUM(AG64)</f>
        <v>13</v>
      </c>
      <c r="AK64" s="416">
        <f>SUM(AE64)</f>
        <v>1</v>
      </c>
      <c r="AL64" s="417">
        <f>SUM(AH64)</f>
        <v>0</v>
      </c>
    </row>
    <row r="65" spans="1:38" outlineLevel="1" x14ac:dyDescent="0.25">
      <c r="A65" s="446" t="s">
        <v>741</v>
      </c>
      <c r="B65" s="321"/>
      <c r="C65" s="408">
        <f t="shared" ref="C65:AL65" si="43">SUBTOTAL(9,C64:C64)</f>
        <v>0</v>
      </c>
      <c r="D65" s="408">
        <f t="shared" si="43"/>
        <v>0</v>
      </c>
      <c r="E65" s="406">
        <f t="shared" si="43"/>
        <v>0</v>
      </c>
      <c r="F65" s="406">
        <f t="shared" si="43"/>
        <v>0</v>
      </c>
      <c r="G65" s="406">
        <f t="shared" si="43"/>
        <v>0</v>
      </c>
      <c r="H65" s="406">
        <f t="shared" si="43"/>
        <v>0</v>
      </c>
      <c r="I65" s="406">
        <f t="shared" si="43"/>
        <v>0</v>
      </c>
      <c r="J65" s="406">
        <f t="shared" si="43"/>
        <v>0</v>
      </c>
      <c r="K65" s="406">
        <f t="shared" si="43"/>
        <v>2</v>
      </c>
      <c r="L65" s="406">
        <f t="shared" si="43"/>
        <v>10</v>
      </c>
      <c r="M65" s="407">
        <f t="shared" si="43"/>
        <v>12</v>
      </c>
      <c r="N65" s="344">
        <f t="shared" si="43"/>
        <v>0</v>
      </c>
      <c r="O65" s="344">
        <f t="shared" si="43"/>
        <v>0</v>
      </c>
      <c r="P65" s="344">
        <f t="shared" si="43"/>
        <v>1</v>
      </c>
      <c r="Q65" s="409">
        <f t="shared" si="43"/>
        <v>0</v>
      </c>
      <c r="R65" s="410">
        <f t="shared" si="43"/>
        <v>0</v>
      </c>
      <c r="S65" s="410">
        <f t="shared" si="43"/>
        <v>0</v>
      </c>
      <c r="T65" s="409">
        <f t="shared" si="43"/>
        <v>0</v>
      </c>
      <c r="U65" s="324">
        <f t="shared" si="43"/>
        <v>0</v>
      </c>
      <c r="V65" s="410">
        <f t="shared" si="43"/>
        <v>0</v>
      </c>
      <c r="W65" s="411">
        <f t="shared" si="43"/>
        <v>0</v>
      </c>
      <c r="X65" s="409">
        <f t="shared" si="43"/>
        <v>0</v>
      </c>
      <c r="Y65" s="410">
        <f t="shared" si="43"/>
        <v>0</v>
      </c>
      <c r="Z65" s="410">
        <f t="shared" si="43"/>
        <v>0</v>
      </c>
      <c r="AA65" s="410">
        <f t="shared" si="43"/>
        <v>0</v>
      </c>
      <c r="AB65" s="409">
        <f t="shared" si="43"/>
        <v>0</v>
      </c>
      <c r="AC65" s="412">
        <f t="shared" si="43"/>
        <v>0</v>
      </c>
      <c r="AD65" s="353">
        <f t="shared" si="43"/>
        <v>0</v>
      </c>
      <c r="AE65" s="413">
        <f t="shared" si="43"/>
        <v>1</v>
      </c>
      <c r="AF65" s="414">
        <f t="shared" si="43"/>
        <v>0</v>
      </c>
      <c r="AG65" s="415">
        <f t="shared" si="43"/>
        <v>13</v>
      </c>
      <c r="AH65" s="416">
        <f t="shared" si="43"/>
        <v>0</v>
      </c>
      <c r="AI65" s="417">
        <f t="shared" si="43"/>
        <v>13</v>
      </c>
      <c r="AJ65" s="418">
        <f t="shared" si="43"/>
        <v>13</v>
      </c>
      <c r="AK65" s="416">
        <f t="shared" si="43"/>
        <v>1</v>
      </c>
      <c r="AL65" s="417">
        <f t="shared" si="43"/>
        <v>0</v>
      </c>
    </row>
    <row r="66" spans="1:38" outlineLevel="2" x14ac:dyDescent="0.25">
      <c r="A66" s="6" t="s">
        <v>617</v>
      </c>
      <c r="B66" s="6" t="s">
        <v>776</v>
      </c>
      <c r="C66" s="356"/>
      <c r="D66" s="356"/>
      <c r="E66" s="69"/>
      <c r="F66" s="69">
        <v>2</v>
      </c>
      <c r="G66" s="69"/>
      <c r="H66" s="69"/>
      <c r="I66" s="69"/>
      <c r="J66" s="69"/>
      <c r="K66" s="69">
        <v>16</v>
      </c>
      <c r="L66" s="69"/>
      <c r="M66" s="357">
        <f t="shared" si="41"/>
        <v>18</v>
      </c>
      <c r="N66" s="6"/>
      <c r="O66" s="6"/>
      <c r="P66" s="6"/>
      <c r="Q66" s="75"/>
      <c r="R66" s="38"/>
      <c r="S66" s="38"/>
      <c r="T66" s="75"/>
      <c r="U66" s="29"/>
      <c r="V66" s="38"/>
      <c r="W66" s="389"/>
      <c r="X66" s="75"/>
      <c r="Y66" s="38"/>
      <c r="Z66" s="38"/>
      <c r="AA66" s="38"/>
      <c r="AB66" s="75"/>
      <c r="AC66" s="114"/>
      <c r="AD66" s="110"/>
      <c r="AE66" s="165">
        <f>SUM(O66:AD66)</f>
        <v>0</v>
      </c>
      <c r="AF66" s="381"/>
      <c r="AG66" s="161">
        <f>SUM(M66,AE66)</f>
        <v>18</v>
      </c>
      <c r="AH66" s="189">
        <f>SUM(N66,AF66)</f>
        <v>0</v>
      </c>
      <c r="AI66" s="190">
        <f>SUM(AG66+AH66)</f>
        <v>18</v>
      </c>
      <c r="AJ66" s="168">
        <f>SUM(AG66)</f>
        <v>18</v>
      </c>
      <c r="AK66" s="189">
        <f>SUM(AE66)</f>
        <v>0</v>
      </c>
      <c r="AL66" s="190">
        <f>SUM(AH66)</f>
        <v>0</v>
      </c>
    </row>
    <row r="67" spans="1:38" outlineLevel="1" x14ac:dyDescent="0.25">
      <c r="A67" s="74" t="s">
        <v>742</v>
      </c>
      <c r="B67" s="6"/>
      <c r="C67" s="356">
        <f t="shared" ref="C67:AL67" si="44">SUBTOTAL(9,C66:C66)</f>
        <v>0</v>
      </c>
      <c r="D67" s="356">
        <f t="shared" si="44"/>
        <v>0</v>
      </c>
      <c r="E67" s="69">
        <f t="shared" si="44"/>
        <v>0</v>
      </c>
      <c r="F67" s="69">
        <f t="shared" si="44"/>
        <v>2</v>
      </c>
      <c r="G67" s="69">
        <f t="shared" si="44"/>
        <v>0</v>
      </c>
      <c r="H67" s="69">
        <f t="shared" si="44"/>
        <v>0</v>
      </c>
      <c r="I67" s="69">
        <f t="shared" si="44"/>
        <v>0</v>
      </c>
      <c r="J67" s="69">
        <f t="shared" si="44"/>
        <v>0</v>
      </c>
      <c r="K67" s="69">
        <f t="shared" si="44"/>
        <v>16</v>
      </c>
      <c r="L67" s="69">
        <f t="shared" si="44"/>
        <v>0</v>
      </c>
      <c r="M67" s="357">
        <f t="shared" si="44"/>
        <v>18</v>
      </c>
      <c r="N67" s="6">
        <f t="shared" si="44"/>
        <v>0</v>
      </c>
      <c r="O67" s="6">
        <f t="shared" si="44"/>
        <v>0</v>
      </c>
      <c r="P67" s="6">
        <f t="shared" si="44"/>
        <v>0</v>
      </c>
      <c r="Q67" s="75">
        <f t="shared" si="44"/>
        <v>0</v>
      </c>
      <c r="R67" s="38">
        <f t="shared" si="44"/>
        <v>0</v>
      </c>
      <c r="S67" s="38">
        <f t="shared" si="44"/>
        <v>0</v>
      </c>
      <c r="T67" s="75">
        <f t="shared" si="44"/>
        <v>0</v>
      </c>
      <c r="U67" s="29">
        <f t="shared" si="44"/>
        <v>0</v>
      </c>
      <c r="V67" s="38">
        <f t="shared" si="44"/>
        <v>0</v>
      </c>
      <c r="W67" s="389">
        <f t="shared" si="44"/>
        <v>0</v>
      </c>
      <c r="X67" s="75">
        <f t="shared" si="44"/>
        <v>0</v>
      </c>
      <c r="Y67" s="38">
        <f t="shared" si="44"/>
        <v>0</v>
      </c>
      <c r="Z67" s="38">
        <f t="shared" si="44"/>
        <v>0</v>
      </c>
      <c r="AA67" s="38">
        <f t="shared" si="44"/>
        <v>0</v>
      </c>
      <c r="AB67" s="75">
        <f t="shared" si="44"/>
        <v>0</v>
      </c>
      <c r="AC67" s="114">
        <f t="shared" si="44"/>
        <v>0</v>
      </c>
      <c r="AD67" s="110">
        <f t="shared" si="44"/>
        <v>0</v>
      </c>
      <c r="AE67" s="165">
        <f t="shared" si="44"/>
        <v>0</v>
      </c>
      <c r="AF67" s="381">
        <f t="shared" si="44"/>
        <v>0</v>
      </c>
      <c r="AG67" s="161">
        <f t="shared" si="44"/>
        <v>18</v>
      </c>
      <c r="AH67" s="189">
        <f t="shared" si="44"/>
        <v>0</v>
      </c>
      <c r="AI67" s="190">
        <f t="shared" si="44"/>
        <v>18</v>
      </c>
      <c r="AJ67" s="168">
        <f t="shared" si="44"/>
        <v>18</v>
      </c>
      <c r="AK67" s="189">
        <f t="shared" si="44"/>
        <v>0</v>
      </c>
      <c r="AL67" s="190">
        <f t="shared" si="44"/>
        <v>0</v>
      </c>
    </row>
    <row r="68" spans="1:38" outlineLevel="2" x14ac:dyDescent="0.25">
      <c r="A68" s="6" t="s">
        <v>769</v>
      </c>
      <c r="B68" s="6" t="s">
        <v>693</v>
      </c>
      <c r="C68" s="356"/>
      <c r="D68" s="356">
        <v>1</v>
      </c>
      <c r="E68" s="69"/>
      <c r="F68" s="69"/>
      <c r="G68" s="69"/>
      <c r="H68" s="69"/>
      <c r="I68" s="69"/>
      <c r="J68" s="69"/>
      <c r="K68" s="69"/>
      <c r="L68" s="69"/>
      <c r="M68" s="357">
        <f t="shared" si="41"/>
        <v>1</v>
      </c>
      <c r="N68" s="6"/>
      <c r="O68" s="6"/>
      <c r="P68" s="6"/>
      <c r="Q68" s="75"/>
      <c r="R68" s="38"/>
      <c r="S68" s="38"/>
      <c r="T68" s="75"/>
      <c r="U68" s="29"/>
      <c r="V68" s="38"/>
      <c r="W68" s="389"/>
      <c r="X68" s="75"/>
      <c r="Y68" s="38"/>
      <c r="Z68" s="38"/>
      <c r="AA68" s="38"/>
      <c r="AB68" s="75"/>
      <c r="AC68" s="114"/>
      <c r="AD68" s="110"/>
      <c r="AE68" s="165">
        <f>SUM(O68:AD68)</f>
        <v>0</v>
      </c>
      <c r="AF68" s="381"/>
      <c r="AG68" s="161">
        <f>SUM(M68,AE68)</f>
        <v>1</v>
      </c>
      <c r="AH68" s="189">
        <f>SUM(N68,AF68)</f>
        <v>0</v>
      </c>
      <c r="AI68" s="190">
        <f>SUM(AG68+AH68)</f>
        <v>1</v>
      </c>
      <c r="AJ68" s="168">
        <f>SUM(AG68)</f>
        <v>1</v>
      </c>
      <c r="AK68" s="189">
        <f>SUM(AE68)</f>
        <v>0</v>
      </c>
      <c r="AL68" s="190">
        <f>SUM(AH68)</f>
        <v>0</v>
      </c>
    </row>
    <row r="69" spans="1:38" outlineLevel="1" x14ac:dyDescent="0.25">
      <c r="A69" s="74" t="s">
        <v>770</v>
      </c>
      <c r="B69" s="6"/>
      <c r="C69" s="356">
        <f t="shared" ref="C69:AL69" si="45">SUBTOTAL(9,C68:C68)</f>
        <v>0</v>
      </c>
      <c r="D69" s="356">
        <f t="shared" si="45"/>
        <v>1</v>
      </c>
      <c r="E69" s="69">
        <f t="shared" si="45"/>
        <v>0</v>
      </c>
      <c r="F69" s="69">
        <f t="shared" si="45"/>
        <v>0</v>
      </c>
      <c r="G69" s="69">
        <f t="shared" si="45"/>
        <v>0</v>
      </c>
      <c r="H69" s="69">
        <f t="shared" si="45"/>
        <v>0</v>
      </c>
      <c r="I69" s="69">
        <f t="shared" si="45"/>
        <v>0</v>
      </c>
      <c r="J69" s="69">
        <f t="shared" si="45"/>
        <v>0</v>
      </c>
      <c r="K69" s="69">
        <f t="shared" si="45"/>
        <v>0</v>
      </c>
      <c r="L69" s="69">
        <f t="shared" si="45"/>
        <v>0</v>
      </c>
      <c r="M69" s="357">
        <f t="shared" si="45"/>
        <v>1</v>
      </c>
      <c r="N69" s="6">
        <f t="shared" si="45"/>
        <v>0</v>
      </c>
      <c r="O69" s="6">
        <f t="shared" si="45"/>
        <v>0</v>
      </c>
      <c r="P69" s="6">
        <f t="shared" si="45"/>
        <v>0</v>
      </c>
      <c r="Q69" s="75">
        <f t="shared" si="45"/>
        <v>0</v>
      </c>
      <c r="R69" s="38">
        <f t="shared" si="45"/>
        <v>0</v>
      </c>
      <c r="S69" s="38">
        <f t="shared" si="45"/>
        <v>0</v>
      </c>
      <c r="T69" s="75">
        <f t="shared" si="45"/>
        <v>0</v>
      </c>
      <c r="U69" s="29">
        <f t="shared" si="45"/>
        <v>0</v>
      </c>
      <c r="V69" s="38">
        <f t="shared" si="45"/>
        <v>0</v>
      </c>
      <c r="W69" s="389">
        <f t="shared" si="45"/>
        <v>0</v>
      </c>
      <c r="X69" s="75">
        <f t="shared" si="45"/>
        <v>0</v>
      </c>
      <c r="Y69" s="38">
        <f t="shared" si="45"/>
        <v>0</v>
      </c>
      <c r="Z69" s="38">
        <f t="shared" si="45"/>
        <v>0</v>
      </c>
      <c r="AA69" s="38">
        <f t="shared" si="45"/>
        <v>0</v>
      </c>
      <c r="AB69" s="75">
        <f t="shared" si="45"/>
        <v>0</v>
      </c>
      <c r="AC69" s="114">
        <f t="shared" si="45"/>
        <v>0</v>
      </c>
      <c r="AD69" s="110">
        <f t="shared" si="45"/>
        <v>0</v>
      </c>
      <c r="AE69" s="165">
        <f t="shared" si="45"/>
        <v>0</v>
      </c>
      <c r="AF69" s="381">
        <f t="shared" si="45"/>
        <v>0</v>
      </c>
      <c r="AG69" s="161">
        <f t="shared" si="45"/>
        <v>1</v>
      </c>
      <c r="AH69" s="189">
        <f t="shared" si="45"/>
        <v>0</v>
      </c>
      <c r="AI69" s="190">
        <f t="shared" si="45"/>
        <v>1</v>
      </c>
      <c r="AJ69" s="168">
        <f t="shared" si="45"/>
        <v>1</v>
      </c>
      <c r="AK69" s="189">
        <f t="shared" si="45"/>
        <v>0</v>
      </c>
      <c r="AL69" s="190">
        <f t="shared" si="45"/>
        <v>0</v>
      </c>
    </row>
    <row r="70" spans="1:38" outlineLevel="2" x14ac:dyDescent="0.25">
      <c r="A70" s="6" t="s">
        <v>803</v>
      </c>
      <c r="B70" s="6" t="s">
        <v>826</v>
      </c>
      <c r="C70" s="356"/>
      <c r="D70" s="356"/>
      <c r="E70" s="69"/>
      <c r="F70" s="69"/>
      <c r="G70" s="69"/>
      <c r="H70" s="69"/>
      <c r="I70" s="69"/>
      <c r="J70" s="69"/>
      <c r="K70" s="69"/>
      <c r="L70" s="69"/>
      <c r="M70" s="357">
        <f t="shared" si="41"/>
        <v>0</v>
      </c>
      <c r="N70" s="6"/>
      <c r="O70" s="6"/>
      <c r="P70" s="6"/>
      <c r="Q70" s="75"/>
      <c r="R70" s="38"/>
      <c r="S70" s="38"/>
      <c r="T70" s="75"/>
      <c r="U70" s="29"/>
      <c r="V70" s="38"/>
      <c r="W70" s="389"/>
      <c r="X70" s="75"/>
      <c r="Y70" s="38"/>
      <c r="Z70" s="38"/>
      <c r="AA70" s="38"/>
      <c r="AB70" s="75"/>
      <c r="AC70" s="114">
        <v>8</v>
      </c>
      <c r="AD70" s="110">
        <v>3</v>
      </c>
      <c r="AE70" s="165">
        <f>SUM(O70:AD70)</f>
        <v>11</v>
      </c>
      <c r="AF70" s="381"/>
      <c r="AG70" s="161">
        <f>SUM(M70,AE70)</f>
        <v>11</v>
      </c>
      <c r="AH70" s="189">
        <f>SUM(N70,AF70)</f>
        <v>0</v>
      </c>
      <c r="AI70" s="190">
        <f>SUM(AG70+AH70)</f>
        <v>11</v>
      </c>
      <c r="AJ70" s="168">
        <f>SUM(AG70)</f>
        <v>11</v>
      </c>
      <c r="AK70" s="189">
        <f>SUM(AE70)</f>
        <v>11</v>
      </c>
      <c r="AL70" s="190">
        <f>SUM(AH70)</f>
        <v>0</v>
      </c>
    </row>
    <row r="71" spans="1:38" outlineLevel="1" x14ac:dyDescent="0.25">
      <c r="A71" s="74" t="s">
        <v>743</v>
      </c>
      <c r="B71" s="6"/>
      <c r="C71" s="356">
        <f t="shared" ref="C71:AL71" si="46">SUBTOTAL(9,C70:C70)</f>
        <v>0</v>
      </c>
      <c r="D71" s="356">
        <f t="shared" si="46"/>
        <v>0</v>
      </c>
      <c r="E71" s="69">
        <f t="shared" si="46"/>
        <v>0</v>
      </c>
      <c r="F71" s="69">
        <f t="shared" si="46"/>
        <v>0</v>
      </c>
      <c r="G71" s="69">
        <f t="shared" si="46"/>
        <v>0</v>
      </c>
      <c r="H71" s="69">
        <f t="shared" si="46"/>
        <v>0</v>
      </c>
      <c r="I71" s="69">
        <f t="shared" si="46"/>
        <v>0</v>
      </c>
      <c r="J71" s="69">
        <f t="shared" si="46"/>
        <v>0</v>
      </c>
      <c r="K71" s="69">
        <f t="shared" si="46"/>
        <v>0</v>
      </c>
      <c r="L71" s="69">
        <f t="shared" si="46"/>
        <v>0</v>
      </c>
      <c r="M71" s="357">
        <f t="shared" si="46"/>
        <v>0</v>
      </c>
      <c r="N71" s="6">
        <f t="shared" si="46"/>
        <v>0</v>
      </c>
      <c r="O71" s="6">
        <f t="shared" si="46"/>
        <v>0</v>
      </c>
      <c r="P71" s="6">
        <f t="shared" si="46"/>
        <v>0</v>
      </c>
      <c r="Q71" s="75">
        <f t="shared" si="46"/>
        <v>0</v>
      </c>
      <c r="R71" s="38">
        <f t="shared" si="46"/>
        <v>0</v>
      </c>
      <c r="S71" s="38">
        <f t="shared" si="46"/>
        <v>0</v>
      </c>
      <c r="T71" s="75">
        <f t="shared" si="46"/>
        <v>0</v>
      </c>
      <c r="U71" s="29">
        <f t="shared" si="46"/>
        <v>0</v>
      </c>
      <c r="V71" s="38">
        <f t="shared" si="46"/>
        <v>0</v>
      </c>
      <c r="W71" s="389">
        <f t="shared" si="46"/>
        <v>0</v>
      </c>
      <c r="X71" s="75">
        <f t="shared" si="46"/>
        <v>0</v>
      </c>
      <c r="Y71" s="38">
        <f t="shared" si="46"/>
        <v>0</v>
      </c>
      <c r="Z71" s="38">
        <f t="shared" si="46"/>
        <v>0</v>
      </c>
      <c r="AA71" s="38">
        <f t="shared" si="46"/>
        <v>0</v>
      </c>
      <c r="AB71" s="75">
        <f t="shared" si="46"/>
        <v>0</v>
      </c>
      <c r="AC71" s="114">
        <f t="shared" si="46"/>
        <v>8</v>
      </c>
      <c r="AD71" s="110">
        <f t="shared" si="46"/>
        <v>3</v>
      </c>
      <c r="AE71" s="165">
        <f t="shared" si="46"/>
        <v>11</v>
      </c>
      <c r="AF71" s="381">
        <f t="shared" si="46"/>
        <v>0</v>
      </c>
      <c r="AG71" s="161">
        <f t="shared" si="46"/>
        <v>11</v>
      </c>
      <c r="AH71" s="189">
        <f t="shared" si="46"/>
        <v>0</v>
      </c>
      <c r="AI71" s="190">
        <f t="shared" si="46"/>
        <v>11</v>
      </c>
      <c r="AJ71" s="168">
        <f t="shared" si="46"/>
        <v>11</v>
      </c>
      <c r="AK71" s="189">
        <f t="shared" si="46"/>
        <v>11</v>
      </c>
      <c r="AL71" s="190">
        <f t="shared" si="46"/>
        <v>0</v>
      </c>
    </row>
    <row r="72" spans="1:38" outlineLevel="2" x14ac:dyDescent="0.25">
      <c r="A72" s="6" t="s">
        <v>649</v>
      </c>
      <c r="B72" s="6" t="s">
        <v>650</v>
      </c>
      <c r="C72" s="356"/>
      <c r="D72" s="356"/>
      <c r="E72" s="69"/>
      <c r="F72" s="69"/>
      <c r="G72" s="69"/>
      <c r="H72" s="69"/>
      <c r="I72" s="69"/>
      <c r="J72" s="69"/>
      <c r="K72" s="69"/>
      <c r="L72" s="69"/>
      <c r="M72" s="357">
        <f t="shared" si="41"/>
        <v>0</v>
      </c>
      <c r="N72" s="6"/>
      <c r="O72" s="6"/>
      <c r="P72" s="6"/>
      <c r="Q72" s="75"/>
      <c r="R72" s="38"/>
      <c r="S72" s="38"/>
      <c r="T72" s="75"/>
      <c r="U72" s="29"/>
      <c r="V72" s="38"/>
      <c r="W72" s="389"/>
      <c r="X72" s="75"/>
      <c r="Y72" s="38"/>
      <c r="Z72" s="38"/>
      <c r="AA72" s="38"/>
      <c r="AB72" s="75"/>
      <c r="AC72" s="114"/>
      <c r="AD72" s="110"/>
      <c r="AE72" s="165">
        <f>SUM(O72:AD72)</f>
        <v>0</v>
      </c>
      <c r="AF72" s="381"/>
      <c r="AG72" s="161">
        <f>SUM(M72,AE72)</f>
        <v>0</v>
      </c>
      <c r="AH72" s="189">
        <f>SUM(N72,AF72)</f>
        <v>0</v>
      </c>
      <c r="AI72" s="190">
        <f>SUM(AG72+AH72)</f>
        <v>0</v>
      </c>
      <c r="AJ72" s="168">
        <f>SUM(AG72)</f>
        <v>0</v>
      </c>
      <c r="AK72" s="189">
        <f>SUM(AE72)</f>
        <v>0</v>
      </c>
      <c r="AL72" s="190">
        <f>SUM(AH72)</f>
        <v>0</v>
      </c>
    </row>
    <row r="73" spans="1:38" outlineLevel="2" x14ac:dyDescent="0.25">
      <c r="A73" s="6" t="s">
        <v>649</v>
      </c>
      <c r="B73" s="6" t="s">
        <v>698</v>
      </c>
      <c r="C73" s="356"/>
      <c r="D73" s="356"/>
      <c r="E73" s="69"/>
      <c r="F73" s="69"/>
      <c r="G73" s="69"/>
      <c r="H73" s="69"/>
      <c r="I73" s="69"/>
      <c r="J73" s="69"/>
      <c r="K73" s="69"/>
      <c r="L73" s="69"/>
      <c r="M73" s="357">
        <f t="shared" si="41"/>
        <v>0</v>
      </c>
      <c r="N73" s="6"/>
      <c r="O73" s="6"/>
      <c r="P73" s="6"/>
      <c r="Q73" s="75"/>
      <c r="R73" s="38"/>
      <c r="S73" s="38"/>
      <c r="T73" s="75"/>
      <c r="U73" s="29"/>
      <c r="V73" s="38"/>
      <c r="W73" s="389"/>
      <c r="X73" s="75"/>
      <c r="Y73" s="38"/>
      <c r="Z73" s="38"/>
      <c r="AA73" s="38"/>
      <c r="AB73" s="75"/>
      <c r="AC73" s="114"/>
      <c r="AD73" s="110"/>
      <c r="AE73" s="165">
        <f>SUM(O73:AD73)</f>
        <v>0</v>
      </c>
      <c r="AF73" s="381"/>
      <c r="AG73" s="161">
        <f>SUM(M73,AE73)</f>
        <v>0</v>
      </c>
      <c r="AH73" s="189">
        <f>SUM(N73,AF73)</f>
        <v>0</v>
      </c>
      <c r="AI73" s="190">
        <f>SUM(AG73+AH73)</f>
        <v>0</v>
      </c>
      <c r="AJ73" s="168">
        <f>SUM(AG73)</f>
        <v>0</v>
      </c>
      <c r="AK73" s="189">
        <f>SUM(AE73)</f>
        <v>0</v>
      </c>
      <c r="AL73" s="190">
        <f>SUM(AH73)</f>
        <v>0</v>
      </c>
    </row>
    <row r="74" spans="1:38" outlineLevel="1" x14ac:dyDescent="0.25">
      <c r="A74" s="74" t="s">
        <v>744</v>
      </c>
      <c r="B74" s="6"/>
      <c r="C74" s="356">
        <f t="shared" ref="C74:AL74" si="47">SUBTOTAL(9,C72:C73)</f>
        <v>0</v>
      </c>
      <c r="D74" s="356">
        <f t="shared" si="47"/>
        <v>0</v>
      </c>
      <c r="E74" s="69">
        <f t="shared" si="47"/>
        <v>0</v>
      </c>
      <c r="F74" s="69">
        <f t="shared" si="47"/>
        <v>0</v>
      </c>
      <c r="G74" s="69">
        <f t="shared" si="47"/>
        <v>0</v>
      </c>
      <c r="H74" s="69">
        <f t="shared" si="47"/>
        <v>0</v>
      </c>
      <c r="I74" s="69">
        <f t="shared" si="47"/>
        <v>0</v>
      </c>
      <c r="J74" s="69">
        <f t="shared" si="47"/>
        <v>0</v>
      </c>
      <c r="K74" s="69">
        <f t="shared" si="47"/>
        <v>0</v>
      </c>
      <c r="L74" s="69">
        <f t="shared" si="47"/>
        <v>0</v>
      </c>
      <c r="M74" s="357">
        <f t="shared" si="47"/>
        <v>0</v>
      </c>
      <c r="N74" s="6">
        <f t="shared" si="47"/>
        <v>0</v>
      </c>
      <c r="O74" s="6">
        <f t="shared" si="47"/>
        <v>0</v>
      </c>
      <c r="P74" s="6">
        <f t="shared" si="47"/>
        <v>0</v>
      </c>
      <c r="Q74" s="75">
        <f t="shared" si="47"/>
        <v>0</v>
      </c>
      <c r="R74" s="38">
        <f t="shared" si="47"/>
        <v>0</v>
      </c>
      <c r="S74" s="38">
        <f t="shared" si="47"/>
        <v>0</v>
      </c>
      <c r="T74" s="75">
        <f t="shared" si="47"/>
        <v>0</v>
      </c>
      <c r="U74" s="29">
        <f t="shared" si="47"/>
        <v>0</v>
      </c>
      <c r="V74" s="38">
        <f t="shared" si="47"/>
        <v>0</v>
      </c>
      <c r="W74" s="389">
        <f t="shared" si="47"/>
        <v>0</v>
      </c>
      <c r="X74" s="75">
        <f t="shared" si="47"/>
        <v>0</v>
      </c>
      <c r="Y74" s="38">
        <f t="shared" si="47"/>
        <v>0</v>
      </c>
      <c r="Z74" s="38">
        <f t="shared" si="47"/>
        <v>0</v>
      </c>
      <c r="AA74" s="38">
        <f t="shared" si="47"/>
        <v>0</v>
      </c>
      <c r="AB74" s="75">
        <f t="shared" si="47"/>
        <v>0</v>
      </c>
      <c r="AC74" s="114">
        <f t="shared" si="47"/>
        <v>0</v>
      </c>
      <c r="AD74" s="110">
        <f t="shared" si="47"/>
        <v>0</v>
      </c>
      <c r="AE74" s="165">
        <f t="shared" si="47"/>
        <v>0</v>
      </c>
      <c r="AF74" s="381">
        <f t="shared" si="47"/>
        <v>0</v>
      </c>
      <c r="AG74" s="161">
        <f t="shared" si="47"/>
        <v>0</v>
      </c>
      <c r="AH74" s="189">
        <f t="shared" si="47"/>
        <v>0</v>
      </c>
      <c r="AI74" s="190">
        <f t="shared" si="47"/>
        <v>0</v>
      </c>
      <c r="AJ74" s="168">
        <f t="shared" si="47"/>
        <v>0</v>
      </c>
      <c r="AK74" s="189">
        <f t="shared" si="47"/>
        <v>0</v>
      </c>
      <c r="AL74" s="190">
        <f t="shared" si="47"/>
        <v>0</v>
      </c>
    </row>
    <row r="75" spans="1:38" ht="23.25" customHeight="1" outlineLevel="2" x14ac:dyDescent="0.25">
      <c r="A75" s="344" t="s">
        <v>801</v>
      </c>
      <c r="B75" s="345" t="s">
        <v>688</v>
      </c>
      <c r="C75" s="408"/>
      <c r="D75" s="408"/>
      <c r="E75" s="406">
        <v>2</v>
      </c>
      <c r="F75" s="406">
        <v>14</v>
      </c>
      <c r="G75" s="406"/>
      <c r="H75" s="406"/>
      <c r="I75" s="406">
        <v>1</v>
      </c>
      <c r="J75" s="406"/>
      <c r="K75" s="406"/>
      <c r="L75" s="406"/>
      <c r="M75" s="407">
        <f t="shared" si="41"/>
        <v>17</v>
      </c>
      <c r="N75" s="344"/>
      <c r="O75" s="344">
        <v>1</v>
      </c>
      <c r="P75" s="344"/>
      <c r="Q75" s="409"/>
      <c r="R75" s="410"/>
      <c r="S75" s="410"/>
      <c r="T75" s="409"/>
      <c r="U75" s="324"/>
      <c r="V75" s="410"/>
      <c r="W75" s="411"/>
      <c r="X75" s="409"/>
      <c r="Y75" s="410"/>
      <c r="Z75" s="410"/>
      <c r="AA75" s="410"/>
      <c r="AB75" s="409"/>
      <c r="AC75" s="412"/>
      <c r="AD75" s="353"/>
      <c r="AE75" s="413">
        <f>SUM(O75:AD75)</f>
        <v>1</v>
      </c>
      <c r="AF75" s="414"/>
      <c r="AG75" s="415">
        <f t="shared" ref="AG75:AH83" si="48">SUM(M75,AE75)</f>
        <v>18</v>
      </c>
      <c r="AH75" s="416">
        <f t="shared" si="48"/>
        <v>0</v>
      </c>
      <c r="AI75" s="417">
        <f>SUM(AG75+AH75)</f>
        <v>18</v>
      </c>
      <c r="AJ75" s="418">
        <f t="shared" ref="AJ75:AJ99" si="49">SUM(AG75)</f>
        <v>18</v>
      </c>
      <c r="AK75" s="416">
        <f t="shared" ref="AK75:AK99" si="50">SUM(AE75)</f>
        <v>1</v>
      </c>
      <c r="AL75" s="417">
        <f t="shared" ref="AL75:AL99" si="51">SUM(AH75)</f>
        <v>0</v>
      </c>
    </row>
    <row r="76" spans="1:38" ht="23.25" customHeight="1" outlineLevel="1" x14ac:dyDescent="0.25">
      <c r="A76" s="446" t="s">
        <v>745</v>
      </c>
      <c r="B76" s="345"/>
      <c r="C76" s="408">
        <f t="shared" ref="C76:AL76" si="52">SUBTOTAL(9,C75:C75)</f>
        <v>0</v>
      </c>
      <c r="D76" s="408">
        <f t="shared" si="52"/>
        <v>0</v>
      </c>
      <c r="E76" s="406">
        <f t="shared" si="52"/>
        <v>2</v>
      </c>
      <c r="F76" s="406">
        <f t="shared" si="52"/>
        <v>14</v>
      </c>
      <c r="G76" s="406">
        <f t="shared" si="52"/>
        <v>0</v>
      </c>
      <c r="H76" s="406">
        <f t="shared" si="52"/>
        <v>0</v>
      </c>
      <c r="I76" s="406">
        <f t="shared" si="52"/>
        <v>1</v>
      </c>
      <c r="J76" s="406">
        <f t="shared" si="52"/>
        <v>0</v>
      </c>
      <c r="K76" s="406">
        <f t="shared" si="52"/>
        <v>0</v>
      </c>
      <c r="L76" s="406">
        <f t="shared" si="52"/>
        <v>0</v>
      </c>
      <c r="M76" s="407">
        <f t="shared" si="52"/>
        <v>17</v>
      </c>
      <c r="N76" s="344">
        <f t="shared" si="52"/>
        <v>0</v>
      </c>
      <c r="O76" s="344">
        <f t="shared" si="52"/>
        <v>1</v>
      </c>
      <c r="P76" s="344">
        <f t="shared" si="52"/>
        <v>0</v>
      </c>
      <c r="Q76" s="409">
        <f t="shared" si="52"/>
        <v>0</v>
      </c>
      <c r="R76" s="410">
        <f t="shared" si="52"/>
        <v>0</v>
      </c>
      <c r="S76" s="410">
        <f t="shared" si="52"/>
        <v>0</v>
      </c>
      <c r="T76" s="409">
        <f t="shared" si="52"/>
        <v>0</v>
      </c>
      <c r="U76" s="324">
        <f t="shared" si="52"/>
        <v>0</v>
      </c>
      <c r="V76" s="410">
        <f t="shared" si="52"/>
        <v>0</v>
      </c>
      <c r="W76" s="411">
        <f t="shared" si="52"/>
        <v>0</v>
      </c>
      <c r="X76" s="409">
        <f t="shared" si="52"/>
        <v>0</v>
      </c>
      <c r="Y76" s="410">
        <f t="shared" si="52"/>
        <v>0</v>
      </c>
      <c r="Z76" s="410">
        <f t="shared" si="52"/>
        <v>0</v>
      </c>
      <c r="AA76" s="410">
        <f t="shared" si="52"/>
        <v>0</v>
      </c>
      <c r="AB76" s="409">
        <f t="shared" si="52"/>
        <v>0</v>
      </c>
      <c r="AC76" s="412">
        <f t="shared" si="52"/>
        <v>0</v>
      </c>
      <c r="AD76" s="353">
        <f t="shared" si="52"/>
        <v>0</v>
      </c>
      <c r="AE76" s="413">
        <f t="shared" si="52"/>
        <v>1</v>
      </c>
      <c r="AF76" s="414">
        <f t="shared" si="52"/>
        <v>0</v>
      </c>
      <c r="AG76" s="415">
        <f t="shared" si="52"/>
        <v>18</v>
      </c>
      <c r="AH76" s="416">
        <f t="shared" si="52"/>
        <v>0</v>
      </c>
      <c r="AI76" s="417">
        <f t="shared" si="52"/>
        <v>18</v>
      </c>
      <c r="AJ76" s="418">
        <f t="shared" si="52"/>
        <v>18</v>
      </c>
      <c r="AK76" s="416">
        <f t="shared" si="52"/>
        <v>1</v>
      </c>
      <c r="AL76" s="417">
        <f t="shared" si="52"/>
        <v>0</v>
      </c>
    </row>
    <row r="77" spans="1:38" outlineLevel="2" x14ac:dyDescent="0.25">
      <c r="A77" s="6" t="s">
        <v>681</v>
      </c>
      <c r="B77" s="6" t="s">
        <v>802</v>
      </c>
      <c r="C77" s="356"/>
      <c r="D77" s="356"/>
      <c r="E77" s="69"/>
      <c r="F77" s="69">
        <v>1</v>
      </c>
      <c r="G77" s="69">
        <v>3</v>
      </c>
      <c r="H77" s="69"/>
      <c r="I77" s="69"/>
      <c r="J77" s="69">
        <v>5</v>
      </c>
      <c r="K77" s="69">
        <v>1</v>
      </c>
      <c r="L77" s="69">
        <v>7</v>
      </c>
      <c r="M77" s="357">
        <f t="shared" si="41"/>
        <v>17</v>
      </c>
      <c r="N77" s="6"/>
      <c r="O77" s="6"/>
      <c r="P77" s="6"/>
      <c r="Q77" s="75">
        <v>3</v>
      </c>
      <c r="R77" s="38"/>
      <c r="S77" s="38">
        <v>7</v>
      </c>
      <c r="T77" s="75">
        <v>1</v>
      </c>
      <c r="U77" s="29"/>
      <c r="V77" s="38"/>
      <c r="W77" s="389"/>
      <c r="X77" s="75"/>
      <c r="Y77" s="38"/>
      <c r="Z77" s="38"/>
      <c r="AA77" s="38"/>
      <c r="AB77" s="75"/>
      <c r="AC77" s="114">
        <v>3</v>
      </c>
      <c r="AD77" s="110">
        <v>1</v>
      </c>
      <c r="AE77" s="165">
        <f>SUM(O77:AD77)</f>
        <v>15</v>
      </c>
      <c r="AF77" s="381"/>
      <c r="AG77" s="161">
        <f t="shared" si="48"/>
        <v>32</v>
      </c>
      <c r="AH77" s="189">
        <f t="shared" si="48"/>
        <v>0</v>
      </c>
      <c r="AI77" s="190">
        <f>SUM(AG77+AH77)</f>
        <v>32</v>
      </c>
      <c r="AJ77" s="168">
        <f t="shared" si="49"/>
        <v>32</v>
      </c>
      <c r="AK77" s="189">
        <f t="shared" si="50"/>
        <v>15</v>
      </c>
      <c r="AL77" s="190">
        <f t="shared" si="51"/>
        <v>0</v>
      </c>
    </row>
    <row r="78" spans="1:38" outlineLevel="1" x14ac:dyDescent="0.25">
      <c r="A78" s="74" t="s">
        <v>746</v>
      </c>
      <c r="B78" s="6"/>
      <c r="C78" s="356">
        <f t="shared" ref="C78:AL78" si="53">SUBTOTAL(9,C77:C77)</f>
        <v>0</v>
      </c>
      <c r="D78" s="356">
        <f t="shared" si="53"/>
        <v>0</v>
      </c>
      <c r="E78" s="69">
        <f t="shared" si="53"/>
        <v>0</v>
      </c>
      <c r="F78" s="69">
        <f t="shared" si="53"/>
        <v>1</v>
      </c>
      <c r="G78" s="69">
        <f t="shared" si="53"/>
        <v>3</v>
      </c>
      <c r="H78" s="69">
        <f t="shared" si="53"/>
        <v>0</v>
      </c>
      <c r="I78" s="69">
        <f t="shared" si="53"/>
        <v>0</v>
      </c>
      <c r="J78" s="69">
        <f t="shared" si="53"/>
        <v>5</v>
      </c>
      <c r="K78" s="69">
        <f t="shared" si="53"/>
        <v>1</v>
      </c>
      <c r="L78" s="69">
        <f t="shared" si="53"/>
        <v>7</v>
      </c>
      <c r="M78" s="357">
        <f t="shared" si="53"/>
        <v>17</v>
      </c>
      <c r="N78" s="6">
        <f t="shared" si="53"/>
        <v>0</v>
      </c>
      <c r="O78" s="6">
        <f t="shared" si="53"/>
        <v>0</v>
      </c>
      <c r="P78" s="6">
        <f t="shared" si="53"/>
        <v>0</v>
      </c>
      <c r="Q78" s="75">
        <f t="shared" si="53"/>
        <v>3</v>
      </c>
      <c r="R78" s="38">
        <f t="shared" si="53"/>
        <v>0</v>
      </c>
      <c r="S78" s="38">
        <f t="shared" si="53"/>
        <v>7</v>
      </c>
      <c r="T78" s="75">
        <f t="shared" si="53"/>
        <v>1</v>
      </c>
      <c r="U78" s="29">
        <f t="shared" si="53"/>
        <v>0</v>
      </c>
      <c r="V78" s="38">
        <f t="shared" si="53"/>
        <v>0</v>
      </c>
      <c r="W78" s="389">
        <f t="shared" si="53"/>
        <v>0</v>
      </c>
      <c r="X78" s="75">
        <f t="shared" si="53"/>
        <v>0</v>
      </c>
      <c r="Y78" s="38">
        <f t="shared" si="53"/>
        <v>0</v>
      </c>
      <c r="Z78" s="38">
        <f t="shared" si="53"/>
        <v>0</v>
      </c>
      <c r="AA78" s="38">
        <f t="shared" si="53"/>
        <v>0</v>
      </c>
      <c r="AB78" s="75">
        <f t="shared" si="53"/>
        <v>0</v>
      </c>
      <c r="AC78" s="114">
        <f t="shared" si="53"/>
        <v>3</v>
      </c>
      <c r="AD78" s="110">
        <f t="shared" si="53"/>
        <v>1</v>
      </c>
      <c r="AE78" s="165">
        <f t="shared" si="53"/>
        <v>15</v>
      </c>
      <c r="AF78" s="381">
        <f t="shared" si="53"/>
        <v>0</v>
      </c>
      <c r="AG78" s="161">
        <f t="shared" si="53"/>
        <v>32</v>
      </c>
      <c r="AH78" s="189">
        <f t="shared" si="53"/>
        <v>0</v>
      </c>
      <c r="AI78" s="190">
        <f t="shared" si="53"/>
        <v>32</v>
      </c>
      <c r="AJ78" s="168">
        <f t="shared" si="53"/>
        <v>32</v>
      </c>
      <c r="AK78" s="189">
        <f t="shared" si="53"/>
        <v>15</v>
      </c>
      <c r="AL78" s="190">
        <f t="shared" si="53"/>
        <v>0</v>
      </c>
    </row>
    <row r="79" spans="1:38" outlineLevel="2" x14ac:dyDescent="0.25">
      <c r="A79" s="6" t="s">
        <v>648</v>
      </c>
      <c r="B79" s="6" t="s">
        <v>646</v>
      </c>
      <c r="C79" s="356"/>
      <c r="D79" s="356"/>
      <c r="E79" s="69"/>
      <c r="F79" s="69"/>
      <c r="G79" s="69"/>
      <c r="H79" s="69"/>
      <c r="I79" s="69"/>
      <c r="J79" s="69"/>
      <c r="K79" s="69">
        <v>4</v>
      </c>
      <c r="L79" s="69"/>
      <c r="M79" s="357">
        <f t="shared" si="41"/>
        <v>4</v>
      </c>
      <c r="N79" s="6"/>
      <c r="O79" s="6"/>
      <c r="P79" s="6"/>
      <c r="Q79" s="75"/>
      <c r="R79" s="38"/>
      <c r="S79" s="38"/>
      <c r="T79" s="75"/>
      <c r="U79" s="29"/>
      <c r="V79" s="38"/>
      <c r="W79" s="389"/>
      <c r="X79" s="75"/>
      <c r="Y79" s="38"/>
      <c r="Z79" s="38"/>
      <c r="AA79" s="38"/>
      <c r="AB79" s="75"/>
      <c r="AC79" s="114"/>
      <c r="AD79" s="110"/>
      <c r="AE79" s="165">
        <f>SUM(O79:AD79)</f>
        <v>0</v>
      </c>
      <c r="AF79" s="381"/>
      <c r="AG79" s="161">
        <f t="shared" si="48"/>
        <v>4</v>
      </c>
      <c r="AH79" s="189">
        <f t="shared" si="48"/>
        <v>0</v>
      </c>
      <c r="AI79" s="190">
        <f>SUM(AG79+AH79)</f>
        <v>4</v>
      </c>
      <c r="AJ79" s="168">
        <f t="shared" si="49"/>
        <v>4</v>
      </c>
      <c r="AK79" s="189">
        <f t="shared" si="50"/>
        <v>0</v>
      </c>
      <c r="AL79" s="190">
        <f t="shared" si="51"/>
        <v>0</v>
      </c>
    </row>
    <row r="80" spans="1:38" outlineLevel="1" x14ac:dyDescent="0.25">
      <c r="A80" s="74" t="s">
        <v>747</v>
      </c>
      <c r="B80" s="6"/>
      <c r="C80" s="356">
        <f t="shared" ref="C80:AL80" si="54">SUBTOTAL(9,C79:C79)</f>
        <v>0</v>
      </c>
      <c r="D80" s="356">
        <f t="shared" si="54"/>
        <v>0</v>
      </c>
      <c r="E80" s="69">
        <f t="shared" si="54"/>
        <v>0</v>
      </c>
      <c r="F80" s="69">
        <f t="shared" si="54"/>
        <v>0</v>
      </c>
      <c r="G80" s="69">
        <f t="shared" si="54"/>
        <v>0</v>
      </c>
      <c r="H80" s="69">
        <f t="shared" si="54"/>
        <v>0</v>
      </c>
      <c r="I80" s="69">
        <f t="shared" si="54"/>
        <v>0</v>
      </c>
      <c r="J80" s="69">
        <f t="shared" si="54"/>
        <v>0</v>
      </c>
      <c r="K80" s="69">
        <f t="shared" si="54"/>
        <v>4</v>
      </c>
      <c r="L80" s="69">
        <f t="shared" si="54"/>
        <v>0</v>
      </c>
      <c r="M80" s="357">
        <f t="shared" si="54"/>
        <v>4</v>
      </c>
      <c r="N80" s="6">
        <f t="shared" si="54"/>
        <v>0</v>
      </c>
      <c r="O80" s="6">
        <f t="shared" si="54"/>
        <v>0</v>
      </c>
      <c r="P80" s="6">
        <f t="shared" si="54"/>
        <v>0</v>
      </c>
      <c r="Q80" s="75">
        <f t="shared" si="54"/>
        <v>0</v>
      </c>
      <c r="R80" s="38">
        <f t="shared" si="54"/>
        <v>0</v>
      </c>
      <c r="S80" s="38">
        <f t="shared" si="54"/>
        <v>0</v>
      </c>
      <c r="T80" s="75">
        <f t="shared" si="54"/>
        <v>0</v>
      </c>
      <c r="U80" s="29">
        <f t="shared" si="54"/>
        <v>0</v>
      </c>
      <c r="V80" s="38">
        <f t="shared" si="54"/>
        <v>0</v>
      </c>
      <c r="W80" s="389">
        <f t="shared" si="54"/>
        <v>0</v>
      </c>
      <c r="X80" s="75">
        <f t="shared" si="54"/>
        <v>0</v>
      </c>
      <c r="Y80" s="38">
        <f t="shared" si="54"/>
        <v>0</v>
      </c>
      <c r="Z80" s="38">
        <f t="shared" si="54"/>
        <v>0</v>
      </c>
      <c r="AA80" s="38">
        <f t="shared" si="54"/>
        <v>0</v>
      </c>
      <c r="AB80" s="75">
        <f t="shared" si="54"/>
        <v>0</v>
      </c>
      <c r="AC80" s="114">
        <f t="shared" si="54"/>
        <v>0</v>
      </c>
      <c r="AD80" s="389">
        <f t="shared" si="54"/>
        <v>0</v>
      </c>
      <c r="AE80" s="165">
        <f t="shared" si="54"/>
        <v>0</v>
      </c>
      <c r="AF80" s="381">
        <f t="shared" si="54"/>
        <v>0</v>
      </c>
      <c r="AG80" s="161">
        <f t="shared" si="54"/>
        <v>4</v>
      </c>
      <c r="AH80" s="189">
        <f t="shared" si="54"/>
        <v>0</v>
      </c>
      <c r="AI80" s="190">
        <f t="shared" si="54"/>
        <v>4</v>
      </c>
      <c r="AJ80" s="168">
        <f t="shared" si="54"/>
        <v>4</v>
      </c>
      <c r="AK80" s="189">
        <f t="shared" si="54"/>
        <v>0</v>
      </c>
      <c r="AL80" s="190">
        <f t="shared" si="54"/>
        <v>0</v>
      </c>
    </row>
    <row r="81" spans="1:38" outlineLevel="2" x14ac:dyDescent="0.25">
      <c r="A81" s="6" t="s">
        <v>616</v>
      </c>
      <c r="B81" s="6" t="s">
        <v>802</v>
      </c>
      <c r="C81" s="356"/>
      <c r="D81" s="356"/>
      <c r="E81" s="69">
        <v>20</v>
      </c>
      <c r="F81" s="69"/>
      <c r="G81" s="69"/>
      <c r="H81" s="69"/>
      <c r="I81" s="69"/>
      <c r="J81" s="69"/>
      <c r="K81" s="69">
        <v>13</v>
      </c>
      <c r="L81" s="69">
        <v>2</v>
      </c>
      <c r="M81" s="357">
        <f t="shared" si="41"/>
        <v>35</v>
      </c>
      <c r="N81" s="6"/>
      <c r="O81" s="6"/>
      <c r="P81" s="6"/>
      <c r="Q81" s="29"/>
      <c r="R81" s="38"/>
      <c r="S81" s="38"/>
      <c r="T81" s="389"/>
      <c r="U81" s="29"/>
      <c r="V81" s="38"/>
      <c r="W81" s="389"/>
      <c r="X81" s="29"/>
      <c r="Y81" s="38"/>
      <c r="Z81" s="38"/>
      <c r="AA81" s="38"/>
      <c r="AB81" s="389"/>
      <c r="AC81" s="114"/>
      <c r="AD81" s="389"/>
      <c r="AE81" s="165">
        <f>SUM(O81:AD81)</f>
        <v>0</v>
      </c>
      <c r="AF81" s="381"/>
      <c r="AG81" s="161">
        <f t="shared" si="48"/>
        <v>35</v>
      </c>
      <c r="AH81" s="189">
        <f t="shared" si="48"/>
        <v>0</v>
      </c>
      <c r="AI81" s="190">
        <f>SUM(AG81+AH81)</f>
        <v>35</v>
      </c>
      <c r="AJ81" s="168">
        <f t="shared" si="49"/>
        <v>35</v>
      </c>
      <c r="AK81" s="189">
        <f t="shared" si="50"/>
        <v>0</v>
      </c>
      <c r="AL81" s="190">
        <f t="shared" si="51"/>
        <v>0</v>
      </c>
    </row>
    <row r="82" spans="1:38" outlineLevel="1" x14ac:dyDescent="0.25">
      <c r="A82" s="74" t="s">
        <v>748</v>
      </c>
      <c r="B82" s="8"/>
      <c r="C82" s="356">
        <f t="shared" ref="C82:AL82" si="55">SUBTOTAL(9,C81:C81)</f>
        <v>0</v>
      </c>
      <c r="D82" s="356">
        <f t="shared" si="55"/>
        <v>0</v>
      </c>
      <c r="E82" s="69">
        <f t="shared" si="55"/>
        <v>20</v>
      </c>
      <c r="F82" s="69">
        <f t="shared" si="55"/>
        <v>0</v>
      </c>
      <c r="G82" s="69">
        <f t="shared" si="55"/>
        <v>0</v>
      </c>
      <c r="H82" s="69">
        <f t="shared" si="55"/>
        <v>0</v>
      </c>
      <c r="I82" s="69">
        <f t="shared" si="55"/>
        <v>0</v>
      </c>
      <c r="J82" s="69">
        <f t="shared" si="55"/>
        <v>0</v>
      </c>
      <c r="K82" s="69">
        <f t="shared" si="55"/>
        <v>13</v>
      </c>
      <c r="L82" s="69">
        <f t="shared" si="55"/>
        <v>2</v>
      </c>
      <c r="M82" s="357">
        <f t="shared" si="55"/>
        <v>35</v>
      </c>
      <c r="N82" s="6">
        <f t="shared" si="55"/>
        <v>0</v>
      </c>
      <c r="O82" s="6">
        <f t="shared" si="55"/>
        <v>0</v>
      </c>
      <c r="P82" s="6">
        <f t="shared" si="55"/>
        <v>0</v>
      </c>
      <c r="Q82" s="75">
        <f t="shared" si="55"/>
        <v>0</v>
      </c>
      <c r="R82" s="38">
        <f t="shared" si="55"/>
        <v>0</v>
      </c>
      <c r="S82" s="38">
        <f t="shared" si="55"/>
        <v>0</v>
      </c>
      <c r="T82" s="75">
        <f t="shared" si="55"/>
        <v>0</v>
      </c>
      <c r="U82" s="29">
        <f t="shared" si="55"/>
        <v>0</v>
      </c>
      <c r="V82" s="38">
        <f t="shared" si="55"/>
        <v>0</v>
      </c>
      <c r="W82" s="389">
        <f t="shared" si="55"/>
        <v>0</v>
      </c>
      <c r="X82" s="75">
        <f t="shared" si="55"/>
        <v>0</v>
      </c>
      <c r="Y82" s="38">
        <f t="shared" si="55"/>
        <v>0</v>
      </c>
      <c r="Z82" s="38">
        <f t="shared" si="55"/>
        <v>0</v>
      </c>
      <c r="AA82" s="38">
        <f t="shared" si="55"/>
        <v>0</v>
      </c>
      <c r="AB82" s="75">
        <f t="shared" si="55"/>
        <v>0</v>
      </c>
      <c r="AC82" s="391">
        <f t="shared" si="55"/>
        <v>0</v>
      </c>
      <c r="AD82" s="389">
        <f t="shared" si="55"/>
        <v>0</v>
      </c>
      <c r="AE82" s="165">
        <f t="shared" si="55"/>
        <v>0</v>
      </c>
      <c r="AF82" s="381">
        <f t="shared" si="55"/>
        <v>0</v>
      </c>
      <c r="AG82" s="161">
        <f t="shared" si="55"/>
        <v>35</v>
      </c>
      <c r="AH82" s="189">
        <f t="shared" si="55"/>
        <v>0</v>
      </c>
      <c r="AI82" s="190">
        <f t="shared" si="55"/>
        <v>35</v>
      </c>
      <c r="AJ82" s="168">
        <f t="shared" si="55"/>
        <v>35</v>
      </c>
      <c r="AK82" s="189">
        <f t="shared" si="55"/>
        <v>0</v>
      </c>
      <c r="AL82" s="190">
        <f t="shared" si="55"/>
        <v>0</v>
      </c>
    </row>
    <row r="83" spans="1:38" outlineLevel="2" x14ac:dyDescent="0.25">
      <c r="A83" s="6" t="s">
        <v>804</v>
      </c>
      <c r="B83" s="9" t="s">
        <v>703</v>
      </c>
      <c r="C83" s="356"/>
      <c r="D83" s="356">
        <v>17</v>
      </c>
      <c r="E83" s="69">
        <v>45</v>
      </c>
      <c r="F83" s="69">
        <v>5</v>
      </c>
      <c r="G83" s="69"/>
      <c r="H83" s="69"/>
      <c r="I83" s="69">
        <v>3</v>
      </c>
      <c r="J83" s="69"/>
      <c r="K83" s="69">
        <v>9</v>
      </c>
      <c r="L83" s="69"/>
      <c r="M83" s="357">
        <f t="shared" si="41"/>
        <v>79</v>
      </c>
      <c r="N83" s="6"/>
      <c r="O83" s="6">
        <v>5</v>
      </c>
      <c r="P83" s="6"/>
      <c r="Q83" s="75"/>
      <c r="R83" s="38"/>
      <c r="S83" s="38"/>
      <c r="T83" s="75"/>
      <c r="U83" s="29"/>
      <c r="V83" s="38"/>
      <c r="W83" s="389"/>
      <c r="X83" s="75"/>
      <c r="Y83" s="38"/>
      <c r="Z83" s="38"/>
      <c r="AA83" s="38"/>
      <c r="AB83" s="75"/>
      <c r="AC83" s="391"/>
      <c r="AD83" s="110"/>
      <c r="AE83" s="165">
        <f>SUM(O83:AD83)</f>
        <v>5</v>
      </c>
      <c r="AF83" s="381"/>
      <c r="AG83" s="161">
        <f t="shared" si="48"/>
        <v>84</v>
      </c>
      <c r="AH83" s="189">
        <f t="shared" si="48"/>
        <v>0</v>
      </c>
      <c r="AI83" s="190">
        <f>SUM(AG83+AH83)</f>
        <v>84</v>
      </c>
      <c r="AJ83" s="168">
        <f t="shared" si="49"/>
        <v>84</v>
      </c>
      <c r="AK83" s="189">
        <f t="shared" si="50"/>
        <v>5</v>
      </c>
      <c r="AL83" s="190">
        <f t="shared" si="51"/>
        <v>0</v>
      </c>
    </row>
    <row r="84" spans="1:38" outlineLevel="1" x14ac:dyDescent="0.25">
      <c r="A84" s="74" t="s">
        <v>749</v>
      </c>
      <c r="B84" s="9"/>
      <c r="C84" s="356">
        <f t="shared" ref="C84:AL84" si="56">SUBTOTAL(9,C83:C83)</f>
        <v>0</v>
      </c>
      <c r="D84" s="356">
        <f t="shared" si="56"/>
        <v>17</v>
      </c>
      <c r="E84" s="69">
        <f t="shared" si="56"/>
        <v>45</v>
      </c>
      <c r="F84" s="69">
        <f t="shared" si="56"/>
        <v>5</v>
      </c>
      <c r="G84" s="69">
        <f t="shared" si="56"/>
        <v>0</v>
      </c>
      <c r="H84" s="69">
        <f t="shared" si="56"/>
        <v>0</v>
      </c>
      <c r="I84" s="69">
        <f t="shared" si="56"/>
        <v>3</v>
      </c>
      <c r="J84" s="69">
        <f t="shared" si="56"/>
        <v>0</v>
      </c>
      <c r="K84" s="69">
        <f t="shared" si="56"/>
        <v>9</v>
      </c>
      <c r="L84" s="69">
        <f t="shared" si="56"/>
        <v>0</v>
      </c>
      <c r="M84" s="357">
        <f t="shared" si="56"/>
        <v>79</v>
      </c>
      <c r="N84" s="6">
        <f t="shared" si="56"/>
        <v>0</v>
      </c>
      <c r="O84" s="6">
        <f t="shared" si="56"/>
        <v>5</v>
      </c>
      <c r="P84" s="6">
        <f t="shared" si="56"/>
        <v>0</v>
      </c>
      <c r="Q84" s="75">
        <f t="shared" si="56"/>
        <v>0</v>
      </c>
      <c r="R84" s="38">
        <f t="shared" si="56"/>
        <v>0</v>
      </c>
      <c r="S84" s="38">
        <f t="shared" si="56"/>
        <v>0</v>
      </c>
      <c r="T84" s="75">
        <f t="shared" si="56"/>
        <v>0</v>
      </c>
      <c r="U84" s="29">
        <f t="shared" si="56"/>
        <v>0</v>
      </c>
      <c r="V84" s="38">
        <f t="shared" si="56"/>
        <v>0</v>
      </c>
      <c r="W84" s="389">
        <f t="shared" si="56"/>
        <v>0</v>
      </c>
      <c r="X84" s="75">
        <f t="shared" si="56"/>
        <v>0</v>
      </c>
      <c r="Y84" s="38">
        <f t="shared" si="56"/>
        <v>0</v>
      </c>
      <c r="Z84" s="38">
        <f t="shared" si="56"/>
        <v>0</v>
      </c>
      <c r="AA84" s="38">
        <f t="shared" si="56"/>
        <v>0</v>
      </c>
      <c r="AB84" s="75">
        <f t="shared" si="56"/>
        <v>0</v>
      </c>
      <c r="AC84" s="391">
        <f t="shared" si="56"/>
        <v>0</v>
      </c>
      <c r="AD84" s="110">
        <f t="shared" si="56"/>
        <v>0</v>
      </c>
      <c r="AE84" s="165">
        <f t="shared" si="56"/>
        <v>5</v>
      </c>
      <c r="AF84" s="381">
        <f t="shared" si="56"/>
        <v>0</v>
      </c>
      <c r="AG84" s="161">
        <f t="shared" si="56"/>
        <v>84</v>
      </c>
      <c r="AH84" s="189">
        <f t="shared" si="56"/>
        <v>0</v>
      </c>
      <c r="AI84" s="190">
        <f t="shared" si="56"/>
        <v>84</v>
      </c>
      <c r="AJ84" s="168">
        <f t="shared" si="56"/>
        <v>84</v>
      </c>
      <c r="AK84" s="189">
        <f t="shared" si="56"/>
        <v>5</v>
      </c>
      <c r="AL84" s="190">
        <f t="shared" si="56"/>
        <v>0</v>
      </c>
    </row>
    <row r="85" spans="1:38" outlineLevel="2" x14ac:dyDescent="0.25">
      <c r="A85" s="6" t="s">
        <v>805</v>
      </c>
      <c r="B85" s="8" t="s">
        <v>717</v>
      </c>
      <c r="C85" s="356"/>
      <c r="D85" s="356">
        <v>4</v>
      </c>
      <c r="E85" s="69">
        <v>9</v>
      </c>
      <c r="F85" s="69">
        <v>7</v>
      </c>
      <c r="G85" s="69"/>
      <c r="H85" s="69"/>
      <c r="I85" s="69">
        <v>1</v>
      </c>
      <c r="J85" s="69">
        <v>2</v>
      </c>
      <c r="K85" s="69">
        <v>1</v>
      </c>
      <c r="L85" s="69"/>
      <c r="M85" s="357">
        <f t="shared" si="41"/>
        <v>24</v>
      </c>
      <c r="N85" s="6"/>
      <c r="O85" s="6"/>
      <c r="P85" s="6"/>
      <c r="Q85" s="75"/>
      <c r="R85" s="38"/>
      <c r="S85" s="38">
        <v>1</v>
      </c>
      <c r="T85" s="75"/>
      <c r="U85" s="29"/>
      <c r="V85" s="38"/>
      <c r="W85" s="389"/>
      <c r="X85" s="75"/>
      <c r="Y85" s="38"/>
      <c r="Z85" s="38"/>
      <c r="AA85" s="38"/>
      <c r="AB85" s="75"/>
      <c r="AC85" s="114"/>
      <c r="AD85" s="110"/>
      <c r="AE85" s="165">
        <f>SUM(O85:AD85)</f>
        <v>1</v>
      </c>
      <c r="AF85" s="381"/>
      <c r="AG85" s="161">
        <f t="shared" ref="AG85:AH87" si="57">SUM(M85,AE85)</f>
        <v>25</v>
      </c>
      <c r="AH85" s="189">
        <f t="shared" si="57"/>
        <v>0</v>
      </c>
      <c r="AI85" s="190">
        <f>SUM(AG85+AH85)</f>
        <v>25</v>
      </c>
      <c r="AJ85" s="168">
        <f t="shared" si="49"/>
        <v>25</v>
      </c>
      <c r="AK85" s="189">
        <f t="shared" si="50"/>
        <v>1</v>
      </c>
      <c r="AL85" s="190">
        <f t="shared" si="51"/>
        <v>0</v>
      </c>
    </row>
    <row r="86" spans="1:38" outlineLevel="2" x14ac:dyDescent="0.25">
      <c r="A86" s="6" t="s">
        <v>805</v>
      </c>
      <c r="B86" s="6" t="s">
        <v>825</v>
      </c>
      <c r="C86" s="356"/>
      <c r="D86" s="356">
        <v>1</v>
      </c>
      <c r="E86" s="69">
        <v>6</v>
      </c>
      <c r="F86" s="69">
        <v>2</v>
      </c>
      <c r="G86" s="69"/>
      <c r="H86" s="69"/>
      <c r="I86" s="69">
        <v>1</v>
      </c>
      <c r="J86" s="69"/>
      <c r="K86" s="69">
        <v>1</v>
      </c>
      <c r="L86" s="69"/>
      <c r="M86" s="357">
        <f t="shared" si="41"/>
        <v>11</v>
      </c>
      <c r="N86" s="6"/>
      <c r="O86" s="6"/>
      <c r="P86" s="6"/>
      <c r="Q86" s="75"/>
      <c r="R86" s="38"/>
      <c r="S86" s="38"/>
      <c r="T86" s="75"/>
      <c r="U86" s="29"/>
      <c r="V86" s="38"/>
      <c r="W86" s="389"/>
      <c r="X86" s="75"/>
      <c r="Y86" s="38"/>
      <c r="Z86" s="38"/>
      <c r="AA86" s="38"/>
      <c r="AB86" s="75"/>
      <c r="AC86" s="114"/>
      <c r="AD86" s="389"/>
      <c r="AE86" s="165">
        <f>SUM(O86:AD86)</f>
        <v>0</v>
      </c>
      <c r="AF86" s="381"/>
      <c r="AG86" s="161">
        <f t="shared" si="57"/>
        <v>11</v>
      </c>
      <c r="AH86" s="189">
        <f t="shared" si="57"/>
        <v>0</v>
      </c>
      <c r="AI86" s="190">
        <f>SUM(AG86+AH86)</f>
        <v>11</v>
      </c>
      <c r="AJ86" s="168">
        <f t="shared" si="49"/>
        <v>11</v>
      </c>
      <c r="AK86" s="189">
        <f t="shared" si="50"/>
        <v>0</v>
      </c>
      <c r="AL86" s="190">
        <f t="shared" si="51"/>
        <v>0</v>
      </c>
    </row>
    <row r="87" spans="1:38" outlineLevel="2" x14ac:dyDescent="0.25">
      <c r="A87" s="8" t="s">
        <v>805</v>
      </c>
      <c r="B87" s="6" t="s">
        <v>806</v>
      </c>
      <c r="C87" s="356"/>
      <c r="D87" s="356"/>
      <c r="E87" s="69">
        <v>2</v>
      </c>
      <c r="F87" s="69">
        <v>2</v>
      </c>
      <c r="G87" s="69"/>
      <c r="H87" s="69"/>
      <c r="I87" s="69"/>
      <c r="J87" s="69"/>
      <c r="K87" s="69"/>
      <c r="L87" s="69"/>
      <c r="M87" s="357">
        <f t="shared" si="41"/>
        <v>4</v>
      </c>
      <c r="N87" s="6"/>
      <c r="O87" s="6"/>
      <c r="P87" s="6"/>
      <c r="Q87" s="75"/>
      <c r="R87" s="38">
        <v>1</v>
      </c>
      <c r="S87" s="38"/>
      <c r="T87" s="75"/>
      <c r="U87" s="29"/>
      <c r="V87" s="38"/>
      <c r="W87" s="389"/>
      <c r="X87" s="75"/>
      <c r="Y87" s="38"/>
      <c r="Z87" s="38"/>
      <c r="AA87" s="38"/>
      <c r="AB87" s="75"/>
      <c r="AC87" s="114"/>
      <c r="AD87" s="389"/>
      <c r="AE87" s="165">
        <f>SUM(O87:AD87)</f>
        <v>1</v>
      </c>
      <c r="AF87" s="381"/>
      <c r="AG87" s="161">
        <f t="shared" si="57"/>
        <v>5</v>
      </c>
      <c r="AH87" s="189">
        <f t="shared" si="57"/>
        <v>0</v>
      </c>
      <c r="AI87" s="190">
        <f>SUM(AG87+AH87)</f>
        <v>5</v>
      </c>
      <c r="AJ87" s="168">
        <f t="shared" si="49"/>
        <v>5</v>
      </c>
      <c r="AK87" s="189">
        <f t="shared" si="50"/>
        <v>1</v>
      </c>
      <c r="AL87" s="190">
        <f t="shared" si="51"/>
        <v>0</v>
      </c>
    </row>
    <row r="88" spans="1:38" outlineLevel="2" x14ac:dyDescent="0.25">
      <c r="A88" s="8" t="s">
        <v>805</v>
      </c>
      <c r="B88" s="6" t="s">
        <v>713</v>
      </c>
      <c r="C88" s="356"/>
      <c r="D88" s="356"/>
      <c r="E88" s="69"/>
      <c r="F88" s="69">
        <v>1</v>
      </c>
      <c r="G88" s="69"/>
      <c r="H88" s="69"/>
      <c r="I88" s="69">
        <v>1</v>
      </c>
      <c r="J88" s="69"/>
      <c r="K88" s="69"/>
      <c r="L88" s="69"/>
      <c r="M88" s="357">
        <f>SUM(C88:L88)</f>
        <v>2</v>
      </c>
      <c r="N88" s="6"/>
      <c r="O88" s="6"/>
      <c r="P88" s="6"/>
      <c r="Q88" s="75"/>
      <c r="R88" s="38"/>
      <c r="S88" s="38"/>
      <c r="T88" s="75"/>
      <c r="U88" s="29"/>
      <c r="V88" s="38"/>
      <c r="W88" s="389"/>
      <c r="X88" s="75"/>
      <c r="Y88" s="38"/>
      <c r="Z88" s="38"/>
      <c r="AA88" s="38"/>
      <c r="AB88" s="75"/>
      <c r="AC88" s="114"/>
      <c r="AD88" s="389"/>
      <c r="AE88" s="165">
        <f>SUM(O88:AD88)</f>
        <v>0</v>
      </c>
      <c r="AF88" s="381"/>
      <c r="AG88" s="161">
        <f>SUM(M88,AE88)</f>
        <v>2</v>
      </c>
      <c r="AH88" s="189">
        <f>SUM(N88,AF88)</f>
        <v>0</v>
      </c>
      <c r="AI88" s="190">
        <f>SUM(AG88+AH88)</f>
        <v>2</v>
      </c>
      <c r="AJ88" s="168">
        <f>SUM(AG88)</f>
        <v>2</v>
      </c>
      <c r="AK88" s="189">
        <f>SUM(AE88)</f>
        <v>0</v>
      </c>
      <c r="AL88" s="190">
        <f>SUM(AH88)</f>
        <v>0</v>
      </c>
    </row>
    <row r="89" spans="1:38" outlineLevel="1" x14ac:dyDescent="0.25">
      <c r="A89" s="383" t="s">
        <v>750</v>
      </c>
      <c r="B89" s="6"/>
      <c r="C89" s="356">
        <f t="shared" ref="C89:AL89" si="58">SUBTOTAL(9,C85:C88)</f>
        <v>0</v>
      </c>
      <c r="D89" s="356">
        <f t="shared" si="58"/>
        <v>5</v>
      </c>
      <c r="E89" s="69">
        <f t="shared" si="58"/>
        <v>17</v>
      </c>
      <c r="F89" s="69">
        <f t="shared" si="58"/>
        <v>12</v>
      </c>
      <c r="G89" s="69">
        <f t="shared" si="58"/>
        <v>0</v>
      </c>
      <c r="H89" s="69">
        <f t="shared" si="58"/>
        <v>0</v>
      </c>
      <c r="I89" s="69">
        <f t="shared" si="58"/>
        <v>3</v>
      </c>
      <c r="J89" s="69">
        <f t="shared" si="58"/>
        <v>2</v>
      </c>
      <c r="K89" s="69">
        <f t="shared" si="58"/>
        <v>2</v>
      </c>
      <c r="L89" s="69">
        <f t="shared" si="58"/>
        <v>0</v>
      </c>
      <c r="M89" s="357">
        <f t="shared" si="58"/>
        <v>41</v>
      </c>
      <c r="N89" s="6">
        <f t="shared" si="58"/>
        <v>0</v>
      </c>
      <c r="O89" s="6">
        <f t="shared" si="58"/>
        <v>0</v>
      </c>
      <c r="P89" s="6">
        <f t="shared" si="58"/>
        <v>0</v>
      </c>
      <c r="Q89" s="75">
        <f t="shared" si="58"/>
        <v>0</v>
      </c>
      <c r="R89" s="38">
        <f t="shared" si="58"/>
        <v>1</v>
      </c>
      <c r="S89" s="38">
        <f t="shared" si="58"/>
        <v>1</v>
      </c>
      <c r="T89" s="75">
        <f t="shared" si="58"/>
        <v>0</v>
      </c>
      <c r="U89" s="29">
        <f t="shared" si="58"/>
        <v>0</v>
      </c>
      <c r="V89" s="38">
        <f t="shared" si="58"/>
        <v>0</v>
      </c>
      <c r="W89" s="389">
        <f t="shared" si="58"/>
        <v>0</v>
      </c>
      <c r="X89" s="75">
        <f t="shared" si="58"/>
        <v>0</v>
      </c>
      <c r="Y89" s="38">
        <f t="shared" si="58"/>
        <v>0</v>
      </c>
      <c r="Z89" s="38">
        <f t="shared" si="58"/>
        <v>0</v>
      </c>
      <c r="AA89" s="38">
        <f t="shared" si="58"/>
        <v>0</v>
      </c>
      <c r="AB89" s="75">
        <f t="shared" si="58"/>
        <v>0</v>
      </c>
      <c r="AC89" s="114">
        <f t="shared" si="58"/>
        <v>0</v>
      </c>
      <c r="AD89" s="389">
        <f t="shared" si="58"/>
        <v>0</v>
      </c>
      <c r="AE89" s="165">
        <f t="shared" si="58"/>
        <v>2</v>
      </c>
      <c r="AF89" s="381">
        <f t="shared" si="58"/>
        <v>0</v>
      </c>
      <c r="AG89" s="161">
        <f t="shared" si="58"/>
        <v>43</v>
      </c>
      <c r="AH89" s="189">
        <f t="shared" si="58"/>
        <v>0</v>
      </c>
      <c r="AI89" s="190">
        <f t="shared" si="58"/>
        <v>43</v>
      </c>
      <c r="AJ89" s="168">
        <f t="shared" si="58"/>
        <v>43</v>
      </c>
      <c r="AK89" s="189">
        <f t="shared" si="58"/>
        <v>2</v>
      </c>
      <c r="AL89" s="190">
        <f t="shared" si="58"/>
        <v>0</v>
      </c>
    </row>
    <row r="90" spans="1:38" outlineLevel="2" x14ac:dyDescent="0.25">
      <c r="A90" s="6" t="s">
        <v>807</v>
      </c>
      <c r="B90" s="6" t="s">
        <v>813</v>
      </c>
      <c r="C90" s="356">
        <v>1</v>
      </c>
      <c r="D90" s="356"/>
      <c r="E90" s="69">
        <v>5</v>
      </c>
      <c r="F90" s="69">
        <v>4</v>
      </c>
      <c r="G90" s="69"/>
      <c r="H90" s="69"/>
      <c r="I90" s="69">
        <v>2</v>
      </c>
      <c r="J90" s="69">
        <v>2</v>
      </c>
      <c r="K90" s="69"/>
      <c r="L90" s="69"/>
      <c r="M90" s="357">
        <f t="shared" si="41"/>
        <v>14</v>
      </c>
      <c r="N90" s="6"/>
      <c r="O90" s="6"/>
      <c r="P90" s="6">
        <v>4</v>
      </c>
      <c r="Q90" s="75"/>
      <c r="R90" s="38">
        <v>1</v>
      </c>
      <c r="S90" s="38"/>
      <c r="T90" s="75"/>
      <c r="U90" s="29"/>
      <c r="V90" s="38"/>
      <c r="W90" s="389"/>
      <c r="X90" s="75"/>
      <c r="Y90" s="38"/>
      <c r="Z90" s="38"/>
      <c r="AA90" s="38"/>
      <c r="AB90" s="75"/>
      <c r="AC90" s="114"/>
      <c r="AD90" s="389"/>
      <c r="AE90" s="165">
        <f>SUM(O90:AD90)</f>
        <v>5</v>
      </c>
      <c r="AF90" s="381"/>
      <c r="AG90" s="161">
        <f t="shared" ref="AG90:AH94" si="59">SUM(M90,AE90)</f>
        <v>19</v>
      </c>
      <c r="AH90" s="189">
        <f t="shared" si="59"/>
        <v>0</v>
      </c>
      <c r="AI90" s="190">
        <f>SUM(AG90+AH90)</f>
        <v>19</v>
      </c>
      <c r="AJ90" s="168">
        <f t="shared" si="49"/>
        <v>19</v>
      </c>
      <c r="AK90" s="189">
        <f t="shared" si="50"/>
        <v>5</v>
      </c>
      <c r="AL90" s="190">
        <f t="shared" si="51"/>
        <v>0</v>
      </c>
    </row>
    <row r="91" spans="1:38" outlineLevel="2" x14ac:dyDescent="0.25">
      <c r="A91" s="6" t="s">
        <v>807</v>
      </c>
      <c r="B91" s="6" t="s">
        <v>777</v>
      </c>
      <c r="C91" s="356"/>
      <c r="D91" s="356"/>
      <c r="E91" s="69">
        <v>18</v>
      </c>
      <c r="F91" s="69">
        <v>8</v>
      </c>
      <c r="G91" s="69"/>
      <c r="H91" s="69"/>
      <c r="I91" s="69"/>
      <c r="J91" s="69"/>
      <c r="K91" s="69"/>
      <c r="L91" s="69"/>
      <c r="M91" s="357">
        <f t="shared" si="41"/>
        <v>26</v>
      </c>
      <c r="N91" s="6"/>
      <c r="O91" s="6"/>
      <c r="P91" s="6"/>
      <c r="Q91" s="75"/>
      <c r="R91" s="38">
        <v>3</v>
      </c>
      <c r="S91" s="38"/>
      <c r="T91" s="75"/>
      <c r="U91" s="29"/>
      <c r="V91" s="38"/>
      <c r="W91" s="389"/>
      <c r="X91" s="75"/>
      <c r="Y91" s="38"/>
      <c r="Z91" s="38"/>
      <c r="AA91" s="38"/>
      <c r="AB91" s="75"/>
      <c r="AC91" s="114"/>
      <c r="AD91" s="389"/>
      <c r="AE91" s="165">
        <f>SUM(O91:AD91)</f>
        <v>3</v>
      </c>
      <c r="AF91" s="381"/>
      <c r="AG91" s="161">
        <f t="shared" si="59"/>
        <v>29</v>
      </c>
      <c r="AH91" s="189">
        <f t="shared" si="59"/>
        <v>0</v>
      </c>
      <c r="AI91" s="190">
        <f>SUM(AG91+AH91)</f>
        <v>29</v>
      </c>
      <c r="AJ91" s="168">
        <f>SUM(AG91)</f>
        <v>29</v>
      </c>
      <c r="AK91" s="189">
        <f>SUM(AE91)</f>
        <v>3</v>
      </c>
      <c r="AL91" s="190">
        <f>SUM(AH91)</f>
        <v>0</v>
      </c>
    </row>
    <row r="92" spans="1:38" outlineLevel="2" x14ac:dyDescent="0.25">
      <c r="A92" s="6" t="s">
        <v>807</v>
      </c>
      <c r="B92" s="8" t="s">
        <v>717</v>
      </c>
      <c r="C92" s="356"/>
      <c r="D92" s="356">
        <v>1</v>
      </c>
      <c r="E92" s="69">
        <v>8</v>
      </c>
      <c r="F92" s="69">
        <v>4</v>
      </c>
      <c r="G92" s="69"/>
      <c r="H92" s="69"/>
      <c r="I92" s="69">
        <v>2</v>
      </c>
      <c r="J92" s="69">
        <v>6</v>
      </c>
      <c r="K92" s="69"/>
      <c r="L92" s="69"/>
      <c r="M92" s="357">
        <f>SUM(C92:L92)</f>
        <v>21</v>
      </c>
      <c r="N92" s="6"/>
      <c r="O92" s="6"/>
      <c r="P92" s="6">
        <v>3</v>
      </c>
      <c r="Q92" s="75"/>
      <c r="R92" s="38">
        <v>5</v>
      </c>
      <c r="S92" s="38"/>
      <c r="T92" s="75"/>
      <c r="U92" s="29"/>
      <c r="V92" s="38"/>
      <c r="W92" s="389"/>
      <c r="X92" s="75"/>
      <c r="Y92" s="38"/>
      <c r="Z92" s="38"/>
      <c r="AA92" s="38"/>
      <c r="AB92" s="75"/>
      <c r="AC92" s="114"/>
      <c r="AD92" s="389"/>
      <c r="AE92" s="165">
        <f>SUM(O92:AD92)</f>
        <v>8</v>
      </c>
      <c r="AF92" s="381"/>
      <c r="AG92" s="161">
        <f>SUM(M92,AE92)</f>
        <v>29</v>
      </c>
      <c r="AH92" s="189">
        <f>SUM(N92,AF92)</f>
        <v>0</v>
      </c>
      <c r="AI92" s="190">
        <f>SUM(AG92+AH92)</f>
        <v>29</v>
      </c>
      <c r="AJ92" s="168">
        <f>SUM(AG92)</f>
        <v>29</v>
      </c>
      <c r="AK92" s="189">
        <f>SUM(AE92)</f>
        <v>8</v>
      </c>
      <c r="AL92" s="190">
        <f>SUM(AH92)</f>
        <v>0</v>
      </c>
    </row>
    <row r="93" spans="1:38" outlineLevel="2" x14ac:dyDescent="0.25">
      <c r="A93" s="6" t="s">
        <v>807</v>
      </c>
      <c r="B93" s="6" t="s">
        <v>718</v>
      </c>
      <c r="C93" s="356"/>
      <c r="D93" s="356">
        <v>1</v>
      </c>
      <c r="E93" s="69">
        <v>3</v>
      </c>
      <c r="F93" s="69">
        <v>3</v>
      </c>
      <c r="G93" s="69"/>
      <c r="H93" s="69"/>
      <c r="I93" s="69"/>
      <c r="J93" s="69">
        <v>1</v>
      </c>
      <c r="K93" s="69"/>
      <c r="L93" s="69"/>
      <c r="M93" s="357">
        <f>SUM(C93:L93)</f>
        <v>8</v>
      </c>
      <c r="N93" s="6"/>
      <c r="O93" s="6"/>
      <c r="P93" s="6">
        <v>1</v>
      </c>
      <c r="Q93" s="75">
        <v>4</v>
      </c>
      <c r="R93" s="38"/>
      <c r="S93" s="38">
        <v>7</v>
      </c>
      <c r="T93" s="75"/>
      <c r="U93" s="29"/>
      <c r="V93" s="38"/>
      <c r="W93" s="389"/>
      <c r="X93" s="75"/>
      <c r="Y93" s="38"/>
      <c r="Z93" s="38"/>
      <c r="AA93" s="38"/>
      <c r="AB93" s="75"/>
      <c r="AC93" s="114"/>
      <c r="AD93" s="389"/>
      <c r="AE93" s="165">
        <f>SUM(O93:AD93)</f>
        <v>12</v>
      </c>
      <c r="AF93" s="381"/>
      <c r="AG93" s="161">
        <f>SUM(M93,AE93)</f>
        <v>20</v>
      </c>
      <c r="AH93" s="189">
        <f>SUM(N93,AF93)</f>
        <v>0</v>
      </c>
      <c r="AI93" s="190">
        <f>SUM(AG93+AH93)</f>
        <v>20</v>
      </c>
      <c r="AJ93" s="168">
        <f>SUM(AG93)</f>
        <v>20</v>
      </c>
      <c r="AK93" s="189">
        <f>SUM(AE93)</f>
        <v>12</v>
      </c>
      <c r="AL93" s="190">
        <f>SUM(AH93)</f>
        <v>0</v>
      </c>
    </row>
    <row r="94" spans="1:38" outlineLevel="2" x14ac:dyDescent="0.25">
      <c r="A94" s="6" t="s">
        <v>807</v>
      </c>
      <c r="B94" s="6" t="s">
        <v>778</v>
      </c>
      <c r="C94" s="356"/>
      <c r="D94" s="356"/>
      <c r="E94" s="69">
        <v>1</v>
      </c>
      <c r="F94" s="69">
        <v>1</v>
      </c>
      <c r="G94" s="69"/>
      <c r="H94" s="69"/>
      <c r="I94" s="69"/>
      <c r="J94" s="69">
        <v>1</v>
      </c>
      <c r="K94" s="69"/>
      <c r="L94" s="69"/>
      <c r="M94" s="357">
        <f t="shared" si="41"/>
        <v>3</v>
      </c>
      <c r="N94" s="6"/>
      <c r="O94" s="6"/>
      <c r="P94" s="6">
        <v>2</v>
      </c>
      <c r="Q94" s="75"/>
      <c r="R94" s="38"/>
      <c r="S94" s="38"/>
      <c r="T94" s="75"/>
      <c r="U94" s="29"/>
      <c r="V94" s="38"/>
      <c r="W94" s="389"/>
      <c r="X94" s="75"/>
      <c r="Y94" s="38"/>
      <c r="Z94" s="38"/>
      <c r="AA94" s="38"/>
      <c r="AB94" s="75"/>
      <c r="AC94" s="114"/>
      <c r="AD94" s="389"/>
      <c r="AE94" s="165">
        <f>SUM(O94:AD94)</f>
        <v>2</v>
      </c>
      <c r="AF94" s="381"/>
      <c r="AG94" s="161">
        <f t="shared" si="59"/>
        <v>5</v>
      </c>
      <c r="AH94" s="189">
        <f t="shared" si="59"/>
        <v>0</v>
      </c>
      <c r="AI94" s="190">
        <f>SUM(AG94+AH94)</f>
        <v>5</v>
      </c>
      <c r="AJ94" s="168">
        <f>SUM(AG94)</f>
        <v>5</v>
      </c>
      <c r="AK94" s="189">
        <f>SUM(AE94)</f>
        <v>2</v>
      </c>
      <c r="AL94" s="190">
        <f>SUM(AH94)</f>
        <v>0</v>
      </c>
    </row>
    <row r="95" spans="1:38" outlineLevel="1" x14ac:dyDescent="0.25">
      <c r="A95" s="74" t="s">
        <v>751</v>
      </c>
      <c r="B95" s="6"/>
      <c r="C95" s="356">
        <f t="shared" ref="C95:AL95" si="60">SUBTOTAL(9,C90:C94)</f>
        <v>1</v>
      </c>
      <c r="D95" s="356">
        <f t="shared" si="60"/>
        <v>2</v>
      </c>
      <c r="E95" s="69">
        <f t="shared" si="60"/>
        <v>35</v>
      </c>
      <c r="F95" s="69">
        <f t="shared" si="60"/>
        <v>20</v>
      </c>
      <c r="G95" s="69">
        <f t="shared" si="60"/>
        <v>0</v>
      </c>
      <c r="H95" s="69">
        <f t="shared" si="60"/>
        <v>0</v>
      </c>
      <c r="I95" s="69">
        <f t="shared" si="60"/>
        <v>4</v>
      </c>
      <c r="J95" s="69">
        <f t="shared" si="60"/>
        <v>10</v>
      </c>
      <c r="K95" s="69">
        <f t="shared" si="60"/>
        <v>0</v>
      </c>
      <c r="L95" s="69">
        <f t="shared" si="60"/>
        <v>0</v>
      </c>
      <c r="M95" s="357">
        <f t="shared" si="60"/>
        <v>72</v>
      </c>
      <c r="N95" s="6">
        <f t="shared" si="60"/>
        <v>0</v>
      </c>
      <c r="O95" s="6">
        <f t="shared" si="60"/>
        <v>0</v>
      </c>
      <c r="P95" s="6">
        <f t="shared" si="60"/>
        <v>10</v>
      </c>
      <c r="Q95" s="75">
        <f t="shared" si="60"/>
        <v>4</v>
      </c>
      <c r="R95" s="38">
        <f t="shared" si="60"/>
        <v>9</v>
      </c>
      <c r="S95" s="38">
        <f t="shared" si="60"/>
        <v>7</v>
      </c>
      <c r="T95" s="75">
        <f t="shared" si="60"/>
        <v>0</v>
      </c>
      <c r="U95" s="29">
        <f t="shared" si="60"/>
        <v>0</v>
      </c>
      <c r="V95" s="38">
        <f t="shared" si="60"/>
        <v>0</v>
      </c>
      <c r="W95" s="389">
        <f t="shared" si="60"/>
        <v>0</v>
      </c>
      <c r="X95" s="75">
        <f t="shared" si="60"/>
        <v>0</v>
      </c>
      <c r="Y95" s="38">
        <f t="shared" si="60"/>
        <v>0</v>
      </c>
      <c r="Z95" s="38">
        <f t="shared" si="60"/>
        <v>0</v>
      </c>
      <c r="AA95" s="38">
        <f t="shared" si="60"/>
        <v>0</v>
      </c>
      <c r="AB95" s="75">
        <f t="shared" si="60"/>
        <v>0</v>
      </c>
      <c r="AC95" s="114">
        <f t="shared" si="60"/>
        <v>0</v>
      </c>
      <c r="AD95" s="389">
        <f t="shared" si="60"/>
        <v>0</v>
      </c>
      <c r="AE95" s="165">
        <f t="shared" si="60"/>
        <v>30</v>
      </c>
      <c r="AF95" s="381">
        <f t="shared" si="60"/>
        <v>0</v>
      </c>
      <c r="AG95" s="161">
        <f t="shared" si="60"/>
        <v>102</v>
      </c>
      <c r="AH95" s="189">
        <f t="shared" si="60"/>
        <v>0</v>
      </c>
      <c r="AI95" s="190">
        <f t="shared" si="60"/>
        <v>102</v>
      </c>
      <c r="AJ95" s="168">
        <f t="shared" si="60"/>
        <v>102</v>
      </c>
      <c r="AK95" s="189">
        <f t="shared" si="60"/>
        <v>30</v>
      </c>
      <c r="AL95" s="190">
        <f t="shared" si="60"/>
        <v>0</v>
      </c>
    </row>
    <row r="96" spans="1:38" outlineLevel="2" x14ac:dyDescent="0.25">
      <c r="A96" s="6" t="s">
        <v>679</v>
      </c>
      <c r="B96" s="6" t="s">
        <v>680</v>
      </c>
      <c r="C96" s="356"/>
      <c r="D96" s="356"/>
      <c r="E96" s="69"/>
      <c r="F96" s="69"/>
      <c r="G96" s="69"/>
      <c r="H96" s="69">
        <v>2</v>
      </c>
      <c r="I96" s="69"/>
      <c r="J96" s="69"/>
      <c r="K96" s="69">
        <v>2</v>
      </c>
      <c r="L96" s="69"/>
      <c r="M96" s="357">
        <f t="shared" si="41"/>
        <v>4</v>
      </c>
      <c r="N96" s="6"/>
      <c r="O96" s="6"/>
      <c r="P96" s="6"/>
      <c r="Q96" s="75"/>
      <c r="R96" s="38"/>
      <c r="S96" s="38"/>
      <c r="T96" s="75"/>
      <c r="U96" s="29"/>
      <c r="V96" s="38"/>
      <c r="W96" s="389"/>
      <c r="X96" s="75"/>
      <c r="Y96" s="38"/>
      <c r="Z96" s="38"/>
      <c r="AA96" s="38"/>
      <c r="AB96" s="75"/>
      <c r="AC96" s="114"/>
      <c r="AD96" s="389"/>
      <c r="AE96" s="165">
        <f>SUM(O96:AD96)</f>
        <v>0</v>
      </c>
      <c r="AF96" s="381"/>
      <c r="AG96" s="161">
        <f>SUM(M96,AE96)</f>
        <v>4</v>
      </c>
      <c r="AH96" s="189">
        <f>SUM(N96,AF96)</f>
        <v>0</v>
      </c>
      <c r="AI96" s="190">
        <f>SUM(AG96+AH96)</f>
        <v>4</v>
      </c>
      <c r="AJ96" s="168">
        <f t="shared" si="49"/>
        <v>4</v>
      </c>
      <c r="AK96" s="189">
        <f t="shared" si="50"/>
        <v>0</v>
      </c>
      <c r="AL96" s="190">
        <f t="shared" si="51"/>
        <v>0</v>
      </c>
    </row>
    <row r="97" spans="1:38" outlineLevel="1" x14ac:dyDescent="0.25">
      <c r="A97" s="74" t="s">
        <v>752</v>
      </c>
      <c r="B97" s="6"/>
      <c r="C97" s="356">
        <f t="shared" ref="C97:AL97" si="61">SUBTOTAL(9,C96:C96)</f>
        <v>0</v>
      </c>
      <c r="D97" s="356">
        <f t="shared" si="61"/>
        <v>0</v>
      </c>
      <c r="E97" s="69">
        <f t="shared" si="61"/>
        <v>0</v>
      </c>
      <c r="F97" s="69">
        <f t="shared" si="61"/>
        <v>0</v>
      </c>
      <c r="G97" s="69">
        <f t="shared" si="61"/>
        <v>0</v>
      </c>
      <c r="H97" s="69">
        <f t="shared" si="61"/>
        <v>2</v>
      </c>
      <c r="I97" s="69">
        <f t="shared" si="61"/>
        <v>0</v>
      </c>
      <c r="J97" s="69">
        <f t="shared" si="61"/>
        <v>0</v>
      </c>
      <c r="K97" s="69">
        <f t="shared" si="61"/>
        <v>2</v>
      </c>
      <c r="L97" s="69">
        <f t="shared" si="61"/>
        <v>0</v>
      </c>
      <c r="M97" s="357">
        <f t="shared" si="61"/>
        <v>4</v>
      </c>
      <c r="N97" s="6">
        <f t="shared" si="61"/>
        <v>0</v>
      </c>
      <c r="O97" s="6">
        <f t="shared" si="61"/>
        <v>0</v>
      </c>
      <c r="P97" s="6">
        <f t="shared" si="61"/>
        <v>0</v>
      </c>
      <c r="Q97" s="75">
        <f t="shared" si="61"/>
        <v>0</v>
      </c>
      <c r="R97" s="38">
        <f t="shared" si="61"/>
        <v>0</v>
      </c>
      <c r="S97" s="38">
        <f t="shared" si="61"/>
        <v>0</v>
      </c>
      <c r="T97" s="75">
        <f t="shared" si="61"/>
        <v>0</v>
      </c>
      <c r="U97" s="29">
        <f t="shared" si="61"/>
        <v>0</v>
      </c>
      <c r="V97" s="38">
        <f t="shared" si="61"/>
        <v>0</v>
      </c>
      <c r="W97" s="389">
        <f t="shared" si="61"/>
        <v>0</v>
      </c>
      <c r="X97" s="75">
        <f t="shared" si="61"/>
        <v>0</v>
      </c>
      <c r="Y97" s="38">
        <f t="shared" si="61"/>
        <v>0</v>
      </c>
      <c r="Z97" s="38">
        <f t="shared" si="61"/>
        <v>0</v>
      </c>
      <c r="AA97" s="38">
        <f t="shared" si="61"/>
        <v>0</v>
      </c>
      <c r="AB97" s="75">
        <f t="shared" si="61"/>
        <v>0</v>
      </c>
      <c r="AC97" s="114">
        <f t="shared" si="61"/>
        <v>0</v>
      </c>
      <c r="AD97" s="389">
        <f t="shared" si="61"/>
        <v>0</v>
      </c>
      <c r="AE97" s="165">
        <f t="shared" si="61"/>
        <v>0</v>
      </c>
      <c r="AF97" s="381">
        <f t="shared" si="61"/>
        <v>0</v>
      </c>
      <c r="AG97" s="161">
        <f t="shared" si="61"/>
        <v>4</v>
      </c>
      <c r="AH97" s="189">
        <f t="shared" si="61"/>
        <v>0</v>
      </c>
      <c r="AI97" s="190">
        <f t="shared" si="61"/>
        <v>4</v>
      </c>
      <c r="AJ97" s="168">
        <f t="shared" si="61"/>
        <v>4</v>
      </c>
      <c r="AK97" s="189">
        <f t="shared" si="61"/>
        <v>0</v>
      </c>
      <c r="AL97" s="190">
        <f t="shared" si="61"/>
        <v>0</v>
      </c>
    </row>
    <row r="98" spans="1:38" outlineLevel="2" x14ac:dyDescent="0.25">
      <c r="A98" s="6" t="s">
        <v>808</v>
      </c>
      <c r="B98" s="6" t="s">
        <v>704</v>
      </c>
      <c r="C98" s="356"/>
      <c r="D98" s="356"/>
      <c r="E98" s="69"/>
      <c r="F98" s="69"/>
      <c r="G98" s="69"/>
      <c r="H98" s="69"/>
      <c r="I98" s="69"/>
      <c r="J98" s="69"/>
      <c r="K98" s="69"/>
      <c r="L98" s="69"/>
      <c r="M98" s="357">
        <f t="shared" si="41"/>
        <v>0</v>
      </c>
      <c r="N98" s="6"/>
      <c r="O98" s="6"/>
      <c r="P98" s="6"/>
      <c r="Q98" s="75"/>
      <c r="R98" s="38"/>
      <c r="S98" s="38"/>
      <c r="T98" s="75"/>
      <c r="U98" s="29"/>
      <c r="V98" s="38"/>
      <c r="W98" s="389"/>
      <c r="X98" s="75"/>
      <c r="Y98" s="38"/>
      <c r="Z98" s="38"/>
      <c r="AA98" s="38"/>
      <c r="AB98" s="75"/>
      <c r="AC98" s="114"/>
      <c r="AD98" s="389"/>
      <c r="AE98" s="165">
        <f>SUM(O98:AD98)</f>
        <v>0</v>
      </c>
      <c r="AF98" s="381"/>
      <c r="AG98" s="161">
        <f t="shared" ref="AG98:AH100" si="62">SUM(M98,AE98)</f>
        <v>0</v>
      </c>
      <c r="AH98" s="189">
        <f t="shared" si="62"/>
        <v>0</v>
      </c>
      <c r="AI98" s="190">
        <f t="shared" ref="AI98:AI132" si="63">SUM(AG98+AH98)</f>
        <v>0</v>
      </c>
      <c r="AJ98" s="168">
        <f t="shared" si="49"/>
        <v>0</v>
      </c>
      <c r="AK98" s="189">
        <f t="shared" si="50"/>
        <v>0</v>
      </c>
      <c r="AL98" s="190">
        <f t="shared" si="51"/>
        <v>0</v>
      </c>
    </row>
    <row r="99" spans="1:38" outlineLevel="2" x14ac:dyDescent="0.25">
      <c r="A99" s="6" t="s">
        <v>808</v>
      </c>
      <c r="B99" s="6" t="s">
        <v>674</v>
      </c>
      <c r="C99" s="356"/>
      <c r="D99" s="356"/>
      <c r="E99" s="69"/>
      <c r="F99" s="69"/>
      <c r="G99" s="69"/>
      <c r="H99" s="69"/>
      <c r="I99" s="69"/>
      <c r="J99" s="69"/>
      <c r="K99" s="69"/>
      <c r="L99" s="69"/>
      <c r="M99" s="357">
        <f t="shared" si="41"/>
        <v>0</v>
      </c>
      <c r="N99" s="6"/>
      <c r="O99" s="6"/>
      <c r="P99" s="6"/>
      <c r="Q99" s="75"/>
      <c r="R99" s="38"/>
      <c r="S99" s="38"/>
      <c r="T99" s="75"/>
      <c r="U99" s="29"/>
      <c r="V99" s="38"/>
      <c r="W99" s="389"/>
      <c r="X99" s="75"/>
      <c r="Y99" s="38"/>
      <c r="Z99" s="38"/>
      <c r="AA99" s="38"/>
      <c r="AB99" s="75"/>
      <c r="AC99" s="114"/>
      <c r="AD99" s="389"/>
      <c r="AE99" s="165">
        <f>SUM(O99:AD99)</f>
        <v>0</v>
      </c>
      <c r="AF99" s="381"/>
      <c r="AG99" s="161">
        <f t="shared" si="62"/>
        <v>0</v>
      </c>
      <c r="AH99" s="189">
        <f t="shared" si="62"/>
        <v>0</v>
      </c>
      <c r="AI99" s="190">
        <f t="shared" si="63"/>
        <v>0</v>
      </c>
      <c r="AJ99" s="168">
        <f t="shared" si="49"/>
        <v>0</v>
      </c>
      <c r="AK99" s="189">
        <f t="shared" si="50"/>
        <v>0</v>
      </c>
      <c r="AL99" s="190">
        <f t="shared" si="51"/>
        <v>0</v>
      </c>
    </row>
    <row r="100" spans="1:38" outlineLevel="2" x14ac:dyDescent="0.25">
      <c r="A100" s="6" t="s">
        <v>808</v>
      </c>
      <c r="B100" s="6" t="s">
        <v>697</v>
      </c>
      <c r="C100" s="356"/>
      <c r="D100" s="356"/>
      <c r="E100" s="69"/>
      <c r="F100" s="69"/>
      <c r="G100" s="69"/>
      <c r="H100" s="69"/>
      <c r="I100" s="69"/>
      <c r="J100" s="69"/>
      <c r="K100" s="69"/>
      <c r="L100" s="69"/>
      <c r="M100" s="357">
        <f t="shared" si="41"/>
        <v>0</v>
      </c>
      <c r="N100" s="6"/>
      <c r="O100" s="6"/>
      <c r="P100" s="6"/>
      <c r="Q100" s="75"/>
      <c r="R100" s="38"/>
      <c r="S100" s="38"/>
      <c r="T100" s="75"/>
      <c r="U100" s="29"/>
      <c r="V100" s="38"/>
      <c r="W100" s="389"/>
      <c r="X100" s="75"/>
      <c r="Y100" s="38"/>
      <c r="Z100" s="38"/>
      <c r="AA100" s="38"/>
      <c r="AB100" s="75"/>
      <c r="AC100" s="114"/>
      <c r="AD100" s="389"/>
      <c r="AE100" s="165">
        <f>SUM(O100:AD100)</f>
        <v>0</v>
      </c>
      <c r="AF100" s="381"/>
      <c r="AG100" s="161">
        <f t="shared" si="62"/>
        <v>0</v>
      </c>
      <c r="AH100" s="189">
        <f t="shared" si="62"/>
        <v>0</v>
      </c>
      <c r="AI100" s="190">
        <f>SUM(AG100+AH100)</f>
        <v>0</v>
      </c>
      <c r="AJ100" s="168">
        <f>SUM(AG100)</f>
        <v>0</v>
      </c>
      <c r="AK100" s="189">
        <f>SUM(AE100)</f>
        <v>0</v>
      </c>
      <c r="AL100" s="190">
        <f>SUM(AH100)</f>
        <v>0</v>
      </c>
    </row>
    <row r="101" spans="1:38" outlineLevel="1" x14ac:dyDescent="0.25">
      <c r="A101" s="74" t="s">
        <v>753</v>
      </c>
      <c r="B101" s="6"/>
      <c r="C101" s="356">
        <f t="shared" ref="C101:AL101" si="64">SUBTOTAL(9,C98:C100)</f>
        <v>0</v>
      </c>
      <c r="D101" s="356">
        <f t="shared" si="64"/>
        <v>0</v>
      </c>
      <c r="E101" s="69">
        <f t="shared" si="64"/>
        <v>0</v>
      </c>
      <c r="F101" s="69">
        <f t="shared" si="64"/>
        <v>0</v>
      </c>
      <c r="G101" s="69">
        <f t="shared" si="64"/>
        <v>0</v>
      </c>
      <c r="H101" s="69">
        <f t="shared" si="64"/>
        <v>0</v>
      </c>
      <c r="I101" s="69">
        <f t="shared" si="64"/>
        <v>0</v>
      </c>
      <c r="J101" s="69">
        <f t="shared" si="64"/>
        <v>0</v>
      </c>
      <c r="K101" s="69">
        <f t="shared" si="64"/>
        <v>0</v>
      </c>
      <c r="L101" s="69">
        <f t="shared" si="64"/>
        <v>0</v>
      </c>
      <c r="M101" s="357">
        <f t="shared" si="64"/>
        <v>0</v>
      </c>
      <c r="N101" s="6">
        <f t="shared" si="64"/>
        <v>0</v>
      </c>
      <c r="O101" s="6">
        <f t="shared" si="64"/>
        <v>0</v>
      </c>
      <c r="P101" s="6">
        <f t="shared" si="64"/>
        <v>0</v>
      </c>
      <c r="Q101" s="75">
        <f t="shared" si="64"/>
        <v>0</v>
      </c>
      <c r="R101" s="38">
        <f t="shared" si="64"/>
        <v>0</v>
      </c>
      <c r="S101" s="38">
        <f t="shared" si="64"/>
        <v>0</v>
      </c>
      <c r="T101" s="75">
        <f t="shared" si="64"/>
        <v>0</v>
      </c>
      <c r="U101" s="29">
        <f t="shared" si="64"/>
        <v>0</v>
      </c>
      <c r="V101" s="38">
        <f t="shared" si="64"/>
        <v>0</v>
      </c>
      <c r="W101" s="389">
        <f t="shared" si="64"/>
        <v>0</v>
      </c>
      <c r="X101" s="75">
        <f t="shared" si="64"/>
        <v>0</v>
      </c>
      <c r="Y101" s="38">
        <f t="shared" si="64"/>
        <v>0</v>
      </c>
      <c r="Z101" s="38">
        <f t="shared" si="64"/>
        <v>0</v>
      </c>
      <c r="AA101" s="38">
        <f t="shared" si="64"/>
        <v>0</v>
      </c>
      <c r="AB101" s="75">
        <f t="shared" si="64"/>
        <v>0</v>
      </c>
      <c r="AC101" s="114">
        <f t="shared" si="64"/>
        <v>0</v>
      </c>
      <c r="AD101" s="389">
        <f t="shared" si="64"/>
        <v>0</v>
      </c>
      <c r="AE101" s="165">
        <f t="shared" si="64"/>
        <v>0</v>
      </c>
      <c r="AF101" s="381">
        <f t="shared" si="64"/>
        <v>0</v>
      </c>
      <c r="AG101" s="161">
        <f t="shared" si="64"/>
        <v>0</v>
      </c>
      <c r="AH101" s="189">
        <f t="shared" si="64"/>
        <v>0</v>
      </c>
      <c r="AI101" s="190">
        <f t="shared" si="64"/>
        <v>0</v>
      </c>
      <c r="AJ101" s="168">
        <f t="shared" si="64"/>
        <v>0</v>
      </c>
      <c r="AK101" s="189">
        <f t="shared" si="64"/>
        <v>0</v>
      </c>
      <c r="AL101" s="190">
        <f t="shared" si="64"/>
        <v>0</v>
      </c>
    </row>
    <row r="102" spans="1:38" outlineLevel="2" x14ac:dyDescent="0.25">
      <c r="A102" s="6" t="s">
        <v>613</v>
      </c>
      <c r="B102" s="6"/>
      <c r="C102" s="356"/>
      <c r="D102" s="356"/>
      <c r="E102" s="69"/>
      <c r="F102" s="69"/>
      <c r="G102" s="69"/>
      <c r="H102" s="69"/>
      <c r="I102" s="69"/>
      <c r="J102" s="69"/>
      <c r="K102" s="69"/>
      <c r="L102" s="69"/>
      <c r="M102" s="357">
        <f t="shared" si="41"/>
        <v>0</v>
      </c>
      <c r="N102" s="6"/>
      <c r="O102" s="6"/>
      <c r="P102" s="6"/>
      <c r="Q102" s="75"/>
      <c r="R102" s="38"/>
      <c r="S102" s="38"/>
      <c r="T102" s="75"/>
      <c r="U102" s="29"/>
      <c r="V102" s="38"/>
      <c r="W102" s="389"/>
      <c r="X102" s="75"/>
      <c r="Y102" s="38"/>
      <c r="Z102" s="38"/>
      <c r="AA102" s="38"/>
      <c r="AB102" s="75"/>
      <c r="AC102" s="114"/>
      <c r="AD102" s="389"/>
      <c r="AE102" s="165">
        <f>SUM(O102:AD102)</f>
        <v>0</v>
      </c>
      <c r="AF102" s="381"/>
      <c r="AG102" s="161">
        <f t="shared" ref="AG102:AH112" si="65">SUM(M102,AE102)</f>
        <v>0</v>
      </c>
      <c r="AH102" s="189">
        <f t="shared" si="65"/>
        <v>0</v>
      </c>
      <c r="AI102" s="190">
        <f t="shared" si="63"/>
        <v>0</v>
      </c>
      <c r="AJ102" s="168">
        <f t="shared" ref="AJ102:AJ132" si="66">SUM(AG102)</f>
        <v>0</v>
      </c>
      <c r="AK102" s="189">
        <f t="shared" ref="AK102:AK132" si="67">SUM(AE102)</f>
        <v>0</v>
      </c>
      <c r="AL102" s="190">
        <f t="shared" ref="AL102:AL132" si="68">SUM(AH102)</f>
        <v>0</v>
      </c>
    </row>
    <row r="103" spans="1:38" outlineLevel="1" x14ac:dyDescent="0.25">
      <c r="A103" s="74" t="s">
        <v>754</v>
      </c>
      <c r="B103" s="6"/>
      <c r="C103" s="356">
        <f t="shared" ref="C103:AL103" si="69">SUBTOTAL(9,C102:C102)</f>
        <v>0</v>
      </c>
      <c r="D103" s="356">
        <f t="shared" si="69"/>
        <v>0</v>
      </c>
      <c r="E103" s="69">
        <f t="shared" si="69"/>
        <v>0</v>
      </c>
      <c r="F103" s="69">
        <f t="shared" si="69"/>
        <v>0</v>
      </c>
      <c r="G103" s="69">
        <f t="shared" si="69"/>
        <v>0</v>
      </c>
      <c r="H103" s="69">
        <f t="shared" si="69"/>
        <v>0</v>
      </c>
      <c r="I103" s="69">
        <f t="shared" si="69"/>
        <v>0</v>
      </c>
      <c r="J103" s="69">
        <f t="shared" si="69"/>
        <v>0</v>
      </c>
      <c r="K103" s="69">
        <f t="shared" si="69"/>
        <v>0</v>
      </c>
      <c r="L103" s="69">
        <f t="shared" si="69"/>
        <v>0</v>
      </c>
      <c r="M103" s="357">
        <f t="shared" si="69"/>
        <v>0</v>
      </c>
      <c r="N103" s="6">
        <f t="shared" si="69"/>
        <v>0</v>
      </c>
      <c r="O103" s="6">
        <f t="shared" si="69"/>
        <v>0</v>
      </c>
      <c r="P103" s="6">
        <f t="shared" si="69"/>
        <v>0</v>
      </c>
      <c r="Q103" s="75">
        <f t="shared" si="69"/>
        <v>0</v>
      </c>
      <c r="R103" s="38">
        <f t="shared" si="69"/>
        <v>0</v>
      </c>
      <c r="S103" s="38">
        <f t="shared" si="69"/>
        <v>0</v>
      </c>
      <c r="T103" s="75">
        <f t="shared" si="69"/>
        <v>0</v>
      </c>
      <c r="U103" s="29">
        <f t="shared" si="69"/>
        <v>0</v>
      </c>
      <c r="V103" s="38">
        <f t="shared" si="69"/>
        <v>0</v>
      </c>
      <c r="W103" s="389">
        <f t="shared" si="69"/>
        <v>0</v>
      </c>
      <c r="X103" s="75">
        <f t="shared" si="69"/>
        <v>0</v>
      </c>
      <c r="Y103" s="38">
        <f t="shared" si="69"/>
        <v>0</v>
      </c>
      <c r="Z103" s="38">
        <f t="shared" si="69"/>
        <v>0</v>
      </c>
      <c r="AA103" s="38">
        <f t="shared" si="69"/>
        <v>0</v>
      </c>
      <c r="AB103" s="75">
        <f t="shared" si="69"/>
        <v>0</v>
      </c>
      <c r="AC103" s="114">
        <f t="shared" si="69"/>
        <v>0</v>
      </c>
      <c r="AD103" s="389">
        <f t="shared" si="69"/>
        <v>0</v>
      </c>
      <c r="AE103" s="165">
        <f t="shared" si="69"/>
        <v>0</v>
      </c>
      <c r="AF103" s="381">
        <f t="shared" si="69"/>
        <v>0</v>
      </c>
      <c r="AG103" s="161">
        <f t="shared" si="69"/>
        <v>0</v>
      </c>
      <c r="AH103" s="189">
        <f t="shared" si="69"/>
        <v>0</v>
      </c>
      <c r="AI103" s="190">
        <f t="shared" si="69"/>
        <v>0</v>
      </c>
      <c r="AJ103" s="168">
        <f t="shared" si="69"/>
        <v>0</v>
      </c>
      <c r="AK103" s="189">
        <f t="shared" si="69"/>
        <v>0</v>
      </c>
      <c r="AL103" s="190">
        <f t="shared" si="69"/>
        <v>0</v>
      </c>
    </row>
    <row r="104" spans="1:38" outlineLevel="2" x14ac:dyDescent="0.25">
      <c r="A104" s="6" t="s">
        <v>614</v>
      </c>
      <c r="B104" s="6" t="s">
        <v>825</v>
      </c>
      <c r="C104" s="356"/>
      <c r="D104" s="356"/>
      <c r="E104" s="69"/>
      <c r="F104" s="69"/>
      <c r="G104" s="69"/>
      <c r="H104" s="69"/>
      <c r="I104" s="69"/>
      <c r="J104" s="69"/>
      <c r="K104" s="69"/>
      <c r="L104" s="69"/>
      <c r="M104" s="357">
        <f t="shared" si="41"/>
        <v>0</v>
      </c>
      <c r="N104" s="6"/>
      <c r="O104" s="6"/>
      <c r="P104" s="6"/>
      <c r="Q104" s="75"/>
      <c r="R104" s="38"/>
      <c r="S104" s="38"/>
      <c r="T104" s="75"/>
      <c r="U104" s="29"/>
      <c r="V104" s="38"/>
      <c r="W104" s="389"/>
      <c r="X104" s="75"/>
      <c r="Y104" s="38"/>
      <c r="Z104" s="38"/>
      <c r="AA104" s="38"/>
      <c r="AB104" s="75"/>
      <c r="AC104" s="114"/>
      <c r="AD104" s="389"/>
      <c r="AE104" s="165">
        <f>SUM(O104:AD104)</f>
        <v>0</v>
      </c>
      <c r="AF104" s="381"/>
      <c r="AG104" s="161">
        <f t="shared" si="65"/>
        <v>0</v>
      </c>
      <c r="AH104" s="189">
        <f t="shared" si="65"/>
        <v>0</v>
      </c>
      <c r="AI104" s="190">
        <f t="shared" si="63"/>
        <v>0</v>
      </c>
      <c r="AJ104" s="168">
        <f t="shared" si="66"/>
        <v>0</v>
      </c>
      <c r="AK104" s="189">
        <f t="shared" si="67"/>
        <v>0</v>
      </c>
      <c r="AL104" s="190">
        <f t="shared" si="68"/>
        <v>0</v>
      </c>
    </row>
    <row r="105" spans="1:38" outlineLevel="1" x14ac:dyDescent="0.25">
      <c r="A105" s="74" t="s">
        <v>755</v>
      </c>
      <c r="B105" s="6"/>
      <c r="C105" s="356">
        <f t="shared" ref="C105:AL105" si="70">SUBTOTAL(9,C104:C104)</f>
        <v>0</v>
      </c>
      <c r="D105" s="356">
        <f t="shared" si="70"/>
        <v>0</v>
      </c>
      <c r="E105" s="69">
        <f t="shared" si="70"/>
        <v>0</v>
      </c>
      <c r="F105" s="69">
        <f t="shared" si="70"/>
        <v>0</v>
      </c>
      <c r="G105" s="69">
        <f t="shared" si="70"/>
        <v>0</v>
      </c>
      <c r="H105" s="69">
        <f t="shared" si="70"/>
        <v>0</v>
      </c>
      <c r="I105" s="69">
        <f t="shared" si="70"/>
        <v>0</v>
      </c>
      <c r="J105" s="69">
        <f t="shared" si="70"/>
        <v>0</v>
      </c>
      <c r="K105" s="69">
        <f t="shared" si="70"/>
        <v>0</v>
      </c>
      <c r="L105" s="69">
        <f t="shared" si="70"/>
        <v>0</v>
      </c>
      <c r="M105" s="357">
        <f t="shared" si="70"/>
        <v>0</v>
      </c>
      <c r="N105" s="6">
        <f t="shared" si="70"/>
        <v>0</v>
      </c>
      <c r="O105" s="6">
        <f t="shared" si="70"/>
        <v>0</v>
      </c>
      <c r="P105" s="6">
        <f t="shared" si="70"/>
        <v>0</v>
      </c>
      <c r="Q105" s="75">
        <f t="shared" si="70"/>
        <v>0</v>
      </c>
      <c r="R105" s="38">
        <f t="shared" si="70"/>
        <v>0</v>
      </c>
      <c r="S105" s="38">
        <f t="shared" si="70"/>
        <v>0</v>
      </c>
      <c r="T105" s="75">
        <f t="shared" si="70"/>
        <v>0</v>
      </c>
      <c r="U105" s="29">
        <f t="shared" si="70"/>
        <v>0</v>
      </c>
      <c r="V105" s="38">
        <f t="shared" si="70"/>
        <v>0</v>
      </c>
      <c r="W105" s="389">
        <f t="shared" si="70"/>
        <v>0</v>
      </c>
      <c r="X105" s="75">
        <f t="shared" si="70"/>
        <v>0</v>
      </c>
      <c r="Y105" s="38">
        <f t="shared" si="70"/>
        <v>0</v>
      </c>
      <c r="Z105" s="38">
        <f t="shared" si="70"/>
        <v>0</v>
      </c>
      <c r="AA105" s="38">
        <f t="shared" si="70"/>
        <v>0</v>
      </c>
      <c r="AB105" s="75">
        <f t="shared" si="70"/>
        <v>0</v>
      </c>
      <c r="AC105" s="114">
        <f t="shared" si="70"/>
        <v>0</v>
      </c>
      <c r="AD105" s="390">
        <f t="shared" si="70"/>
        <v>0</v>
      </c>
      <c r="AE105" s="165">
        <f t="shared" si="70"/>
        <v>0</v>
      </c>
      <c r="AF105" s="381">
        <f t="shared" si="70"/>
        <v>0</v>
      </c>
      <c r="AG105" s="161">
        <f t="shared" si="70"/>
        <v>0</v>
      </c>
      <c r="AH105" s="189">
        <f t="shared" si="70"/>
        <v>0</v>
      </c>
      <c r="AI105" s="190">
        <f t="shared" si="70"/>
        <v>0</v>
      </c>
      <c r="AJ105" s="168">
        <f t="shared" si="70"/>
        <v>0</v>
      </c>
      <c r="AK105" s="189">
        <f t="shared" si="70"/>
        <v>0</v>
      </c>
      <c r="AL105" s="190">
        <f t="shared" si="70"/>
        <v>0</v>
      </c>
    </row>
    <row r="106" spans="1:38" outlineLevel="2" x14ac:dyDescent="0.25">
      <c r="A106" s="74" t="s">
        <v>691</v>
      </c>
      <c r="B106" s="6" t="s">
        <v>646</v>
      </c>
      <c r="C106" s="356"/>
      <c r="D106" s="356"/>
      <c r="E106" s="69"/>
      <c r="F106" s="69"/>
      <c r="G106" s="69"/>
      <c r="H106" s="69"/>
      <c r="I106" s="69"/>
      <c r="J106" s="69"/>
      <c r="K106" s="69"/>
      <c r="L106" s="69"/>
      <c r="M106" s="357">
        <f t="shared" si="41"/>
        <v>0</v>
      </c>
      <c r="N106" s="6"/>
      <c r="O106" s="6"/>
      <c r="P106" s="6"/>
      <c r="Q106" s="75"/>
      <c r="R106" s="38"/>
      <c r="S106" s="38"/>
      <c r="T106" s="75"/>
      <c r="U106" s="29"/>
      <c r="V106" s="38"/>
      <c r="W106" s="389"/>
      <c r="X106" s="75"/>
      <c r="Y106" s="38"/>
      <c r="Z106" s="38"/>
      <c r="AA106" s="38"/>
      <c r="AB106" s="75"/>
      <c r="AC106" s="114"/>
      <c r="AD106" s="390"/>
      <c r="AE106" s="165">
        <f>SUM(O106:AD106)</f>
        <v>0</v>
      </c>
      <c r="AF106" s="381"/>
      <c r="AG106" s="161">
        <f t="shared" si="65"/>
        <v>0</v>
      </c>
      <c r="AH106" s="189">
        <f t="shared" si="65"/>
        <v>0</v>
      </c>
      <c r="AI106" s="190">
        <f>SUM(AG106+AH106)</f>
        <v>0</v>
      </c>
      <c r="AJ106" s="168">
        <f t="shared" si="66"/>
        <v>0</v>
      </c>
      <c r="AK106" s="189">
        <f t="shared" si="67"/>
        <v>0</v>
      </c>
      <c r="AL106" s="190">
        <f t="shared" si="68"/>
        <v>0</v>
      </c>
    </row>
    <row r="107" spans="1:38" outlineLevel="1" x14ac:dyDescent="0.25">
      <c r="A107" s="74" t="s">
        <v>756</v>
      </c>
      <c r="B107" s="6"/>
      <c r="C107" s="356">
        <f t="shared" ref="C107:AL107" si="71">SUBTOTAL(9,C106:C106)</f>
        <v>0</v>
      </c>
      <c r="D107" s="356">
        <f t="shared" si="71"/>
        <v>0</v>
      </c>
      <c r="E107" s="69">
        <f t="shared" si="71"/>
        <v>0</v>
      </c>
      <c r="F107" s="69">
        <f t="shared" si="71"/>
        <v>0</v>
      </c>
      <c r="G107" s="69">
        <f t="shared" si="71"/>
        <v>0</v>
      </c>
      <c r="H107" s="69">
        <f t="shared" si="71"/>
        <v>0</v>
      </c>
      <c r="I107" s="69">
        <f t="shared" si="71"/>
        <v>0</v>
      </c>
      <c r="J107" s="69">
        <f t="shared" si="71"/>
        <v>0</v>
      </c>
      <c r="K107" s="69">
        <f t="shared" si="71"/>
        <v>0</v>
      </c>
      <c r="L107" s="69">
        <f t="shared" si="71"/>
        <v>0</v>
      </c>
      <c r="M107" s="357">
        <f t="shared" si="71"/>
        <v>0</v>
      </c>
      <c r="N107" s="6">
        <f t="shared" si="71"/>
        <v>0</v>
      </c>
      <c r="O107" s="6">
        <f t="shared" si="71"/>
        <v>0</v>
      </c>
      <c r="P107" s="6">
        <f t="shared" si="71"/>
        <v>0</v>
      </c>
      <c r="Q107" s="75">
        <f t="shared" si="71"/>
        <v>0</v>
      </c>
      <c r="R107" s="38">
        <f t="shared" si="71"/>
        <v>0</v>
      </c>
      <c r="S107" s="38">
        <f t="shared" si="71"/>
        <v>0</v>
      </c>
      <c r="T107" s="75">
        <f t="shared" si="71"/>
        <v>0</v>
      </c>
      <c r="U107" s="29">
        <f t="shared" si="71"/>
        <v>0</v>
      </c>
      <c r="V107" s="38">
        <f t="shared" si="71"/>
        <v>0</v>
      </c>
      <c r="W107" s="389">
        <f t="shared" si="71"/>
        <v>0</v>
      </c>
      <c r="X107" s="75">
        <f t="shared" si="71"/>
        <v>0</v>
      </c>
      <c r="Y107" s="38">
        <f t="shared" si="71"/>
        <v>0</v>
      </c>
      <c r="Z107" s="38">
        <f t="shared" si="71"/>
        <v>0</v>
      </c>
      <c r="AA107" s="38">
        <f t="shared" si="71"/>
        <v>0</v>
      </c>
      <c r="AB107" s="75">
        <f t="shared" si="71"/>
        <v>0</v>
      </c>
      <c r="AC107" s="114">
        <f t="shared" si="71"/>
        <v>0</v>
      </c>
      <c r="AD107" s="390">
        <f t="shared" si="71"/>
        <v>0</v>
      </c>
      <c r="AE107" s="165">
        <f t="shared" si="71"/>
        <v>0</v>
      </c>
      <c r="AF107" s="381">
        <f t="shared" si="71"/>
        <v>0</v>
      </c>
      <c r="AG107" s="161">
        <f t="shared" si="71"/>
        <v>0</v>
      </c>
      <c r="AH107" s="189">
        <f t="shared" si="71"/>
        <v>0</v>
      </c>
      <c r="AI107" s="190">
        <f t="shared" si="71"/>
        <v>0</v>
      </c>
      <c r="AJ107" s="168">
        <f t="shared" si="71"/>
        <v>0</v>
      </c>
      <c r="AK107" s="189">
        <f t="shared" si="71"/>
        <v>0</v>
      </c>
      <c r="AL107" s="190">
        <f t="shared" si="71"/>
        <v>0</v>
      </c>
    </row>
    <row r="108" spans="1:38" outlineLevel="2" x14ac:dyDescent="0.25">
      <c r="A108" s="6" t="s">
        <v>810</v>
      </c>
      <c r="B108" s="6" t="s">
        <v>827</v>
      </c>
      <c r="C108" s="356"/>
      <c r="D108" s="356"/>
      <c r="E108" s="69"/>
      <c r="F108" s="69"/>
      <c r="G108" s="69"/>
      <c r="H108" s="69"/>
      <c r="I108" s="69"/>
      <c r="J108" s="69"/>
      <c r="K108" s="69"/>
      <c r="L108" s="69"/>
      <c r="M108" s="357">
        <f t="shared" si="41"/>
        <v>0</v>
      </c>
      <c r="N108" s="6"/>
      <c r="O108" s="6"/>
      <c r="P108" s="6"/>
      <c r="Q108" s="75"/>
      <c r="R108" s="38"/>
      <c r="S108" s="38"/>
      <c r="T108" s="75"/>
      <c r="U108" s="29"/>
      <c r="V108" s="38"/>
      <c r="W108" s="389"/>
      <c r="X108" s="75"/>
      <c r="Y108" s="38"/>
      <c r="Z108" s="38"/>
      <c r="AA108" s="38"/>
      <c r="AB108" s="75"/>
      <c r="AC108" s="114">
        <v>16</v>
      </c>
      <c r="AD108" s="389">
        <v>5</v>
      </c>
      <c r="AE108" s="165">
        <f>SUM(O108:AD108)</f>
        <v>21</v>
      </c>
      <c r="AF108" s="381"/>
      <c r="AG108" s="161">
        <f t="shared" si="65"/>
        <v>21</v>
      </c>
      <c r="AH108" s="189">
        <f t="shared" si="65"/>
        <v>0</v>
      </c>
      <c r="AI108" s="190">
        <f t="shared" si="63"/>
        <v>21</v>
      </c>
      <c r="AJ108" s="168">
        <f t="shared" si="66"/>
        <v>21</v>
      </c>
      <c r="AK108" s="189">
        <f t="shared" si="67"/>
        <v>21</v>
      </c>
      <c r="AL108" s="190">
        <f t="shared" si="68"/>
        <v>0</v>
      </c>
    </row>
    <row r="109" spans="1:38" outlineLevel="1" x14ac:dyDescent="0.25">
      <c r="A109" s="74" t="s">
        <v>757</v>
      </c>
      <c r="B109" s="6"/>
      <c r="C109" s="356">
        <f t="shared" ref="C109:AL109" si="72">SUBTOTAL(9,C108:C108)</f>
        <v>0</v>
      </c>
      <c r="D109" s="356">
        <f t="shared" si="72"/>
        <v>0</v>
      </c>
      <c r="E109" s="69">
        <f t="shared" si="72"/>
        <v>0</v>
      </c>
      <c r="F109" s="69">
        <f t="shared" si="72"/>
        <v>0</v>
      </c>
      <c r="G109" s="69">
        <f t="shared" si="72"/>
        <v>0</v>
      </c>
      <c r="H109" s="69">
        <f t="shared" si="72"/>
        <v>0</v>
      </c>
      <c r="I109" s="69">
        <f t="shared" si="72"/>
        <v>0</v>
      </c>
      <c r="J109" s="69">
        <f t="shared" si="72"/>
        <v>0</v>
      </c>
      <c r="K109" s="69">
        <f t="shared" si="72"/>
        <v>0</v>
      </c>
      <c r="L109" s="69">
        <f t="shared" si="72"/>
        <v>0</v>
      </c>
      <c r="M109" s="357">
        <f t="shared" si="72"/>
        <v>0</v>
      </c>
      <c r="N109" s="6">
        <f t="shared" si="72"/>
        <v>0</v>
      </c>
      <c r="O109" s="6">
        <f t="shared" si="72"/>
        <v>0</v>
      </c>
      <c r="P109" s="6">
        <f t="shared" si="72"/>
        <v>0</v>
      </c>
      <c r="Q109" s="75">
        <f t="shared" si="72"/>
        <v>0</v>
      </c>
      <c r="R109" s="38">
        <f t="shared" si="72"/>
        <v>0</v>
      </c>
      <c r="S109" s="38">
        <f t="shared" si="72"/>
        <v>0</v>
      </c>
      <c r="T109" s="75">
        <f t="shared" si="72"/>
        <v>0</v>
      </c>
      <c r="U109" s="29">
        <f t="shared" si="72"/>
        <v>0</v>
      </c>
      <c r="V109" s="38">
        <f t="shared" si="72"/>
        <v>0</v>
      </c>
      <c r="W109" s="389">
        <f t="shared" si="72"/>
        <v>0</v>
      </c>
      <c r="X109" s="75">
        <f t="shared" si="72"/>
        <v>0</v>
      </c>
      <c r="Y109" s="38">
        <f t="shared" si="72"/>
        <v>0</v>
      </c>
      <c r="Z109" s="38">
        <f t="shared" si="72"/>
        <v>0</v>
      </c>
      <c r="AA109" s="38">
        <f t="shared" si="72"/>
        <v>0</v>
      </c>
      <c r="AB109" s="75">
        <f t="shared" si="72"/>
        <v>0</v>
      </c>
      <c r="AC109" s="114">
        <f t="shared" si="72"/>
        <v>16</v>
      </c>
      <c r="AD109" s="389">
        <f t="shared" si="72"/>
        <v>5</v>
      </c>
      <c r="AE109" s="165">
        <f t="shared" si="72"/>
        <v>21</v>
      </c>
      <c r="AF109" s="381">
        <f t="shared" si="72"/>
        <v>0</v>
      </c>
      <c r="AG109" s="161">
        <f t="shared" si="72"/>
        <v>21</v>
      </c>
      <c r="AH109" s="189">
        <f t="shared" si="72"/>
        <v>0</v>
      </c>
      <c r="AI109" s="190">
        <f t="shared" si="72"/>
        <v>21</v>
      </c>
      <c r="AJ109" s="168">
        <f t="shared" si="72"/>
        <v>21</v>
      </c>
      <c r="AK109" s="189">
        <f t="shared" si="72"/>
        <v>21</v>
      </c>
      <c r="AL109" s="190">
        <f t="shared" si="72"/>
        <v>0</v>
      </c>
    </row>
    <row r="110" spans="1:38" outlineLevel="2" x14ac:dyDescent="0.25">
      <c r="A110" s="6" t="s">
        <v>811</v>
      </c>
      <c r="B110" s="6" t="s">
        <v>692</v>
      </c>
      <c r="C110" s="356"/>
      <c r="D110" s="356">
        <v>25</v>
      </c>
      <c r="E110" s="69">
        <v>1</v>
      </c>
      <c r="F110" s="69">
        <v>5</v>
      </c>
      <c r="G110" s="69"/>
      <c r="H110" s="69"/>
      <c r="I110" s="69">
        <v>6</v>
      </c>
      <c r="J110" s="69"/>
      <c r="K110" s="69"/>
      <c r="L110" s="69"/>
      <c r="M110" s="357">
        <f t="shared" si="41"/>
        <v>37</v>
      </c>
      <c r="N110" s="6"/>
      <c r="O110" s="6"/>
      <c r="P110" s="6"/>
      <c r="Q110" s="75"/>
      <c r="R110" s="38"/>
      <c r="S110" s="38"/>
      <c r="T110" s="75"/>
      <c r="U110" s="29"/>
      <c r="V110" s="38"/>
      <c r="W110" s="389"/>
      <c r="X110" s="75"/>
      <c r="Y110" s="38"/>
      <c r="Z110" s="38"/>
      <c r="AA110" s="38"/>
      <c r="AB110" s="75"/>
      <c r="AC110" s="114"/>
      <c r="AD110" s="389"/>
      <c r="AE110" s="165">
        <f>SUM(O110:AD110)</f>
        <v>0</v>
      </c>
      <c r="AF110" s="381"/>
      <c r="AG110" s="161">
        <f t="shared" si="65"/>
        <v>37</v>
      </c>
      <c r="AH110" s="189">
        <f t="shared" si="65"/>
        <v>0</v>
      </c>
      <c r="AI110" s="190">
        <f t="shared" si="63"/>
        <v>37</v>
      </c>
      <c r="AJ110" s="168">
        <f t="shared" si="66"/>
        <v>37</v>
      </c>
      <c r="AK110" s="189">
        <f t="shared" si="67"/>
        <v>0</v>
      </c>
      <c r="AL110" s="190">
        <f t="shared" si="68"/>
        <v>0</v>
      </c>
    </row>
    <row r="111" spans="1:38" outlineLevel="1" x14ac:dyDescent="0.25">
      <c r="A111" s="74" t="s">
        <v>758</v>
      </c>
      <c r="B111" s="6"/>
      <c r="C111" s="356">
        <f t="shared" ref="C111:AL111" si="73">SUBTOTAL(9,C110:C110)</f>
        <v>0</v>
      </c>
      <c r="D111" s="356">
        <f t="shared" si="73"/>
        <v>25</v>
      </c>
      <c r="E111" s="69">
        <f t="shared" si="73"/>
        <v>1</v>
      </c>
      <c r="F111" s="69">
        <f t="shared" si="73"/>
        <v>5</v>
      </c>
      <c r="G111" s="69">
        <f t="shared" si="73"/>
        <v>0</v>
      </c>
      <c r="H111" s="69">
        <f t="shared" si="73"/>
        <v>0</v>
      </c>
      <c r="I111" s="69">
        <f t="shared" si="73"/>
        <v>6</v>
      </c>
      <c r="J111" s="69">
        <f t="shared" si="73"/>
        <v>0</v>
      </c>
      <c r="K111" s="69">
        <f t="shared" si="73"/>
        <v>0</v>
      </c>
      <c r="L111" s="69">
        <f t="shared" si="73"/>
        <v>0</v>
      </c>
      <c r="M111" s="357">
        <f t="shared" si="73"/>
        <v>37</v>
      </c>
      <c r="N111" s="6">
        <f t="shared" si="73"/>
        <v>0</v>
      </c>
      <c r="O111" s="6">
        <f t="shared" si="73"/>
        <v>0</v>
      </c>
      <c r="P111" s="6">
        <f t="shared" si="73"/>
        <v>0</v>
      </c>
      <c r="Q111" s="75">
        <f t="shared" si="73"/>
        <v>0</v>
      </c>
      <c r="R111" s="38">
        <f t="shared" si="73"/>
        <v>0</v>
      </c>
      <c r="S111" s="38">
        <f t="shared" si="73"/>
        <v>0</v>
      </c>
      <c r="T111" s="75">
        <f t="shared" si="73"/>
        <v>0</v>
      </c>
      <c r="U111" s="29">
        <f t="shared" si="73"/>
        <v>0</v>
      </c>
      <c r="V111" s="38">
        <f t="shared" si="73"/>
        <v>0</v>
      </c>
      <c r="W111" s="389">
        <f t="shared" si="73"/>
        <v>0</v>
      </c>
      <c r="X111" s="75">
        <f t="shared" si="73"/>
        <v>0</v>
      </c>
      <c r="Y111" s="38">
        <f t="shared" si="73"/>
        <v>0</v>
      </c>
      <c r="Z111" s="38">
        <f t="shared" si="73"/>
        <v>0</v>
      </c>
      <c r="AA111" s="38">
        <f t="shared" si="73"/>
        <v>0</v>
      </c>
      <c r="AB111" s="75">
        <f t="shared" si="73"/>
        <v>0</v>
      </c>
      <c r="AC111" s="114">
        <f t="shared" si="73"/>
        <v>0</v>
      </c>
      <c r="AD111" s="389">
        <f t="shared" si="73"/>
        <v>0</v>
      </c>
      <c r="AE111" s="165">
        <f t="shared" si="73"/>
        <v>0</v>
      </c>
      <c r="AF111" s="381">
        <f t="shared" si="73"/>
        <v>0</v>
      </c>
      <c r="AG111" s="161">
        <f t="shared" si="73"/>
        <v>37</v>
      </c>
      <c r="AH111" s="189">
        <f t="shared" si="73"/>
        <v>0</v>
      </c>
      <c r="AI111" s="190">
        <f t="shared" si="73"/>
        <v>37</v>
      </c>
      <c r="AJ111" s="168">
        <f t="shared" si="73"/>
        <v>37</v>
      </c>
      <c r="AK111" s="189">
        <f t="shared" si="73"/>
        <v>0</v>
      </c>
      <c r="AL111" s="190">
        <f t="shared" si="73"/>
        <v>0</v>
      </c>
    </row>
    <row r="112" spans="1:38" outlineLevel="2" x14ac:dyDescent="0.25">
      <c r="A112" s="6" t="s">
        <v>637</v>
      </c>
      <c r="B112" s="6"/>
      <c r="C112" s="356"/>
      <c r="D112" s="356"/>
      <c r="E112" s="69"/>
      <c r="F112" s="69"/>
      <c r="G112" s="69"/>
      <c r="H112" s="69"/>
      <c r="I112" s="69"/>
      <c r="J112" s="69"/>
      <c r="K112" s="69"/>
      <c r="L112" s="69"/>
      <c r="M112" s="357">
        <f t="shared" si="41"/>
        <v>0</v>
      </c>
      <c r="N112" s="6"/>
      <c r="O112" s="6"/>
      <c r="P112" s="6"/>
      <c r="Q112" s="75"/>
      <c r="R112" s="38"/>
      <c r="S112" s="38"/>
      <c r="T112" s="75"/>
      <c r="U112" s="29"/>
      <c r="V112" s="38"/>
      <c r="W112" s="389"/>
      <c r="X112" s="75"/>
      <c r="Y112" s="38"/>
      <c r="Z112" s="38"/>
      <c r="AA112" s="38"/>
      <c r="AB112" s="75"/>
      <c r="AC112" s="114"/>
      <c r="AD112" s="389"/>
      <c r="AE112" s="165">
        <f>SUM(O112:AD112)</f>
        <v>0</v>
      </c>
      <c r="AF112" s="381"/>
      <c r="AG112" s="161">
        <f t="shared" si="65"/>
        <v>0</v>
      </c>
      <c r="AH112" s="189">
        <f t="shared" si="65"/>
        <v>0</v>
      </c>
      <c r="AI112" s="190">
        <f t="shared" si="63"/>
        <v>0</v>
      </c>
      <c r="AJ112" s="168">
        <f t="shared" si="66"/>
        <v>0</v>
      </c>
      <c r="AK112" s="189">
        <f t="shared" si="67"/>
        <v>0</v>
      </c>
      <c r="AL112" s="190">
        <f t="shared" si="68"/>
        <v>0</v>
      </c>
    </row>
    <row r="113" spans="1:38" outlineLevel="1" x14ac:dyDescent="0.25">
      <c r="A113" s="74" t="s">
        <v>759</v>
      </c>
      <c r="B113" s="6"/>
      <c r="C113" s="356">
        <f t="shared" ref="C113:AL113" si="74">SUBTOTAL(9,C112:C112)</f>
        <v>0</v>
      </c>
      <c r="D113" s="356">
        <f t="shared" si="74"/>
        <v>0</v>
      </c>
      <c r="E113" s="69">
        <f t="shared" si="74"/>
        <v>0</v>
      </c>
      <c r="F113" s="69">
        <f t="shared" si="74"/>
        <v>0</v>
      </c>
      <c r="G113" s="69">
        <f t="shared" si="74"/>
        <v>0</v>
      </c>
      <c r="H113" s="69">
        <f t="shared" si="74"/>
        <v>0</v>
      </c>
      <c r="I113" s="69">
        <f t="shared" si="74"/>
        <v>0</v>
      </c>
      <c r="J113" s="69">
        <f t="shared" si="74"/>
        <v>0</v>
      </c>
      <c r="K113" s="69">
        <f t="shared" si="74"/>
        <v>0</v>
      </c>
      <c r="L113" s="69">
        <f t="shared" si="74"/>
        <v>0</v>
      </c>
      <c r="M113" s="357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75">
        <f t="shared" si="74"/>
        <v>0</v>
      </c>
      <c r="R113" s="38">
        <f t="shared" si="74"/>
        <v>0</v>
      </c>
      <c r="S113" s="38">
        <f t="shared" si="74"/>
        <v>0</v>
      </c>
      <c r="T113" s="75">
        <f t="shared" si="74"/>
        <v>0</v>
      </c>
      <c r="U113" s="29">
        <f t="shared" si="74"/>
        <v>0</v>
      </c>
      <c r="V113" s="38">
        <f t="shared" si="74"/>
        <v>0</v>
      </c>
      <c r="W113" s="389">
        <f t="shared" si="74"/>
        <v>0</v>
      </c>
      <c r="X113" s="75">
        <f t="shared" si="74"/>
        <v>0</v>
      </c>
      <c r="Y113" s="38">
        <f t="shared" si="74"/>
        <v>0</v>
      </c>
      <c r="Z113" s="38">
        <f t="shared" si="74"/>
        <v>0</v>
      </c>
      <c r="AA113" s="38">
        <f t="shared" si="74"/>
        <v>0</v>
      </c>
      <c r="AB113" s="75">
        <f t="shared" si="74"/>
        <v>0</v>
      </c>
      <c r="AC113" s="114">
        <f t="shared" si="74"/>
        <v>0</v>
      </c>
      <c r="AD113" s="389">
        <f t="shared" si="74"/>
        <v>0</v>
      </c>
      <c r="AE113" s="165">
        <f t="shared" si="74"/>
        <v>0</v>
      </c>
      <c r="AF113" s="381">
        <f t="shared" si="74"/>
        <v>0</v>
      </c>
      <c r="AG113" s="161">
        <f t="shared" si="74"/>
        <v>0</v>
      </c>
      <c r="AH113" s="189">
        <f t="shared" si="74"/>
        <v>0</v>
      </c>
      <c r="AI113" s="190">
        <f t="shared" si="74"/>
        <v>0</v>
      </c>
      <c r="AJ113" s="168">
        <f t="shared" si="74"/>
        <v>0</v>
      </c>
      <c r="AK113" s="189">
        <f t="shared" si="74"/>
        <v>0</v>
      </c>
      <c r="AL113" s="190">
        <f t="shared" si="74"/>
        <v>0</v>
      </c>
    </row>
    <row r="114" spans="1:38" outlineLevel="2" x14ac:dyDescent="0.25">
      <c r="A114" s="6" t="s">
        <v>676</v>
      </c>
      <c r="B114" s="6" t="s">
        <v>779</v>
      </c>
      <c r="C114" s="356"/>
      <c r="D114" s="356"/>
      <c r="E114" s="69"/>
      <c r="F114" s="69"/>
      <c r="G114" s="69"/>
      <c r="H114" s="69"/>
      <c r="I114" s="69"/>
      <c r="J114" s="69"/>
      <c r="K114" s="69"/>
      <c r="L114" s="69"/>
      <c r="M114" s="357">
        <f>SUM(C114:L114)</f>
        <v>0</v>
      </c>
      <c r="N114" s="6"/>
      <c r="O114" s="6"/>
      <c r="P114" s="6"/>
      <c r="Q114" s="75"/>
      <c r="R114" s="38"/>
      <c r="S114" s="38"/>
      <c r="T114" s="75"/>
      <c r="U114" s="29"/>
      <c r="V114" s="38"/>
      <c r="W114" s="389"/>
      <c r="X114" s="75"/>
      <c r="Y114" s="38"/>
      <c r="Z114" s="38"/>
      <c r="AA114" s="38"/>
      <c r="AB114" s="75"/>
      <c r="AC114" s="114"/>
      <c r="AD114" s="389"/>
      <c r="AE114" s="165">
        <f>SUM(O114:AD114)</f>
        <v>0</v>
      </c>
      <c r="AF114" s="381"/>
      <c r="AG114" s="161">
        <f t="shared" ref="AG114:AH116" si="75">SUM(M114,AE114)</f>
        <v>0</v>
      </c>
      <c r="AH114" s="189">
        <f t="shared" si="75"/>
        <v>0</v>
      </c>
      <c r="AI114" s="190">
        <f>SUM(AG114+AH114)</f>
        <v>0</v>
      </c>
      <c r="AJ114" s="168">
        <f>SUM(AG114)</f>
        <v>0</v>
      </c>
      <c r="AK114" s="189">
        <f>SUM(AE114)</f>
        <v>0</v>
      </c>
      <c r="AL114" s="190">
        <f>SUM(AH114)</f>
        <v>0</v>
      </c>
    </row>
    <row r="115" spans="1:38" outlineLevel="2" x14ac:dyDescent="0.25">
      <c r="A115" s="6" t="s">
        <v>676</v>
      </c>
      <c r="B115" s="6"/>
      <c r="C115" s="356"/>
      <c r="D115" s="356"/>
      <c r="E115" s="69"/>
      <c r="F115" s="69"/>
      <c r="G115" s="69"/>
      <c r="H115" s="69"/>
      <c r="I115" s="69"/>
      <c r="J115" s="69"/>
      <c r="K115" s="69"/>
      <c r="L115" s="69"/>
      <c r="M115" s="357">
        <f t="shared" si="41"/>
        <v>0</v>
      </c>
      <c r="N115" s="6"/>
      <c r="O115" s="6"/>
      <c r="P115" s="6"/>
      <c r="Q115" s="75"/>
      <c r="R115" s="38"/>
      <c r="S115" s="38"/>
      <c r="T115" s="75"/>
      <c r="U115" s="29"/>
      <c r="V115" s="38"/>
      <c r="W115" s="389"/>
      <c r="X115" s="75"/>
      <c r="Y115" s="38"/>
      <c r="Z115" s="38"/>
      <c r="AA115" s="38"/>
      <c r="AB115" s="75"/>
      <c r="AC115" s="114"/>
      <c r="AD115" s="389"/>
      <c r="AE115" s="165">
        <f>SUM(O115:AD115)</f>
        <v>0</v>
      </c>
      <c r="AF115" s="381"/>
      <c r="AG115" s="161">
        <f t="shared" si="75"/>
        <v>0</v>
      </c>
      <c r="AH115" s="189">
        <f t="shared" si="75"/>
        <v>0</v>
      </c>
      <c r="AI115" s="190">
        <f t="shared" si="63"/>
        <v>0</v>
      </c>
      <c r="AJ115" s="168">
        <f t="shared" si="66"/>
        <v>0</v>
      </c>
      <c r="AK115" s="189">
        <f t="shared" si="67"/>
        <v>0</v>
      </c>
      <c r="AL115" s="190">
        <f t="shared" si="68"/>
        <v>0</v>
      </c>
    </row>
    <row r="116" spans="1:38" outlineLevel="2" x14ac:dyDescent="0.25">
      <c r="A116" s="6" t="s">
        <v>676</v>
      </c>
      <c r="B116" s="6"/>
      <c r="C116" s="356"/>
      <c r="D116" s="356"/>
      <c r="E116" s="69"/>
      <c r="F116" s="69"/>
      <c r="G116" s="69"/>
      <c r="H116" s="69"/>
      <c r="I116" s="69"/>
      <c r="J116" s="69"/>
      <c r="K116" s="69"/>
      <c r="L116" s="69"/>
      <c r="M116" s="357">
        <f t="shared" si="41"/>
        <v>0</v>
      </c>
      <c r="N116" s="6"/>
      <c r="O116" s="6"/>
      <c r="P116" s="6"/>
      <c r="Q116" s="75"/>
      <c r="R116" s="38"/>
      <c r="S116" s="38"/>
      <c r="T116" s="75"/>
      <c r="U116" s="29"/>
      <c r="V116" s="38"/>
      <c r="W116" s="389"/>
      <c r="X116" s="75"/>
      <c r="Y116" s="38"/>
      <c r="Z116" s="38"/>
      <c r="AA116" s="38"/>
      <c r="AB116" s="75"/>
      <c r="AC116" s="114"/>
      <c r="AD116" s="389"/>
      <c r="AE116" s="165">
        <f>SUM(O116:AD116)</f>
        <v>0</v>
      </c>
      <c r="AF116" s="381"/>
      <c r="AG116" s="161">
        <f t="shared" si="75"/>
        <v>0</v>
      </c>
      <c r="AH116" s="189">
        <f t="shared" si="75"/>
        <v>0</v>
      </c>
      <c r="AI116" s="190">
        <f>SUM(AG116+AH116)</f>
        <v>0</v>
      </c>
      <c r="AJ116" s="168">
        <f>SUM(AG116)</f>
        <v>0</v>
      </c>
      <c r="AK116" s="189">
        <f>SUM(AE116)</f>
        <v>0</v>
      </c>
      <c r="AL116" s="190">
        <f>SUM(AH116)</f>
        <v>0</v>
      </c>
    </row>
    <row r="117" spans="1:38" outlineLevel="1" x14ac:dyDescent="0.25">
      <c r="A117" s="74" t="s">
        <v>760</v>
      </c>
      <c r="B117" s="6"/>
      <c r="C117" s="356">
        <f t="shared" ref="C117:AL117" si="76">SUBTOTAL(9,C114:C116)</f>
        <v>0</v>
      </c>
      <c r="D117" s="356">
        <f t="shared" si="76"/>
        <v>0</v>
      </c>
      <c r="E117" s="69">
        <f t="shared" si="76"/>
        <v>0</v>
      </c>
      <c r="F117" s="69">
        <f t="shared" si="76"/>
        <v>0</v>
      </c>
      <c r="G117" s="69">
        <f t="shared" si="76"/>
        <v>0</v>
      </c>
      <c r="H117" s="69">
        <f t="shared" si="76"/>
        <v>0</v>
      </c>
      <c r="I117" s="69">
        <f t="shared" si="76"/>
        <v>0</v>
      </c>
      <c r="J117" s="69">
        <f t="shared" si="76"/>
        <v>0</v>
      </c>
      <c r="K117" s="69">
        <f t="shared" si="76"/>
        <v>0</v>
      </c>
      <c r="L117" s="69">
        <f t="shared" si="76"/>
        <v>0</v>
      </c>
      <c r="M117" s="357">
        <f t="shared" si="76"/>
        <v>0</v>
      </c>
      <c r="N117" s="6">
        <f t="shared" si="76"/>
        <v>0</v>
      </c>
      <c r="O117" s="6">
        <f t="shared" si="76"/>
        <v>0</v>
      </c>
      <c r="P117" s="6">
        <f t="shared" si="76"/>
        <v>0</v>
      </c>
      <c r="Q117" s="75">
        <f t="shared" si="76"/>
        <v>0</v>
      </c>
      <c r="R117" s="38">
        <f t="shared" si="76"/>
        <v>0</v>
      </c>
      <c r="S117" s="38">
        <f t="shared" si="76"/>
        <v>0</v>
      </c>
      <c r="T117" s="75">
        <f t="shared" si="76"/>
        <v>0</v>
      </c>
      <c r="U117" s="29">
        <f t="shared" si="76"/>
        <v>0</v>
      </c>
      <c r="V117" s="38">
        <f t="shared" si="76"/>
        <v>0</v>
      </c>
      <c r="W117" s="389">
        <f t="shared" si="76"/>
        <v>0</v>
      </c>
      <c r="X117" s="75">
        <f t="shared" si="76"/>
        <v>0</v>
      </c>
      <c r="Y117" s="38">
        <f t="shared" si="76"/>
        <v>0</v>
      </c>
      <c r="Z117" s="38">
        <f t="shared" si="76"/>
        <v>0</v>
      </c>
      <c r="AA117" s="38">
        <f t="shared" si="76"/>
        <v>0</v>
      </c>
      <c r="AB117" s="75">
        <f t="shared" si="76"/>
        <v>0</v>
      </c>
      <c r="AC117" s="114">
        <f t="shared" si="76"/>
        <v>0</v>
      </c>
      <c r="AD117" s="389">
        <f t="shared" si="76"/>
        <v>0</v>
      </c>
      <c r="AE117" s="165">
        <f t="shared" si="76"/>
        <v>0</v>
      </c>
      <c r="AF117" s="381">
        <f t="shared" si="76"/>
        <v>0</v>
      </c>
      <c r="AG117" s="161">
        <f t="shared" si="76"/>
        <v>0</v>
      </c>
      <c r="AH117" s="189">
        <f t="shared" si="76"/>
        <v>0</v>
      </c>
      <c r="AI117" s="190">
        <f t="shared" si="76"/>
        <v>0</v>
      </c>
      <c r="AJ117" s="168">
        <f t="shared" si="76"/>
        <v>0</v>
      </c>
      <c r="AK117" s="189">
        <f t="shared" si="76"/>
        <v>0</v>
      </c>
      <c r="AL117" s="190">
        <f t="shared" si="76"/>
        <v>0</v>
      </c>
    </row>
    <row r="118" spans="1:38" outlineLevel="2" x14ac:dyDescent="0.25">
      <c r="A118" s="6" t="s">
        <v>812</v>
      </c>
      <c r="B118" s="6" t="s">
        <v>706</v>
      </c>
      <c r="C118" s="356"/>
      <c r="D118" s="356"/>
      <c r="E118" s="69"/>
      <c r="F118" s="69">
        <v>13</v>
      </c>
      <c r="G118" s="69"/>
      <c r="H118" s="69"/>
      <c r="I118" s="69"/>
      <c r="J118" s="69"/>
      <c r="K118" s="69">
        <v>3</v>
      </c>
      <c r="L118" s="69">
        <v>3</v>
      </c>
      <c r="M118" s="357">
        <f t="shared" si="41"/>
        <v>19</v>
      </c>
      <c r="N118" s="6"/>
      <c r="O118" s="6"/>
      <c r="P118" s="6"/>
      <c r="Q118" s="75"/>
      <c r="R118" s="38"/>
      <c r="S118" s="38"/>
      <c r="T118" s="75"/>
      <c r="U118" s="29"/>
      <c r="V118" s="38"/>
      <c r="W118" s="389"/>
      <c r="X118" s="75"/>
      <c r="Y118" s="38"/>
      <c r="Z118" s="38"/>
      <c r="AA118" s="38"/>
      <c r="AB118" s="75"/>
      <c r="AC118" s="114"/>
      <c r="AD118" s="389"/>
      <c r="AE118" s="165">
        <f>SUM(O118:AD118)</f>
        <v>0</v>
      </c>
      <c r="AF118" s="381"/>
      <c r="AG118" s="161">
        <f t="shared" ref="AG118:AH124" si="77">SUM(M118,AE118)</f>
        <v>19</v>
      </c>
      <c r="AH118" s="189">
        <f t="shared" si="77"/>
        <v>0</v>
      </c>
      <c r="AI118" s="190">
        <f>SUM(AG118+AH118)</f>
        <v>19</v>
      </c>
      <c r="AJ118" s="168">
        <f>SUM(AG118)</f>
        <v>19</v>
      </c>
      <c r="AK118" s="189">
        <f>SUM(AE118)</f>
        <v>0</v>
      </c>
      <c r="AL118" s="190">
        <f>SUM(AH118)</f>
        <v>0</v>
      </c>
    </row>
    <row r="119" spans="1:38" outlineLevel="2" x14ac:dyDescent="0.25">
      <c r="A119" s="6" t="s">
        <v>812</v>
      </c>
      <c r="B119" s="6" t="s">
        <v>813</v>
      </c>
      <c r="C119" s="356"/>
      <c r="D119" s="356"/>
      <c r="E119" s="69"/>
      <c r="F119" s="69">
        <v>14</v>
      </c>
      <c r="G119" s="69"/>
      <c r="H119" s="69"/>
      <c r="I119" s="69"/>
      <c r="J119" s="69"/>
      <c r="K119" s="69">
        <v>9</v>
      </c>
      <c r="L119" s="69">
        <v>6</v>
      </c>
      <c r="M119" s="357">
        <f t="shared" ref="M119:M132" si="78">SUM(C119:L119)</f>
        <v>29</v>
      </c>
      <c r="N119" s="6"/>
      <c r="O119" s="6"/>
      <c r="P119" s="6"/>
      <c r="Q119" s="75"/>
      <c r="R119" s="38"/>
      <c r="S119" s="38"/>
      <c r="T119" s="75"/>
      <c r="U119" s="29"/>
      <c r="V119" s="38"/>
      <c r="W119" s="389"/>
      <c r="X119" s="75"/>
      <c r="Y119" s="38"/>
      <c r="Z119" s="38"/>
      <c r="AA119" s="38"/>
      <c r="AB119" s="75"/>
      <c r="AC119" s="114"/>
      <c r="AD119" s="389"/>
      <c r="AE119" s="165">
        <f>SUM(O119:AD119)</f>
        <v>0</v>
      </c>
      <c r="AF119" s="381"/>
      <c r="AG119" s="161">
        <f t="shared" si="77"/>
        <v>29</v>
      </c>
      <c r="AH119" s="189">
        <f t="shared" si="77"/>
        <v>0</v>
      </c>
      <c r="AI119" s="190">
        <f t="shared" si="63"/>
        <v>29</v>
      </c>
      <c r="AJ119" s="168">
        <f t="shared" si="66"/>
        <v>29</v>
      </c>
      <c r="AK119" s="189">
        <f t="shared" si="67"/>
        <v>0</v>
      </c>
      <c r="AL119" s="190">
        <f t="shared" si="68"/>
        <v>0</v>
      </c>
    </row>
    <row r="120" spans="1:38" outlineLevel="1" x14ac:dyDescent="0.25">
      <c r="A120" s="74" t="s">
        <v>761</v>
      </c>
      <c r="B120" s="6"/>
      <c r="C120" s="356">
        <f t="shared" ref="C120:AL120" si="79">SUBTOTAL(9,C118:C119)</f>
        <v>0</v>
      </c>
      <c r="D120" s="356">
        <f t="shared" si="79"/>
        <v>0</v>
      </c>
      <c r="E120" s="69">
        <f t="shared" si="79"/>
        <v>0</v>
      </c>
      <c r="F120" s="69">
        <f t="shared" si="79"/>
        <v>27</v>
      </c>
      <c r="G120" s="69">
        <f t="shared" si="79"/>
        <v>0</v>
      </c>
      <c r="H120" s="69">
        <f t="shared" si="79"/>
        <v>0</v>
      </c>
      <c r="I120" s="69">
        <f t="shared" si="79"/>
        <v>0</v>
      </c>
      <c r="J120" s="69">
        <f t="shared" si="79"/>
        <v>0</v>
      </c>
      <c r="K120" s="69">
        <f t="shared" si="79"/>
        <v>12</v>
      </c>
      <c r="L120" s="69">
        <f t="shared" si="79"/>
        <v>9</v>
      </c>
      <c r="M120" s="357">
        <f t="shared" si="79"/>
        <v>48</v>
      </c>
      <c r="N120" s="6">
        <f t="shared" si="79"/>
        <v>0</v>
      </c>
      <c r="O120" s="6">
        <f t="shared" si="79"/>
        <v>0</v>
      </c>
      <c r="P120" s="6">
        <f t="shared" si="79"/>
        <v>0</v>
      </c>
      <c r="Q120" s="75">
        <f t="shared" si="79"/>
        <v>0</v>
      </c>
      <c r="R120" s="38">
        <f t="shared" si="79"/>
        <v>0</v>
      </c>
      <c r="S120" s="38">
        <f t="shared" si="79"/>
        <v>0</v>
      </c>
      <c r="T120" s="75">
        <f t="shared" si="79"/>
        <v>0</v>
      </c>
      <c r="U120" s="29">
        <f t="shared" si="79"/>
        <v>0</v>
      </c>
      <c r="V120" s="38">
        <f t="shared" si="79"/>
        <v>0</v>
      </c>
      <c r="W120" s="389">
        <f t="shared" si="79"/>
        <v>0</v>
      </c>
      <c r="X120" s="75">
        <f t="shared" si="79"/>
        <v>0</v>
      </c>
      <c r="Y120" s="38">
        <f t="shared" si="79"/>
        <v>0</v>
      </c>
      <c r="Z120" s="38">
        <f t="shared" si="79"/>
        <v>0</v>
      </c>
      <c r="AA120" s="38">
        <f t="shared" si="79"/>
        <v>0</v>
      </c>
      <c r="AB120" s="75">
        <f t="shared" si="79"/>
        <v>0</v>
      </c>
      <c r="AC120" s="114">
        <f t="shared" si="79"/>
        <v>0</v>
      </c>
      <c r="AD120" s="389">
        <f t="shared" si="79"/>
        <v>0</v>
      </c>
      <c r="AE120" s="165">
        <f t="shared" si="79"/>
        <v>0</v>
      </c>
      <c r="AF120" s="381">
        <f t="shared" si="79"/>
        <v>0</v>
      </c>
      <c r="AG120" s="161">
        <f t="shared" si="79"/>
        <v>48</v>
      </c>
      <c r="AH120" s="189">
        <f t="shared" si="79"/>
        <v>0</v>
      </c>
      <c r="AI120" s="190">
        <f t="shared" si="79"/>
        <v>48</v>
      </c>
      <c r="AJ120" s="168">
        <f t="shared" si="79"/>
        <v>48</v>
      </c>
      <c r="AK120" s="189">
        <f t="shared" si="79"/>
        <v>0</v>
      </c>
      <c r="AL120" s="190">
        <f t="shared" si="79"/>
        <v>0</v>
      </c>
    </row>
    <row r="121" spans="1:38" outlineLevel="2" x14ac:dyDescent="0.25">
      <c r="A121" s="6" t="s">
        <v>814</v>
      </c>
      <c r="B121" s="6" t="s">
        <v>692</v>
      </c>
      <c r="C121" s="356"/>
      <c r="D121" s="356">
        <v>4</v>
      </c>
      <c r="E121" s="69"/>
      <c r="F121" s="69"/>
      <c r="G121" s="69"/>
      <c r="H121" s="69"/>
      <c r="I121" s="69"/>
      <c r="J121" s="69"/>
      <c r="K121" s="69"/>
      <c r="L121" s="69">
        <v>3</v>
      </c>
      <c r="M121" s="357">
        <f t="shared" si="78"/>
        <v>7</v>
      </c>
      <c r="N121" s="6"/>
      <c r="O121" s="6"/>
      <c r="P121" s="6"/>
      <c r="Q121" s="75"/>
      <c r="R121" s="38"/>
      <c r="S121" s="38"/>
      <c r="T121" s="75"/>
      <c r="U121" s="29"/>
      <c r="V121" s="38"/>
      <c r="W121" s="389"/>
      <c r="X121" s="75"/>
      <c r="Y121" s="38"/>
      <c r="Z121" s="38"/>
      <c r="AA121" s="38"/>
      <c r="AB121" s="75"/>
      <c r="AC121" s="114"/>
      <c r="AD121" s="389"/>
      <c r="AE121" s="165">
        <f>SUM(O121:AD121)</f>
        <v>0</v>
      </c>
      <c r="AF121" s="381"/>
      <c r="AG121" s="161">
        <f t="shared" si="77"/>
        <v>7</v>
      </c>
      <c r="AH121" s="189">
        <f t="shared" si="77"/>
        <v>0</v>
      </c>
      <c r="AI121" s="190">
        <f t="shared" si="63"/>
        <v>7</v>
      </c>
      <c r="AJ121" s="168">
        <f t="shared" si="66"/>
        <v>7</v>
      </c>
      <c r="AK121" s="189">
        <f t="shared" si="67"/>
        <v>0</v>
      </c>
      <c r="AL121" s="190">
        <f t="shared" si="68"/>
        <v>0</v>
      </c>
    </row>
    <row r="122" spans="1:38" outlineLevel="1" x14ac:dyDescent="0.25">
      <c r="A122" s="74" t="s">
        <v>762</v>
      </c>
      <c r="B122" s="6"/>
      <c r="C122" s="356">
        <f t="shared" ref="C122:AL122" si="80">SUBTOTAL(9,C121:C121)</f>
        <v>0</v>
      </c>
      <c r="D122" s="356">
        <f t="shared" si="80"/>
        <v>4</v>
      </c>
      <c r="E122" s="69">
        <f t="shared" si="80"/>
        <v>0</v>
      </c>
      <c r="F122" s="69">
        <f t="shared" si="80"/>
        <v>0</v>
      </c>
      <c r="G122" s="69">
        <f t="shared" si="80"/>
        <v>0</v>
      </c>
      <c r="H122" s="69">
        <f t="shared" si="80"/>
        <v>0</v>
      </c>
      <c r="I122" s="69">
        <f t="shared" si="80"/>
        <v>0</v>
      </c>
      <c r="J122" s="69">
        <f t="shared" si="80"/>
        <v>0</v>
      </c>
      <c r="K122" s="69">
        <f t="shared" si="80"/>
        <v>0</v>
      </c>
      <c r="L122" s="69">
        <f t="shared" si="80"/>
        <v>3</v>
      </c>
      <c r="M122" s="357">
        <f t="shared" si="80"/>
        <v>7</v>
      </c>
      <c r="N122" s="6">
        <f t="shared" si="80"/>
        <v>0</v>
      </c>
      <c r="O122" s="6">
        <f t="shared" si="80"/>
        <v>0</v>
      </c>
      <c r="P122" s="6">
        <f t="shared" si="80"/>
        <v>0</v>
      </c>
      <c r="Q122" s="75">
        <f t="shared" si="80"/>
        <v>0</v>
      </c>
      <c r="R122" s="38">
        <f t="shared" si="80"/>
        <v>0</v>
      </c>
      <c r="S122" s="38">
        <f t="shared" si="80"/>
        <v>0</v>
      </c>
      <c r="T122" s="75">
        <f t="shared" si="80"/>
        <v>0</v>
      </c>
      <c r="U122" s="29">
        <f t="shared" si="80"/>
        <v>0</v>
      </c>
      <c r="V122" s="38">
        <f t="shared" si="80"/>
        <v>0</v>
      </c>
      <c r="W122" s="389">
        <f t="shared" si="80"/>
        <v>0</v>
      </c>
      <c r="X122" s="75">
        <f t="shared" si="80"/>
        <v>0</v>
      </c>
      <c r="Y122" s="38">
        <f t="shared" si="80"/>
        <v>0</v>
      </c>
      <c r="Z122" s="38">
        <f t="shared" si="80"/>
        <v>0</v>
      </c>
      <c r="AA122" s="38">
        <f t="shared" si="80"/>
        <v>0</v>
      </c>
      <c r="AB122" s="75">
        <f t="shared" si="80"/>
        <v>0</v>
      </c>
      <c r="AC122" s="114">
        <f t="shared" si="80"/>
        <v>0</v>
      </c>
      <c r="AD122" s="389">
        <f t="shared" si="80"/>
        <v>0</v>
      </c>
      <c r="AE122" s="165">
        <f t="shared" si="80"/>
        <v>0</v>
      </c>
      <c r="AF122" s="381">
        <f t="shared" si="80"/>
        <v>0</v>
      </c>
      <c r="AG122" s="161">
        <f t="shared" si="80"/>
        <v>7</v>
      </c>
      <c r="AH122" s="189">
        <f t="shared" si="80"/>
        <v>0</v>
      </c>
      <c r="AI122" s="190">
        <f t="shared" si="80"/>
        <v>7</v>
      </c>
      <c r="AJ122" s="168">
        <f t="shared" si="80"/>
        <v>7</v>
      </c>
      <c r="AK122" s="189">
        <f t="shared" si="80"/>
        <v>0</v>
      </c>
      <c r="AL122" s="190">
        <f t="shared" si="80"/>
        <v>0</v>
      </c>
    </row>
    <row r="123" spans="1:38" outlineLevel="2" x14ac:dyDescent="0.25">
      <c r="A123" s="6" t="s">
        <v>615</v>
      </c>
      <c r="B123" s="6" t="s">
        <v>693</v>
      </c>
      <c r="C123" s="356"/>
      <c r="D123" s="356">
        <v>24</v>
      </c>
      <c r="E123" s="69">
        <v>61</v>
      </c>
      <c r="F123" s="69">
        <v>18</v>
      </c>
      <c r="G123" s="69"/>
      <c r="H123" s="69"/>
      <c r="I123" s="69">
        <v>11</v>
      </c>
      <c r="J123" s="69"/>
      <c r="K123" s="69">
        <v>19</v>
      </c>
      <c r="L123" s="69"/>
      <c r="M123" s="357">
        <f t="shared" si="78"/>
        <v>133</v>
      </c>
      <c r="N123" s="6"/>
      <c r="O123" s="6"/>
      <c r="P123" s="6">
        <v>6</v>
      </c>
      <c r="Q123" s="75"/>
      <c r="R123" s="38"/>
      <c r="S123" s="38"/>
      <c r="T123" s="75"/>
      <c r="U123" s="29"/>
      <c r="V123" s="38"/>
      <c r="W123" s="389"/>
      <c r="X123" s="75"/>
      <c r="Y123" s="38"/>
      <c r="Z123" s="38"/>
      <c r="AA123" s="38"/>
      <c r="AB123" s="75"/>
      <c r="AC123" s="114"/>
      <c r="AD123" s="389"/>
      <c r="AE123" s="165">
        <f>SUM(O123:AD123)</f>
        <v>6</v>
      </c>
      <c r="AF123" s="381"/>
      <c r="AG123" s="161">
        <f t="shared" si="77"/>
        <v>139</v>
      </c>
      <c r="AH123" s="189">
        <f t="shared" si="77"/>
        <v>0</v>
      </c>
      <c r="AI123" s="190">
        <f t="shared" si="63"/>
        <v>139</v>
      </c>
      <c r="AJ123" s="168">
        <f t="shared" si="66"/>
        <v>139</v>
      </c>
      <c r="AK123" s="189">
        <f t="shared" si="67"/>
        <v>6</v>
      </c>
      <c r="AL123" s="190">
        <f t="shared" si="68"/>
        <v>0</v>
      </c>
    </row>
    <row r="124" spans="1:38" outlineLevel="2" x14ac:dyDescent="0.25">
      <c r="A124" s="6" t="s">
        <v>615</v>
      </c>
      <c r="B124" s="6" t="s">
        <v>702</v>
      </c>
      <c r="C124" s="356"/>
      <c r="D124" s="356"/>
      <c r="E124" s="69"/>
      <c r="F124" s="69"/>
      <c r="G124" s="69"/>
      <c r="H124" s="69"/>
      <c r="I124" s="69"/>
      <c r="J124" s="69"/>
      <c r="K124" s="69"/>
      <c r="L124" s="69"/>
      <c r="M124" s="357">
        <f t="shared" si="78"/>
        <v>0</v>
      </c>
      <c r="N124" s="6"/>
      <c r="O124" s="6"/>
      <c r="P124" s="6"/>
      <c r="Q124" s="75"/>
      <c r="R124" s="38"/>
      <c r="S124" s="38"/>
      <c r="T124" s="75"/>
      <c r="U124" s="29"/>
      <c r="V124" s="38"/>
      <c r="W124" s="389"/>
      <c r="X124" s="75"/>
      <c r="Y124" s="38"/>
      <c r="Z124" s="38"/>
      <c r="AA124" s="38"/>
      <c r="AB124" s="75"/>
      <c r="AC124" s="114"/>
      <c r="AD124" s="389"/>
      <c r="AE124" s="165">
        <f>SUM(O124:AD124)</f>
        <v>0</v>
      </c>
      <c r="AF124" s="381"/>
      <c r="AG124" s="161">
        <f t="shared" si="77"/>
        <v>0</v>
      </c>
      <c r="AH124" s="189">
        <f t="shared" si="77"/>
        <v>0</v>
      </c>
      <c r="AI124" s="190">
        <f t="shared" si="63"/>
        <v>0</v>
      </c>
      <c r="AJ124" s="168">
        <f t="shared" si="66"/>
        <v>0</v>
      </c>
      <c r="AK124" s="189">
        <f t="shared" si="67"/>
        <v>0</v>
      </c>
      <c r="AL124" s="190">
        <f t="shared" si="68"/>
        <v>0</v>
      </c>
    </row>
    <row r="125" spans="1:38" outlineLevel="1" x14ac:dyDescent="0.25">
      <c r="A125" s="74" t="s">
        <v>763</v>
      </c>
      <c r="B125" s="8"/>
      <c r="C125" s="356">
        <f t="shared" ref="C125:AL125" si="81">SUBTOTAL(9,C123:C124)</f>
        <v>0</v>
      </c>
      <c r="D125" s="356">
        <f t="shared" si="81"/>
        <v>24</v>
      </c>
      <c r="E125" s="69">
        <f t="shared" si="81"/>
        <v>61</v>
      </c>
      <c r="F125" s="69">
        <f t="shared" si="81"/>
        <v>18</v>
      </c>
      <c r="G125" s="69">
        <f t="shared" si="81"/>
        <v>0</v>
      </c>
      <c r="H125" s="69">
        <f t="shared" si="81"/>
        <v>0</v>
      </c>
      <c r="I125" s="69">
        <f t="shared" si="81"/>
        <v>11</v>
      </c>
      <c r="J125" s="69">
        <f t="shared" si="81"/>
        <v>0</v>
      </c>
      <c r="K125" s="69">
        <f t="shared" si="81"/>
        <v>19</v>
      </c>
      <c r="L125" s="69">
        <f t="shared" si="81"/>
        <v>0</v>
      </c>
      <c r="M125" s="357">
        <f t="shared" si="81"/>
        <v>133</v>
      </c>
      <c r="N125" s="6">
        <f t="shared" si="81"/>
        <v>0</v>
      </c>
      <c r="O125" s="6">
        <f t="shared" si="81"/>
        <v>0</v>
      </c>
      <c r="P125" s="6">
        <f t="shared" si="81"/>
        <v>6</v>
      </c>
      <c r="Q125" s="75">
        <f t="shared" si="81"/>
        <v>0</v>
      </c>
      <c r="R125" s="38">
        <f t="shared" si="81"/>
        <v>0</v>
      </c>
      <c r="S125" s="38">
        <f t="shared" si="81"/>
        <v>0</v>
      </c>
      <c r="T125" s="75">
        <f t="shared" si="81"/>
        <v>0</v>
      </c>
      <c r="U125" s="29">
        <f t="shared" si="81"/>
        <v>0</v>
      </c>
      <c r="V125" s="38">
        <f t="shared" si="81"/>
        <v>0</v>
      </c>
      <c r="W125" s="389">
        <f t="shared" si="81"/>
        <v>0</v>
      </c>
      <c r="X125" s="75">
        <f t="shared" si="81"/>
        <v>0</v>
      </c>
      <c r="Y125" s="38">
        <f t="shared" si="81"/>
        <v>0</v>
      </c>
      <c r="Z125" s="38">
        <f t="shared" si="81"/>
        <v>0</v>
      </c>
      <c r="AA125" s="38">
        <f t="shared" si="81"/>
        <v>0</v>
      </c>
      <c r="AB125" s="75">
        <f t="shared" si="81"/>
        <v>0</v>
      </c>
      <c r="AC125" s="114">
        <f t="shared" si="81"/>
        <v>0</v>
      </c>
      <c r="AD125" s="389">
        <f t="shared" si="81"/>
        <v>0</v>
      </c>
      <c r="AE125" s="165">
        <f t="shared" si="81"/>
        <v>6</v>
      </c>
      <c r="AF125" s="381">
        <f t="shared" si="81"/>
        <v>0</v>
      </c>
      <c r="AG125" s="161">
        <f t="shared" si="81"/>
        <v>139</v>
      </c>
      <c r="AH125" s="189">
        <f t="shared" si="81"/>
        <v>0</v>
      </c>
      <c r="AI125" s="190">
        <f t="shared" si="81"/>
        <v>139</v>
      </c>
      <c r="AJ125" s="168">
        <f t="shared" si="81"/>
        <v>139</v>
      </c>
      <c r="AK125" s="189">
        <f t="shared" si="81"/>
        <v>6</v>
      </c>
      <c r="AL125" s="190">
        <f t="shared" si="81"/>
        <v>0</v>
      </c>
    </row>
    <row r="126" spans="1:38" outlineLevel="2" x14ac:dyDescent="0.25">
      <c r="A126" s="6" t="s">
        <v>815</v>
      </c>
      <c r="B126" s="8" t="s">
        <v>717</v>
      </c>
      <c r="C126" s="356"/>
      <c r="D126" s="356">
        <v>2</v>
      </c>
      <c r="E126" s="69">
        <v>36</v>
      </c>
      <c r="F126" s="69">
        <v>35</v>
      </c>
      <c r="G126" s="69"/>
      <c r="H126" s="69"/>
      <c r="I126" s="69">
        <v>4</v>
      </c>
      <c r="J126" s="69">
        <v>1</v>
      </c>
      <c r="K126" s="69">
        <v>9</v>
      </c>
      <c r="L126" s="69">
        <v>20</v>
      </c>
      <c r="M126" s="357">
        <f t="shared" si="78"/>
        <v>107</v>
      </c>
      <c r="N126" s="6"/>
      <c r="O126" s="6">
        <v>15</v>
      </c>
      <c r="P126" s="6"/>
      <c r="Q126" s="75"/>
      <c r="R126" s="38"/>
      <c r="S126" s="38"/>
      <c r="T126" s="75"/>
      <c r="U126" s="29"/>
      <c r="V126" s="38"/>
      <c r="W126" s="389"/>
      <c r="X126" s="75"/>
      <c r="Y126" s="38"/>
      <c r="Z126" s="38"/>
      <c r="AA126" s="38"/>
      <c r="AB126" s="75"/>
      <c r="AC126" s="114"/>
      <c r="AD126" s="389"/>
      <c r="AE126" s="165">
        <f>SUM(O126:AD126)</f>
        <v>15</v>
      </c>
      <c r="AF126" s="381"/>
      <c r="AG126" s="161">
        <f t="shared" ref="AG126:AH127" si="82">SUM(M126,AE126)</f>
        <v>122</v>
      </c>
      <c r="AH126" s="189">
        <f t="shared" si="82"/>
        <v>0</v>
      </c>
      <c r="AI126" s="190">
        <f t="shared" si="63"/>
        <v>122</v>
      </c>
      <c r="AJ126" s="168">
        <f t="shared" si="66"/>
        <v>122</v>
      </c>
      <c r="AK126" s="189">
        <f t="shared" si="67"/>
        <v>15</v>
      </c>
      <c r="AL126" s="190">
        <f t="shared" si="68"/>
        <v>0</v>
      </c>
    </row>
    <row r="127" spans="1:38" outlineLevel="2" x14ac:dyDescent="0.25">
      <c r="A127" s="6" t="s">
        <v>815</v>
      </c>
      <c r="B127" s="6" t="s">
        <v>257</v>
      </c>
      <c r="C127" s="356"/>
      <c r="D127" s="356">
        <v>14</v>
      </c>
      <c r="E127" s="69">
        <v>28</v>
      </c>
      <c r="F127" s="69">
        <v>21</v>
      </c>
      <c r="G127" s="69">
        <v>0</v>
      </c>
      <c r="H127" s="69">
        <v>0</v>
      </c>
      <c r="I127" s="69">
        <v>3</v>
      </c>
      <c r="J127" s="69">
        <v>0</v>
      </c>
      <c r="K127" s="69">
        <v>23</v>
      </c>
      <c r="L127" s="69">
        <v>33</v>
      </c>
      <c r="M127" s="357">
        <f t="shared" si="78"/>
        <v>122</v>
      </c>
      <c r="N127" s="6">
        <v>2</v>
      </c>
      <c r="O127" s="6">
        <v>4</v>
      </c>
      <c r="P127" s="6">
        <v>0</v>
      </c>
      <c r="Q127" s="75">
        <v>0</v>
      </c>
      <c r="R127" s="38">
        <v>1</v>
      </c>
      <c r="S127" s="38"/>
      <c r="T127" s="75"/>
      <c r="U127" s="29"/>
      <c r="V127" s="38"/>
      <c r="W127" s="389"/>
      <c r="X127" s="75"/>
      <c r="Y127" s="38"/>
      <c r="Z127" s="38"/>
      <c r="AA127" s="38"/>
      <c r="AB127" s="75"/>
      <c r="AC127" s="114"/>
      <c r="AD127" s="389"/>
      <c r="AE127" s="165">
        <f>SUM(O127:AD127)</f>
        <v>5</v>
      </c>
      <c r="AF127" s="381"/>
      <c r="AG127" s="161">
        <f t="shared" si="82"/>
        <v>127</v>
      </c>
      <c r="AH127" s="189">
        <f t="shared" si="82"/>
        <v>2</v>
      </c>
      <c r="AI127" s="190">
        <f t="shared" si="63"/>
        <v>129</v>
      </c>
      <c r="AJ127" s="168">
        <f t="shared" si="66"/>
        <v>127</v>
      </c>
      <c r="AK127" s="189">
        <f t="shared" si="67"/>
        <v>5</v>
      </c>
      <c r="AL127" s="190">
        <f t="shared" si="68"/>
        <v>2</v>
      </c>
    </row>
    <row r="128" spans="1:38" outlineLevel="1" x14ac:dyDescent="0.25">
      <c r="A128" s="74" t="s">
        <v>764</v>
      </c>
      <c r="B128" s="6"/>
      <c r="C128" s="356">
        <f t="shared" ref="C128:AL128" si="83">SUBTOTAL(9,C126:C127)</f>
        <v>0</v>
      </c>
      <c r="D128" s="356">
        <f t="shared" si="83"/>
        <v>16</v>
      </c>
      <c r="E128" s="69">
        <f t="shared" si="83"/>
        <v>64</v>
      </c>
      <c r="F128" s="69">
        <f t="shared" si="83"/>
        <v>56</v>
      </c>
      <c r="G128" s="69">
        <f t="shared" si="83"/>
        <v>0</v>
      </c>
      <c r="H128" s="69">
        <f t="shared" si="83"/>
        <v>0</v>
      </c>
      <c r="I128" s="69">
        <f t="shared" si="83"/>
        <v>7</v>
      </c>
      <c r="J128" s="69">
        <f t="shared" si="83"/>
        <v>1</v>
      </c>
      <c r="K128" s="69">
        <f t="shared" si="83"/>
        <v>32</v>
      </c>
      <c r="L128" s="69">
        <f t="shared" si="83"/>
        <v>53</v>
      </c>
      <c r="M128" s="357">
        <f t="shared" si="83"/>
        <v>229</v>
      </c>
      <c r="N128" s="6">
        <f t="shared" si="83"/>
        <v>2</v>
      </c>
      <c r="O128" s="6">
        <f t="shared" si="83"/>
        <v>19</v>
      </c>
      <c r="P128" s="6">
        <f t="shared" si="83"/>
        <v>0</v>
      </c>
      <c r="Q128" s="75">
        <f t="shared" si="83"/>
        <v>0</v>
      </c>
      <c r="R128" s="38">
        <f t="shared" si="83"/>
        <v>1</v>
      </c>
      <c r="S128" s="38">
        <f t="shared" si="83"/>
        <v>0</v>
      </c>
      <c r="T128" s="75">
        <f t="shared" si="83"/>
        <v>0</v>
      </c>
      <c r="U128" s="29">
        <f t="shared" si="83"/>
        <v>0</v>
      </c>
      <c r="V128" s="38">
        <f t="shared" si="83"/>
        <v>0</v>
      </c>
      <c r="W128" s="389">
        <f t="shared" si="83"/>
        <v>0</v>
      </c>
      <c r="X128" s="75">
        <f t="shared" si="83"/>
        <v>0</v>
      </c>
      <c r="Y128" s="38">
        <f t="shared" si="83"/>
        <v>0</v>
      </c>
      <c r="Z128" s="38">
        <f t="shared" si="83"/>
        <v>0</v>
      </c>
      <c r="AA128" s="38">
        <f t="shared" si="83"/>
        <v>0</v>
      </c>
      <c r="AB128" s="75">
        <f t="shared" si="83"/>
        <v>0</v>
      </c>
      <c r="AC128" s="114">
        <f t="shared" si="83"/>
        <v>0</v>
      </c>
      <c r="AD128" s="389">
        <f t="shared" si="83"/>
        <v>0</v>
      </c>
      <c r="AE128" s="165">
        <f t="shared" si="83"/>
        <v>20</v>
      </c>
      <c r="AF128" s="381">
        <f t="shared" si="83"/>
        <v>0</v>
      </c>
      <c r="AG128" s="161">
        <f t="shared" si="83"/>
        <v>249</v>
      </c>
      <c r="AH128" s="189">
        <f t="shared" si="83"/>
        <v>2</v>
      </c>
      <c r="AI128" s="190">
        <f t="shared" si="83"/>
        <v>251</v>
      </c>
      <c r="AJ128" s="168">
        <f t="shared" si="83"/>
        <v>249</v>
      </c>
      <c r="AK128" s="189">
        <f t="shared" si="83"/>
        <v>20</v>
      </c>
      <c r="AL128" s="190">
        <f t="shared" si="83"/>
        <v>2</v>
      </c>
    </row>
    <row r="129" spans="1:38" outlineLevel="2" x14ac:dyDescent="0.25">
      <c r="A129" s="6" t="s">
        <v>816</v>
      </c>
      <c r="B129" s="6" t="s">
        <v>809</v>
      </c>
      <c r="C129" s="356"/>
      <c r="D129" s="356"/>
      <c r="E129" s="69"/>
      <c r="F129" s="69"/>
      <c r="G129" s="69">
        <v>24</v>
      </c>
      <c r="H129" s="69"/>
      <c r="I129" s="69"/>
      <c r="J129" s="69"/>
      <c r="K129" s="69">
        <v>17</v>
      </c>
      <c r="L129" s="69"/>
      <c r="M129" s="357">
        <f t="shared" si="78"/>
        <v>41</v>
      </c>
      <c r="N129" s="6"/>
      <c r="O129" s="6"/>
      <c r="P129" s="6"/>
      <c r="Q129" s="75"/>
      <c r="R129" s="38"/>
      <c r="S129" s="38"/>
      <c r="T129" s="75"/>
      <c r="U129" s="29"/>
      <c r="V129" s="38"/>
      <c r="W129" s="389"/>
      <c r="X129" s="75"/>
      <c r="Y129" s="38"/>
      <c r="Z129" s="38"/>
      <c r="AA129" s="38"/>
      <c r="AB129" s="75"/>
      <c r="AC129" s="114"/>
      <c r="AD129" s="389"/>
      <c r="AE129" s="165">
        <f>SUM(O129:AD129)</f>
        <v>0</v>
      </c>
      <c r="AF129" s="381"/>
      <c r="AG129" s="161">
        <f t="shared" ref="AG129:AH132" si="84">SUM(M129,AE129)</f>
        <v>41</v>
      </c>
      <c r="AH129" s="189">
        <f t="shared" si="84"/>
        <v>0</v>
      </c>
      <c r="AI129" s="190">
        <f t="shared" si="63"/>
        <v>41</v>
      </c>
      <c r="AJ129" s="168">
        <f t="shared" si="66"/>
        <v>41</v>
      </c>
      <c r="AK129" s="189">
        <f t="shared" si="67"/>
        <v>0</v>
      </c>
      <c r="AL129" s="190">
        <f t="shared" si="68"/>
        <v>0</v>
      </c>
    </row>
    <row r="130" spans="1:38" outlineLevel="2" x14ac:dyDescent="0.25">
      <c r="A130" s="29" t="s">
        <v>640</v>
      </c>
      <c r="B130" s="6" t="s">
        <v>677</v>
      </c>
      <c r="C130" s="356"/>
      <c r="D130" s="356"/>
      <c r="E130" s="69"/>
      <c r="F130" s="69"/>
      <c r="G130" s="69"/>
      <c r="H130" s="69"/>
      <c r="I130" s="69"/>
      <c r="J130" s="69"/>
      <c r="K130" s="7"/>
      <c r="L130" s="356"/>
      <c r="M130" s="357">
        <f t="shared" si="78"/>
        <v>0</v>
      </c>
      <c r="N130" s="6"/>
      <c r="O130" s="6"/>
      <c r="P130" s="6"/>
      <c r="Q130" s="75"/>
      <c r="R130" s="38"/>
      <c r="S130" s="38"/>
      <c r="T130" s="75"/>
      <c r="U130" s="29"/>
      <c r="V130" s="38"/>
      <c r="W130" s="389"/>
      <c r="X130" s="75"/>
      <c r="Y130" s="38"/>
      <c r="Z130" s="38"/>
      <c r="AA130" s="38"/>
      <c r="AB130" s="75"/>
      <c r="AC130" s="114">
        <v>19</v>
      </c>
      <c r="AD130" s="389">
        <v>3</v>
      </c>
      <c r="AE130" s="165">
        <f>SUM(O130:AD130)</f>
        <v>22</v>
      </c>
      <c r="AF130" s="381"/>
      <c r="AG130" s="161">
        <f t="shared" si="84"/>
        <v>22</v>
      </c>
      <c r="AH130" s="189">
        <f t="shared" si="84"/>
        <v>0</v>
      </c>
      <c r="AI130" s="190">
        <f t="shared" si="63"/>
        <v>22</v>
      </c>
      <c r="AJ130" s="168">
        <f t="shared" si="66"/>
        <v>22</v>
      </c>
      <c r="AK130" s="189">
        <f t="shared" si="67"/>
        <v>22</v>
      </c>
      <c r="AL130" s="190">
        <f t="shared" si="68"/>
        <v>0</v>
      </c>
    </row>
    <row r="131" spans="1:38" outlineLevel="1" x14ac:dyDescent="0.25">
      <c r="A131" s="76" t="s">
        <v>765</v>
      </c>
      <c r="B131" s="6"/>
      <c r="C131" s="356">
        <f t="shared" ref="C131:AL131" si="85">SUBTOTAL(9,C129:C130)</f>
        <v>0</v>
      </c>
      <c r="D131" s="356">
        <f t="shared" si="85"/>
        <v>0</v>
      </c>
      <c r="E131" s="69">
        <f t="shared" si="85"/>
        <v>0</v>
      </c>
      <c r="F131" s="69">
        <f t="shared" si="85"/>
        <v>0</v>
      </c>
      <c r="G131" s="69">
        <f t="shared" si="85"/>
        <v>24</v>
      </c>
      <c r="H131" s="69">
        <f t="shared" si="85"/>
        <v>0</v>
      </c>
      <c r="I131" s="69">
        <f t="shared" si="85"/>
        <v>0</v>
      </c>
      <c r="J131" s="69">
        <f t="shared" si="85"/>
        <v>0</v>
      </c>
      <c r="K131" s="7">
        <f t="shared" si="85"/>
        <v>17</v>
      </c>
      <c r="L131" s="356">
        <f t="shared" si="85"/>
        <v>0</v>
      </c>
      <c r="M131" s="357">
        <f t="shared" si="85"/>
        <v>41</v>
      </c>
      <c r="N131" s="6">
        <f t="shared" si="85"/>
        <v>0</v>
      </c>
      <c r="O131" s="6">
        <f t="shared" si="85"/>
        <v>0</v>
      </c>
      <c r="P131" s="6">
        <f t="shared" si="85"/>
        <v>0</v>
      </c>
      <c r="Q131" s="75">
        <f t="shared" si="85"/>
        <v>0</v>
      </c>
      <c r="R131" s="38">
        <f t="shared" si="85"/>
        <v>0</v>
      </c>
      <c r="S131" s="38">
        <f t="shared" si="85"/>
        <v>0</v>
      </c>
      <c r="T131" s="75">
        <f t="shared" si="85"/>
        <v>0</v>
      </c>
      <c r="U131" s="29">
        <f t="shared" si="85"/>
        <v>0</v>
      </c>
      <c r="V131" s="38">
        <f t="shared" si="85"/>
        <v>0</v>
      </c>
      <c r="W131" s="389">
        <f t="shared" si="85"/>
        <v>0</v>
      </c>
      <c r="X131" s="75">
        <f t="shared" si="85"/>
        <v>0</v>
      </c>
      <c r="Y131" s="38">
        <f t="shared" si="85"/>
        <v>0</v>
      </c>
      <c r="Z131" s="38">
        <f t="shared" si="85"/>
        <v>0</v>
      </c>
      <c r="AA131" s="38">
        <f t="shared" si="85"/>
        <v>0</v>
      </c>
      <c r="AB131" s="75">
        <f t="shared" si="85"/>
        <v>0</v>
      </c>
      <c r="AC131" s="114">
        <f t="shared" si="85"/>
        <v>19</v>
      </c>
      <c r="AD131" s="389">
        <f t="shared" si="85"/>
        <v>3</v>
      </c>
      <c r="AE131" s="165">
        <f t="shared" si="85"/>
        <v>22</v>
      </c>
      <c r="AF131" s="381">
        <f t="shared" si="85"/>
        <v>0</v>
      </c>
      <c r="AG131" s="539">
        <f t="shared" si="85"/>
        <v>63</v>
      </c>
      <c r="AH131" s="189">
        <f t="shared" si="85"/>
        <v>0</v>
      </c>
      <c r="AI131" s="190">
        <f t="shared" si="85"/>
        <v>63</v>
      </c>
      <c r="AJ131" s="168">
        <f t="shared" si="85"/>
        <v>63</v>
      </c>
      <c r="AK131" s="189">
        <f t="shared" si="85"/>
        <v>22</v>
      </c>
      <c r="AL131" s="190">
        <f t="shared" si="85"/>
        <v>0</v>
      </c>
    </row>
    <row r="132" spans="1:38" outlineLevel="2" x14ac:dyDescent="0.25">
      <c r="A132" s="6" t="s">
        <v>817</v>
      </c>
      <c r="B132" s="6" t="s">
        <v>818</v>
      </c>
      <c r="C132" s="7"/>
      <c r="D132" s="7">
        <v>5</v>
      </c>
      <c r="E132" s="7">
        <v>56</v>
      </c>
      <c r="F132" s="7">
        <v>34</v>
      </c>
      <c r="G132" s="7"/>
      <c r="H132" s="7"/>
      <c r="I132" s="7">
        <v>2</v>
      </c>
      <c r="J132" s="7">
        <v>9</v>
      </c>
      <c r="K132" s="7">
        <v>19</v>
      </c>
      <c r="L132" s="7">
        <v>6</v>
      </c>
      <c r="M132" s="536">
        <f t="shared" si="78"/>
        <v>131</v>
      </c>
      <c r="N132" s="6"/>
      <c r="O132" s="6">
        <v>2</v>
      </c>
      <c r="P132" s="6">
        <v>3</v>
      </c>
      <c r="Q132" s="114"/>
      <c r="R132" s="38">
        <v>8</v>
      </c>
      <c r="S132" s="38">
        <v>1</v>
      </c>
      <c r="T132" s="110"/>
      <c r="U132" s="114"/>
      <c r="V132" s="38"/>
      <c r="W132" s="110"/>
      <c r="X132" s="114"/>
      <c r="Y132" s="38"/>
      <c r="Z132" s="38"/>
      <c r="AA132" s="38"/>
      <c r="AB132" s="110"/>
      <c r="AC132" s="114"/>
      <c r="AD132" s="110"/>
      <c r="AE132" s="224">
        <f>SUM(O132:AD132)</f>
        <v>14</v>
      </c>
      <c r="AF132" s="381"/>
      <c r="AG132" s="539">
        <f t="shared" si="84"/>
        <v>145</v>
      </c>
      <c r="AH132" s="189">
        <f t="shared" si="84"/>
        <v>0</v>
      </c>
      <c r="AI132" s="190">
        <f t="shared" si="63"/>
        <v>145</v>
      </c>
      <c r="AJ132" s="168">
        <f t="shared" si="66"/>
        <v>145</v>
      </c>
      <c r="AK132" s="189">
        <f t="shared" si="67"/>
        <v>14</v>
      </c>
      <c r="AL132" s="190">
        <f t="shared" si="68"/>
        <v>0</v>
      </c>
    </row>
    <row r="133" spans="1:38" ht="13.8" outlineLevel="1" thickBot="1" x14ac:dyDescent="0.3">
      <c r="A133" s="556" t="s">
        <v>766</v>
      </c>
      <c r="B133" s="557"/>
      <c r="C133" s="543">
        <f t="shared" ref="C133:AL133" si="86">SUBTOTAL(9,C132:C132)</f>
        <v>0</v>
      </c>
      <c r="D133" s="543">
        <f t="shared" si="86"/>
        <v>5</v>
      </c>
      <c r="E133" s="543">
        <f t="shared" si="86"/>
        <v>56</v>
      </c>
      <c r="F133" s="543">
        <f t="shared" si="86"/>
        <v>34</v>
      </c>
      <c r="G133" s="543">
        <f t="shared" si="86"/>
        <v>0</v>
      </c>
      <c r="H133" s="543">
        <f t="shared" si="86"/>
        <v>0</v>
      </c>
      <c r="I133" s="543">
        <f t="shared" si="86"/>
        <v>2</v>
      </c>
      <c r="J133" s="543">
        <f t="shared" si="86"/>
        <v>9</v>
      </c>
      <c r="K133" s="543">
        <f t="shared" si="86"/>
        <v>19</v>
      </c>
      <c r="L133" s="543">
        <f t="shared" si="86"/>
        <v>6</v>
      </c>
      <c r="M133" s="558">
        <f t="shared" si="86"/>
        <v>131</v>
      </c>
      <c r="N133" s="557">
        <f t="shared" si="86"/>
        <v>0</v>
      </c>
      <c r="O133" s="557">
        <f t="shared" si="86"/>
        <v>2</v>
      </c>
      <c r="P133" s="560">
        <f t="shared" si="86"/>
        <v>3</v>
      </c>
      <c r="Q133" s="537">
        <f t="shared" si="86"/>
        <v>0</v>
      </c>
      <c r="R133" s="535">
        <f t="shared" si="86"/>
        <v>8</v>
      </c>
      <c r="S133" s="535">
        <f t="shared" si="86"/>
        <v>1</v>
      </c>
      <c r="T133" s="538">
        <f t="shared" si="86"/>
        <v>0</v>
      </c>
      <c r="U133" s="537">
        <f t="shared" si="86"/>
        <v>0</v>
      </c>
      <c r="V133" s="535">
        <f t="shared" si="86"/>
        <v>0</v>
      </c>
      <c r="W133" s="538">
        <f t="shared" si="86"/>
        <v>0</v>
      </c>
      <c r="X133" s="537">
        <f t="shared" si="86"/>
        <v>0</v>
      </c>
      <c r="Y133" s="535">
        <f t="shared" si="86"/>
        <v>0</v>
      </c>
      <c r="Z133" s="535">
        <f t="shared" si="86"/>
        <v>0</v>
      </c>
      <c r="AA133" s="535">
        <f t="shared" si="86"/>
        <v>0</v>
      </c>
      <c r="AB133" s="538">
        <f t="shared" si="86"/>
        <v>0</v>
      </c>
      <c r="AC133" s="537">
        <f t="shared" si="86"/>
        <v>0</v>
      </c>
      <c r="AD133" s="538">
        <f t="shared" si="86"/>
        <v>0</v>
      </c>
      <c r="AE133" s="561">
        <f t="shared" si="86"/>
        <v>14</v>
      </c>
      <c r="AF133" s="562">
        <f t="shared" si="86"/>
        <v>0</v>
      </c>
      <c r="AG133" s="564">
        <f t="shared" si="86"/>
        <v>145</v>
      </c>
      <c r="AH133" s="565">
        <f t="shared" si="86"/>
        <v>0</v>
      </c>
      <c r="AI133" s="562">
        <f t="shared" si="86"/>
        <v>145</v>
      </c>
      <c r="AJ133" s="567">
        <f t="shared" si="86"/>
        <v>145</v>
      </c>
      <c r="AK133" s="565">
        <f t="shared" si="86"/>
        <v>14</v>
      </c>
      <c r="AL133" s="562">
        <f t="shared" si="86"/>
        <v>0</v>
      </c>
    </row>
    <row r="134" spans="1:38" ht="13.8" thickBot="1" x14ac:dyDescent="0.3">
      <c r="A134" s="559" t="s">
        <v>767</v>
      </c>
      <c r="B134" s="507"/>
      <c r="C134" s="488">
        <f t="shared" ref="C134:AL134" si="87">SUBTOTAL(9,C7:C132)</f>
        <v>18</v>
      </c>
      <c r="D134" s="488">
        <f t="shared" si="87"/>
        <v>142</v>
      </c>
      <c r="E134" s="488">
        <f t="shared" si="87"/>
        <v>383</v>
      </c>
      <c r="F134" s="488">
        <f t="shared" si="87"/>
        <v>259</v>
      </c>
      <c r="G134" s="488">
        <f t="shared" si="87"/>
        <v>50</v>
      </c>
      <c r="H134" s="488">
        <f t="shared" si="87"/>
        <v>2</v>
      </c>
      <c r="I134" s="488">
        <f t="shared" si="87"/>
        <v>50</v>
      </c>
      <c r="J134" s="488">
        <f t="shared" si="87"/>
        <v>49</v>
      </c>
      <c r="K134" s="488">
        <f t="shared" si="87"/>
        <v>284</v>
      </c>
      <c r="L134" s="488">
        <f t="shared" si="87"/>
        <v>96</v>
      </c>
      <c r="M134" s="508">
        <f t="shared" si="87"/>
        <v>1333</v>
      </c>
      <c r="N134" s="507">
        <f t="shared" si="87"/>
        <v>2</v>
      </c>
      <c r="O134" s="507">
        <f t="shared" si="87"/>
        <v>32</v>
      </c>
      <c r="P134" s="102">
        <f t="shared" si="87"/>
        <v>46</v>
      </c>
      <c r="Q134" s="518">
        <f t="shared" si="87"/>
        <v>9</v>
      </c>
      <c r="R134" s="515">
        <f t="shared" si="87"/>
        <v>34</v>
      </c>
      <c r="S134" s="515">
        <f t="shared" si="87"/>
        <v>25</v>
      </c>
      <c r="T134" s="519">
        <f t="shared" si="87"/>
        <v>1</v>
      </c>
      <c r="U134" s="518">
        <f t="shared" si="87"/>
        <v>0</v>
      </c>
      <c r="V134" s="515">
        <f t="shared" si="87"/>
        <v>0</v>
      </c>
      <c r="W134" s="519">
        <f t="shared" si="87"/>
        <v>42</v>
      </c>
      <c r="X134" s="518">
        <f t="shared" si="87"/>
        <v>0</v>
      </c>
      <c r="Y134" s="515">
        <f t="shared" si="87"/>
        <v>0</v>
      </c>
      <c r="Z134" s="515">
        <f t="shared" si="87"/>
        <v>0</v>
      </c>
      <c r="AA134" s="515">
        <f t="shared" si="87"/>
        <v>1</v>
      </c>
      <c r="AB134" s="519">
        <f t="shared" si="87"/>
        <v>0</v>
      </c>
      <c r="AC134" s="518">
        <f t="shared" si="87"/>
        <v>46</v>
      </c>
      <c r="AD134" s="519">
        <f t="shared" si="87"/>
        <v>12</v>
      </c>
      <c r="AE134" s="563">
        <f t="shared" si="87"/>
        <v>248</v>
      </c>
      <c r="AF134" s="517">
        <f t="shared" si="87"/>
        <v>0</v>
      </c>
      <c r="AG134" s="566">
        <f t="shared" si="87"/>
        <v>1581</v>
      </c>
      <c r="AH134" s="516">
        <f t="shared" si="87"/>
        <v>2</v>
      </c>
      <c r="AI134" s="517">
        <f t="shared" si="87"/>
        <v>1583</v>
      </c>
      <c r="AJ134" s="568">
        <f t="shared" si="87"/>
        <v>1581</v>
      </c>
      <c r="AK134" s="516">
        <f t="shared" si="87"/>
        <v>248</v>
      </c>
      <c r="AL134" s="517">
        <f t="shared" si="87"/>
        <v>2</v>
      </c>
    </row>
    <row r="135" spans="1:38" ht="13.8" thickBot="1" x14ac:dyDescent="0.3">
      <c r="A135" s="111" t="s">
        <v>669</v>
      </c>
      <c r="B135" s="95"/>
      <c r="C135" s="520">
        <f>C134/$M$134</f>
        <v>1.3503375843960989E-2</v>
      </c>
      <c r="D135" s="520">
        <f t="shared" ref="D135:M135" si="88">D134/$M$134</f>
        <v>0.10652663165791448</v>
      </c>
      <c r="E135" s="520">
        <f t="shared" si="88"/>
        <v>0.28732183045761439</v>
      </c>
      <c r="F135" s="520">
        <f t="shared" si="88"/>
        <v>0.1942985746436609</v>
      </c>
      <c r="G135" s="520">
        <f t="shared" si="88"/>
        <v>3.7509377344336084E-2</v>
      </c>
      <c r="H135" s="520">
        <f t="shared" si="88"/>
        <v>1.5003750937734434E-3</v>
      </c>
      <c r="I135" s="520">
        <f t="shared" si="88"/>
        <v>3.7509377344336084E-2</v>
      </c>
      <c r="J135" s="520">
        <f t="shared" si="88"/>
        <v>3.6759189797449361E-2</v>
      </c>
      <c r="K135" s="520">
        <f t="shared" si="88"/>
        <v>0.21305326331582897</v>
      </c>
      <c r="L135" s="520">
        <f t="shared" si="88"/>
        <v>7.2018004501125277E-2</v>
      </c>
      <c r="M135" s="520">
        <f t="shared" si="88"/>
        <v>1</v>
      </c>
      <c r="X135" s="41"/>
    </row>
    <row r="136" spans="1:38" s="27" customFormat="1" ht="21.75" customHeight="1" thickBot="1" x14ac:dyDescent="0.3">
      <c r="A136" s="126" t="s">
        <v>561</v>
      </c>
      <c r="B136" s="127"/>
      <c r="C136" s="128">
        <f>C134</f>
        <v>18</v>
      </c>
      <c r="D136" s="128">
        <f t="shared" ref="D136:AI136" si="89">D134</f>
        <v>142</v>
      </c>
      <c r="E136" s="128">
        <f t="shared" si="89"/>
        <v>383</v>
      </c>
      <c r="F136" s="128">
        <f t="shared" si="89"/>
        <v>259</v>
      </c>
      <c r="G136" s="128">
        <f t="shared" si="89"/>
        <v>50</v>
      </c>
      <c r="H136" s="128">
        <f t="shared" si="89"/>
        <v>2</v>
      </c>
      <c r="I136" s="128">
        <f t="shared" si="89"/>
        <v>50</v>
      </c>
      <c r="J136" s="128">
        <f t="shared" si="89"/>
        <v>49</v>
      </c>
      <c r="K136" s="128">
        <f t="shared" si="89"/>
        <v>284</v>
      </c>
      <c r="L136" s="128">
        <f t="shared" si="89"/>
        <v>96</v>
      </c>
      <c r="M136" s="128">
        <f t="shared" si="89"/>
        <v>1333</v>
      </c>
      <c r="N136" s="128">
        <f t="shared" si="89"/>
        <v>2</v>
      </c>
      <c r="O136" s="128">
        <f t="shared" si="89"/>
        <v>32</v>
      </c>
      <c r="P136" s="128">
        <f t="shared" si="89"/>
        <v>46</v>
      </c>
      <c r="Q136" s="128">
        <f t="shared" si="89"/>
        <v>9</v>
      </c>
      <c r="R136" s="128">
        <f t="shared" si="89"/>
        <v>34</v>
      </c>
      <c r="S136" s="128">
        <f t="shared" si="89"/>
        <v>25</v>
      </c>
      <c r="T136" s="128">
        <f t="shared" si="89"/>
        <v>1</v>
      </c>
      <c r="U136" s="128">
        <f t="shared" si="89"/>
        <v>0</v>
      </c>
      <c r="V136" s="128">
        <f t="shared" si="89"/>
        <v>0</v>
      </c>
      <c r="W136" s="128">
        <f t="shared" si="89"/>
        <v>42</v>
      </c>
      <c r="X136" s="128">
        <f t="shared" si="89"/>
        <v>0</v>
      </c>
      <c r="Y136" s="128">
        <f t="shared" si="89"/>
        <v>0</v>
      </c>
      <c r="Z136" s="128">
        <f t="shared" si="89"/>
        <v>0</v>
      </c>
      <c r="AA136" s="128">
        <f t="shared" si="89"/>
        <v>1</v>
      </c>
      <c r="AB136" s="128">
        <f t="shared" si="89"/>
        <v>0</v>
      </c>
      <c r="AC136" s="128">
        <f t="shared" si="89"/>
        <v>46</v>
      </c>
      <c r="AD136" s="128">
        <f t="shared" si="89"/>
        <v>12</v>
      </c>
      <c r="AE136" s="128">
        <f t="shared" si="89"/>
        <v>248</v>
      </c>
      <c r="AF136" s="128">
        <f t="shared" si="89"/>
        <v>0</v>
      </c>
      <c r="AG136" s="128">
        <f t="shared" si="89"/>
        <v>1581</v>
      </c>
      <c r="AH136" s="128">
        <f t="shared" si="89"/>
        <v>2</v>
      </c>
      <c r="AI136" s="128">
        <f t="shared" si="89"/>
        <v>1583</v>
      </c>
      <c r="AJ136" s="191"/>
      <c r="AK136" s="191"/>
      <c r="AL136" s="191"/>
    </row>
    <row r="137" spans="1:38" s="27" customFormat="1" ht="15" customHeight="1" x14ac:dyDescent="0.25">
      <c r="A137" s="468"/>
      <c r="B137" s="468"/>
      <c r="C137" s="468"/>
      <c r="D137" s="468"/>
      <c r="E137" s="468"/>
      <c r="F137" s="468"/>
      <c r="G137" s="468"/>
      <c r="H137" s="468"/>
      <c r="I137" s="468"/>
      <c r="J137" s="468"/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8"/>
      <c r="AC137" s="468"/>
      <c r="AD137" s="468"/>
      <c r="AE137" s="512"/>
      <c r="AF137" s="468"/>
      <c r="AG137" s="468"/>
      <c r="AH137" s="468"/>
      <c r="AI137" s="468"/>
      <c r="AJ137" s="191"/>
      <c r="AK137" s="191"/>
      <c r="AL137" s="191"/>
    </row>
    <row r="138" spans="1:38" s="27" customFormat="1" ht="15" customHeight="1" x14ac:dyDescent="0.25">
      <c r="A138" s="468"/>
      <c r="B138" s="468"/>
      <c r="C138" s="468"/>
      <c r="D138" s="468"/>
      <c r="E138" s="468"/>
      <c r="F138" s="468"/>
      <c r="G138" s="468"/>
      <c r="H138" s="468"/>
      <c r="I138" s="468"/>
      <c r="J138" s="468"/>
      <c r="K138" s="468"/>
      <c r="L138" s="468"/>
      <c r="M138" s="468"/>
      <c r="N138" s="468"/>
      <c r="O138" s="468"/>
      <c r="P138" s="468"/>
      <c r="Q138" s="468"/>
      <c r="R138" s="468"/>
      <c r="S138" s="468"/>
      <c r="T138" s="468"/>
      <c r="U138" s="468"/>
      <c r="V138" s="468"/>
      <c r="W138" s="468"/>
      <c r="X138" s="468"/>
      <c r="Y138" s="468"/>
      <c r="Z138" s="468"/>
      <c r="AA138" s="468"/>
      <c r="AB138" s="468"/>
      <c r="AC138" s="468"/>
      <c r="AD138" s="468"/>
      <c r="AE138" s="512"/>
      <c r="AF138" s="468"/>
      <c r="AG138" s="468"/>
      <c r="AH138" s="468"/>
      <c r="AI138" s="468"/>
      <c r="AJ138" s="191"/>
      <c r="AK138" s="191"/>
      <c r="AL138" s="191"/>
    </row>
    <row r="140" spans="1:38" ht="15.6" x14ac:dyDescent="0.3">
      <c r="C140"/>
      <c r="D140"/>
      <c r="E140"/>
      <c r="F140" s="526" t="s">
        <v>558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38" x14ac:dyDescent="0.25"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/>
      <c r="Y141" s="133"/>
      <c r="Z141" s="133"/>
    </row>
    <row r="142" spans="1:38" x14ac:dyDescent="0.25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/>
      <c r="Y142" s="133"/>
      <c r="Z142" s="133"/>
    </row>
    <row r="143" spans="1:38" x14ac:dyDescent="0.25">
      <c r="A143" s="86" t="s">
        <v>672</v>
      </c>
      <c r="C143" s="133" t="s">
        <v>568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2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/>
      <c r="Y143"/>
      <c r="Z143"/>
      <c r="AA143"/>
      <c r="AB143" s="133"/>
      <c r="AC143" s="133"/>
      <c r="AD143" s="133"/>
    </row>
    <row r="144" spans="1:38" x14ac:dyDescent="0.25">
      <c r="C144" s="133"/>
      <c r="D144" s="133" t="s">
        <v>512</v>
      </c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/>
      <c r="Y144"/>
      <c r="Z144"/>
      <c r="AA144"/>
      <c r="AB144" s="133"/>
      <c r="AC144" s="133"/>
      <c r="AD144" s="133"/>
    </row>
    <row r="145" spans="3:30" x14ac:dyDescent="0.25">
      <c r="C145" s="133"/>
      <c r="D145" s="133" t="s">
        <v>569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/>
      <c r="Y145"/>
      <c r="Z145"/>
      <c r="AA145"/>
      <c r="AB145"/>
      <c r="AC145"/>
      <c r="AD145"/>
    </row>
    <row r="146" spans="3:30" x14ac:dyDescent="0.25">
      <c r="C146" s="133"/>
      <c r="D146" s="527" t="s">
        <v>529</v>
      </c>
      <c r="E146"/>
      <c r="F146"/>
      <c r="G146"/>
      <c r="H146"/>
      <c r="I146"/>
      <c r="J146"/>
      <c r="K146"/>
      <c r="L146"/>
      <c r="M146"/>
      <c r="N146" s="12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3:30" x14ac:dyDescent="0.25">
      <c r="C147" s="133"/>
      <c r="D147" t="s">
        <v>486</v>
      </c>
      <c r="E147"/>
      <c r="F147"/>
      <c r="G147"/>
      <c r="H147"/>
      <c r="I147"/>
      <c r="J147"/>
      <c r="K147"/>
      <c r="L147"/>
      <c r="M147"/>
      <c r="N147" s="12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3:30" x14ac:dyDescent="0.25">
      <c r="C148" s="133"/>
      <c r="D148" t="s">
        <v>570</v>
      </c>
      <c r="E148"/>
      <c r="F148"/>
      <c r="G148"/>
      <c r="H148"/>
      <c r="I148"/>
      <c r="J148"/>
      <c r="K148"/>
      <c r="L148"/>
      <c r="M148"/>
      <c r="N148" s="12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3:30" x14ac:dyDescent="0.25">
      <c r="C149" s="133"/>
      <c r="D149" t="s">
        <v>571</v>
      </c>
      <c r="E149"/>
      <c r="F149"/>
      <c r="G149"/>
      <c r="H149"/>
      <c r="I149"/>
      <c r="J149"/>
      <c r="K149"/>
      <c r="L149"/>
      <c r="M149"/>
      <c r="N149" s="12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3:30" x14ac:dyDescent="0.25">
      <c r="C150" s="133"/>
      <c r="D150" t="s">
        <v>572</v>
      </c>
      <c r="E150"/>
      <c r="F150"/>
      <c r="G150"/>
      <c r="H150"/>
      <c r="I150"/>
      <c r="J150"/>
      <c r="K150"/>
      <c r="L150"/>
      <c r="M150"/>
      <c r="N150" s="12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3:30" x14ac:dyDescent="0.25">
      <c r="C151" s="133"/>
      <c r="D151" t="s">
        <v>555</v>
      </c>
      <c r="E151"/>
      <c r="F151"/>
      <c r="G151"/>
      <c r="H151"/>
      <c r="I151"/>
      <c r="J151"/>
      <c r="K151"/>
      <c r="L151"/>
      <c r="M151"/>
      <c r="N151" s="12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3:30" x14ac:dyDescent="0.25">
      <c r="C152" s="133"/>
      <c r="D152" t="s">
        <v>573</v>
      </c>
      <c r="E152"/>
      <c r="F152"/>
      <c r="G152"/>
      <c r="H152"/>
      <c r="I152"/>
      <c r="J152"/>
      <c r="K152"/>
      <c r="L152"/>
      <c r="M152"/>
      <c r="N152" s="1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3:30" x14ac:dyDescent="0.25">
      <c r="C153" s="133"/>
      <c r="D153"/>
      <c r="E153"/>
      <c r="F153"/>
      <c r="G153"/>
      <c r="H153"/>
      <c r="I153"/>
      <c r="J153"/>
      <c r="K153"/>
      <c r="L153"/>
      <c r="M153"/>
      <c r="N153" s="12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3:30" x14ac:dyDescent="0.25">
      <c r="C154"/>
      <c r="D154"/>
      <c r="E154"/>
      <c r="F154"/>
      <c r="G154"/>
      <c r="H154"/>
      <c r="I154"/>
      <c r="J154"/>
      <c r="K154"/>
      <c r="L154"/>
      <c r="M154"/>
      <c r="N154" s="12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3:30" x14ac:dyDescent="0.25">
      <c r="C155" t="s">
        <v>574</v>
      </c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V155"/>
      <c r="W155"/>
      <c r="X155"/>
      <c r="Y155"/>
      <c r="Z155"/>
      <c r="AA155"/>
      <c r="AB155"/>
      <c r="AC155"/>
      <c r="AD155"/>
    </row>
    <row r="156" spans="3:30" x14ac:dyDescent="0.25">
      <c r="C156" s="527"/>
      <c r="D156" t="s">
        <v>540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V156"/>
      <c r="W156"/>
      <c r="X156"/>
      <c r="Y156"/>
      <c r="Z156"/>
      <c r="AA156"/>
      <c r="AB156"/>
      <c r="AC156"/>
      <c r="AD156"/>
    </row>
    <row r="157" spans="3:30" x14ac:dyDescent="0.25">
      <c r="C157"/>
      <c r="D157" t="s">
        <v>575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V157"/>
      <c r="W157"/>
      <c r="X157"/>
      <c r="Y157"/>
      <c r="Z157"/>
      <c r="AA157"/>
      <c r="AB157"/>
      <c r="AC157"/>
      <c r="AD157"/>
    </row>
    <row r="158" spans="3:30" x14ac:dyDescent="0.25">
      <c r="C158"/>
      <c r="D158" t="s">
        <v>495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V158"/>
      <c r="W158"/>
      <c r="X158"/>
      <c r="Y158"/>
      <c r="Z158"/>
      <c r="AA158"/>
      <c r="AB158"/>
      <c r="AC158"/>
      <c r="AD158"/>
    </row>
    <row r="159" spans="3:30" x14ac:dyDescent="0.25">
      <c r="C159"/>
      <c r="D159" t="s">
        <v>576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V159"/>
      <c r="W159"/>
      <c r="X159"/>
      <c r="Y159"/>
      <c r="Z159"/>
      <c r="AA159"/>
      <c r="AB159"/>
      <c r="AC159"/>
      <c r="AD159"/>
    </row>
    <row r="160" spans="3:30" x14ac:dyDescent="0.25">
      <c r="C160"/>
      <c r="D160" t="s">
        <v>499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V160"/>
      <c r="W160"/>
      <c r="X160"/>
      <c r="Y160"/>
      <c r="Z160"/>
      <c r="AA160"/>
      <c r="AB160"/>
      <c r="AC160"/>
      <c r="AD160"/>
    </row>
    <row r="161" spans="3:30" x14ac:dyDescent="0.25">
      <c r="C161"/>
      <c r="D161" t="s">
        <v>545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V161"/>
      <c r="W161"/>
      <c r="X161"/>
      <c r="Y161"/>
      <c r="Z161"/>
      <c r="AA161"/>
      <c r="AB161"/>
      <c r="AC161"/>
      <c r="AD161"/>
    </row>
    <row r="162" spans="3:30" x14ac:dyDescent="0.25">
      <c r="C162"/>
      <c r="D162" t="s">
        <v>440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V162"/>
      <c r="W162"/>
      <c r="X162"/>
      <c r="Y162"/>
      <c r="Z162"/>
      <c r="AA162"/>
      <c r="AB162"/>
      <c r="AC162"/>
      <c r="AD162"/>
    </row>
    <row r="163" spans="3:30" x14ac:dyDescent="0.25">
      <c r="C163"/>
      <c r="D163" t="s">
        <v>445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V163"/>
      <c r="W163"/>
      <c r="X163"/>
      <c r="Y163"/>
      <c r="Z163"/>
      <c r="AA163"/>
      <c r="AB163"/>
      <c r="AC163"/>
      <c r="AD163"/>
    </row>
    <row r="164" spans="3:30" x14ac:dyDescent="0.25">
      <c r="C164" s="527"/>
      <c r="D164" s="527" t="s">
        <v>530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V164"/>
      <c r="W164"/>
      <c r="X164"/>
      <c r="Y164"/>
      <c r="Z164"/>
      <c r="AA164"/>
      <c r="AB164"/>
      <c r="AC164"/>
      <c r="AD164"/>
    </row>
    <row r="165" spans="3:30" x14ac:dyDescent="0.25">
      <c r="C165"/>
      <c r="D165" t="s">
        <v>487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V165"/>
      <c r="W165"/>
      <c r="X165"/>
      <c r="Y165"/>
      <c r="Z165"/>
      <c r="AA165"/>
      <c r="AB165"/>
      <c r="AC165"/>
      <c r="AD165"/>
    </row>
    <row r="166" spans="3:30" x14ac:dyDescent="0.25">
      <c r="C166"/>
      <c r="D166" t="s">
        <v>480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V166"/>
      <c r="W166"/>
      <c r="X166"/>
      <c r="Y166"/>
      <c r="Z166"/>
      <c r="AA166"/>
      <c r="AB166"/>
      <c r="AC166"/>
      <c r="AD166"/>
    </row>
    <row r="167" spans="3:30" x14ac:dyDescent="0.25">
      <c r="C167"/>
      <c r="D167" t="s">
        <v>518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V167"/>
      <c r="W167"/>
      <c r="X167"/>
      <c r="Y167"/>
      <c r="Z167"/>
      <c r="AA167"/>
      <c r="AB167"/>
      <c r="AC167"/>
      <c r="AD167"/>
    </row>
    <row r="168" spans="3:30" x14ac:dyDescent="0.25">
      <c r="C168"/>
      <c r="D168" s="527" t="s">
        <v>461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V168"/>
      <c r="W168"/>
      <c r="X168"/>
      <c r="Y168"/>
      <c r="Z168"/>
      <c r="AA168"/>
      <c r="AB168"/>
      <c r="AC168"/>
      <c r="AD168"/>
    </row>
    <row r="169" spans="3:30" x14ac:dyDescent="0.25">
      <c r="C169"/>
      <c r="D169" t="s">
        <v>556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V169"/>
      <c r="W169"/>
      <c r="X169"/>
      <c r="Y169"/>
      <c r="Z169"/>
      <c r="AA169"/>
      <c r="AB169"/>
      <c r="AC169"/>
      <c r="AD169"/>
    </row>
    <row r="170" spans="3:30" x14ac:dyDescent="0.2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V170"/>
      <c r="W170"/>
      <c r="X170"/>
      <c r="Y170"/>
      <c r="Z170"/>
      <c r="AA170"/>
      <c r="AB170"/>
      <c r="AC170"/>
      <c r="AD170"/>
    </row>
    <row r="171" spans="3:30" x14ac:dyDescent="0.2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V171"/>
      <c r="W171"/>
      <c r="X171"/>
      <c r="Y171"/>
      <c r="Z171"/>
      <c r="AA171"/>
      <c r="AB171"/>
      <c r="AC171"/>
      <c r="AD171"/>
    </row>
    <row r="172" spans="3:30" x14ac:dyDescent="0.25">
      <c r="C172" t="s">
        <v>577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V172"/>
      <c r="W172"/>
      <c r="X172"/>
      <c r="Y172"/>
      <c r="Z172"/>
      <c r="AA172"/>
      <c r="AB172"/>
      <c r="AC172"/>
      <c r="AD172"/>
    </row>
    <row r="173" spans="3:30" x14ac:dyDescent="0.25">
      <c r="C173" s="527"/>
      <c r="D173" t="s">
        <v>541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V173"/>
      <c r="W173"/>
      <c r="X173"/>
      <c r="Y173"/>
      <c r="Z173"/>
      <c r="AA173"/>
      <c r="AB173"/>
      <c r="AC173"/>
      <c r="AD173"/>
    </row>
    <row r="174" spans="3:30" x14ac:dyDescent="0.25">
      <c r="C174" s="527"/>
      <c r="D174" s="527" t="s">
        <v>578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V174"/>
      <c r="W174"/>
      <c r="X174"/>
      <c r="Y174"/>
      <c r="Z174"/>
      <c r="AA174"/>
      <c r="AB174"/>
      <c r="AC174"/>
      <c r="AD174"/>
    </row>
    <row r="175" spans="3:30" x14ac:dyDescent="0.25">
      <c r="C175"/>
      <c r="D175" t="s">
        <v>513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V175"/>
      <c r="W175"/>
      <c r="X175"/>
      <c r="Y175"/>
      <c r="Z175"/>
      <c r="AA175"/>
      <c r="AB175"/>
      <c r="AC175"/>
      <c r="AD175"/>
    </row>
    <row r="176" spans="3:30" x14ac:dyDescent="0.25">
      <c r="C176"/>
      <c r="D176" t="s">
        <v>496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V176"/>
      <c r="W176"/>
      <c r="X176"/>
      <c r="Y176"/>
      <c r="Z176"/>
      <c r="AA176"/>
      <c r="AB176"/>
      <c r="AC176"/>
      <c r="AD176"/>
    </row>
    <row r="177" spans="3:30" x14ac:dyDescent="0.25">
      <c r="C177"/>
      <c r="D177" t="s">
        <v>437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V177"/>
      <c r="W177"/>
      <c r="X177"/>
      <c r="Y177"/>
      <c r="Z177"/>
      <c r="AA177"/>
      <c r="AB177"/>
      <c r="AC177"/>
      <c r="AD177"/>
    </row>
    <row r="178" spans="3:30" x14ac:dyDescent="0.25">
      <c r="C178"/>
      <c r="D178" t="s">
        <v>579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V178"/>
      <c r="W178"/>
      <c r="X178"/>
      <c r="Y178"/>
      <c r="Z178"/>
      <c r="AA178"/>
      <c r="AB178"/>
      <c r="AC178"/>
      <c r="AD178"/>
    </row>
    <row r="179" spans="3:30" x14ac:dyDescent="0.25">
      <c r="C179"/>
      <c r="D179" t="s">
        <v>609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V179"/>
      <c r="W179"/>
      <c r="X179"/>
      <c r="Y179"/>
      <c r="Z179"/>
      <c r="AA179"/>
      <c r="AB179"/>
      <c r="AC179"/>
      <c r="AD179"/>
    </row>
    <row r="180" spans="3:30" x14ac:dyDescent="0.25">
      <c r="C180"/>
      <c r="D180" t="s">
        <v>538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V180"/>
      <c r="W180"/>
      <c r="X180"/>
      <c r="Y180"/>
      <c r="Z180"/>
      <c r="AA180"/>
      <c r="AB180"/>
      <c r="AC180"/>
      <c r="AD180"/>
    </row>
    <row r="181" spans="3:30" x14ac:dyDescent="0.25">
      <c r="C181"/>
      <c r="D181" t="s">
        <v>580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V181"/>
      <c r="W181"/>
      <c r="X181"/>
      <c r="Y181"/>
      <c r="Z181"/>
      <c r="AA181"/>
      <c r="AB181"/>
      <c r="AC181"/>
      <c r="AD181"/>
    </row>
    <row r="182" spans="3:30" x14ac:dyDescent="0.25">
      <c r="C182" s="527"/>
      <c r="D182" t="s">
        <v>581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V182"/>
      <c r="W182"/>
      <c r="X182"/>
      <c r="Y182"/>
      <c r="Z182"/>
      <c r="AA182"/>
      <c r="AB182"/>
      <c r="AC182"/>
      <c r="AD182"/>
    </row>
    <row r="183" spans="3:30" x14ac:dyDescent="0.25">
      <c r="C183" s="527"/>
      <c r="D183" t="s">
        <v>523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V183"/>
      <c r="W183"/>
      <c r="X183"/>
      <c r="Y183"/>
      <c r="Z183"/>
      <c r="AA183"/>
      <c r="AB183"/>
      <c r="AC183"/>
      <c r="AD183"/>
    </row>
    <row r="184" spans="3:30" x14ac:dyDescent="0.25">
      <c r="C184"/>
      <c r="D184" t="s">
        <v>546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V184"/>
      <c r="W184"/>
      <c r="X184"/>
      <c r="Y184"/>
      <c r="Z184"/>
      <c r="AA184"/>
      <c r="AB184"/>
      <c r="AC184"/>
      <c r="AD184"/>
    </row>
    <row r="185" spans="3:30" x14ac:dyDescent="0.25">
      <c r="C185"/>
      <c r="D185" t="s">
        <v>441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V185"/>
      <c r="W185"/>
      <c r="X185"/>
      <c r="Y185"/>
      <c r="Z185"/>
      <c r="AA185"/>
      <c r="AB185"/>
      <c r="AC185"/>
      <c r="AD185"/>
    </row>
    <row r="186" spans="3:30" x14ac:dyDescent="0.25">
      <c r="C186"/>
      <c r="D186" t="s">
        <v>446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V186"/>
      <c r="W186"/>
      <c r="X186"/>
      <c r="Y186"/>
      <c r="Z186"/>
      <c r="AA186"/>
      <c r="AB186"/>
      <c r="AC186"/>
      <c r="AD186"/>
    </row>
    <row r="187" spans="3:30" x14ac:dyDescent="0.25">
      <c r="C187" s="527"/>
      <c r="D187" s="527" t="s">
        <v>531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V187"/>
      <c r="W187"/>
      <c r="X187"/>
      <c r="Y187"/>
      <c r="Z187"/>
      <c r="AA187"/>
      <c r="AB187"/>
      <c r="AC187"/>
      <c r="AD187"/>
    </row>
    <row r="188" spans="3:30" x14ac:dyDescent="0.25">
      <c r="C188"/>
      <c r="D188" t="s">
        <v>488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V188"/>
      <c r="W188"/>
      <c r="X188"/>
      <c r="Y188"/>
      <c r="Z188"/>
      <c r="AA188"/>
      <c r="AB188"/>
      <c r="AC188"/>
      <c r="AD188"/>
    </row>
    <row r="189" spans="3:30" x14ac:dyDescent="0.25">
      <c r="C189"/>
      <c r="D189" t="s">
        <v>481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V189"/>
      <c r="W189"/>
      <c r="X189"/>
      <c r="Y189"/>
      <c r="Z189"/>
      <c r="AA189"/>
      <c r="AB189"/>
      <c r="AC189"/>
      <c r="AD189"/>
    </row>
    <row r="190" spans="3:30" x14ac:dyDescent="0.25">
      <c r="C190"/>
      <c r="D190" t="s">
        <v>557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V190"/>
      <c r="W190"/>
      <c r="X190"/>
      <c r="Y190"/>
      <c r="Z190"/>
      <c r="AA190"/>
      <c r="AB190"/>
      <c r="AC190"/>
      <c r="AD190"/>
    </row>
    <row r="191" spans="3:30" x14ac:dyDescent="0.25">
      <c r="C191"/>
      <c r="D191" t="s">
        <v>519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V191" s="34"/>
      <c r="W191"/>
      <c r="X191"/>
      <c r="Y191"/>
      <c r="Z191"/>
      <c r="AA191"/>
      <c r="AB191"/>
      <c r="AC191"/>
      <c r="AD191"/>
    </row>
    <row r="192" spans="3:30" x14ac:dyDescent="0.25">
      <c r="C192"/>
      <c r="D192" t="s">
        <v>550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V192" s="34"/>
      <c r="W192"/>
      <c r="X192"/>
      <c r="Y192"/>
      <c r="Z192"/>
      <c r="AA192"/>
      <c r="AB192"/>
      <c r="AC192"/>
      <c r="AD192"/>
    </row>
    <row r="193" spans="3:30" x14ac:dyDescent="0.25">
      <c r="C193"/>
      <c r="D193" t="s">
        <v>504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V193" s="34"/>
      <c r="W193"/>
      <c r="X193"/>
      <c r="Y193"/>
      <c r="Z193"/>
      <c r="AA193"/>
      <c r="AB193"/>
      <c r="AC193"/>
      <c r="AD193"/>
    </row>
    <row r="194" spans="3:30" x14ac:dyDescent="0.25">
      <c r="C194"/>
      <c r="D194" t="s">
        <v>582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V194" s="34"/>
      <c r="W194"/>
      <c r="X194"/>
      <c r="Y194"/>
      <c r="Z194"/>
      <c r="AA194"/>
      <c r="AB194"/>
      <c r="AC194"/>
      <c r="AD194"/>
    </row>
    <row r="195" spans="3:30" x14ac:dyDescent="0.2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V195"/>
      <c r="W195"/>
      <c r="X195"/>
      <c r="Y195"/>
      <c r="Z195"/>
      <c r="AA195"/>
      <c r="AB195"/>
      <c r="AC195"/>
      <c r="AD195"/>
    </row>
    <row r="196" spans="3:30" x14ac:dyDescent="0.2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V196"/>
      <c r="W196"/>
      <c r="X196"/>
      <c r="Y196"/>
      <c r="Z196"/>
      <c r="AA196"/>
      <c r="AB196"/>
      <c r="AC196"/>
      <c r="AD196"/>
    </row>
    <row r="197" spans="3:30" x14ac:dyDescent="0.25">
      <c r="C197" t="s">
        <v>583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V197"/>
      <c r="W197"/>
      <c r="X197"/>
      <c r="Y197"/>
      <c r="Z197"/>
      <c r="AA197"/>
      <c r="AB197"/>
      <c r="AC197"/>
      <c r="AD197"/>
    </row>
    <row r="198" spans="3:30" x14ac:dyDescent="0.25">
      <c r="C198" s="527"/>
      <c r="D198" s="527" t="s">
        <v>543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V198"/>
      <c r="W198"/>
      <c r="X198"/>
      <c r="Y198"/>
      <c r="Z198"/>
      <c r="AA198"/>
      <c r="AB198"/>
      <c r="AC198"/>
      <c r="AD198"/>
    </row>
    <row r="199" spans="3:30" x14ac:dyDescent="0.25">
      <c r="C199" s="527"/>
      <c r="D199" s="527" t="s">
        <v>491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V199"/>
      <c r="W199"/>
      <c r="X199"/>
      <c r="Y199"/>
      <c r="Z199"/>
      <c r="AA199"/>
      <c r="AB199"/>
      <c r="AC199"/>
      <c r="AD199"/>
    </row>
    <row r="200" spans="3:30" x14ac:dyDescent="0.25">
      <c r="C200"/>
      <c r="D200" t="s">
        <v>514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V200"/>
      <c r="W200"/>
      <c r="X200"/>
      <c r="Y200"/>
      <c r="Z200"/>
      <c r="AA200"/>
      <c r="AB200"/>
      <c r="AC200"/>
      <c r="AD200"/>
    </row>
    <row r="201" spans="3:30" x14ac:dyDescent="0.25">
      <c r="C201"/>
      <c r="D201" t="s">
        <v>497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V201"/>
      <c r="W201"/>
      <c r="X201"/>
      <c r="Y201"/>
      <c r="Z201"/>
      <c r="AA201"/>
      <c r="AB201"/>
      <c r="AC201"/>
      <c r="AD201"/>
    </row>
    <row r="202" spans="3:30" x14ac:dyDescent="0.25">
      <c r="C202"/>
      <c r="D202" t="s">
        <v>584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V202"/>
      <c r="W202"/>
      <c r="X202"/>
      <c r="Y202"/>
      <c r="Z202"/>
      <c r="AA202"/>
      <c r="AB202"/>
      <c r="AC202"/>
      <c r="AD202"/>
    </row>
    <row r="203" spans="3:30" x14ac:dyDescent="0.25">
      <c r="C203"/>
      <c r="D203" t="s">
        <v>500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V203"/>
      <c r="W203"/>
      <c r="X203"/>
      <c r="Y203"/>
      <c r="Z203"/>
      <c r="AA203"/>
      <c r="AB203"/>
      <c r="AC203"/>
      <c r="AD203"/>
    </row>
    <row r="204" spans="3:30" x14ac:dyDescent="0.25">
      <c r="C204"/>
      <c r="D204" t="s">
        <v>516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V204"/>
      <c r="W204"/>
      <c r="X204"/>
      <c r="Y204"/>
      <c r="Z204"/>
      <c r="AA204"/>
      <c r="AB204" s="27"/>
      <c r="AC204"/>
      <c r="AD204"/>
    </row>
    <row r="205" spans="3:30" x14ac:dyDescent="0.25">
      <c r="C205"/>
      <c r="D205" t="s">
        <v>585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V205"/>
      <c r="W205"/>
      <c r="X205"/>
      <c r="Y205"/>
      <c r="Z205"/>
      <c r="AA205"/>
      <c r="AB205"/>
      <c r="AC205"/>
      <c r="AD205"/>
    </row>
    <row r="206" spans="3:30" x14ac:dyDescent="0.25">
      <c r="C206"/>
      <c r="D206" t="s">
        <v>359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V206"/>
      <c r="W206"/>
      <c r="X206"/>
      <c r="Y206"/>
      <c r="Z206"/>
      <c r="AA206"/>
      <c r="AB206"/>
      <c r="AC206"/>
      <c r="AD206"/>
    </row>
    <row r="207" spans="3:30" x14ac:dyDescent="0.25">
      <c r="C207" s="527"/>
      <c r="D207" t="s">
        <v>586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V207"/>
      <c r="W207"/>
      <c r="X207"/>
      <c r="Y207"/>
      <c r="Z207"/>
      <c r="AA207"/>
      <c r="AB207"/>
      <c r="AC207"/>
      <c r="AD207"/>
    </row>
    <row r="208" spans="3:30" x14ac:dyDescent="0.25">
      <c r="C208"/>
      <c r="D208" t="s">
        <v>547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V208"/>
      <c r="W208"/>
      <c r="X208"/>
      <c r="Y208"/>
      <c r="Z208" s="27"/>
      <c r="AA208" s="27"/>
      <c r="AB208"/>
      <c r="AC208"/>
      <c r="AD208"/>
    </row>
    <row r="209" spans="3:30" x14ac:dyDescent="0.25">
      <c r="C209"/>
      <c r="D209" t="s">
        <v>442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V209"/>
      <c r="W209"/>
      <c r="X209"/>
      <c r="Y209"/>
      <c r="Z209" s="27"/>
      <c r="AA209" s="27"/>
      <c r="AB209"/>
      <c r="AC209" s="27"/>
      <c r="AD209" s="27"/>
    </row>
    <row r="210" spans="3:30" x14ac:dyDescent="0.25">
      <c r="C210" s="527"/>
      <c r="D210" s="527" t="s">
        <v>532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V210"/>
      <c r="W210"/>
      <c r="X210"/>
      <c r="Y210"/>
      <c r="Z210" s="27"/>
      <c r="AA210" s="27"/>
      <c r="AB210"/>
      <c r="AC210" s="27"/>
      <c r="AD210" s="27"/>
    </row>
    <row r="211" spans="3:30" x14ac:dyDescent="0.25">
      <c r="C211"/>
      <c r="D211" t="s">
        <v>489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V211"/>
      <c r="W211"/>
      <c r="X211"/>
      <c r="Y211"/>
      <c r="Z211" s="27"/>
      <c r="AA211" s="27"/>
      <c r="AB211"/>
      <c r="AC211" s="27"/>
      <c r="AD211" s="27"/>
    </row>
    <row r="212" spans="3:30" x14ac:dyDescent="0.25">
      <c r="C212"/>
      <c r="D212" t="s">
        <v>447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V212"/>
      <c r="W212"/>
      <c r="X212"/>
      <c r="Y212" s="27"/>
      <c r="Z212"/>
      <c r="AA212"/>
      <c r="AB212"/>
      <c r="AC212" s="27"/>
      <c r="AD212" s="27"/>
    </row>
    <row r="213" spans="3:30" x14ac:dyDescent="0.25">
      <c r="C213"/>
      <c r="D213" t="s">
        <v>539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V213"/>
      <c r="W213"/>
      <c r="X213"/>
      <c r="Y213" s="27"/>
      <c r="Z213"/>
      <c r="AA213"/>
      <c r="AB213"/>
      <c r="AC213"/>
      <c r="AD213"/>
    </row>
    <row r="214" spans="3:30" x14ac:dyDescent="0.25">
      <c r="C214"/>
      <c r="D214" t="s">
        <v>536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V214"/>
      <c r="W214"/>
      <c r="X214"/>
      <c r="Y214" s="27"/>
      <c r="Z214"/>
      <c r="AA214"/>
      <c r="AB214"/>
      <c r="AC214"/>
      <c r="AD214"/>
    </row>
    <row r="215" spans="3:30" x14ac:dyDescent="0.25">
      <c r="C215"/>
      <c r="D215" t="s">
        <v>478</v>
      </c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V215"/>
      <c r="W215"/>
      <c r="X215"/>
      <c r="Y215" s="27"/>
      <c r="Z215"/>
      <c r="AA215"/>
      <c r="AB215"/>
      <c r="AC215"/>
      <c r="AD215"/>
    </row>
    <row r="216" spans="3:30" x14ac:dyDescent="0.25">
      <c r="C216"/>
      <c r="D216" t="s">
        <v>551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V216"/>
      <c r="W216"/>
      <c r="X216"/>
      <c r="Y216"/>
      <c r="Z216"/>
      <c r="AA216"/>
      <c r="AB216"/>
      <c r="AC216"/>
      <c r="AD216"/>
    </row>
    <row r="217" spans="3:30" x14ac:dyDescent="0.25">
      <c r="C217"/>
      <c r="D217" t="s">
        <v>520</v>
      </c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V217"/>
      <c r="W217"/>
      <c r="X217"/>
      <c r="Y217"/>
      <c r="Z217"/>
      <c r="AA217"/>
      <c r="AB217"/>
      <c r="AC217"/>
      <c r="AD217"/>
    </row>
    <row r="218" spans="3:30" x14ac:dyDescent="0.25">
      <c r="C218"/>
      <c r="D218" t="s">
        <v>482</v>
      </c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V218"/>
      <c r="W218"/>
      <c r="X218"/>
      <c r="Y218"/>
      <c r="Z218"/>
      <c r="AA218"/>
      <c r="AB218"/>
      <c r="AC218"/>
      <c r="AD218"/>
    </row>
    <row r="219" spans="3:30" x14ac:dyDescent="0.25">
      <c r="C219"/>
      <c r="D219" t="s">
        <v>505</v>
      </c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V219"/>
      <c r="W219"/>
      <c r="X219"/>
      <c r="Y219"/>
      <c r="Z219"/>
      <c r="AA219"/>
      <c r="AB219"/>
      <c r="AC219"/>
      <c r="AD219"/>
    </row>
    <row r="220" spans="3:30" x14ac:dyDescent="0.25">
      <c r="C220"/>
      <c r="D220" t="s">
        <v>587</v>
      </c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V220"/>
      <c r="W220"/>
      <c r="X220"/>
      <c r="Y220"/>
      <c r="Z220"/>
      <c r="AA220"/>
      <c r="AB220"/>
      <c r="AC220"/>
      <c r="AD220"/>
    </row>
    <row r="221" spans="3:30" x14ac:dyDescent="0.2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V221"/>
      <c r="W221"/>
      <c r="X221"/>
      <c r="Y221"/>
      <c r="Z221"/>
      <c r="AA221"/>
      <c r="AB221"/>
      <c r="AC221"/>
      <c r="AD221"/>
    </row>
    <row r="222" spans="3:30" x14ac:dyDescent="0.2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V222"/>
      <c r="W222"/>
      <c r="X222"/>
      <c r="Y222"/>
      <c r="Z222"/>
      <c r="AA222"/>
      <c r="AB222"/>
      <c r="AC222"/>
      <c r="AD222"/>
    </row>
    <row r="223" spans="3:30" x14ac:dyDescent="0.25">
      <c r="C223" t="s">
        <v>588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V223"/>
      <c r="W223"/>
      <c r="X223"/>
      <c r="Y223"/>
      <c r="Z223"/>
      <c r="AA223"/>
      <c r="AB223"/>
      <c r="AC223"/>
      <c r="AD223"/>
    </row>
    <row r="224" spans="3:30" x14ac:dyDescent="0.25">
      <c r="C224" s="527"/>
      <c r="D224" s="527" t="s">
        <v>542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V224"/>
      <c r="W224"/>
      <c r="X224"/>
      <c r="Y224"/>
      <c r="Z224"/>
      <c r="AA224"/>
      <c r="AB224"/>
      <c r="AC224"/>
      <c r="AD224"/>
    </row>
    <row r="225" spans="3:30" x14ac:dyDescent="0.25">
      <c r="C225" s="527"/>
      <c r="D225" s="527" t="s">
        <v>492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V225"/>
      <c r="W225"/>
      <c r="X225"/>
      <c r="Y225"/>
      <c r="Z225"/>
      <c r="AA225"/>
      <c r="AB225"/>
      <c r="AC225"/>
      <c r="AD225"/>
    </row>
    <row r="226" spans="3:30" x14ac:dyDescent="0.25">
      <c r="C226"/>
      <c r="D226" t="s">
        <v>438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V226"/>
      <c r="W226"/>
      <c r="X226"/>
      <c r="Y226"/>
      <c r="Z226"/>
      <c r="AA226"/>
      <c r="AB226"/>
      <c r="AC226"/>
      <c r="AD226"/>
    </row>
    <row r="227" spans="3:30" x14ac:dyDescent="0.25">
      <c r="C227"/>
      <c r="D227" t="s">
        <v>589</v>
      </c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V227"/>
      <c r="W227"/>
      <c r="X227"/>
      <c r="Y227"/>
      <c r="Z227"/>
      <c r="AA227"/>
      <c r="AB227"/>
      <c r="AC227"/>
      <c r="AD227"/>
    </row>
    <row r="228" spans="3:30" x14ac:dyDescent="0.25">
      <c r="C228"/>
      <c r="D228" t="s">
        <v>524</v>
      </c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V228"/>
      <c r="W228"/>
      <c r="X228"/>
      <c r="Y228"/>
      <c r="Z228"/>
      <c r="AA228"/>
      <c r="AB228"/>
      <c r="AC228"/>
      <c r="AD228"/>
    </row>
    <row r="229" spans="3:30" x14ac:dyDescent="0.25">
      <c r="C229"/>
      <c r="D229" t="s">
        <v>508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V229"/>
      <c r="W229"/>
      <c r="X229"/>
      <c r="Y229"/>
      <c r="Z229"/>
      <c r="AA229"/>
      <c r="AB229"/>
      <c r="AC229"/>
      <c r="AD229"/>
    </row>
    <row r="230" spans="3:30" x14ac:dyDescent="0.2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V230"/>
      <c r="W230"/>
      <c r="X230"/>
      <c r="Y230"/>
      <c r="Z230"/>
      <c r="AA230"/>
      <c r="AB230"/>
      <c r="AC230"/>
      <c r="AD230"/>
    </row>
    <row r="231" spans="3:30" x14ac:dyDescent="0.2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V231"/>
      <c r="W231"/>
      <c r="X231"/>
      <c r="Y231"/>
      <c r="Z231"/>
      <c r="AA231"/>
      <c r="AB231"/>
      <c r="AC231"/>
      <c r="AD231"/>
    </row>
    <row r="232" spans="3:30" x14ac:dyDescent="0.25">
      <c r="C232" t="s">
        <v>590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V232"/>
      <c r="W232"/>
      <c r="X232"/>
      <c r="Y232"/>
      <c r="Z232"/>
      <c r="AA232"/>
      <c r="AB232"/>
      <c r="AC232"/>
      <c r="AD232"/>
    </row>
    <row r="233" spans="3:30" x14ac:dyDescent="0.25">
      <c r="C233" s="527"/>
      <c r="D233" s="527" t="s">
        <v>544</v>
      </c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V233"/>
      <c r="W233"/>
      <c r="X233"/>
      <c r="Y233"/>
      <c r="Z233"/>
      <c r="AA233"/>
      <c r="AB233"/>
      <c r="AC233"/>
      <c r="AD233"/>
    </row>
    <row r="234" spans="3:30" x14ac:dyDescent="0.25">
      <c r="C234" s="527"/>
      <c r="D234" s="527" t="s">
        <v>591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V234"/>
      <c r="W234"/>
      <c r="X234"/>
      <c r="Y234"/>
      <c r="Z234"/>
      <c r="AA234"/>
      <c r="AB234"/>
      <c r="AC234"/>
      <c r="AD234"/>
    </row>
    <row r="235" spans="3:30" x14ac:dyDescent="0.25">
      <c r="C235"/>
      <c r="D235" t="s">
        <v>592</v>
      </c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V235"/>
      <c r="W235"/>
      <c r="X235" s="27"/>
      <c r="Y235"/>
      <c r="Z235"/>
      <c r="AA235"/>
      <c r="AB235"/>
      <c r="AC235"/>
      <c r="AD235"/>
    </row>
    <row r="236" spans="3:30" x14ac:dyDescent="0.25">
      <c r="C236"/>
      <c r="D236" t="s">
        <v>525</v>
      </c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V236"/>
      <c r="W236"/>
      <c r="X236"/>
      <c r="Y236"/>
      <c r="Z236"/>
      <c r="AA236"/>
      <c r="AB236"/>
      <c r="AC236"/>
      <c r="AD236"/>
    </row>
    <row r="237" spans="3:30" x14ac:dyDescent="0.25">
      <c r="C237"/>
      <c r="D237" t="s">
        <v>856</v>
      </c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V237"/>
      <c r="W237" s="27"/>
      <c r="X237"/>
      <c r="Y237"/>
      <c r="Z237"/>
      <c r="AA237"/>
      <c r="AB237"/>
      <c r="AC237"/>
      <c r="AD237"/>
    </row>
    <row r="238" spans="3:30" x14ac:dyDescent="0.2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V238"/>
      <c r="W238" s="27"/>
      <c r="X238"/>
      <c r="Y238"/>
      <c r="Z238"/>
      <c r="AA238"/>
      <c r="AB238"/>
      <c r="AC238"/>
      <c r="AD238"/>
    </row>
    <row r="239" spans="3:30" x14ac:dyDescent="0.2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V239"/>
      <c r="W239" s="27"/>
      <c r="X239"/>
      <c r="Y239"/>
      <c r="Z239"/>
      <c r="AA239"/>
      <c r="AB239"/>
      <c r="AC239"/>
      <c r="AD239"/>
    </row>
    <row r="240" spans="3:30" x14ac:dyDescent="0.25">
      <c r="C240" t="s">
        <v>593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V240"/>
      <c r="W240" s="27"/>
      <c r="X240"/>
      <c r="Y240"/>
      <c r="Z240"/>
      <c r="AA240"/>
      <c r="AB240"/>
      <c r="AC240"/>
      <c r="AD240"/>
    </row>
    <row r="241" spans="3:30" x14ac:dyDescent="0.25">
      <c r="C241"/>
      <c r="D241" t="s">
        <v>515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V241"/>
      <c r="W241" s="27"/>
      <c r="X241"/>
      <c r="Y241"/>
      <c r="Z241"/>
      <c r="AA241"/>
      <c r="AB241"/>
      <c r="AC241"/>
      <c r="AD241"/>
    </row>
    <row r="242" spans="3:30" x14ac:dyDescent="0.25">
      <c r="C242"/>
      <c r="D242" t="s">
        <v>511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V242"/>
      <c r="W242"/>
      <c r="X242"/>
      <c r="Y242"/>
      <c r="Z242"/>
      <c r="AA242"/>
      <c r="AB242"/>
      <c r="AC242"/>
      <c r="AD242"/>
    </row>
    <row r="243" spans="3:30" x14ac:dyDescent="0.25">
      <c r="C243"/>
      <c r="D243" t="s">
        <v>501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V243"/>
      <c r="W243"/>
      <c r="X243"/>
      <c r="Y243"/>
      <c r="Z243"/>
      <c r="AA243"/>
      <c r="AB243"/>
      <c r="AC243"/>
      <c r="AD243"/>
    </row>
    <row r="244" spans="3:30" x14ac:dyDescent="0.25">
      <c r="C244"/>
      <c r="D244" t="s">
        <v>526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V244"/>
      <c r="W244"/>
      <c r="X244"/>
      <c r="Y244"/>
      <c r="Z244"/>
      <c r="AA244"/>
      <c r="AB244"/>
      <c r="AC244"/>
      <c r="AD244"/>
    </row>
    <row r="245" spans="3:30" x14ac:dyDescent="0.25">
      <c r="C245"/>
      <c r="D245" t="s">
        <v>548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V245"/>
      <c r="W245"/>
      <c r="X245"/>
      <c r="Y245"/>
      <c r="Z245"/>
      <c r="AA245"/>
      <c r="AB245"/>
      <c r="AC245"/>
      <c r="AD245"/>
    </row>
    <row r="246" spans="3:30" x14ac:dyDescent="0.25">
      <c r="C246"/>
      <c r="D246" t="s">
        <v>594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V246"/>
      <c r="W246"/>
      <c r="X246"/>
      <c r="Y246"/>
      <c r="Z246"/>
      <c r="AA246"/>
      <c r="AB246"/>
      <c r="AC246"/>
      <c r="AD246"/>
    </row>
    <row r="247" spans="3:30" x14ac:dyDescent="0.25">
      <c r="C247"/>
      <c r="D247" t="s">
        <v>448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V247"/>
      <c r="W247"/>
      <c r="X247"/>
      <c r="Y247"/>
      <c r="Z247"/>
      <c r="AA247"/>
      <c r="AB247"/>
      <c r="AC247"/>
      <c r="AD247"/>
    </row>
    <row r="248" spans="3:30" x14ac:dyDescent="0.25">
      <c r="C248"/>
      <c r="D248" t="s">
        <v>595</v>
      </c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V248"/>
      <c r="W248"/>
      <c r="X248"/>
      <c r="Y248"/>
      <c r="Z248"/>
      <c r="AA248"/>
      <c r="AB248"/>
      <c r="AC248"/>
      <c r="AD248"/>
    </row>
    <row r="249" spans="3:30" x14ac:dyDescent="0.25">
      <c r="C249" s="527"/>
      <c r="D249" t="s">
        <v>533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V249"/>
      <c r="W249"/>
      <c r="X249"/>
      <c r="Y249"/>
      <c r="Z249"/>
      <c r="AA249"/>
      <c r="AB249"/>
      <c r="AC249"/>
      <c r="AD249"/>
    </row>
    <row r="250" spans="3:30" x14ac:dyDescent="0.25">
      <c r="C250"/>
      <c r="D250" t="s">
        <v>483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V250"/>
      <c r="W250"/>
      <c r="X250"/>
      <c r="Y250"/>
      <c r="Z250"/>
      <c r="AA250"/>
      <c r="AB250"/>
      <c r="AC250"/>
      <c r="AD250"/>
    </row>
    <row r="251" spans="3:30" x14ac:dyDescent="0.25">
      <c r="C251"/>
      <c r="D251" t="s">
        <v>552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V251"/>
      <c r="W251"/>
      <c r="X251"/>
      <c r="Y251"/>
      <c r="Z251"/>
      <c r="AA251"/>
      <c r="AB251"/>
      <c r="AC251"/>
      <c r="AD251"/>
    </row>
    <row r="252" spans="3:30" x14ac:dyDescent="0.25">
      <c r="C252"/>
      <c r="D252" t="s">
        <v>596</v>
      </c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V252"/>
      <c r="W252"/>
      <c r="X252"/>
      <c r="Y252"/>
      <c r="Z252"/>
      <c r="AA252"/>
      <c r="AB252"/>
      <c r="AC252"/>
      <c r="AD252"/>
    </row>
    <row r="253" spans="3:30" x14ac:dyDescent="0.25">
      <c r="C253"/>
      <c r="D253" t="s">
        <v>506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V253"/>
      <c r="W253"/>
      <c r="X253"/>
      <c r="Y253"/>
      <c r="Z253"/>
      <c r="AA253"/>
      <c r="AB253"/>
      <c r="AC253"/>
      <c r="AD253"/>
    </row>
    <row r="254" spans="3:30" x14ac:dyDescent="0.2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V254" s="27"/>
      <c r="W254"/>
      <c r="X254"/>
      <c r="Y254"/>
      <c r="Z254"/>
      <c r="AA254"/>
      <c r="AB254"/>
      <c r="AC254"/>
      <c r="AD254"/>
    </row>
    <row r="255" spans="3:30" x14ac:dyDescent="0.2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V255" s="27"/>
      <c r="W255"/>
      <c r="X255"/>
      <c r="Y255"/>
      <c r="Z255"/>
      <c r="AA255"/>
      <c r="AB255"/>
      <c r="AC255"/>
      <c r="AD255"/>
    </row>
    <row r="256" spans="3:30" x14ac:dyDescent="0.25">
      <c r="C256" t="s">
        <v>597</v>
      </c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V256"/>
      <c r="W256"/>
      <c r="X256"/>
      <c r="Y256"/>
      <c r="Z256"/>
      <c r="AA256"/>
      <c r="AB256"/>
      <c r="AC256"/>
      <c r="AD256"/>
    </row>
    <row r="257" spans="3:30" x14ac:dyDescent="0.25">
      <c r="C257"/>
      <c r="D257" t="s">
        <v>598</v>
      </c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V257"/>
      <c r="W257"/>
      <c r="X257"/>
      <c r="Y257"/>
      <c r="Z257"/>
      <c r="AA257"/>
      <c r="AB257"/>
      <c r="AC257"/>
      <c r="AD257"/>
    </row>
    <row r="258" spans="3:30" x14ac:dyDescent="0.25">
      <c r="C258"/>
      <c r="D258" t="s">
        <v>443</v>
      </c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V258"/>
      <c r="W258"/>
      <c r="X258"/>
      <c r="Y258"/>
      <c r="Z258"/>
      <c r="AA258"/>
      <c r="AB258"/>
      <c r="AC258"/>
      <c r="AD258"/>
    </row>
    <row r="259" spans="3:30" x14ac:dyDescent="0.25">
      <c r="C259" s="527"/>
      <c r="D259" s="527" t="s">
        <v>534</v>
      </c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V259"/>
      <c r="W259"/>
      <c r="X259"/>
      <c r="Y259"/>
      <c r="Z259"/>
      <c r="AA259"/>
      <c r="AB259"/>
      <c r="AC259"/>
      <c r="AD259"/>
    </row>
    <row r="260" spans="3:30" x14ac:dyDescent="0.25">
      <c r="C260"/>
      <c r="D260" t="s">
        <v>449</v>
      </c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V260"/>
      <c r="W260"/>
      <c r="X260"/>
      <c r="Y260"/>
      <c r="Z260"/>
      <c r="AA260"/>
      <c r="AB260"/>
      <c r="AC260"/>
      <c r="AD260"/>
    </row>
    <row r="261" spans="3:30" x14ac:dyDescent="0.25">
      <c r="C261"/>
      <c r="D261" t="s">
        <v>490</v>
      </c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V261"/>
      <c r="W261"/>
      <c r="X261"/>
      <c r="Y261"/>
      <c r="Z261"/>
      <c r="AA261"/>
      <c r="AB261"/>
      <c r="AC261"/>
      <c r="AD261"/>
    </row>
    <row r="262" spans="3:30" x14ac:dyDescent="0.25">
      <c r="C262"/>
      <c r="D262" t="s">
        <v>484</v>
      </c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V262"/>
      <c r="W262"/>
      <c r="X262"/>
      <c r="Y262"/>
      <c r="Z262"/>
      <c r="AA262"/>
      <c r="AB262"/>
      <c r="AC262"/>
      <c r="AD262"/>
    </row>
    <row r="263" spans="3:30" x14ac:dyDescent="0.25">
      <c r="C263"/>
      <c r="D263" t="s">
        <v>507</v>
      </c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V263"/>
      <c r="W263"/>
      <c r="X263"/>
      <c r="Y263"/>
      <c r="Z263"/>
      <c r="AA263"/>
      <c r="AB263"/>
      <c r="AC263"/>
      <c r="AD263"/>
    </row>
    <row r="264" spans="3:30" x14ac:dyDescent="0.25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V264"/>
      <c r="W264"/>
      <c r="X264"/>
      <c r="Y264"/>
      <c r="Z264"/>
      <c r="AA264"/>
      <c r="AB264"/>
      <c r="AC264"/>
      <c r="AD264"/>
    </row>
    <row r="265" spans="3:30" x14ac:dyDescent="0.25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V265"/>
      <c r="W265"/>
      <c r="X265"/>
      <c r="Y265"/>
      <c r="Z265"/>
      <c r="AA265"/>
      <c r="AB265"/>
      <c r="AC265"/>
      <c r="AD265"/>
    </row>
    <row r="266" spans="3:30" x14ac:dyDescent="0.25">
      <c r="C266" t="s">
        <v>599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V266"/>
      <c r="W266"/>
      <c r="X266"/>
      <c r="Y266"/>
      <c r="Z266"/>
      <c r="AA266"/>
      <c r="AB266"/>
      <c r="AC266"/>
      <c r="AD266"/>
    </row>
    <row r="267" spans="3:30" x14ac:dyDescent="0.25">
      <c r="C267" s="527"/>
      <c r="D267" s="527" t="s">
        <v>450</v>
      </c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V267"/>
      <c r="W267"/>
      <c r="X267"/>
      <c r="Y267"/>
      <c r="Z267"/>
      <c r="AA267"/>
      <c r="AB267"/>
      <c r="AC267"/>
      <c r="AD267"/>
    </row>
    <row r="268" spans="3:30" x14ac:dyDescent="0.25">
      <c r="C268" s="527"/>
      <c r="D268" s="527" t="s">
        <v>493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V268"/>
      <c r="W268"/>
      <c r="X268"/>
      <c r="Y268"/>
      <c r="Z268"/>
      <c r="AA268"/>
      <c r="AB268"/>
      <c r="AC268"/>
      <c r="AD268"/>
    </row>
    <row r="269" spans="3:30" x14ac:dyDescent="0.25">
      <c r="C269"/>
      <c r="D269" t="s">
        <v>600</v>
      </c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V269"/>
      <c r="W269"/>
      <c r="X269"/>
      <c r="Y269"/>
      <c r="Z269"/>
      <c r="AA269"/>
      <c r="AB269"/>
      <c r="AC269"/>
      <c r="AD269"/>
    </row>
    <row r="270" spans="3:30" x14ac:dyDescent="0.25">
      <c r="C270"/>
      <c r="D270" t="s">
        <v>601</v>
      </c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V270"/>
      <c r="W270"/>
      <c r="X270"/>
      <c r="Y270"/>
      <c r="Z270"/>
      <c r="AA270"/>
      <c r="AB270"/>
      <c r="AC270"/>
      <c r="AD270"/>
    </row>
    <row r="271" spans="3:30" x14ac:dyDescent="0.25">
      <c r="C271"/>
      <c r="D271" t="s">
        <v>498</v>
      </c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V271"/>
      <c r="W271"/>
      <c r="X271"/>
      <c r="Y271"/>
      <c r="Z271"/>
      <c r="AA271"/>
      <c r="AB271"/>
      <c r="AC271"/>
      <c r="AD271"/>
    </row>
    <row r="272" spans="3:30" x14ac:dyDescent="0.25">
      <c r="C272"/>
      <c r="D272" t="s">
        <v>439</v>
      </c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V272"/>
      <c r="W272"/>
      <c r="X272"/>
      <c r="Y272"/>
      <c r="Z272"/>
      <c r="AA272"/>
      <c r="AB272"/>
      <c r="AC272"/>
      <c r="AD272"/>
    </row>
    <row r="273" spans="3:30" x14ac:dyDescent="0.25">
      <c r="C273"/>
      <c r="D273" t="s">
        <v>509</v>
      </c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V273"/>
      <c r="W273"/>
      <c r="X273"/>
      <c r="Y273"/>
      <c r="Z273"/>
      <c r="AA273"/>
      <c r="AB273"/>
      <c r="AC273"/>
      <c r="AD273"/>
    </row>
    <row r="274" spans="3:30" x14ac:dyDescent="0.25">
      <c r="C274"/>
      <c r="D274" t="s">
        <v>517</v>
      </c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V274"/>
      <c r="W274"/>
      <c r="X274"/>
      <c r="Y274"/>
      <c r="Z274"/>
      <c r="AA274"/>
      <c r="AB274"/>
      <c r="AC274"/>
      <c r="AD274"/>
    </row>
    <row r="275" spans="3:30" x14ac:dyDescent="0.25">
      <c r="C275"/>
      <c r="D275" t="s">
        <v>502</v>
      </c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V275"/>
      <c r="W275"/>
      <c r="X275"/>
      <c r="Y275"/>
      <c r="Z275"/>
      <c r="AA275"/>
      <c r="AB275"/>
      <c r="AC275"/>
      <c r="AD275"/>
    </row>
    <row r="276" spans="3:30" x14ac:dyDescent="0.25">
      <c r="C276"/>
      <c r="D276" t="s">
        <v>602</v>
      </c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V276"/>
      <c r="W276"/>
      <c r="X276"/>
      <c r="Y276"/>
      <c r="Z276"/>
      <c r="AA276"/>
      <c r="AB276"/>
      <c r="AC276"/>
      <c r="AD276"/>
    </row>
    <row r="277" spans="3:30" x14ac:dyDescent="0.25">
      <c r="C277" s="527"/>
      <c r="D277" s="527" t="s">
        <v>494</v>
      </c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V277"/>
      <c r="W277"/>
      <c r="X277"/>
      <c r="Y277"/>
      <c r="Z277"/>
      <c r="AA277"/>
      <c r="AB277"/>
      <c r="AC277"/>
      <c r="AD277"/>
    </row>
    <row r="278" spans="3:30" x14ac:dyDescent="0.25">
      <c r="C278"/>
      <c r="D278" t="s">
        <v>549</v>
      </c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V278"/>
      <c r="W278"/>
      <c r="X278"/>
      <c r="Y278"/>
      <c r="Z278"/>
      <c r="AA278"/>
      <c r="AB278"/>
      <c r="AC278"/>
      <c r="AD278"/>
    </row>
    <row r="279" spans="3:30" x14ac:dyDescent="0.25">
      <c r="C279"/>
      <c r="D279" t="s">
        <v>444</v>
      </c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V279"/>
      <c r="W279"/>
      <c r="X279"/>
      <c r="Y279"/>
      <c r="Z279"/>
      <c r="AA279"/>
      <c r="AB279"/>
      <c r="AC279"/>
      <c r="AD279"/>
    </row>
    <row r="280" spans="3:30" x14ac:dyDescent="0.25">
      <c r="C280"/>
      <c r="D280" t="s">
        <v>603</v>
      </c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V280"/>
      <c r="W280"/>
      <c r="X280"/>
      <c r="Y280"/>
      <c r="Z280"/>
      <c r="AA280"/>
      <c r="AB280"/>
      <c r="AC280"/>
      <c r="AD280"/>
    </row>
    <row r="281" spans="3:30" x14ac:dyDescent="0.25">
      <c r="C281" s="527"/>
      <c r="D281" t="s">
        <v>535</v>
      </c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V281"/>
      <c r="W281"/>
      <c r="X281"/>
      <c r="Y281"/>
      <c r="Z281"/>
      <c r="AA281"/>
      <c r="AB281"/>
      <c r="AC281"/>
      <c r="AD281"/>
    </row>
    <row r="282" spans="3:30" x14ac:dyDescent="0.25">
      <c r="C282" s="527"/>
      <c r="D282" t="s">
        <v>604</v>
      </c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V282"/>
      <c r="W282"/>
      <c r="X282"/>
      <c r="Y282"/>
      <c r="Z282"/>
      <c r="AA282"/>
      <c r="AB282"/>
      <c r="AC282"/>
      <c r="AD282"/>
    </row>
    <row r="283" spans="3:30" x14ac:dyDescent="0.25">
      <c r="C283"/>
      <c r="D283" t="s">
        <v>605</v>
      </c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V283"/>
      <c r="W283"/>
      <c r="X283"/>
      <c r="Y283"/>
      <c r="Z283"/>
      <c r="AA283"/>
      <c r="AB283"/>
      <c r="AC283"/>
      <c r="AD283"/>
    </row>
    <row r="284" spans="3:30" x14ac:dyDescent="0.25">
      <c r="C284"/>
      <c r="D284" t="s">
        <v>537</v>
      </c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V284"/>
      <c r="W284"/>
      <c r="X284"/>
      <c r="Y284"/>
      <c r="Z284"/>
      <c r="AA284"/>
      <c r="AB284"/>
      <c r="AC284"/>
      <c r="AD284"/>
    </row>
    <row r="285" spans="3:30" x14ac:dyDescent="0.25">
      <c r="C285"/>
      <c r="D285" t="s">
        <v>485</v>
      </c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V285"/>
      <c r="W285"/>
      <c r="X285"/>
      <c r="Y285"/>
      <c r="Z285"/>
      <c r="AA285"/>
      <c r="AB285"/>
      <c r="AC285"/>
      <c r="AD285"/>
    </row>
    <row r="286" spans="3:30" x14ac:dyDescent="0.25">
      <c r="C286"/>
      <c r="D286" t="s">
        <v>553</v>
      </c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V286"/>
      <c r="W286"/>
      <c r="X286"/>
      <c r="Y286"/>
      <c r="Z286"/>
      <c r="AA286"/>
      <c r="AB286"/>
      <c r="AC286"/>
      <c r="AD286"/>
    </row>
    <row r="287" spans="3:30" x14ac:dyDescent="0.25">
      <c r="C287" s="27"/>
      <c r="D287" t="s">
        <v>521</v>
      </c>
      <c r="E287" s="27"/>
      <c r="F287" s="27"/>
      <c r="G287" s="27"/>
      <c r="H287" s="27"/>
      <c r="I287" s="27"/>
      <c r="J287" s="27"/>
      <c r="K287" s="27"/>
      <c r="L287"/>
      <c r="M287"/>
      <c r="N287"/>
      <c r="O287"/>
      <c r="P287"/>
      <c r="Q287"/>
      <c r="R287"/>
      <c r="V287"/>
      <c r="W287"/>
      <c r="X287"/>
      <c r="Y287"/>
      <c r="Z287"/>
      <c r="AA287"/>
      <c r="AB287"/>
      <c r="AC287"/>
      <c r="AD287"/>
    </row>
    <row r="288" spans="3:30" x14ac:dyDescent="0.25">
      <c r="C288"/>
      <c r="D288" t="s">
        <v>503</v>
      </c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V288"/>
      <c r="W288"/>
      <c r="X288"/>
      <c r="Y288"/>
      <c r="Z288"/>
      <c r="AA288"/>
      <c r="AB288"/>
      <c r="AC288"/>
      <c r="AD288"/>
    </row>
    <row r="289" spans="3:30" x14ac:dyDescent="0.25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V289"/>
      <c r="W289"/>
      <c r="X289"/>
      <c r="Y289"/>
      <c r="Z289"/>
      <c r="AA289"/>
      <c r="AB289"/>
      <c r="AC289"/>
      <c r="AD289"/>
    </row>
    <row r="290" spans="3:30" x14ac:dyDescent="0.2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V290"/>
      <c r="W290"/>
      <c r="X290"/>
      <c r="Y290"/>
      <c r="Z290"/>
      <c r="AA290"/>
      <c r="AB290"/>
      <c r="AC290"/>
      <c r="AD290"/>
    </row>
    <row r="291" spans="3:30" x14ac:dyDescent="0.25">
      <c r="C291" t="s">
        <v>606</v>
      </c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V291"/>
      <c r="W291"/>
      <c r="X291"/>
      <c r="Y291"/>
      <c r="Z291"/>
      <c r="AA291"/>
      <c r="AB291"/>
      <c r="AC291"/>
      <c r="AD291"/>
    </row>
    <row r="292" spans="3:30" x14ac:dyDescent="0.25">
      <c r="C292"/>
      <c r="D292" t="s">
        <v>527</v>
      </c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V292"/>
      <c r="W292"/>
      <c r="X292"/>
      <c r="Y292"/>
      <c r="Z292"/>
      <c r="AA292"/>
      <c r="AB292"/>
      <c r="AC292"/>
      <c r="AD292"/>
    </row>
    <row r="293" spans="3:30" x14ac:dyDescent="0.25">
      <c r="C293"/>
      <c r="D293" t="s">
        <v>510</v>
      </c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V293"/>
      <c r="W293"/>
      <c r="X293"/>
      <c r="Y293"/>
      <c r="Z293"/>
      <c r="AA293"/>
      <c r="AB293"/>
      <c r="AC293"/>
      <c r="AD293"/>
    </row>
    <row r="294" spans="3:30" x14ac:dyDescent="0.25">
      <c r="C294"/>
      <c r="D294" t="s">
        <v>528</v>
      </c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V294"/>
      <c r="W294"/>
      <c r="X294"/>
      <c r="Y294"/>
      <c r="Z294"/>
      <c r="AA294"/>
      <c r="AB294"/>
      <c r="AC294"/>
      <c r="AD294"/>
    </row>
    <row r="295" spans="3:30" x14ac:dyDescent="0.25">
      <c r="C295"/>
      <c r="D295" t="s">
        <v>607</v>
      </c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V295"/>
      <c r="W295"/>
      <c r="X295"/>
      <c r="Y295"/>
      <c r="Z295"/>
      <c r="AA295"/>
      <c r="AB295"/>
      <c r="AC295"/>
      <c r="AD295"/>
    </row>
    <row r="296" spans="3:30" x14ac:dyDescent="0.25">
      <c r="C296"/>
      <c r="D296" t="s">
        <v>537</v>
      </c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V296"/>
      <c r="W296"/>
      <c r="X296"/>
      <c r="Y296"/>
      <c r="Z296"/>
      <c r="AA296"/>
      <c r="AB296"/>
      <c r="AC296"/>
      <c r="AD296"/>
    </row>
    <row r="297" spans="3:30" x14ac:dyDescent="0.25">
      <c r="C297"/>
      <c r="D297" t="s">
        <v>479</v>
      </c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V297"/>
      <c r="W297"/>
      <c r="X297"/>
      <c r="Y297"/>
      <c r="Z297"/>
      <c r="AA297"/>
      <c r="AB297"/>
      <c r="AC297"/>
      <c r="AD297"/>
    </row>
    <row r="298" spans="3:30" x14ac:dyDescent="0.25">
      <c r="C298"/>
      <c r="D298" t="s">
        <v>608</v>
      </c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V298"/>
      <c r="W298"/>
      <c r="X298"/>
      <c r="Y298"/>
      <c r="Z298"/>
      <c r="AA298"/>
      <c r="AB298"/>
      <c r="AC298"/>
      <c r="AD298"/>
    </row>
    <row r="299" spans="3:30" x14ac:dyDescent="0.25">
      <c r="C299"/>
      <c r="D299" t="s">
        <v>522</v>
      </c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V299"/>
      <c r="W299"/>
      <c r="X299"/>
      <c r="Y299"/>
      <c r="Z299"/>
      <c r="AA299"/>
      <c r="AB299"/>
      <c r="AC299"/>
      <c r="AD299"/>
    </row>
    <row r="300" spans="3:30" x14ac:dyDescent="0.25">
      <c r="C300"/>
      <c r="D300" t="s">
        <v>554</v>
      </c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V300"/>
      <c r="W300"/>
      <c r="X300"/>
      <c r="Y300"/>
      <c r="Z300"/>
      <c r="AA300"/>
      <c r="AB300"/>
      <c r="AC300"/>
      <c r="AD300"/>
    </row>
    <row r="301" spans="3:30" x14ac:dyDescent="0.25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3:30" x14ac:dyDescent="0.2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3:30" x14ac:dyDescent="0.2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3:30" x14ac:dyDescent="0.2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3:30" x14ac:dyDescent="0.2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3:30" x14ac:dyDescent="0.25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3:30" x14ac:dyDescent="0.25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3:30" x14ac:dyDescent="0.25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3:30" x14ac:dyDescent="0.25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3:30" x14ac:dyDescent="0.25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3:30" x14ac:dyDescent="0.25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3:30" x14ac:dyDescent="0.25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3:30" x14ac:dyDescent="0.25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3:30" x14ac:dyDescent="0.25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3:30" x14ac:dyDescent="0.25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3:30" x14ac:dyDescent="0.25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3:30" x14ac:dyDescent="0.25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3:30" x14ac:dyDescent="0.2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3:30" x14ac:dyDescent="0.2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3:30" x14ac:dyDescent="0.25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3:30" x14ac:dyDescent="0.25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3:30" x14ac:dyDescent="0.25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3:30" x14ac:dyDescent="0.25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3:30" x14ac:dyDescent="0.25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3:30" x14ac:dyDescent="0.25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3:30" x14ac:dyDescent="0.2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3:30" x14ac:dyDescent="0.2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3:30" x14ac:dyDescent="0.2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3:30" x14ac:dyDescent="0.2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3:30" x14ac:dyDescent="0.2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3:30" x14ac:dyDescent="0.2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3:30" x14ac:dyDescent="0.2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3:30" x14ac:dyDescent="0.2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3:30" x14ac:dyDescent="0.2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3:30" x14ac:dyDescent="0.2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3:30" x14ac:dyDescent="0.2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3:30" x14ac:dyDescent="0.2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3:30" x14ac:dyDescent="0.2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3:30" x14ac:dyDescent="0.2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3:30" x14ac:dyDescent="0.2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3:30" x14ac:dyDescent="0.2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3:30" x14ac:dyDescent="0.2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3:30" x14ac:dyDescent="0.2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3:30" x14ac:dyDescent="0.2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3:30" x14ac:dyDescent="0.2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3:30" x14ac:dyDescent="0.2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3:30" x14ac:dyDescent="0.2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3:30" x14ac:dyDescent="0.2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3:30" x14ac:dyDescent="0.2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3:30" x14ac:dyDescent="0.2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3:30" x14ac:dyDescent="0.2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3:30" x14ac:dyDescent="0.2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3:30" x14ac:dyDescent="0.2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3:30" x14ac:dyDescent="0.2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3:30" x14ac:dyDescent="0.2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3:30" x14ac:dyDescent="0.2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3:30" x14ac:dyDescent="0.2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3:30" x14ac:dyDescent="0.2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3:30" x14ac:dyDescent="0.2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3:30" x14ac:dyDescent="0.2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3:30" x14ac:dyDescent="0.2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3:30" x14ac:dyDescent="0.2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3:30" x14ac:dyDescent="0.2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3:30" x14ac:dyDescent="0.2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3:30" x14ac:dyDescent="0.2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3:30" x14ac:dyDescent="0.2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3:30" x14ac:dyDescent="0.2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3:30" x14ac:dyDescent="0.2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3:30" x14ac:dyDescent="0.2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3:30" x14ac:dyDescent="0.2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3:30" x14ac:dyDescent="0.2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3:30" x14ac:dyDescent="0.2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3:30" x14ac:dyDescent="0.2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3:30" x14ac:dyDescent="0.2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3:30" x14ac:dyDescent="0.2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3:30" x14ac:dyDescent="0.2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3:30" x14ac:dyDescent="0.2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3:30" x14ac:dyDescent="0.2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3:30" x14ac:dyDescent="0.2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</sheetData>
  <dataConsolidate/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0" enableFormatConditionsCalculation="0"/>
  <dimension ref="A1:AL310"/>
  <sheetViews>
    <sheetView zoomScale="75" zoomScaleNormal="75" workbookViewId="0">
      <pane xSplit="2" ySplit="6" topLeftCell="C7" activePane="bottomRight" state="frozenSplit"/>
      <selection activeCell="C119" sqref="C119"/>
      <selection pane="topRight" activeCell="C119" sqref="C119"/>
      <selection pane="bottomLeft" activeCell="C119" sqref="C119"/>
      <selection pane="bottomRight" activeCell="P268" sqref="P268"/>
    </sheetView>
  </sheetViews>
  <sheetFormatPr defaultColWidth="8.77734375" defaultRowHeight="13.2" outlineLevelRow="2" x14ac:dyDescent="0.25"/>
  <cols>
    <col min="1" max="1" width="16" customWidth="1"/>
    <col min="2" max="2" width="16.109375" customWidth="1"/>
    <col min="3" max="5" width="6.6640625" customWidth="1"/>
    <col min="6" max="6" width="6.44140625" customWidth="1"/>
    <col min="7" max="7" width="6" customWidth="1"/>
    <col min="8" max="8" width="5.44140625" customWidth="1"/>
    <col min="9" max="9" width="8.44140625" customWidth="1"/>
    <col min="10" max="10" width="6.6640625" customWidth="1"/>
    <col min="11" max="11" width="5.44140625" customWidth="1"/>
    <col min="12" max="12" width="6.109375" customWidth="1"/>
    <col min="13" max="13" width="7.33203125" customWidth="1"/>
    <col min="14" max="14" width="5.44140625" customWidth="1"/>
    <col min="15" max="15" width="4.6640625" customWidth="1"/>
    <col min="16" max="16" width="6.33203125" customWidth="1"/>
    <col min="17" max="19" width="4.77734375" customWidth="1"/>
    <col min="20" max="20" width="6.109375" customWidth="1"/>
    <col min="21" max="23" width="5" customWidth="1"/>
    <col min="24" max="25" width="3.44140625" customWidth="1"/>
    <col min="26" max="26" width="3.77734375" customWidth="1"/>
    <col min="27" max="27" width="4.77734375" customWidth="1"/>
    <col min="28" max="28" width="3.44140625" customWidth="1"/>
    <col min="29" max="29" width="6.44140625" customWidth="1"/>
    <col min="30" max="30" width="7.6640625" customWidth="1"/>
    <col min="31" max="31" width="5.6640625" style="162" customWidth="1"/>
    <col min="32" max="32" width="4.33203125" style="162" customWidth="1"/>
    <col min="33" max="33" width="6.6640625" style="162" customWidth="1"/>
    <col min="34" max="34" width="5.6640625" style="162" customWidth="1"/>
    <col min="35" max="35" width="6.44140625" style="162" customWidth="1"/>
    <col min="36" max="36" width="6.77734375" style="162" customWidth="1"/>
    <col min="37" max="38" width="5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194"/>
      <c r="AG3" s="203" t="s">
        <v>629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3" t="s">
        <v>684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782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184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>
        <v>1</v>
      </c>
      <c r="F7" s="19"/>
      <c r="G7" s="19"/>
      <c r="H7" s="19"/>
      <c r="I7" s="115"/>
      <c r="J7" s="372"/>
      <c r="K7" s="19"/>
      <c r="L7" s="19"/>
      <c r="M7" s="152">
        <f t="shared" ref="M7:M62" si="0">SUM(C7:L7)</f>
        <v>1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>SUM(O7:AD7)</f>
        <v>0</v>
      </c>
      <c r="AF7" s="192"/>
      <c r="AG7" s="159">
        <f t="shared" ref="AG7:AH15" si="1">SUM(M7,AE7)</f>
        <v>1</v>
      </c>
      <c r="AH7" s="186">
        <f t="shared" si="1"/>
        <v>0</v>
      </c>
      <c r="AI7" s="187">
        <f>SUM(AG7+AH7)</f>
        <v>1</v>
      </c>
      <c r="AJ7" s="166">
        <f>SUM(AG7)+SUM(September!AJ7)</f>
        <v>21</v>
      </c>
      <c r="AK7" s="199">
        <f>SUM(AE7)+SUM(September!AK7)</f>
        <v>0</v>
      </c>
      <c r="AL7" s="200">
        <f>SUM(AH7)+SUM(September!AL7)</f>
        <v>0</v>
      </c>
    </row>
    <row r="8" spans="1:38" outlineLevel="1" x14ac:dyDescent="0.25">
      <c r="A8" s="382" t="s">
        <v>719</v>
      </c>
      <c r="B8" s="10"/>
      <c r="C8" s="69">
        <f t="shared" ref="C8:AL8" si="2">SUBTOTAL(9,C7:C7)</f>
        <v>0</v>
      </c>
      <c r="D8" s="69">
        <f t="shared" si="2"/>
        <v>0</v>
      </c>
      <c r="E8" s="69">
        <f t="shared" si="2"/>
        <v>1</v>
      </c>
      <c r="F8" s="69">
        <f t="shared" si="2"/>
        <v>0</v>
      </c>
      <c r="G8" s="69">
        <f t="shared" si="2"/>
        <v>0</v>
      </c>
      <c r="H8" s="69">
        <f t="shared" si="2"/>
        <v>0</v>
      </c>
      <c r="I8" s="116">
        <f t="shared" si="2"/>
        <v>0</v>
      </c>
      <c r="J8" s="356">
        <f t="shared" si="2"/>
        <v>0</v>
      </c>
      <c r="K8" s="69">
        <f t="shared" si="2"/>
        <v>0</v>
      </c>
      <c r="L8" s="69">
        <f t="shared" si="2"/>
        <v>0</v>
      </c>
      <c r="M8" s="153">
        <f t="shared" si="2"/>
        <v>1</v>
      </c>
      <c r="N8" s="69">
        <f t="shared" si="2"/>
        <v>0</v>
      </c>
      <c r="O8" s="69">
        <f t="shared" si="2"/>
        <v>0</v>
      </c>
      <c r="P8" s="69">
        <f t="shared" si="2"/>
        <v>0</v>
      </c>
      <c r="Q8" s="118">
        <f t="shared" si="2"/>
        <v>0</v>
      </c>
      <c r="R8" s="18">
        <f t="shared" si="2"/>
        <v>0</v>
      </c>
      <c r="S8" s="18">
        <f t="shared" si="2"/>
        <v>0</v>
      </c>
      <c r="T8" s="356">
        <f t="shared" si="2"/>
        <v>0</v>
      </c>
      <c r="U8" s="118">
        <f t="shared" si="2"/>
        <v>0</v>
      </c>
      <c r="V8" s="18">
        <f t="shared" si="2"/>
        <v>0</v>
      </c>
      <c r="W8" s="356">
        <f t="shared" si="2"/>
        <v>0</v>
      </c>
      <c r="X8" s="1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356">
        <f t="shared" si="2"/>
        <v>0</v>
      </c>
      <c r="AC8" s="69">
        <f t="shared" si="2"/>
        <v>0</v>
      </c>
      <c r="AD8" s="69">
        <f t="shared" si="2"/>
        <v>0</v>
      </c>
      <c r="AE8" s="163">
        <f t="shared" si="2"/>
        <v>0</v>
      </c>
      <c r="AF8" s="300">
        <f t="shared" si="2"/>
        <v>0</v>
      </c>
      <c r="AG8" s="159">
        <f t="shared" si="2"/>
        <v>1</v>
      </c>
      <c r="AH8" s="186">
        <f t="shared" si="2"/>
        <v>0</v>
      </c>
      <c r="AI8" s="303">
        <f t="shared" si="2"/>
        <v>1</v>
      </c>
      <c r="AJ8" s="166">
        <f t="shared" si="2"/>
        <v>21</v>
      </c>
      <c r="AK8" s="186">
        <f t="shared" si="2"/>
        <v>0</v>
      </c>
      <c r="AL8" s="305">
        <f t="shared" si="2"/>
        <v>0</v>
      </c>
    </row>
    <row r="9" spans="1:38" outlineLevel="2" x14ac:dyDescent="0.25">
      <c r="A9" s="6" t="s">
        <v>790</v>
      </c>
      <c r="B9" s="6" t="s">
        <v>716</v>
      </c>
      <c r="C9" s="69"/>
      <c r="D9" s="69"/>
      <c r="E9" s="69">
        <v>5</v>
      </c>
      <c r="F9" s="69">
        <v>6</v>
      </c>
      <c r="G9" s="69">
        <v>10</v>
      </c>
      <c r="H9" s="69"/>
      <c r="I9" s="116"/>
      <c r="J9" s="356"/>
      <c r="K9" s="69">
        <v>14</v>
      </c>
      <c r="L9" s="69"/>
      <c r="M9" s="154">
        <f t="shared" si="0"/>
        <v>35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>SUM(O9:AD9)</f>
        <v>0</v>
      </c>
      <c r="AF9" s="177"/>
      <c r="AG9" s="160">
        <f t="shared" si="1"/>
        <v>35</v>
      </c>
      <c r="AH9" s="178">
        <f t="shared" si="1"/>
        <v>0</v>
      </c>
      <c r="AI9" s="188">
        <f>SUM(AG9+AH9)</f>
        <v>35</v>
      </c>
      <c r="AJ9" s="167">
        <f>SUM(AG9)+SUM(September!AJ9)</f>
        <v>310</v>
      </c>
      <c r="AK9" s="178">
        <f>SUM(AE9)+SUM(September!AK9)</f>
        <v>0</v>
      </c>
      <c r="AL9" s="179">
        <f>SUM(AH9)+SUM(September!AL9)</f>
        <v>0</v>
      </c>
    </row>
    <row r="10" spans="1:38" outlineLevel="1" x14ac:dyDescent="0.25">
      <c r="A10" s="74" t="s">
        <v>720</v>
      </c>
      <c r="B10" s="6"/>
      <c r="C10" s="69">
        <f t="shared" ref="C10:AL10" si="3">SUBTOTAL(9,C9:C9)</f>
        <v>0</v>
      </c>
      <c r="D10" s="69">
        <f t="shared" si="3"/>
        <v>0</v>
      </c>
      <c r="E10" s="69">
        <f t="shared" si="3"/>
        <v>5</v>
      </c>
      <c r="F10" s="69">
        <f t="shared" si="3"/>
        <v>6</v>
      </c>
      <c r="G10" s="69">
        <f t="shared" si="3"/>
        <v>10</v>
      </c>
      <c r="H10" s="69">
        <f t="shared" si="3"/>
        <v>0</v>
      </c>
      <c r="I10" s="116">
        <f t="shared" si="3"/>
        <v>0</v>
      </c>
      <c r="J10" s="356">
        <f t="shared" si="3"/>
        <v>0</v>
      </c>
      <c r="K10" s="69">
        <f t="shared" si="3"/>
        <v>14</v>
      </c>
      <c r="L10" s="69">
        <f t="shared" si="3"/>
        <v>0</v>
      </c>
      <c r="M10" s="154">
        <f t="shared" si="3"/>
        <v>35</v>
      </c>
      <c r="N10" s="7">
        <f t="shared" si="3"/>
        <v>0</v>
      </c>
      <c r="O10" s="7">
        <f t="shared" si="3"/>
        <v>0</v>
      </c>
      <c r="P10" s="7">
        <f t="shared" si="3"/>
        <v>0</v>
      </c>
      <c r="Q10" s="22">
        <f t="shared" si="3"/>
        <v>0</v>
      </c>
      <c r="R10" s="14">
        <f t="shared" si="3"/>
        <v>0</v>
      </c>
      <c r="S10" s="14">
        <f t="shared" si="3"/>
        <v>0</v>
      </c>
      <c r="T10" s="129">
        <f t="shared" si="3"/>
        <v>0</v>
      </c>
      <c r="U10" s="22">
        <f t="shared" si="3"/>
        <v>0</v>
      </c>
      <c r="V10" s="14">
        <f t="shared" si="3"/>
        <v>0</v>
      </c>
      <c r="W10" s="129">
        <f t="shared" si="3"/>
        <v>0</v>
      </c>
      <c r="X10" s="22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29">
        <f t="shared" si="3"/>
        <v>0</v>
      </c>
      <c r="AC10" s="7">
        <f t="shared" si="3"/>
        <v>0</v>
      </c>
      <c r="AD10" s="7">
        <f t="shared" si="3"/>
        <v>0</v>
      </c>
      <c r="AE10" s="164">
        <f t="shared" si="3"/>
        <v>0</v>
      </c>
      <c r="AF10" s="177">
        <f t="shared" si="3"/>
        <v>0</v>
      </c>
      <c r="AG10" s="160">
        <f t="shared" si="3"/>
        <v>35</v>
      </c>
      <c r="AH10" s="178">
        <f t="shared" si="3"/>
        <v>0</v>
      </c>
      <c r="AI10" s="188">
        <f t="shared" si="3"/>
        <v>35</v>
      </c>
      <c r="AJ10" s="167">
        <f t="shared" si="3"/>
        <v>310</v>
      </c>
      <c r="AK10" s="178">
        <f t="shared" si="3"/>
        <v>0</v>
      </c>
      <c r="AL10" s="179">
        <f t="shared" si="3"/>
        <v>0</v>
      </c>
    </row>
    <row r="11" spans="1:38" outlineLevel="2" x14ac:dyDescent="0.25">
      <c r="A11" s="6" t="s">
        <v>12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4">
        <f t="shared" ref="M11" si="4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>SUM(O11:AD11)</f>
        <v>0</v>
      </c>
      <c r="AF11" s="177"/>
      <c r="AG11" s="160">
        <f t="shared" ref="AG11" si="5">SUM(M11,AE11)</f>
        <v>0</v>
      </c>
      <c r="AH11" s="178">
        <f t="shared" ref="AH11" si="6">SUM(N11,AF11)</f>
        <v>0</v>
      </c>
      <c r="AI11" s="188">
        <f>SUM(AG11+AH11)</f>
        <v>0</v>
      </c>
      <c r="AJ11" s="167">
        <f>SUM(AG11)+SUM(September!AJ11)</f>
        <v>1</v>
      </c>
      <c r="AK11" s="178">
        <f>SUM(AE11)+SUM(September!AK11)</f>
        <v>1</v>
      </c>
      <c r="AL11" s="179">
        <f>SUM(AH11)+SUM(September!AL11)</f>
        <v>0</v>
      </c>
    </row>
    <row r="12" spans="1:38" outlineLevel="1" x14ac:dyDescent="0.25">
      <c r="A12" s="74" t="s">
        <v>13</v>
      </c>
      <c r="B12" s="6"/>
      <c r="C12" s="69">
        <f t="shared" ref="C12:AL12" si="7">SUBTOTAL(9,C11:C11)</f>
        <v>0</v>
      </c>
      <c r="D12" s="69">
        <f t="shared" si="7"/>
        <v>0</v>
      </c>
      <c r="E12" s="69">
        <f t="shared" si="7"/>
        <v>0</v>
      </c>
      <c r="F12" s="69">
        <f t="shared" si="7"/>
        <v>0</v>
      </c>
      <c r="G12" s="69">
        <f t="shared" si="7"/>
        <v>0</v>
      </c>
      <c r="H12" s="69">
        <f t="shared" si="7"/>
        <v>0</v>
      </c>
      <c r="I12" s="116">
        <f t="shared" si="7"/>
        <v>0</v>
      </c>
      <c r="J12" s="356">
        <f t="shared" si="7"/>
        <v>0</v>
      </c>
      <c r="K12" s="69">
        <f t="shared" si="7"/>
        <v>0</v>
      </c>
      <c r="L12" s="69">
        <f t="shared" si="7"/>
        <v>0</v>
      </c>
      <c r="M12" s="154">
        <f t="shared" si="7"/>
        <v>0</v>
      </c>
      <c r="N12" s="7">
        <f t="shared" si="7"/>
        <v>0</v>
      </c>
      <c r="O12" s="7">
        <f t="shared" si="7"/>
        <v>0</v>
      </c>
      <c r="P12" s="7">
        <f t="shared" si="7"/>
        <v>0</v>
      </c>
      <c r="Q12" s="22">
        <f t="shared" si="7"/>
        <v>0</v>
      </c>
      <c r="R12" s="14">
        <f t="shared" si="7"/>
        <v>0</v>
      </c>
      <c r="S12" s="14">
        <f t="shared" si="7"/>
        <v>0</v>
      </c>
      <c r="T12" s="129">
        <f t="shared" si="7"/>
        <v>0</v>
      </c>
      <c r="U12" s="22">
        <f t="shared" si="7"/>
        <v>0</v>
      </c>
      <c r="V12" s="14">
        <f t="shared" si="7"/>
        <v>0</v>
      </c>
      <c r="W12" s="129">
        <f t="shared" si="7"/>
        <v>0</v>
      </c>
      <c r="X12" s="22">
        <f t="shared" si="7"/>
        <v>0</v>
      </c>
      <c r="Y12" s="14">
        <f t="shared" si="7"/>
        <v>0</v>
      </c>
      <c r="Z12" s="14">
        <f t="shared" si="7"/>
        <v>0</v>
      </c>
      <c r="AA12" s="14">
        <f t="shared" si="7"/>
        <v>0</v>
      </c>
      <c r="AB12" s="129">
        <f t="shared" si="7"/>
        <v>0</v>
      </c>
      <c r="AC12" s="7">
        <f t="shared" si="7"/>
        <v>0</v>
      </c>
      <c r="AD12" s="7">
        <f t="shared" si="7"/>
        <v>0</v>
      </c>
      <c r="AE12" s="164">
        <f t="shared" si="7"/>
        <v>0</v>
      </c>
      <c r="AF12" s="177">
        <f t="shared" si="7"/>
        <v>0</v>
      </c>
      <c r="AG12" s="160">
        <f t="shared" si="7"/>
        <v>0</v>
      </c>
      <c r="AH12" s="178">
        <f t="shared" si="7"/>
        <v>0</v>
      </c>
      <c r="AI12" s="188">
        <f t="shared" si="7"/>
        <v>0</v>
      </c>
      <c r="AJ12" s="167">
        <f t="shared" si="7"/>
        <v>1</v>
      </c>
      <c r="AK12" s="178">
        <f t="shared" si="7"/>
        <v>1</v>
      </c>
      <c r="AL12" s="179">
        <f t="shared" si="7"/>
        <v>0</v>
      </c>
    </row>
    <row r="13" spans="1:38" outlineLevel="2" x14ac:dyDescent="0.25">
      <c r="A13" s="6" t="s">
        <v>791</v>
      </c>
      <c r="B13" s="6" t="s">
        <v>646</v>
      </c>
      <c r="C13" s="69"/>
      <c r="D13" s="69"/>
      <c r="E13" s="69"/>
      <c r="F13" s="69">
        <v>8</v>
      </c>
      <c r="G13" s="69">
        <v>7</v>
      </c>
      <c r="H13" s="69"/>
      <c r="I13" s="116"/>
      <c r="J13" s="356"/>
      <c r="K13" s="69">
        <v>13</v>
      </c>
      <c r="L13" s="69"/>
      <c r="M13" s="154">
        <f t="shared" si="0"/>
        <v>28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>SUM(O13:AD13)</f>
        <v>0</v>
      </c>
      <c r="AF13" s="177"/>
      <c r="AG13" s="160">
        <f t="shared" si="1"/>
        <v>28</v>
      </c>
      <c r="AH13" s="178">
        <f t="shared" si="1"/>
        <v>0</v>
      </c>
      <c r="AI13" s="188">
        <f>SUM(AG13+AH13)</f>
        <v>28</v>
      </c>
      <c r="AJ13" s="167">
        <f>SUM(AG13)+SUM(September!AJ13)</f>
        <v>216</v>
      </c>
      <c r="AK13" s="178">
        <f>SUM(AE13)+SUM(September!AK13)</f>
        <v>0</v>
      </c>
      <c r="AL13" s="179">
        <f>SUM(AH13)+SUM(September!AL13)</f>
        <v>0</v>
      </c>
    </row>
    <row r="14" spans="1:38" outlineLevel="1" x14ac:dyDescent="0.25">
      <c r="A14" s="74" t="s">
        <v>721</v>
      </c>
      <c r="B14" s="6"/>
      <c r="C14" s="69">
        <f t="shared" ref="C14:AL14" si="8">SUBTOTAL(9,C13:C13)</f>
        <v>0</v>
      </c>
      <c r="D14" s="69">
        <f t="shared" si="8"/>
        <v>0</v>
      </c>
      <c r="E14" s="69">
        <f t="shared" si="8"/>
        <v>0</v>
      </c>
      <c r="F14" s="69">
        <f t="shared" si="8"/>
        <v>8</v>
      </c>
      <c r="G14" s="69">
        <f t="shared" si="8"/>
        <v>7</v>
      </c>
      <c r="H14" s="69">
        <f t="shared" si="8"/>
        <v>0</v>
      </c>
      <c r="I14" s="116">
        <f t="shared" si="8"/>
        <v>0</v>
      </c>
      <c r="J14" s="356">
        <f t="shared" si="8"/>
        <v>0</v>
      </c>
      <c r="K14" s="69">
        <f t="shared" si="8"/>
        <v>13</v>
      </c>
      <c r="L14" s="69">
        <f t="shared" si="8"/>
        <v>0</v>
      </c>
      <c r="M14" s="153">
        <f t="shared" si="8"/>
        <v>28</v>
      </c>
      <c r="N14" s="7">
        <f t="shared" si="8"/>
        <v>0</v>
      </c>
      <c r="O14" s="7">
        <f t="shared" si="8"/>
        <v>0</v>
      </c>
      <c r="P14" s="7">
        <f t="shared" si="8"/>
        <v>0</v>
      </c>
      <c r="Q14" s="22">
        <f t="shared" si="8"/>
        <v>0</v>
      </c>
      <c r="R14" s="14">
        <f t="shared" si="8"/>
        <v>0</v>
      </c>
      <c r="S14" s="14">
        <f t="shared" si="8"/>
        <v>0</v>
      </c>
      <c r="T14" s="129">
        <f t="shared" si="8"/>
        <v>0</v>
      </c>
      <c r="U14" s="22">
        <f t="shared" si="8"/>
        <v>0</v>
      </c>
      <c r="V14" s="14">
        <f t="shared" si="8"/>
        <v>0</v>
      </c>
      <c r="W14" s="129">
        <f t="shared" si="8"/>
        <v>0</v>
      </c>
      <c r="X14" s="22">
        <f t="shared" si="8"/>
        <v>0</v>
      </c>
      <c r="Y14" s="14">
        <f t="shared" si="8"/>
        <v>0</v>
      </c>
      <c r="Z14" s="14">
        <f t="shared" si="8"/>
        <v>0</v>
      </c>
      <c r="AA14" s="14">
        <f t="shared" si="8"/>
        <v>0</v>
      </c>
      <c r="AB14" s="129">
        <f t="shared" si="8"/>
        <v>0</v>
      </c>
      <c r="AC14" s="7">
        <f t="shared" si="8"/>
        <v>0</v>
      </c>
      <c r="AD14" s="7">
        <f t="shared" si="8"/>
        <v>0</v>
      </c>
      <c r="AE14" s="164">
        <f t="shared" si="8"/>
        <v>0</v>
      </c>
      <c r="AF14" s="177">
        <f t="shared" si="8"/>
        <v>0</v>
      </c>
      <c r="AG14" s="160">
        <f t="shared" si="8"/>
        <v>28</v>
      </c>
      <c r="AH14" s="178">
        <f t="shared" si="8"/>
        <v>0</v>
      </c>
      <c r="AI14" s="188">
        <f t="shared" si="8"/>
        <v>28</v>
      </c>
      <c r="AJ14" s="167">
        <f t="shared" si="8"/>
        <v>216</v>
      </c>
      <c r="AK14" s="178">
        <f t="shared" si="8"/>
        <v>0</v>
      </c>
      <c r="AL14" s="179">
        <f t="shared" si="8"/>
        <v>0</v>
      </c>
    </row>
    <row r="15" spans="1:38" s="86" customFormat="1" outlineLevel="2" x14ac:dyDescent="0.25">
      <c r="A15" s="6" t="s">
        <v>678</v>
      </c>
      <c r="B15" s="6" t="s">
        <v>825</v>
      </c>
      <c r="C15" s="69"/>
      <c r="D15" s="69"/>
      <c r="E15" s="69"/>
      <c r="F15" s="69"/>
      <c r="G15" s="69"/>
      <c r="H15" s="69"/>
      <c r="I15" s="116"/>
      <c r="J15" s="356"/>
      <c r="K15" s="69">
        <v>1</v>
      </c>
      <c r="L15" s="69"/>
      <c r="M15" s="155">
        <f t="shared" si="0"/>
        <v>1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>SUM(O15:AD15)</f>
        <v>0</v>
      </c>
      <c r="AF15" s="177"/>
      <c r="AG15" s="161">
        <f t="shared" si="1"/>
        <v>1</v>
      </c>
      <c r="AH15" s="189">
        <f t="shared" si="1"/>
        <v>0</v>
      </c>
      <c r="AI15" s="190">
        <f>SUM(AG15+AH15)</f>
        <v>1</v>
      </c>
      <c r="AJ15" s="454">
        <f>SUM(AG15)+SUM(September!AJ15)</f>
        <v>5</v>
      </c>
      <c r="AK15" s="189">
        <f>SUM(AE15)+SUM(September!AK15)</f>
        <v>0</v>
      </c>
      <c r="AL15" s="190">
        <f>SUM(AH15)+SUM(September!AL15)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9">SUBTOTAL(9,C15:C15)</f>
        <v>0</v>
      </c>
      <c r="D16" s="69">
        <f t="shared" si="9"/>
        <v>0</v>
      </c>
      <c r="E16" s="69">
        <f t="shared" si="9"/>
        <v>0</v>
      </c>
      <c r="F16" s="69">
        <f t="shared" si="9"/>
        <v>0</v>
      </c>
      <c r="G16" s="69">
        <f t="shared" si="9"/>
        <v>0</v>
      </c>
      <c r="H16" s="69">
        <f t="shared" si="9"/>
        <v>0</v>
      </c>
      <c r="I16" s="116">
        <f t="shared" si="9"/>
        <v>0</v>
      </c>
      <c r="J16" s="356">
        <f t="shared" si="9"/>
        <v>0</v>
      </c>
      <c r="K16" s="69">
        <f t="shared" si="9"/>
        <v>1</v>
      </c>
      <c r="L16" s="69">
        <f t="shared" si="9"/>
        <v>0</v>
      </c>
      <c r="M16" s="155">
        <f t="shared" si="9"/>
        <v>1</v>
      </c>
      <c r="N16" s="7">
        <f t="shared" si="9"/>
        <v>0</v>
      </c>
      <c r="O16" s="7">
        <f t="shared" si="9"/>
        <v>0</v>
      </c>
      <c r="P16" s="7">
        <f t="shared" si="9"/>
        <v>0</v>
      </c>
      <c r="Q16" s="22">
        <f t="shared" si="9"/>
        <v>0</v>
      </c>
      <c r="R16" s="14">
        <f t="shared" si="9"/>
        <v>0</v>
      </c>
      <c r="S16" s="14">
        <f t="shared" si="9"/>
        <v>0</v>
      </c>
      <c r="T16" s="129">
        <f t="shared" si="9"/>
        <v>0</v>
      </c>
      <c r="U16" s="22">
        <f t="shared" si="9"/>
        <v>0</v>
      </c>
      <c r="V16" s="14">
        <f t="shared" si="9"/>
        <v>0</v>
      </c>
      <c r="W16" s="129">
        <f t="shared" si="9"/>
        <v>0</v>
      </c>
      <c r="X16" s="22">
        <f t="shared" si="9"/>
        <v>0</v>
      </c>
      <c r="Y16" s="14">
        <f t="shared" si="9"/>
        <v>0</v>
      </c>
      <c r="Z16" s="14">
        <f t="shared" si="9"/>
        <v>0</v>
      </c>
      <c r="AA16" s="14">
        <f t="shared" si="9"/>
        <v>0</v>
      </c>
      <c r="AB16" s="129">
        <f t="shared" si="9"/>
        <v>0</v>
      </c>
      <c r="AC16" s="7">
        <f t="shared" si="9"/>
        <v>0</v>
      </c>
      <c r="AD16" s="7">
        <f t="shared" si="9"/>
        <v>0</v>
      </c>
      <c r="AE16" s="165">
        <f t="shared" si="9"/>
        <v>0</v>
      </c>
      <c r="AF16" s="177">
        <f t="shared" si="9"/>
        <v>0</v>
      </c>
      <c r="AG16" s="161">
        <f t="shared" si="9"/>
        <v>1</v>
      </c>
      <c r="AH16" s="189">
        <f t="shared" si="9"/>
        <v>0</v>
      </c>
      <c r="AI16" s="190">
        <f t="shared" si="9"/>
        <v>1</v>
      </c>
      <c r="AJ16" s="454">
        <f t="shared" si="9"/>
        <v>5</v>
      </c>
      <c r="AK16" s="189">
        <f t="shared" si="9"/>
        <v>0</v>
      </c>
      <c r="AL16" s="190">
        <f t="shared" si="9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/>
      <c r="E17" s="69">
        <v>4</v>
      </c>
      <c r="F17" s="69"/>
      <c r="G17" s="69"/>
      <c r="H17" s="69"/>
      <c r="I17" s="116"/>
      <c r="J17" s="356"/>
      <c r="K17" s="69">
        <v>2</v>
      </c>
      <c r="L17" s="69"/>
      <c r="M17" s="154">
        <f t="shared" si="0"/>
        <v>6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>SUM(O17:AD17)</f>
        <v>0</v>
      </c>
      <c r="AF17" s="177"/>
      <c r="AG17" s="160">
        <f t="shared" ref="AG17:AH19" si="10">SUM(M17,AE17)</f>
        <v>6</v>
      </c>
      <c r="AH17" s="178">
        <f t="shared" si="10"/>
        <v>0</v>
      </c>
      <c r="AI17" s="179">
        <f>SUM(AG17+AH17)</f>
        <v>6</v>
      </c>
      <c r="AJ17" s="167">
        <f>SUM(AG17)+SUM(September!AJ17)</f>
        <v>27</v>
      </c>
      <c r="AK17" s="178">
        <f>SUM(AE17)+SUM(September!AK17)</f>
        <v>0</v>
      </c>
      <c r="AL17" s="179">
        <f>SUM(AH17)+SUM(September!AL17)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3</v>
      </c>
      <c r="E18" s="69"/>
      <c r="F18" s="69">
        <v>1</v>
      </c>
      <c r="G18" s="69"/>
      <c r="H18" s="69"/>
      <c r="I18" s="116">
        <v>1</v>
      </c>
      <c r="J18" s="356"/>
      <c r="K18" s="69">
        <v>2</v>
      </c>
      <c r="L18" s="69"/>
      <c r="M18" s="154">
        <f t="shared" si="0"/>
        <v>7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>SUM(O18:AD18)</f>
        <v>0</v>
      </c>
      <c r="AF18" s="177"/>
      <c r="AG18" s="160">
        <f t="shared" si="10"/>
        <v>7</v>
      </c>
      <c r="AH18" s="178">
        <f t="shared" si="10"/>
        <v>0</v>
      </c>
      <c r="AI18" s="179">
        <f>SUM(AG18+AH18)</f>
        <v>7</v>
      </c>
      <c r="AJ18" s="167">
        <f>SUM(AG18)+SUM(September!AJ18)</f>
        <v>130</v>
      </c>
      <c r="AK18" s="178">
        <f>SUM(AE18)+SUM(September!AK18)</f>
        <v>0</v>
      </c>
      <c r="AL18" s="179">
        <f>SUM(AH18)+SUM(September!AL18)</f>
        <v>0</v>
      </c>
    </row>
    <row r="19" spans="1:38" outlineLevel="2" x14ac:dyDescent="0.25">
      <c r="A19" s="6" t="s">
        <v>643</v>
      </c>
      <c r="B19" s="6" t="s">
        <v>706</v>
      </c>
      <c r="C19" s="69">
        <v>1</v>
      </c>
      <c r="D19" s="69">
        <v>2</v>
      </c>
      <c r="E19" s="69">
        <v>5</v>
      </c>
      <c r="F19" s="69"/>
      <c r="G19" s="69"/>
      <c r="H19" s="69"/>
      <c r="I19" s="116">
        <v>3</v>
      </c>
      <c r="J19" s="356"/>
      <c r="K19" s="69">
        <v>3</v>
      </c>
      <c r="L19" s="69"/>
      <c r="M19" s="154">
        <f t="shared" si="0"/>
        <v>14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>SUM(O19:AD19)</f>
        <v>0</v>
      </c>
      <c r="AF19" s="177"/>
      <c r="AG19" s="160">
        <f t="shared" si="10"/>
        <v>14</v>
      </c>
      <c r="AH19" s="178">
        <f t="shared" si="10"/>
        <v>0</v>
      </c>
      <c r="AI19" s="179">
        <f>SUM(AG19+AH19)</f>
        <v>14</v>
      </c>
      <c r="AJ19" s="167">
        <f>SUM(AG19)+SUM(September!AJ19)</f>
        <v>176</v>
      </c>
      <c r="AK19" s="178">
        <f>SUM(AE19)+SUM(September!AK19)</f>
        <v>0</v>
      </c>
      <c r="AL19" s="179">
        <f>SUM(AH19)+SUM(September!AL19)</f>
        <v>0</v>
      </c>
    </row>
    <row r="20" spans="1:38" outlineLevel="1" x14ac:dyDescent="0.25">
      <c r="A20" s="74" t="s">
        <v>723</v>
      </c>
      <c r="B20" s="6"/>
      <c r="C20" s="69">
        <f t="shared" ref="C20:AL20" si="11">SUBTOTAL(9,C17:C19)</f>
        <v>1</v>
      </c>
      <c r="D20" s="69">
        <f t="shared" si="11"/>
        <v>5</v>
      </c>
      <c r="E20" s="69">
        <f t="shared" si="11"/>
        <v>9</v>
      </c>
      <c r="F20" s="69">
        <f t="shared" si="11"/>
        <v>1</v>
      </c>
      <c r="G20" s="69">
        <f t="shared" si="11"/>
        <v>0</v>
      </c>
      <c r="H20" s="69">
        <f t="shared" si="11"/>
        <v>0</v>
      </c>
      <c r="I20" s="116">
        <f t="shared" si="11"/>
        <v>4</v>
      </c>
      <c r="J20" s="356">
        <f t="shared" si="11"/>
        <v>0</v>
      </c>
      <c r="K20" s="69">
        <f t="shared" si="11"/>
        <v>7</v>
      </c>
      <c r="L20" s="69">
        <f t="shared" si="11"/>
        <v>0</v>
      </c>
      <c r="M20" s="154">
        <f t="shared" si="11"/>
        <v>27</v>
      </c>
      <c r="N20" s="7">
        <f t="shared" si="11"/>
        <v>0</v>
      </c>
      <c r="O20" s="7">
        <f t="shared" si="11"/>
        <v>0</v>
      </c>
      <c r="P20" s="7">
        <f t="shared" si="11"/>
        <v>0</v>
      </c>
      <c r="Q20" s="22">
        <f t="shared" si="11"/>
        <v>0</v>
      </c>
      <c r="R20" s="14">
        <f t="shared" si="11"/>
        <v>0</v>
      </c>
      <c r="S20" s="14">
        <f t="shared" si="11"/>
        <v>0</v>
      </c>
      <c r="T20" s="129">
        <f t="shared" si="11"/>
        <v>0</v>
      </c>
      <c r="U20" s="22">
        <f t="shared" si="11"/>
        <v>0</v>
      </c>
      <c r="V20" s="14">
        <f t="shared" si="11"/>
        <v>0</v>
      </c>
      <c r="W20" s="129">
        <f t="shared" si="11"/>
        <v>0</v>
      </c>
      <c r="X20" s="22">
        <f t="shared" si="11"/>
        <v>0</v>
      </c>
      <c r="Y20" s="14">
        <f t="shared" si="11"/>
        <v>0</v>
      </c>
      <c r="Z20" s="14">
        <f t="shared" si="11"/>
        <v>0</v>
      </c>
      <c r="AA20" s="14">
        <f t="shared" si="11"/>
        <v>0</v>
      </c>
      <c r="AB20" s="129">
        <f t="shared" si="11"/>
        <v>0</v>
      </c>
      <c r="AC20" s="7">
        <f t="shared" si="11"/>
        <v>0</v>
      </c>
      <c r="AD20" s="7">
        <f t="shared" si="11"/>
        <v>0</v>
      </c>
      <c r="AE20" s="164">
        <f t="shared" si="11"/>
        <v>0</v>
      </c>
      <c r="AF20" s="177">
        <f t="shared" si="11"/>
        <v>0</v>
      </c>
      <c r="AG20" s="160">
        <f t="shared" si="11"/>
        <v>27</v>
      </c>
      <c r="AH20" s="178">
        <f t="shared" si="11"/>
        <v>0</v>
      </c>
      <c r="AI20" s="188">
        <f t="shared" si="11"/>
        <v>27</v>
      </c>
      <c r="AJ20" s="167">
        <f t="shared" si="11"/>
        <v>333</v>
      </c>
      <c r="AK20" s="178">
        <f t="shared" si="11"/>
        <v>0</v>
      </c>
      <c r="AL20" s="179">
        <f t="shared" si="11"/>
        <v>0</v>
      </c>
    </row>
    <row r="21" spans="1:38" outlineLevel="2" x14ac:dyDescent="0.25">
      <c r="A21" s="6" t="s">
        <v>792</v>
      </c>
      <c r="B21" s="6" t="s">
        <v>793</v>
      </c>
      <c r="C21" s="69"/>
      <c r="D21" s="69">
        <v>2</v>
      </c>
      <c r="E21" s="69">
        <v>9</v>
      </c>
      <c r="F21" s="69">
        <v>5</v>
      </c>
      <c r="G21" s="69"/>
      <c r="H21" s="69"/>
      <c r="I21" s="116">
        <v>4</v>
      </c>
      <c r="J21" s="356">
        <v>34</v>
      </c>
      <c r="K21" s="69">
        <v>1</v>
      </c>
      <c r="L21" s="69"/>
      <c r="M21" s="154">
        <f t="shared" si="0"/>
        <v>55</v>
      </c>
      <c r="N21" s="7"/>
      <c r="O21" s="7"/>
      <c r="P21" s="7">
        <v>12</v>
      </c>
      <c r="Q21" s="22">
        <v>4</v>
      </c>
      <c r="R21" s="14"/>
      <c r="S21" s="14">
        <v>16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>SUM(O21:AD21)</f>
        <v>32</v>
      </c>
      <c r="AF21" s="177"/>
      <c r="AG21" s="160">
        <f>SUM(M21,AE21)</f>
        <v>87</v>
      </c>
      <c r="AH21" s="178">
        <f>SUM(N21,AF21)</f>
        <v>0</v>
      </c>
      <c r="AI21" s="188">
        <f>SUM(AG21+AH21)</f>
        <v>87</v>
      </c>
      <c r="AJ21" s="167">
        <f>SUM(AG21)+SUM(September!AJ21)</f>
        <v>899</v>
      </c>
      <c r="AK21" s="178">
        <f>SUM(AE21)+SUM(September!AK21)</f>
        <v>311</v>
      </c>
      <c r="AL21" s="179">
        <f>SUM(AH21)+SUM(September!AL21)</f>
        <v>0</v>
      </c>
    </row>
    <row r="22" spans="1:38" outlineLevel="1" x14ac:dyDescent="0.25">
      <c r="A22" s="74" t="s">
        <v>724</v>
      </c>
      <c r="B22" s="6"/>
      <c r="C22" s="69">
        <f t="shared" ref="C22:AL22" si="12">SUBTOTAL(9,C21:C21)</f>
        <v>0</v>
      </c>
      <c r="D22" s="69">
        <f t="shared" si="12"/>
        <v>2</v>
      </c>
      <c r="E22" s="69">
        <f t="shared" si="12"/>
        <v>9</v>
      </c>
      <c r="F22" s="69">
        <f t="shared" si="12"/>
        <v>5</v>
      </c>
      <c r="G22" s="69">
        <f t="shared" si="12"/>
        <v>0</v>
      </c>
      <c r="H22" s="69">
        <f t="shared" si="12"/>
        <v>0</v>
      </c>
      <c r="I22" s="116">
        <f t="shared" si="12"/>
        <v>4</v>
      </c>
      <c r="J22" s="356">
        <f t="shared" si="12"/>
        <v>34</v>
      </c>
      <c r="K22" s="69">
        <f t="shared" si="12"/>
        <v>1</v>
      </c>
      <c r="L22" s="69">
        <f t="shared" si="12"/>
        <v>0</v>
      </c>
      <c r="M22" s="154">
        <f t="shared" si="12"/>
        <v>55</v>
      </c>
      <c r="N22" s="7">
        <f t="shared" si="12"/>
        <v>0</v>
      </c>
      <c r="O22" s="7">
        <f t="shared" si="12"/>
        <v>0</v>
      </c>
      <c r="P22" s="7">
        <f t="shared" si="12"/>
        <v>12</v>
      </c>
      <c r="Q22" s="22">
        <f t="shared" si="12"/>
        <v>4</v>
      </c>
      <c r="R22" s="14">
        <f t="shared" si="12"/>
        <v>0</v>
      </c>
      <c r="S22" s="14">
        <f t="shared" si="12"/>
        <v>16</v>
      </c>
      <c r="T22" s="129">
        <f t="shared" si="12"/>
        <v>0</v>
      </c>
      <c r="U22" s="22">
        <f t="shared" si="12"/>
        <v>0</v>
      </c>
      <c r="V22" s="14">
        <f t="shared" si="12"/>
        <v>0</v>
      </c>
      <c r="W22" s="129">
        <f t="shared" si="12"/>
        <v>0</v>
      </c>
      <c r="X22" s="22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29">
        <f t="shared" si="12"/>
        <v>0</v>
      </c>
      <c r="AC22" s="7">
        <f t="shared" si="12"/>
        <v>0</v>
      </c>
      <c r="AD22" s="7">
        <f t="shared" si="12"/>
        <v>0</v>
      </c>
      <c r="AE22" s="164">
        <f t="shared" si="12"/>
        <v>32</v>
      </c>
      <c r="AF22" s="177">
        <f t="shared" si="12"/>
        <v>0</v>
      </c>
      <c r="AG22" s="160">
        <f t="shared" si="12"/>
        <v>87</v>
      </c>
      <c r="AH22" s="178">
        <f t="shared" si="12"/>
        <v>0</v>
      </c>
      <c r="AI22" s="188">
        <f t="shared" si="12"/>
        <v>87</v>
      </c>
      <c r="AJ22" s="167">
        <f t="shared" si="12"/>
        <v>899</v>
      </c>
      <c r="AK22" s="178">
        <f t="shared" si="12"/>
        <v>311</v>
      </c>
      <c r="AL22" s="179">
        <f t="shared" si="12"/>
        <v>0</v>
      </c>
    </row>
    <row r="23" spans="1:38" outlineLevel="2" x14ac:dyDescent="0.25">
      <c r="A23" s="74" t="s">
        <v>687</v>
      </c>
      <c r="B23" s="6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4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>SUM(O23:AD23)</f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SUM(AG23)+SUM(September!AJ23)</f>
        <v>0</v>
      </c>
      <c r="AK23" s="178">
        <f>SUM(AE23)+SUM(September!AK23)</f>
        <v>0</v>
      </c>
      <c r="AL23" s="179">
        <f>SUM(AH23)+SUM(September!AL23)</f>
        <v>0</v>
      </c>
    </row>
    <row r="24" spans="1:38" outlineLevel="1" x14ac:dyDescent="0.25">
      <c r="A24" s="74" t="s">
        <v>725</v>
      </c>
      <c r="B24" s="6"/>
      <c r="C24" s="69">
        <f t="shared" ref="C24:AL24" si="13">SUBTOTAL(9,C23:C23)</f>
        <v>0</v>
      </c>
      <c r="D24" s="69">
        <f t="shared" si="13"/>
        <v>0</v>
      </c>
      <c r="E24" s="69">
        <f t="shared" si="13"/>
        <v>0</v>
      </c>
      <c r="F24" s="69">
        <f t="shared" si="13"/>
        <v>0</v>
      </c>
      <c r="G24" s="69">
        <f t="shared" si="13"/>
        <v>0</v>
      </c>
      <c r="H24" s="69">
        <f t="shared" si="13"/>
        <v>0</v>
      </c>
      <c r="I24" s="116">
        <f t="shared" si="13"/>
        <v>0</v>
      </c>
      <c r="J24" s="356">
        <f t="shared" si="13"/>
        <v>0</v>
      </c>
      <c r="K24" s="69">
        <f t="shared" si="13"/>
        <v>0</v>
      </c>
      <c r="L24" s="69">
        <f t="shared" si="13"/>
        <v>0</v>
      </c>
      <c r="M24" s="154">
        <f t="shared" si="13"/>
        <v>0</v>
      </c>
      <c r="N24" s="7">
        <f t="shared" si="13"/>
        <v>0</v>
      </c>
      <c r="O24" s="7">
        <f t="shared" si="13"/>
        <v>0</v>
      </c>
      <c r="P24" s="7">
        <f t="shared" si="13"/>
        <v>0</v>
      </c>
      <c r="Q24" s="22">
        <f t="shared" si="13"/>
        <v>0</v>
      </c>
      <c r="R24" s="14">
        <f t="shared" si="13"/>
        <v>0</v>
      </c>
      <c r="S24" s="14">
        <f t="shared" si="13"/>
        <v>0</v>
      </c>
      <c r="T24" s="129">
        <f t="shared" si="13"/>
        <v>0</v>
      </c>
      <c r="U24" s="22">
        <f t="shared" si="13"/>
        <v>0</v>
      </c>
      <c r="V24" s="14">
        <f t="shared" si="13"/>
        <v>0</v>
      </c>
      <c r="W24" s="129">
        <f t="shared" si="13"/>
        <v>0</v>
      </c>
      <c r="X24" s="22">
        <f t="shared" si="13"/>
        <v>0</v>
      </c>
      <c r="Y24" s="14">
        <f t="shared" si="13"/>
        <v>0</v>
      </c>
      <c r="Z24" s="14">
        <f t="shared" si="13"/>
        <v>0</v>
      </c>
      <c r="AA24" s="14">
        <f t="shared" si="13"/>
        <v>0</v>
      </c>
      <c r="AB24" s="129">
        <f t="shared" si="13"/>
        <v>0</v>
      </c>
      <c r="AC24" s="7">
        <f t="shared" si="13"/>
        <v>0</v>
      </c>
      <c r="AD24" s="7">
        <f t="shared" si="13"/>
        <v>0</v>
      </c>
      <c r="AE24" s="164">
        <f t="shared" si="13"/>
        <v>0</v>
      </c>
      <c r="AF24" s="177">
        <f t="shared" si="13"/>
        <v>0</v>
      </c>
      <c r="AG24" s="160">
        <f t="shared" si="13"/>
        <v>0</v>
      </c>
      <c r="AH24" s="178">
        <f t="shared" si="13"/>
        <v>0</v>
      </c>
      <c r="AI24" s="188">
        <f t="shared" si="13"/>
        <v>0</v>
      </c>
      <c r="AJ24" s="167">
        <f t="shared" si="13"/>
        <v>0</v>
      </c>
      <c r="AK24" s="178">
        <f t="shared" si="13"/>
        <v>0</v>
      </c>
      <c r="AL24" s="179">
        <f t="shared" si="13"/>
        <v>0</v>
      </c>
    </row>
    <row r="25" spans="1:38" outlineLevel="2" x14ac:dyDescent="0.25">
      <c r="A25" s="74" t="s">
        <v>689</v>
      </c>
      <c r="B25" s="6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4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>SUM(O25:AD25)</f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SUM(AG25)+SUM(September!AJ25)</f>
        <v>0</v>
      </c>
      <c r="AK25" s="178">
        <f>SUM(AE25)+SUM(September!AK25)</f>
        <v>0</v>
      </c>
      <c r="AL25" s="179">
        <f>SUM(AH25)+SUM(September!AL25)</f>
        <v>0</v>
      </c>
    </row>
    <row r="26" spans="1:38" outlineLevel="2" x14ac:dyDescent="0.25">
      <c r="A26" s="74" t="s">
        <v>689</v>
      </c>
      <c r="B26" s="6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4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>SUM(O26:AD26)</f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SUM(AG26)+SUM(September!AJ26)</f>
        <v>0</v>
      </c>
      <c r="AK26" s="178">
        <f>SUM(AE26)+SUM(September!AK26)</f>
        <v>0</v>
      </c>
      <c r="AL26" s="179">
        <f>SUM(AH26)+SUM(September!AL26)</f>
        <v>0</v>
      </c>
    </row>
    <row r="27" spans="1:38" outlineLevel="1" x14ac:dyDescent="0.25">
      <c r="A27" s="74" t="s">
        <v>726</v>
      </c>
      <c r="B27" s="6"/>
      <c r="C27" s="69">
        <f t="shared" ref="C27:AL27" si="14">SUBTOTAL(9,C25:C26)</f>
        <v>0</v>
      </c>
      <c r="D27" s="69">
        <f t="shared" si="14"/>
        <v>0</v>
      </c>
      <c r="E27" s="69">
        <f t="shared" si="14"/>
        <v>0</v>
      </c>
      <c r="F27" s="69">
        <f t="shared" si="14"/>
        <v>0</v>
      </c>
      <c r="G27" s="69">
        <f t="shared" si="14"/>
        <v>0</v>
      </c>
      <c r="H27" s="69">
        <f t="shared" si="14"/>
        <v>0</v>
      </c>
      <c r="I27" s="116">
        <f t="shared" si="14"/>
        <v>0</v>
      </c>
      <c r="J27" s="356">
        <f t="shared" si="14"/>
        <v>0</v>
      </c>
      <c r="K27" s="69">
        <f t="shared" si="14"/>
        <v>0</v>
      </c>
      <c r="L27" s="69">
        <f t="shared" si="14"/>
        <v>0</v>
      </c>
      <c r="M27" s="154">
        <f t="shared" si="14"/>
        <v>0</v>
      </c>
      <c r="N27" s="7">
        <f t="shared" si="14"/>
        <v>0</v>
      </c>
      <c r="O27" s="7">
        <f t="shared" si="14"/>
        <v>0</v>
      </c>
      <c r="P27" s="7">
        <f t="shared" si="14"/>
        <v>0</v>
      </c>
      <c r="Q27" s="22">
        <f t="shared" si="14"/>
        <v>0</v>
      </c>
      <c r="R27" s="14">
        <f t="shared" si="14"/>
        <v>0</v>
      </c>
      <c r="S27" s="14">
        <f t="shared" si="14"/>
        <v>0</v>
      </c>
      <c r="T27" s="129">
        <f t="shared" si="14"/>
        <v>0</v>
      </c>
      <c r="U27" s="22">
        <f t="shared" si="14"/>
        <v>0</v>
      </c>
      <c r="V27" s="14">
        <f t="shared" si="14"/>
        <v>0</v>
      </c>
      <c r="W27" s="129">
        <f t="shared" si="14"/>
        <v>0</v>
      </c>
      <c r="X27" s="22">
        <f t="shared" si="14"/>
        <v>0</v>
      </c>
      <c r="Y27" s="14">
        <f t="shared" si="14"/>
        <v>0</v>
      </c>
      <c r="Z27" s="14">
        <f t="shared" si="14"/>
        <v>0</v>
      </c>
      <c r="AA27" s="14">
        <f t="shared" si="14"/>
        <v>0</v>
      </c>
      <c r="AB27" s="129">
        <f t="shared" si="14"/>
        <v>0</v>
      </c>
      <c r="AC27" s="7">
        <f t="shared" si="14"/>
        <v>0</v>
      </c>
      <c r="AD27" s="7">
        <f t="shared" si="14"/>
        <v>0</v>
      </c>
      <c r="AE27" s="164">
        <f t="shared" si="14"/>
        <v>0</v>
      </c>
      <c r="AF27" s="177">
        <f t="shared" si="14"/>
        <v>0</v>
      </c>
      <c r="AG27" s="160">
        <f t="shared" si="14"/>
        <v>0</v>
      </c>
      <c r="AH27" s="178">
        <f t="shared" si="14"/>
        <v>0</v>
      </c>
      <c r="AI27" s="188">
        <f t="shared" si="14"/>
        <v>0</v>
      </c>
      <c r="AJ27" s="167">
        <f t="shared" si="14"/>
        <v>0</v>
      </c>
      <c r="AK27" s="178">
        <f t="shared" si="14"/>
        <v>0</v>
      </c>
      <c r="AL27" s="179">
        <f t="shared" si="14"/>
        <v>0</v>
      </c>
    </row>
    <row r="28" spans="1:38" outlineLevel="2" x14ac:dyDescent="0.25">
      <c r="A28" s="6" t="s">
        <v>638</v>
      </c>
      <c r="B28" s="7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4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14</v>
      </c>
      <c r="AD28" s="7">
        <v>1</v>
      </c>
      <c r="AE28" s="164">
        <f>SUM(O28:AD28)</f>
        <v>15</v>
      </c>
      <c r="AF28" s="177"/>
      <c r="AG28" s="160">
        <f>SUM(M28,AE28)</f>
        <v>15</v>
      </c>
      <c r="AH28" s="178">
        <f>SUM(N28,AF28)</f>
        <v>0</v>
      </c>
      <c r="AI28" s="188">
        <f>SUM(AG28+AH28)</f>
        <v>15</v>
      </c>
      <c r="AJ28" s="167">
        <f>SUM(AG28)+SUM(September!AJ28)</f>
        <v>38</v>
      </c>
      <c r="AK28" s="178">
        <f>SUM(AE28)+SUM(September!AK28)</f>
        <v>38</v>
      </c>
      <c r="AL28" s="179">
        <f>SUM(AH28)+SUM(September!AL28)</f>
        <v>0</v>
      </c>
    </row>
    <row r="29" spans="1:38" outlineLevel="1" x14ac:dyDescent="0.25">
      <c r="A29" s="74" t="s">
        <v>727</v>
      </c>
      <c r="B29" s="7"/>
      <c r="C29" s="69">
        <f t="shared" ref="C29:AL29" si="15">SUBTOTAL(9,C28:C28)</f>
        <v>0</v>
      </c>
      <c r="D29" s="69">
        <f t="shared" si="15"/>
        <v>0</v>
      </c>
      <c r="E29" s="69">
        <f t="shared" si="15"/>
        <v>0</v>
      </c>
      <c r="F29" s="69">
        <f t="shared" si="15"/>
        <v>0</v>
      </c>
      <c r="G29" s="69">
        <f t="shared" si="15"/>
        <v>0</v>
      </c>
      <c r="H29" s="69">
        <f t="shared" si="15"/>
        <v>0</v>
      </c>
      <c r="I29" s="116">
        <f t="shared" si="15"/>
        <v>0</v>
      </c>
      <c r="J29" s="356">
        <f t="shared" si="15"/>
        <v>0</v>
      </c>
      <c r="K29" s="69">
        <f t="shared" si="15"/>
        <v>0</v>
      </c>
      <c r="L29" s="69">
        <f t="shared" si="15"/>
        <v>0</v>
      </c>
      <c r="M29" s="154">
        <f t="shared" si="15"/>
        <v>0</v>
      </c>
      <c r="N29" s="7">
        <f t="shared" si="15"/>
        <v>0</v>
      </c>
      <c r="O29" s="7">
        <f t="shared" si="15"/>
        <v>0</v>
      </c>
      <c r="P29" s="7">
        <f t="shared" si="15"/>
        <v>0</v>
      </c>
      <c r="Q29" s="22">
        <f t="shared" si="15"/>
        <v>0</v>
      </c>
      <c r="R29" s="14">
        <f t="shared" si="15"/>
        <v>0</v>
      </c>
      <c r="S29" s="14">
        <f t="shared" si="15"/>
        <v>0</v>
      </c>
      <c r="T29" s="129">
        <f t="shared" si="15"/>
        <v>0</v>
      </c>
      <c r="U29" s="22">
        <f t="shared" si="15"/>
        <v>0</v>
      </c>
      <c r="V29" s="14">
        <f t="shared" si="15"/>
        <v>0</v>
      </c>
      <c r="W29" s="129">
        <f t="shared" si="15"/>
        <v>0</v>
      </c>
      <c r="X29" s="22">
        <f t="shared" si="15"/>
        <v>0</v>
      </c>
      <c r="Y29" s="14">
        <f t="shared" si="15"/>
        <v>0</v>
      </c>
      <c r="Z29" s="14">
        <f t="shared" si="15"/>
        <v>0</v>
      </c>
      <c r="AA29" s="14">
        <f t="shared" si="15"/>
        <v>0</v>
      </c>
      <c r="AB29" s="129">
        <f t="shared" si="15"/>
        <v>0</v>
      </c>
      <c r="AC29" s="7">
        <f t="shared" si="15"/>
        <v>14</v>
      </c>
      <c r="AD29" s="7">
        <f t="shared" si="15"/>
        <v>1</v>
      </c>
      <c r="AE29" s="164">
        <f t="shared" si="15"/>
        <v>15</v>
      </c>
      <c r="AF29" s="177">
        <f t="shared" si="15"/>
        <v>0</v>
      </c>
      <c r="AG29" s="160">
        <f t="shared" si="15"/>
        <v>15</v>
      </c>
      <c r="AH29" s="178">
        <f t="shared" si="15"/>
        <v>0</v>
      </c>
      <c r="AI29" s="188">
        <f t="shared" si="15"/>
        <v>15</v>
      </c>
      <c r="AJ29" s="167">
        <f t="shared" si="15"/>
        <v>38</v>
      </c>
      <c r="AK29" s="178">
        <f t="shared" si="15"/>
        <v>38</v>
      </c>
      <c r="AL29" s="179">
        <f t="shared" si="15"/>
        <v>0</v>
      </c>
    </row>
    <row r="30" spans="1:38" outlineLevel="2" x14ac:dyDescent="0.25">
      <c r="A30" s="6" t="s">
        <v>618</v>
      </c>
      <c r="B30" s="7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4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>SUM(O30:AD30)</f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SUM(AG30)+SUM(September!AJ30)</f>
        <v>0</v>
      </c>
      <c r="AK30" s="178">
        <f>SUM(AE30)+SUM(September!AK30)</f>
        <v>0</v>
      </c>
      <c r="AL30" s="179">
        <f>SUM(AH30)+SUM(September!AL30)</f>
        <v>0</v>
      </c>
    </row>
    <row r="31" spans="1:38" outlineLevel="1" x14ac:dyDescent="0.25">
      <c r="A31" s="74" t="s">
        <v>728</v>
      </c>
      <c r="B31" s="7"/>
      <c r="C31" s="69">
        <f t="shared" ref="C31:AL31" si="16">SUBTOTAL(9,C30:C30)</f>
        <v>0</v>
      </c>
      <c r="D31" s="69">
        <f t="shared" si="16"/>
        <v>0</v>
      </c>
      <c r="E31" s="69">
        <f t="shared" si="16"/>
        <v>0</v>
      </c>
      <c r="F31" s="69">
        <f t="shared" si="16"/>
        <v>0</v>
      </c>
      <c r="G31" s="69">
        <f t="shared" si="16"/>
        <v>0</v>
      </c>
      <c r="H31" s="69">
        <f t="shared" si="16"/>
        <v>0</v>
      </c>
      <c r="I31" s="116">
        <f t="shared" si="16"/>
        <v>0</v>
      </c>
      <c r="J31" s="356">
        <f t="shared" si="16"/>
        <v>0</v>
      </c>
      <c r="K31" s="69">
        <f t="shared" si="16"/>
        <v>0</v>
      </c>
      <c r="L31" s="69">
        <f t="shared" si="16"/>
        <v>0</v>
      </c>
      <c r="M31" s="154">
        <f t="shared" si="16"/>
        <v>0</v>
      </c>
      <c r="N31" s="7">
        <f t="shared" si="16"/>
        <v>0</v>
      </c>
      <c r="O31" s="7">
        <f t="shared" si="16"/>
        <v>0</v>
      </c>
      <c r="P31" s="7">
        <f t="shared" si="16"/>
        <v>0</v>
      </c>
      <c r="Q31" s="22">
        <f t="shared" si="16"/>
        <v>0</v>
      </c>
      <c r="R31" s="14">
        <f t="shared" si="16"/>
        <v>0</v>
      </c>
      <c r="S31" s="14">
        <f t="shared" si="16"/>
        <v>0</v>
      </c>
      <c r="T31" s="129">
        <f t="shared" si="16"/>
        <v>0</v>
      </c>
      <c r="U31" s="22">
        <f t="shared" si="16"/>
        <v>0</v>
      </c>
      <c r="V31" s="14">
        <f t="shared" si="16"/>
        <v>0</v>
      </c>
      <c r="W31" s="129">
        <f t="shared" si="16"/>
        <v>0</v>
      </c>
      <c r="X31" s="22">
        <f t="shared" si="16"/>
        <v>0</v>
      </c>
      <c r="Y31" s="14">
        <f t="shared" si="16"/>
        <v>0</v>
      </c>
      <c r="Z31" s="14">
        <f t="shared" si="16"/>
        <v>0</v>
      </c>
      <c r="AA31" s="14">
        <f t="shared" si="16"/>
        <v>0</v>
      </c>
      <c r="AB31" s="129">
        <f t="shared" si="16"/>
        <v>0</v>
      </c>
      <c r="AC31" s="7">
        <f t="shared" si="16"/>
        <v>0</v>
      </c>
      <c r="AD31" s="7">
        <f t="shared" si="16"/>
        <v>0</v>
      </c>
      <c r="AE31" s="164">
        <f t="shared" si="16"/>
        <v>0</v>
      </c>
      <c r="AF31" s="177">
        <f t="shared" si="16"/>
        <v>0</v>
      </c>
      <c r="AG31" s="160">
        <f t="shared" si="16"/>
        <v>0</v>
      </c>
      <c r="AH31" s="178">
        <f t="shared" si="16"/>
        <v>0</v>
      </c>
      <c r="AI31" s="188">
        <f t="shared" si="16"/>
        <v>0</v>
      </c>
      <c r="AJ31" s="167">
        <f t="shared" si="16"/>
        <v>0</v>
      </c>
      <c r="AK31" s="178">
        <f t="shared" si="16"/>
        <v>0</v>
      </c>
      <c r="AL31" s="179">
        <f t="shared" si="16"/>
        <v>0</v>
      </c>
    </row>
    <row r="32" spans="1:38" outlineLevel="2" x14ac:dyDescent="0.25">
      <c r="A32" s="6" t="s">
        <v>772</v>
      </c>
      <c r="B32" s="7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4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>SUM(O32:AD32)</f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SUM(AG32)+SUM(September!AJ32)</f>
        <v>0</v>
      </c>
      <c r="AK32" s="178">
        <f>SUM(AE32)+SUM(September!AK32)</f>
        <v>0</v>
      </c>
      <c r="AL32" s="179">
        <f>SUM(AH32)+SUM(September!AL32)</f>
        <v>0</v>
      </c>
    </row>
    <row r="33" spans="1:38" outlineLevel="1" x14ac:dyDescent="0.25">
      <c r="A33" s="74" t="s">
        <v>773</v>
      </c>
      <c r="B33" s="7"/>
      <c r="C33" s="69">
        <f t="shared" ref="C33:AL33" si="17">SUBTOTAL(9,C32:C32)</f>
        <v>0</v>
      </c>
      <c r="D33" s="69">
        <f t="shared" si="17"/>
        <v>0</v>
      </c>
      <c r="E33" s="69">
        <f t="shared" si="17"/>
        <v>0</v>
      </c>
      <c r="F33" s="69">
        <f t="shared" si="17"/>
        <v>0</v>
      </c>
      <c r="G33" s="69">
        <f t="shared" si="17"/>
        <v>0</v>
      </c>
      <c r="H33" s="69">
        <f t="shared" si="17"/>
        <v>0</v>
      </c>
      <c r="I33" s="116">
        <f t="shared" si="17"/>
        <v>0</v>
      </c>
      <c r="J33" s="356">
        <f t="shared" si="17"/>
        <v>0</v>
      </c>
      <c r="K33" s="69">
        <f t="shared" si="17"/>
        <v>0</v>
      </c>
      <c r="L33" s="69">
        <f t="shared" si="17"/>
        <v>0</v>
      </c>
      <c r="M33" s="154">
        <f t="shared" si="17"/>
        <v>0</v>
      </c>
      <c r="N33" s="7">
        <f t="shared" si="17"/>
        <v>0</v>
      </c>
      <c r="O33" s="7">
        <f t="shared" si="17"/>
        <v>0</v>
      </c>
      <c r="P33" s="7">
        <f t="shared" si="17"/>
        <v>0</v>
      </c>
      <c r="Q33" s="22">
        <f t="shared" si="17"/>
        <v>0</v>
      </c>
      <c r="R33" s="14">
        <f t="shared" si="17"/>
        <v>0</v>
      </c>
      <c r="S33" s="14">
        <f t="shared" si="17"/>
        <v>0</v>
      </c>
      <c r="T33" s="129">
        <f t="shared" si="17"/>
        <v>0</v>
      </c>
      <c r="U33" s="22">
        <f t="shared" si="17"/>
        <v>0</v>
      </c>
      <c r="V33" s="14">
        <f t="shared" si="17"/>
        <v>0</v>
      </c>
      <c r="W33" s="129">
        <f t="shared" si="17"/>
        <v>0</v>
      </c>
      <c r="X33" s="22">
        <f t="shared" si="17"/>
        <v>0</v>
      </c>
      <c r="Y33" s="14">
        <f t="shared" si="17"/>
        <v>0</v>
      </c>
      <c r="Z33" s="14">
        <f t="shared" si="17"/>
        <v>0</v>
      </c>
      <c r="AA33" s="14">
        <f t="shared" si="17"/>
        <v>0</v>
      </c>
      <c r="AB33" s="129">
        <f t="shared" si="17"/>
        <v>0</v>
      </c>
      <c r="AC33" s="7">
        <f t="shared" si="17"/>
        <v>0</v>
      </c>
      <c r="AD33" s="7">
        <f t="shared" si="17"/>
        <v>0</v>
      </c>
      <c r="AE33" s="164">
        <f t="shared" si="17"/>
        <v>0</v>
      </c>
      <c r="AF33" s="177">
        <f t="shared" si="17"/>
        <v>0</v>
      </c>
      <c r="AG33" s="160">
        <f t="shared" si="17"/>
        <v>0</v>
      </c>
      <c r="AH33" s="178">
        <f t="shared" si="17"/>
        <v>0</v>
      </c>
      <c r="AI33" s="188">
        <f t="shared" si="17"/>
        <v>0</v>
      </c>
      <c r="AJ33" s="167">
        <f t="shared" si="17"/>
        <v>0</v>
      </c>
      <c r="AK33" s="178">
        <f t="shared" si="17"/>
        <v>0</v>
      </c>
      <c r="AL33" s="179">
        <f t="shared" si="17"/>
        <v>0</v>
      </c>
    </row>
    <row r="34" spans="1:38" outlineLevel="2" x14ac:dyDescent="0.25">
      <c r="A34" s="6" t="s">
        <v>794</v>
      </c>
      <c r="B34" s="6" t="s">
        <v>646</v>
      </c>
      <c r="C34" s="69">
        <v>11</v>
      </c>
      <c r="D34" s="69"/>
      <c r="E34" s="69"/>
      <c r="F34" s="69"/>
      <c r="G34" s="69"/>
      <c r="H34" s="69"/>
      <c r="I34" s="116"/>
      <c r="J34" s="356"/>
      <c r="K34" s="69">
        <v>3</v>
      </c>
      <c r="L34" s="69"/>
      <c r="M34" s="154">
        <f t="shared" si="0"/>
        <v>14</v>
      </c>
      <c r="N34" s="7"/>
      <c r="O34" s="7"/>
      <c r="P34" s="7">
        <v>3</v>
      </c>
      <c r="Q34" s="22"/>
      <c r="R34" s="14">
        <v>2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>SUM(O34:AD34)</f>
        <v>5</v>
      </c>
      <c r="AF34" s="177"/>
      <c r="AG34" s="160">
        <f>SUM(M34,AE34)</f>
        <v>19</v>
      </c>
      <c r="AH34" s="178">
        <f>SUM(N34,AF34)</f>
        <v>0</v>
      </c>
      <c r="AI34" s="188">
        <f>SUM(AG34+AH34)</f>
        <v>19</v>
      </c>
      <c r="AJ34" s="167">
        <f>SUM(AG34)+SUM(September!AJ34)</f>
        <v>178</v>
      </c>
      <c r="AK34" s="178">
        <f>SUM(AE34)+SUM(September!AK34)</f>
        <v>57</v>
      </c>
      <c r="AL34" s="179">
        <f>SUM(AH34)+SUM(September!AL34)</f>
        <v>0</v>
      </c>
    </row>
    <row r="35" spans="1:38" outlineLevel="1" x14ac:dyDescent="0.25">
      <c r="A35" s="74" t="s">
        <v>729</v>
      </c>
      <c r="B35" s="6"/>
      <c r="C35" s="69">
        <f t="shared" ref="C35:AL35" si="18">SUBTOTAL(9,C34:C34)</f>
        <v>11</v>
      </c>
      <c r="D35" s="69">
        <f t="shared" si="18"/>
        <v>0</v>
      </c>
      <c r="E35" s="69">
        <f t="shared" si="18"/>
        <v>0</v>
      </c>
      <c r="F35" s="69">
        <f t="shared" si="18"/>
        <v>0</v>
      </c>
      <c r="G35" s="69">
        <f t="shared" si="18"/>
        <v>0</v>
      </c>
      <c r="H35" s="69">
        <f t="shared" si="18"/>
        <v>0</v>
      </c>
      <c r="I35" s="116">
        <f t="shared" si="18"/>
        <v>0</v>
      </c>
      <c r="J35" s="356">
        <f t="shared" si="18"/>
        <v>0</v>
      </c>
      <c r="K35" s="69">
        <f t="shared" si="18"/>
        <v>3</v>
      </c>
      <c r="L35" s="69">
        <f t="shared" si="18"/>
        <v>0</v>
      </c>
      <c r="M35" s="154">
        <f t="shared" si="18"/>
        <v>14</v>
      </c>
      <c r="N35" s="7">
        <f t="shared" si="18"/>
        <v>0</v>
      </c>
      <c r="O35" s="7">
        <f t="shared" si="18"/>
        <v>0</v>
      </c>
      <c r="P35" s="7">
        <f t="shared" si="18"/>
        <v>3</v>
      </c>
      <c r="Q35" s="22">
        <f t="shared" si="18"/>
        <v>0</v>
      </c>
      <c r="R35" s="14">
        <f t="shared" si="18"/>
        <v>2</v>
      </c>
      <c r="S35" s="14">
        <f t="shared" si="18"/>
        <v>0</v>
      </c>
      <c r="T35" s="129">
        <f t="shared" si="18"/>
        <v>0</v>
      </c>
      <c r="U35" s="22">
        <f t="shared" si="18"/>
        <v>0</v>
      </c>
      <c r="V35" s="14">
        <f t="shared" si="18"/>
        <v>0</v>
      </c>
      <c r="W35" s="129">
        <f t="shared" si="18"/>
        <v>0</v>
      </c>
      <c r="X35" s="22">
        <f t="shared" si="18"/>
        <v>0</v>
      </c>
      <c r="Y35" s="14">
        <f t="shared" si="18"/>
        <v>0</v>
      </c>
      <c r="Z35" s="14">
        <f t="shared" si="18"/>
        <v>0</v>
      </c>
      <c r="AA35" s="14">
        <f t="shared" si="18"/>
        <v>0</v>
      </c>
      <c r="AB35" s="129">
        <f t="shared" si="18"/>
        <v>0</v>
      </c>
      <c r="AC35" s="7">
        <f t="shared" si="18"/>
        <v>0</v>
      </c>
      <c r="AD35" s="7">
        <f t="shared" si="18"/>
        <v>0</v>
      </c>
      <c r="AE35" s="164">
        <f t="shared" si="18"/>
        <v>5</v>
      </c>
      <c r="AF35" s="177">
        <f t="shared" si="18"/>
        <v>0</v>
      </c>
      <c r="AG35" s="160">
        <f t="shared" si="18"/>
        <v>19</v>
      </c>
      <c r="AH35" s="178">
        <f t="shared" si="18"/>
        <v>0</v>
      </c>
      <c r="AI35" s="188">
        <f t="shared" si="18"/>
        <v>19</v>
      </c>
      <c r="AJ35" s="167">
        <f t="shared" si="18"/>
        <v>178</v>
      </c>
      <c r="AK35" s="178">
        <f t="shared" si="18"/>
        <v>57</v>
      </c>
      <c r="AL35" s="179">
        <f t="shared" si="18"/>
        <v>0</v>
      </c>
    </row>
    <row r="36" spans="1:38" outlineLevel="2" x14ac:dyDescent="0.25">
      <c r="A36" s="6" t="s">
        <v>641</v>
      </c>
      <c r="B36" s="6" t="s">
        <v>809</v>
      </c>
      <c r="C36" s="69"/>
      <c r="D36" s="69">
        <v>4</v>
      </c>
      <c r="E36" s="69">
        <v>16</v>
      </c>
      <c r="F36" s="69">
        <v>12</v>
      </c>
      <c r="G36" s="69"/>
      <c r="H36" s="69"/>
      <c r="I36" s="116">
        <v>10</v>
      </c>
      <c r="J36" s="356">
        <v>8</v>
      </c>
      <c r="K36" s="69">
        <v>4</v>
      </c>
      <c r="L36" s="69"/>
      <c r="M36" s="154">
        <f t="shared" si="0"/>
        <v>54</v>
      </c>
      <c r="N36" s="7"/>
      <c r="O36" s="7">
        <v>6</v>
      </c>
      <c r="P36" s="7"/>
      <c r="Q36" s="22"/>
      <c r="R36" s="14">
        <v>9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>SUM(O36:AD36)</f>
        <v>15</v>
      </c>
      <c r="AF36" s="177"/>
      <c r="AG36" s="160">
        <f>SUM(M36,AE36)</f>
        <v>69</v>
      </c>
      <c r="AH36" s="178">
        <f>SUM(N36,AF36)</f>
        <v>0</v>
      </c>
      <c r="AI36" s="188">
        <f>SUM(AG36+AH36)</f>
        <v>69</v>
      </c>
      <c r="AJ36" s="167">
        <f>SUM(AG36)+SUM(September!AJ36)</f>
        <v>929</v>
      </c>
      <c r="AK36" s="178">
        <f>SUM(AE36)+SUM(September!AK36)</f>
        <v>173</v>
      </c>
      <c r="AL36" s="179">
        <f>SUM(AH36)+SUM(September!AL36)</f>
        <v>0</v>
      </c>
    </row>
    <row r="37" spans="1:38" outlineLevel="1" x14ac:dyDescent="0.25">
      <c r="A37" s="74" t="s">
        <v>730</v>
      </c>
      <c r="B37" s="6"/>
      <c r="C37" s="69">
        <f t="shared" ref="C37:AL37" si="19">SUBTOTAL(9,C36:C36)</f>
        <v>0</v>
      </c>
      <c r="D37" s="69">
        <f t="shared" si="19"/>
        <v>4</v>
      </c>
      <c r="E37" s="69">
        <f t="shared" si="19"/>
        <v>16</v>
      </c>
      <c r="F37" s="69">
        <f t="shared" si="19"/>
        <v>12</v>
      </c>
      <c r="G37" s="69">
        <f t="shared" si="19"/>
        <v>0</v>
      </c>
      <c r="H37" s="69">
        <f t="shared" si="19"/>
        <v>0</v>
      </c>
      <c r="I37" s="116">
        <f t="shared" si="19"/>
        <v>10</v>
      </c>
      <c r="J37" s="356">
        <f t="shared" si="19"/>
        <v>8</v>
      </c>
      <c r="K37" s="69">
        <f t="shared" si="19"/>
        <v>4</v>
      </c>
      <c r="L37" s="69">
        <f t="shared" si="19"/>
        <v>0</v>
      </c>
      <c r="M37" s="154">
        <f t="shared" si="19"/>
        <v>54</v>
      </c>
      <c r="N37" s="7">
        <f t="shared" si="19"/>
        <v>0</v>
      </c>
      <c r="O37" s="7">
        <f t="shared" si="19"/>
        <v>6</v>
      </c>
      <c r="P37" s="7">
        <f t="shared" si="19"/>
        <v>0</v>
      </c>
      <c r="Q37" s="22">
        <f t="shared" si="19"/>
        <v>0</v>
      </c>
      <c r="R37" s="14">
        <f t="shared" si="19"/>
        <v>9</v>
      </c>
      <c r="S37" s="14">
        <f t="shared" si="19"/>
        <v>0</v>
      </c>
      <c r="T37" s="129">
        <f t="shared" si="19"/>
        <v>0</v>
      </c>
      <c r="U37" s="22">
        <f t="shared" si="19"/>
        <v>0</v>
      </c>
      <c r="V37" s="14">
        <f t="shared" si="19"/>
        <v>0</v>
      </c>
      <c r="W37" s="129">
        <f t="shared" si="19"/>
        <v>0</v>
      </c>
      <c r="X37" s="22">
        <f t="shared" si="19"/>
        <v>0</v>
      </c>
      <c r="Y37" s="14">
        <f t="shared" si="19"/>
        <v>0</v>
      </c>
      <c r="Z37" s="14">
        <f t="shared" si="19"/>
        <v>0</v>
      </c>
      <c r="AA37" s="14">
        <f t="shared" si="19"/>
        <v>0</v>
      </c>
      <c r="AB37" s="129">
        <f t="shared" si="19"/>
        <v>0</v>
      </c>
      <c r="AC37" s="7">
        <f t="shared" si="19"/>
        <v>0</v>
      </c>
      <c r="AD37" s="7">
        <f t="shared" si="19"/>
        <v>0</v>
      </c>
      <c r="AE37" s="164">
        <f t="shared" si="19"/>
        <v>15</v>
      </c>
      <c r="AF37" s="177">
        <f t="shared" si="19"/>
        <v>0</v>
      </c>
      <c r="AG37" s="160">
        <f t="shared" si="19"/>
        <v>69</v>
      </c>
      <c r="AH37" s="178">
        <f t="shared" si="19"/>
        <v>0</v>
      </c>
      <c r="AI37" s="188">
        <f t="shared" si="19"/>
        <v>69</v>
      </c>
      <c r="AJ37" s="167">
        <f t="shared" si="19"/>
        <v>929</v>
      </c>
      <c r="AK37" s="178">
        <f t="shared" si="19"/>
        <v>173</v>
      </c>
      <c r="AL37" s="179">
        <f t="shared" si="19"/>
        <v>0</v>
      </c>
    </row>
    <row r="38" spans="1:38" outlineLevel="2" x14ac:dyDescent="0.25">
      <c r="A38" s="6" t="s">
        <v>644</v>
      </c>
      <c r="B38" s="35" t="s">
        <v>647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4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>
        <v>1</v>
      </c>
      <c r="AB38" s="129"/>
      <c r="AC38" s="7"/>
      <c r="AD38" s="7"/>
      <c r="AE38" s="164">
        <f>SUM(O38:AD38)</f>
        <v>1</v>
      </c>
      <c r="AF38" s="177"/>
      <c r="AG38" s="160">
        <f>SUM(M38,AE38)</f>
        <v>1</v>
      </c>
      <c r="AH38" s="178">
        <f>SUM(N38,AF38)</f>
        <v>0</v>
      </c>
      <c r="AI38" s="188">
        <f>SUM(AG38+AH38)</f>
        <v>1</v>
      </c>
      <c r="AJ38" s="167">
        <f>SUM(AG38)+SUM(September!AJ38)</f>
        <v>10</v>
      </c>
      <c r="AK38" s="178">
        <f>SUM(AE38)+SUM(September!AK38)</f>
        <v>10</v>
      </c>
      <c r="AL38" s="179">
        <f>SUM(AH38)+SUM(September!AL38)</f>
        <v>0</v>
      </c>
    </row>
    <row r="39" spans="1:38" outlineLevel="1" x14ac:dyDescent="0.25">
      <c r="A39" s="383" t="s">
        <v>731</v>
      </c>
      <c r="B39" s="388"/>
      <c r="C39" s="69">
        <f t="shared" ref="C39:AL39" si="20">SUBTOTAL(9,C38:C38)</f>
        <v>0</v>
      </c>
      <c r="D39" s="69">
        <f t="shared" si="20"/>
        <v>0</v>
      </c>
      <c r="E39" s="69">
        <f t="shared" si="20"/>
        <v>0</v>
      </c>
      <c r="F39" s="69">
        <f t="shared" si="20"/>
        <v>0</v>
      </c>
      <c r="G39" s="69">
        <f t="shared" si="20"/>
        <v>0</v>
      </c>
      <c r="H39" s="69">
        <f t="shared" si="20"/>
        <v>0</v>
      </c>
      <c r="I39" s="116">
        <f t="shared" si="20"/>
        <v>0</v>
      </c>
      <c r="J39" s="356">
        <f t="shared" si="20"/>
        <v>0</v>
      </c>
      <c r="K39" s="69">
        <f t="shared" si="20"/>
        <v>0</v>
      </c>
      <c r="L39" s="69">
        <f t="shared" si="20"/>
        <v>0</v>
      </c>
      <c r="M39" s="154">
        <f t="shared" si="20"/>
        <v>0</v>
      </c>
      <c r="N39" s="7">
        <f t="shared" si="20"/>
        <v>0</v>
      </c>
      <c r="O39" s="7">
        <f t="shared" si="20"/>
        <v>0</v>
      </c>
      <c r="P39" s="7">
        <f t="shared" si="20"/>
        <v>0</v>
      </c>
      <c r="Q39" s="22">
        <f t="shared" si="20"/>
        <v>0</v>
      </c>
      <c r="R39" s="14">
        <f t="shared" si="20"/>
        <v>0</v>
      </c>
      <c r="S39" s="14">
        <f t="shared" si="20"/>
        <v>0</v>
      </c>
      <c r="T39" s="129">
        <f t="shared" si="20"/>
        <v>0</v>
      </c>
      <c r="U39" s="22">
        <f t="shared" si="20"/>
        <v>0</v>
      </c>
      <c r="V39" s="14">
        <f t="shared" si="20"/>
        <v>0</v>
      </c>
      <c r="W39" s="129">
        <f t="shared" si="20"/>
        <v>0</v>
      </c>
      <c r="X39" s="22">
        <f t="shared" si="20"/>
        <v>0</v>
      </c>
      <c r="Y39" s="14">
        <f t="shared" si="20"/>
        <v>0</v>
      </c>
      <c r="Z39" s="14">
        <f t="shared" si="20"/>
        <v>0</v>
      </c>
      <c r="AA39" s="14">
        <f t="shared" si="20"/>
        <v>1</v>
      </c>
      <c r="AB39" s="129">
        <f t="shared" si="20"/>
        <v>0</v>
      </c>
      <c r="AC39" s="7">
        <f t="shared" si="20"/>
        <v>0</v>
      </c>
      <c r="AD39" s="7">
        <f t="shared" si="20"/>
        <v>0</v>
      </c>
      <c r="AE39" s="164">
        <f t="shared" si="20"/>
        <v>1</v>
      </c>
      <c r="AF39" s="177">
        <f t="shared" si="20"/>
        <v>0</v>
      </c>
      <c r="AG39" s="160">
        <f t="shared" si="20"/>
        <v>1</v>
      </c>
      <c r="AH39" s="178">
        <f t="shared" si="20"/>
        <v>0</v>
      </c>
      <c r="AI39" s="188">
        <f t="shared" si="20"/>
        <v>1</v>
      </c>
      <c r="AJ39" s="167">
        <f t="shared" si="20"/>
        <v>10</v>
      </c>
      <c r="AK39" s="178">
        <f t="shared" si="20"/>
        <v>10</v>
      </c>
      <c r="AL39" s="179">
        <f t="shared" si="20"/>
        <v>0</v>
      </c>
    </row>
    <row r="40" spans="1:38" outlineLevel="2" x14ac:dyDescent="0.25">
      <c r="A40" s="9" t="s">
        <v>795</v>
      </c>
      <c r="B40" s="9" t="s">
        <v>707</v>
      </c>
      <c r="C40" s="69"/>
      <c r="D40" s="69">
        <v>9</v>
      </c>
      <c r="E40" s="69">
        <v>34</v>
      </c>
      <c r="F40" s="69">
        <v>16</v>
      </c>
      <c r="G40" s="69"/>
      <c r="H40" s="69"/>
      <c r="I40" s="116"/>
      <c r="J40" s="356">
        <v>38</v>
      </c>
      <c r="K40" s="69"/>
      <c r="L40" s="69"/>
      <c r="M40" s="154">
        <f t="shared" si="0"/>
        <v>97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>SUM(O40:AD40)</f>
        <v>0</v>
      </c>
      <c r="AF40" s="177"/>
      <c r="AG40" s="160">
        <f>SUM(M40,AE40)</f>
        <v>97</v>
      </c>
      <c r="AH40" s="178">
        <f>SUM(N40,AF40)</f>
        <v>0</v>
      </c>
      <c r="AI40" s="188">
        <f>SUM(AG40+AH40)</f>
        <v>97</v>
      </c>
      <c r="AJ40" s="167">
        <f>SUM(AG40)+SUM(September!AJ40)</f>
        <v>832</v>
      </c>
      <c r="AK40" s="178">
        <f>SUM(AE40)+SUM(September!AK40)</f>
        <v>0</v>
      </c>
      <c r="AL40" s="179">
        <f>SUM(AH40)+SUM(September!AL40)</f>
        <v>0</v>
      </c>
    </row>
    <row r="41" spans="1:38" outlineLevel="1" x14ac:dyDescent="0.25">
      <c r="A41" s="499" t="s">
        <v>732</v>
      </c>
      <c r="B41" s="9"/>
      <c r="C41" s="69">
        <f t="shared" ref="C41:AL41" si="21">SUBTOTAL(9,C40:C40)</f>
        <v>0</v>
      </c>
      <c r="D41" s="69">
        <f t="shared" si="21"/>
        <v>9</v>
      </c>
      <c r="E41" s="69">
        <f t="shared" si="21"/>
        <v>34</v>
      </c>
      <c r="F41" s="69">
        <f t="shared" si="21"/>
        <v>16</v>
      </c>
      <c r="G41" s="69">
        <f t="shared" si="21"/>
        <v>0</v>
      </c>
      <c r="H41" s="69">
        <f t="shared" si="21"/>
        <v>0</v>
      </c>
      <c r="I41" s="116">
        <f t="shared" si="21"/>
        <v>0</v>
      </c>
      <c r="J41" s="356">
        <f t="shared" si="21"/>
        <v>38</v>
      </c>
      <c r="K41" s="69">
        <f t="shared" si="21"/>
        <v>0</v>
      </c>
      <c r="L41" s="69">
        <f t="shared" si="21"/>
        <v>0</v>
      </c>
      <c r="M41" s="154">
        <f t="shared" si="21"/>
        <v>97</v>
      </c>
      <c r="N41" s="7">
        <f t="shared" si="21"/>
        <v>0</v>
      </c>
      <c r="O41" s="7">
        <f t="shared" si="21"/>
        <v>0</v>
      </c>
      <c r="P41" s="7">
        <f t="shared" si="21"/>
        <v>0</v>
      </c>
      <c r="Q41" s="22">
        <f t="shared" si="21"/>
        <v>0</v>
      </c>
      <c r="R41" s="14">
        <f t="shared" si="21"/>
        <v>0</v>
      </c>
      <c r="S41" s="14">
        <f t="shared" si="21"/>
        <v>0</v>
      </c>
      <c r="T41" s="129">
        <f t="shared" si="21"/>
        <v>0</v>
      </c>
      <c r="U41" s="22">
        <f t="shared" si="21"/>
        <v>0</v>
      </c>
      <c r="V41" s="14">
        <f t="shared" si="21"/>
        <v>0</v>
      </c>
      <c r="W41" s="129">
        <f t="shared" si="21"/>
        <v>0</v>
      </c>
      <c r="X41" s="22">
        <f t="shared" si="21"/>
        <v>0</v>
      </c>
      <c r="Y41" s="14">
        <f t="shared" si="21"/>
        <v>0</v>
      </c>
      <c r="Z41" s="14">
        <f t="shared" si="21"/>
        <v>0</v>
      </c>
      <c r="AA41" s="14">
        <f t="shared" si="21"/>
        <v>0</v>
      </c>
      <c r="AB41" s="129">
        <f t="shared" si="21"/>
        <v>0</v>
      </c>
      <c r="AC41" s="7">
        <f t="shared" si="21"/>
        <v>0</v>
      </c>
      <c r="AD41" s="7">
        <f t="shared" si="21"/>
        <v>0</v>
      </c>
      <c r="AE41" s="164">
        <f t="shared" si="21"/>
        <v>0</v>
      </c>
      <c r="AF41" s="177">
        <f t="shared" si="21"/>
        <v>0</v>
      </c>
      <c r="AG41" s="160">
        <f t="shared" si="21"/>
        <v>97</v>
      </c>
      <c r="AH41" s="178">
        <f t="shared" si="21"/>
        <v>0</v>
      </c>
      <c r="AI41" s="188">
        <f t="shared" si="21"/>
        <v>97</v>
      </c>
      <c r="AJ41" s="169">
        <f t="shared" si="21"/>
        <v>832</v>
      </c>
      <c r="AK41" s="178">
        <f t="shared" si="21"/>
        <v>0</v>
      </c>
      <c r="AL41" s="179">
        <f t="shared" si="21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1</v>
      </c>
      <c r="E42" s="69">
        <v>35</v>
      </c>
      <c r="F42" s="69">
        <v>4</v>
      </c>
      <c r="G42" s="69"/>
      <c r="H42" s="69"/>
      <c r="I42" s="116"/>
      <c r="J42" s="356"/>
      <c r="K42" s="69">
        <v>12</v>
      </c>
      <c r="L42" s="69"/>
      <c r="M42" s="154">
        <f t="shared" si="0"/>
        <v>52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>SUM(O42:AD42)</f>
        <v>0</v>
      </c>
      <c r="AF42" s="177"/>
      <c r="AG42" s="160">
        <f>SUM(M42,AE42)</f>
        <v>52</v>
      </c>
      <c r="AH42" s="178">
        <f>SUM(N42,AF42)</f>
        <v>0</v>
      </c>
      <c r="AI42" s="179">
        <f>SUM(AG42+AH42)</f>
        <v>52</v>
      </c>
      <c r="AJ42" s="169">
        <f>SUM(AG42)+SUM(September!AJ42)</f>
        <v>321</v>
      </c>
      <c r="AK42" s="178">
        <f>SUM(AE42)+SUM(September!AK42)</f>
        <v>0</v>
      </c>
      <c r="AL42" s="179">
        <f>SUM(AH42)+SUM(September!AL42)</f>
        <v>0</v>
      </c>
    </row>
    <row r="43" spans="1:38" outlineLevel="2" x14ac:dyDescent="0.25">
      <c r="A43" s="9" t="s">
        <v>621</v>
      </c>
      <c r="B43" s="9" t="s">
        <v>692</v>
      </c>
      <c r="C43" s="69"/>
      <c r="D43" s="69">
        <v>3</v>
      </c>
      <c r="E43" s="69">
        <v>1</v>
      </c>
      <c r="F43" s="69">
        <v>6</v>
      </c>
      <c r="G43" s="69"/>
      <c r="H43" s="69"/>
      <c r="I43" s="116"/>
      <c r="J43" s="356"/>
      <c r="K43" s="69">
        <v>13</v>
      </c>
      <c r="L43" s="69"/>
      <c r="M43" s="154">
        <f t="shared" si="0"/>
        <v>23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>SUM(O43:AD43)</f>
        <v>0</v>
      </c>
      <c r="AF43" s="177"/>
      <c r="AG43" s="160">
        <f>SUM(M43,AE43)</f>
        <v>23</v>
      </c>
      <c r="AH43" s="178">
        <f>SUM(N43,AF43)</f>
        <v>0</v>
      </c>
      <c r="AI43" s="179">
        <f>SUM(AG43+AH43)</f>
        <v>23</v>
      </c>
      <c r="AJ43" s="169">
        <f>SUM(AG43)+SUM(September!AJ43)</f>
        <v>424</v>
      </c>
      <c r="AK43" s="178">
        <f>SUM(AE43)+SUM(September!AK43)</f>
        <v>0</v>
      </c>
      <c r="AL43" s="179">
        <f>SUM(AH43)+SUM(September!AL43)</f>
        <v>0</v>
      </c>
    </row>
    <row r="44" spans="1:38" outlineLevel="1" x14ac:dyDescent="0.25">
      <c r="A44" s="499" t="s">
        <v>733</v>
      </c>
      <c r="B44" s="9"/>
      <c r="C44" s="69">
        <f t="shared" ref="C44:AL44" si="22">SUBTOTAL(9,C42:C43)</f>
        <v>0</v>
      </c>
      <c r="D44" s="69">
        <f t="shared" si="22"/>
        <v>4</v>
      </c>
      <c r="E44" s="69">
        <f t="shared" si="22"/>
        <v>36</v>
      </c>
      <c r="F44" s="69">
        <f t="shared" si="22"/>
        <v>10</v>
      </c>
      <c r="G44" s="69">
        <f t="shared" si="22"/>
        <v>0</v>
      </c>
      <c r="H44" s="69">
        <f t="shared" si="22"/>
        <v>0</v>
      </c>
      <c r="I44" s="116">
        <f t="shared" si="22"/>
        <v>0</v>
      </c>
      <c r="J44" s="356">
        <f t="shared" si="22"/>
        <v>0</v>
      </c>
      <c r="K44" s="69">
        <f t="shared" si="22"/>
        <v>25</v>
      </c>
      <c r="L44" s="69">
        <f t="shared" si="22"/>
        <v>0</v>
      </c>
      <c r="M44" s="154">
        <f t="shared" si="22"/>
        <v>75</v>
      </c>
      <c r="N44" s="7">
        <f t="shared" si="22"/>
        <v>0</v>
      </c>
      <c r="O44" s="7">
        <f t="shared" si="22"/>
        <v>0</v>
      </c>
      <c r="P44" s="7">
        <f t="shared" si="22"/>
        <v>0</v>
      </c>
      <c r="Q44" s="22">
        <f t="shared" si="22"/>
        <v>0</v>
      </c>
      <c r="R44" s="14">
        <f t="shared" si="22"/>
        <v>0</v>
      </c>
      <c r="S44" s="14">
        <f t="shared" si="22"/>
        <v>0</v>
      </c>
      <c r="T44" s="129">
        <f t="shared" si="22"/>
        <v>0</v>
      </c>
      <c r="U44" s="22">
        <f t="shared" si="22"/>
        <v>0</v>
      </c>
      <c r="V44" s="14">
        <f t="shared" si="22"/>
        <v>0</v>
      </c>
      <c r="W44" s="129">
        <f t="shared" si="22"/>
        <v>0</v>
      </c>
      <c r="X44" s="22">
        <f t="shared" si="22"/>
        <v>0</v>
      </c>
      <c r="Y44" s="14">
        <f t="shared" si="22"/>
        <v>0</v>
      </c>
      <c r="Z44" s="14">
        <f t="shared" si="22"/>
        <v>0</v>
      </c>
      <c r="AA44" s="14">
        <f t="shared" si="22"/>
        <v>0</v>
      </c>
      <c r="AB44" s="129">
        <f t="shared" si="22"/>
        <v>0</v>
      </c>
      <c r="AC44" s="7">
        <f t="shared" si="22"/>
        <v>0</v>
      </c>
      <c r="AD44" s="7">
        <f t="shared" si="22"/>
        <v>0</v>
      </c>
      <c r="AE44" s="164">
        <f t="shared" si="22"/>
        <v>0</v>
      </c>
      <c r="AF44" s="177">
        <f t="shared" si="22"/>
        <v>0</v>
      </c>
      <c r="AG44" s="160">
        <f t="shared" si="22"/>
        <v>75</v>
      </c>
      <c r="AH44" s="178">
        <f t="shared" si="22"/>
        <v>0</v>
      </c>
      <c r="AI44" s="179">
        <f t="shared" si="22"/>
        <v>75</v>
      </c>
      <c r="AJ44" s="169">
        <f t="shared" si="22"/>
        <v>745</v>
      </c>
      <c r="AK44" s="178">
        <f t="shared" si="22"/>
        <v>0</v>
      </c>
      <c r="AL44" s="179">
        <f t="shared" si="22"/>
        <v>0</v>
      </c>
    </row>
    <row r="45" spans="1:38" outlineLevel="2" x14ac:dyDescent="0.25">
      <c r="A45" s="7" t="s">
        <v>682</v>
      </c>
      <c r="B45" s="9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4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>SUM(O45:AD45)</f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9">
        <f>SUM(AG45)+SUM(September!AJ45)</f>
        <v>0</v>
      </c>
      <c r="AK45" s="178">
        <f>SUM(AE45)+SUM(September!AK45)</f>
        <v>0</v>
      </c>
      <c r="AL45" s="179">
        <f>SUM(AH45)+SUM(September!AL45)</f>
        <v>0</v>
      </c>
    </row>
    <row r="46" spans="1:38" outlineLevel="1" x14ac:dyDescent="0.25">
      <c r="A46" s="500" t="s">
        <v>734</v>
      </c>
      <c r="B46" s="9"/>
      <c r="C46" s="69">
        <f t="shared" ref="C46:AL46" si="23">SUBTOTAL(9,C45:C45)</f>
        <v>0</v>
      </c>
      <c r="D46" s="69">
        <f t="shared" si="23"/>
        <v>0</v>
      </c>
      <c r="E46" s="69">
        <f t="shared" si="23"/>
        <v>0</v>
      </c>
      <c r="F46" s="69">
        <f t="shared" si="23"/>
        <v>0</v>
      </c>
      <c r="G46" s="69">
        <f t="shared" si="23"/>
        <v>0</v>
      </c>
      <c r="H46" s="69">
        <f t="shared" si="23"/>
        <v>0</v>
      </c>
      <c r="I46" s="116">
        <f t="shared" si="23"/>
        <v>0</v>
      </c>
      <c r="J46" s="356">
        <f t="shared" si="23"/>
        <v>0</v>
      </c>
      <c r="K46" s="69">
        <f t="shared" si="23"/>
        <v>0</v>
      </c>
      <c r="L46" s="69">
        <f t="shared" si="23"/>
        <v>0</v>
      </c>
      <c r="M46" s="154">
        <f t="shared" si="23"/>
        <v>0</v>
      </c>
      <c r="N46" s="7">
        <f t="shared" si="23"/>
        <v>0</v>
      </c>
      <c r="O46" s="7">
        <f t="shared" si="23"/>
        <v>0</v>
      </c>
      <c r="P46" s="7">
        <f t="shared" si="23"/>
        <v>0</v>
      </c>
      <c r="Q46" s="22">
        <f t="shared" si="23"/>
        <v>0</v>
      </c>
      <c r="R46" s="14">
        <f t="shared" si="23"/>
        <v>0</v>
      </c>
      <c r="S46" s="14">
        <f t="shared" si="23"/>
        <v>0</v>
      </c>
      <c r="T46" s="129">
        <f t="shared" si="23"/>
        <v>0</v>
      </c>
      <c r="U46" s="22">
        <f t="shared" si="23"/>
        <v>0</v>
      </c>
      <c r="V46" s="14">
        <f t="shared" si="23"/>
        <v>0</v>
      </c>
      <c r="W46" s="129">
        <f t="shared" si="23"/>
        <v>0</v>
      </c>
      <c r="X46" s="22">
        <f t="shared" si="23"/>
        <v>0</v>
      </c>
      <c r="Y46" s="14">
        <f t="shared" si="23"/>
        <v>0</v>
      </c>
      <c r="Z46" s="14">
        <f t="shared" si="23"/>
        <v>0</v>
      </c>
      <c r="AA46" s="14">
        <f t="shared" si="23"/>
        <v>0</v>
      </c>
      <c r="AB46" s="129">
        <f t="shared" si="23"/>
        <v>0</v>
      </c>
      <c r="AC46" s="7">
        <f t="shared" si="23"/>
        <v>0</v>
      </c>
      <c r="AD46" s="7">
        <f t="shared" si="23"/>
        <v>0</v>
      </c>
      <c r="AE46" s="164">
        <f t="shared" si="23"/>
        <v>0</v>
      </c>
      <c r="AF46" s="177">
        <f t="shared" si="23"/>
        <v>0</v>
      </c>
      <c r="AG46" s="160">
        <f t="shared" si="23"/>
        <v>0</v>
      </c>
      <c r="AH46" s="178">
        <f t="shared" si="23"/>
        <v>0</v>
      </c>
      <c r="AI46" s="179">
        <f t="shared" si="23"/>
        <v>0</v>
      </c>
      <c r="AJ46" s="169">
        <f t="shared" si="23"/>
        <v>0</v>
      </c>
      <c r="AK46" s="178">
        <f t="shared" si="23"/>
        <v>0</v>
      </c>
      <c r="AL46" s="179">
        <f t="shared" si="23"/>
        <v>0</v>
      </c>
    </row>
    <row r="47" spans="1:38" outlineLevel="2" x14ac:dyDescent="0.25">
      <c r="A47" s="6" t="s">
        <v>639</v>
      </c>
      <c r="B47" s="6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4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>SUM(O47:AD47)</f>
        <v>0</v>
      </c>
      <c r="AF47" s="177"/>
      <c r="AG47" s="160">
        <f>SUM(M47,AE47)</f>
        <v>0</v>
      </c>
      <c r="AH47" s="178">
        <f>SUM(N47,AF47)</f>
        <v>0</v>
      </c>
      <c r="AI47" s="179">
        <f>SUM(AG47+AH47)</f>
        <v>0</v>
      </c>
      <c r="AJ47" s="169">
        <f>SUM(AG47)+SUM(September!AJ47)</f>
        <v>2</v>
      </c>
      <c r="AK47" s="178">
        <f>SUM(AE47)+SUM(September!AK47)</f>
        <v>2</v>
      </c>
      <c r="AL47" s="179">
        <f>SUM(AH47)+SUM(September!AL47)</f>
        <v>0</v>
      </c>
    </row>
    <row r="48" spans="1:38" outlineLevel="2" x14ac:dyDescent="0.25">
      <c r="A48" s="6" t="s">
        <v>639</v>
      </c>
      <c r="B48" s="6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4">
        <f>SUM(C48:L48)</f>
        <v>0</v>
      </c>
      <c r="N48" s="7"/>
      <c r="O48" s="7">
        <v>3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3</v>
      </c>
      <c r="AF48" s="177"/>
      <c r="AG48" s="160">
        <f>SUM(M48,AE48)</f>
        <v>3</v>
      </c>
      <c r="AH48" s="178">
        <f>SUM(N48,AF48)</f>
        <v>0</v>
      </c>
      <c r="AI48" s="179">
        <f>SUM(AG48+AH48)</f>
        <v>3</v>
      </c>
      <c r="AJ48" s="167">
        <f>SUM(AG48)+SUM(September!AJ48)</f>
        <v>22</v>
      </c>
      <c r="AK48" s="178">
        <f>SUM(AE48)+SUM(September!AK48)</f>
        <v>22</v>
      </c>
      <c r="AL48" s="179">
        <f>SUM(AH48)+SUM(September!AL48)</f>
        <v>0</v>
      </c>
    </row>
    <row r="49" spans="1:38" outlineLevel="1" x14ac:dyDescent="0.25">
      <c r="A49" s="74" t="s">
        <v>735</v>
      </c>
      <c r="B49" s="8"/>
      <c r="C49" s="69">
        <f t="shared" ref="C49:AL49" si="24">SUBTOTAL(9,C47:C48)</f>
        <v>0</v>
      </c>
      <c r="D49" s="69">
        <f t="shared" si="24"/>
        <v>0</v>
      </c>
      <c r="E49" s="69">
        <f t="shared" si="24"/>
        <v>0</v>
      </c>
      <c r="F49" s="69">
        <f t="shared" si="24"/>
        <v>0</v>
      </c>
      <c r="G49" s="69">
        <f t="shared" si="24"/>
        <v>0</v>
      </c>
      <c r="H49" s="69">
        <f t="shared" si="24"/>
        <v>0</v>
      </c>
      <c r="I49" s="116">
        <f t="shared" si="24"/>
        <v>0</v>
      </c>
      <c r="J49" s="356">
        <f t="shared" si="24"/>
        <v>0</v>
      </c>
      <c r="K49" s="69">
        <f t="shared" si="24"/>
        <v>0</v>
      </c>
      <c r="L49" s="69">
        <f t="shared" si="24"/>
        <v>0</v>
      </c>
      <c r="M49" s="154">
        <f t="shared" si="24"/>
        <v>0</v>
      </c>
      <c r="N49" s="7">
        <f t="shared" si="24"/>
        <v>0</v>
      </c>
      <c r="O49" s="7">
        <f t="shared" si="24"/>
        <v>3</v>
      </c>
      <c r="P49" s="7">
        <f t="shared" si="24"/>
        <v>0</v>
      </c>
      <c r="Q49" s="22">
        <f t="shared" si="24"/>
        <v>0</v>
      </c>
      <c r="R49" s="14">
        <f t="shared" si="24"/>
        <v>0</v>
      </c>
      <c r="S49" s="14">
        <f t="shared" si="24"/>
        <v>0</v>
      </c>
      <c r="T49" s="129">
        <f t="shared" si="24"/>
        <v>0</v>
      </c>
      <c r="U49" s="22">
        <f t="shared" si="24"/>
        <v>0</v>
      </c>
      <c r="V49" s="14">
        <f t="shared" si="24"/>
        <v>0</v>
      </c>
      <c r="W49" s="129">
        <f t="shared" si="24"/>
        <v>0</v>
      </c>
      <c r="X49" s="22">
        <f t="shared" si="24"/>
        <v>0</v>
      </c>
      <c r="Y49" s="14">
        <f t="shared" si="24"/>
        <v>0</v>
      </c>
      <c r="Z49" s="14">
        <f t="shared" si="24"/>
        <v>0</v>
      </c>
      <c r="AA49" s="14">
        <f t="shared" si="24"/>
        <v>0</v>
      </c>
      <c r="AB49" s="129">
        <f t="shared" si="24"/>
        <v>0</v>
      </c>
      <c r="AC49" s="7">
        <f t="shared" si="24"/>
        <v>0</v>
      </c>
      <c r="AD49" s="7">
        <f t="shared" si="24"/>
        <v>0</v>
      </c>
      <c r="AE49" s="164">
        <f t="shared" si="24"/>
        <v>3</v>
      </c>
      <c r="AF49" s="177">
        <f t="shared" si="24"/>
        <v>0</v>
      </c>
      <c r="AG49" s="160">
        <f t="shared" si="24"/>
        <v>3</v>
      </c>
      <c r="AH49" s="178">
        <f t="shared" si="24"/>
        <v>0</v>
      </c>
      <c r="AI49" s="179">
        <f t="shared" si="24"/>
        <v>3</v>
      </c>
      <c r="AJ49" s="167">
        <f t="shared" si="24"/>
        <v>24</v>
      </c>
      <c r="AK49" s="178">
        <f t="shared" si="24"/>
        <v>24</v>
      </c>
      <c r="AL49" s="179">
        <f t="shared" si="24"/>
        <v>0</v>
      </c>
    </row>
    <row r="50" spans="1:38" outlineLevel="2" x14ac:dyDescent="0.25">
      <c r="A50" s="6" t="s">
        <v>796</v>
      </c>
      <c r="B50" s="8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4">
        <f t="shared" si="0"/>
        <v>0</v>
      </c>
      <c r="N50" s="7"/>
      <c r="O50" s="7"/>
      <c r="P50" s="7"/>
      <c r="Q50" s="22"/>
      <c r="R50" s="14"/>
      <c r="S50" s="14">
        <v>1</v>
      </c>
      <c r="T50" s="129"/>
      <c r="U50" s="22"/>
      <c r="V50" s="14"/>
      <c r="W50" s="129"/>
      <c r="X50" s="22"/>
      <c r="Y50" s="14"/>
      <c r="Z50" s="14"/>
      <c r="AA50" s="14"/>
      <c r="AB50" s="129"/>
      <c r="AC50" s="7">
        <v>2</v>
      </c>
      <c r="AD50" s="7"/>
      <c r="AE50" s="164">
        <f>SUM(O50:AD50)</f>
        <v>3</v>
      </c>
      <c r="AF50" s="177"/>
      <c r="AG50" s="160">
        <f>SUM(M50,AE50)</f>
        <v>3</v>
      </c>
      <c r="AH50" s="178">
        <f>SUM(N50,AF50)</f>
        <v>0</v>
      </c>
      <c r="AI50" s="179">
        <f>SUM(AG50+AH50)</f>
        <v>3</v>
      </c>
      <c r="AJ50" s="167">
        <f>SUM(AG50)+SUM(September!AJ50)</f>
        <v>75</v>
      </c>
      <c r="AK50" s="178">
        <f>SUM(AE50)+SUM(September!AK50)</f>
        <v>75</v>
      </c>
      <c r="AL50" s="179">
        <f>SUM(AH50)+SUM(September!AL50)</f>
        <v>0</v>
      </c>
    </row>
    <row r="51" spans="1:38" outlineLevel="1" x14ac:dyDescent="0.25">
      <c r="A51" s="387" t="s">
        <v>736</v>
      </c>
      <c r="B51" s="8"/>
      <c r="C51" s="69">
        <f t="shared" ref="C51:AL51" si="25">SUBTOTAL(9,C50:C50)</f>
        <v>0</v>
      </c>
      <c r="D51" s="69">
        <f t="shared" si="25"/>
        <v>0</v>
      </c>
      <c r="E51" s="69">
        <f t="shared" si="25"/>
        <v>0</v>
      </c>
      <c r="F51" s="69">
        <f t="shared" si="25"/>
        <v>0</v>
      </c>
      <c r="G51" s="69">
        <f t="shared" si="25"/>
        <v>0</v>
      </c>
      <c r="H51" s="69">
        <f t="shared" si="25"/>
        <v>0</v>
      </c>
      <c r="I51" s="116">
        <f t="shared" si="25"/>
        <v>0</v>
      </c>
      <c r="J51" s="356">
        <f t="shared" si="25"/>
        <v>0</v>
      </c>
      <c r="K51" s="69">
        <f t="shared" si="25"/>
        <v>0</v>
      </c>
      <c r="L51" s="69">
        <f t="shared" si="25"/>
        <v>0</v>
      </c>
      <c r="M51" s="154">
        <f t="shared" si="25"/>
        <v>0</v>
      </c>
      <c r="N51" s="7">
        <f t="shared" si="25"/>
        <v>0</v>
      </c>
      <c r="O51" s="7">
        <f t="shared" si="25"/>
        <v>0</v>
      </c>
      <c r="P51" s="7">
        <f t="shared" si="25"/>
        <v>0</v>
      </c>
      <c r="Q51" s="22">
        <f t="shared" si="25"/>
        <v>0</v>
      </c>
      <c r="R51" s="14">
        <f t="shared" si="25"/>
        <v>0</v>
      </c>
      <c r="S51" s="14">
        <f t="shared" si="25"/>
        <v>1</v>
      </c>
      <c r="T51" s="129">
        <f t="shared" si="25"/>
        <v>0</v>
      </c>
      <c r="U51" s="22">
        <f t="shared" si="25"/>
        <v>0</v>
      </c>
      <c r="V51" s="14">
        <f t="shared" si="25"/>
        <v>0</v>
      </c>
      <c r="W51" s="129">
        <f t="shared" si="25"/>
        <v>0</v>
      </c>
      <c r="X51" s="22">
        <f t="shared" si="25"/>
        <v>0</v>
      </c>
      <c r="Y51" s="14">
        <f t="shared" si="25"/>
        <v>0</v>
      </c>
      <c r="Z51" s="14">
        <f t="shared" si="25"/>
        <v>0</v>
      </c>
      <c r="AA51" s="14">
        <f t="shared" si="25"/>
        <v>0</v>
      </c>
      <c r="AB51" s="129">
        <f t="shared" si="25"/>
        <v>0</v>
      </c>
      <c r="AC51" s="7">
        <f t="shared" si="25"/>
        <v>2</v>
      </c>
      <c r="AD51" s="7">
        <f t="shared" si="25"/>
        <v>0</v>
      </c>
      <c r="AE51" s="164">
        <f t="shared" si="25"/>
        <v>3</v>
      </c>
      <c r="AF51" s="177">
        <f t="shared" si="25"/>
        <v>0</v>
      </c>
      <c r="AG51" s="160">
        <f t="shared" si="25"/>
        <v>3</v>
      </c>
      <c r="AH51" s="178">
        <f t="shared" si="25"/>
        <v>0</v>
      </c>
      <c r="AI51" s="188">
        <f t="shared" si="25"/>
        <v>3</v>
      </c>
      <c r="AJ51" s="167">
        <f t="shared" si="25"/>
        <v>75</v>
      </c>
      <c r="AK51" s="178">
        <f t="shared" si="25"/>
        <v>75</v>
      </c>
      <c r="AL51" s="179">
        <f t="shared" si="25"/>
        <v>0</v>
      </c>
    </row>
    <row r="52" spans="1:38" ht="26.4" outlineLevel="2" x14ac:dyDescent="0.25">
      <c r="A52" s="110" t="s">
        <v>619</v>
      </c>
      <c r="B52" s="403" t="s">
        <v>688</v>
      </c>
      <c r="C52" s="406"/>
      <c r="D52" s="406"/>
      <c r="E52" s="406"/>
      <c r="F52" s="406"/>
      <c r="G52" s="406">
        <v>1</v>
      </c>
      <c r="H52" s="406"/>
      <c r="I52" s="430"/>
      <c r="J52" s="408"/>
      <c r="K52" s="406"/>
      <c r="L52" s="406"/>
      <c r="M52" s="443">
        <f t="shared" si="0"/>
        <v>1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>SUM(O52:AD52)</f>
        <v>0</v>
      </c>
      <c r="AF52" s="177"/>
      <c r="AG52" s="160">
        <f>SUM(M52,AE52)</f>
        <v>1</v>
      </c>
      <c r="AH52" s="178">
        <f>SUM(N52,AF52)</f>
        <v>0</v>
      </c>
      <c r="AI52" s="188">
        <f>SUM(AG52+AH52)</f>
        <v>1</v>
      </c>
      <c r="AJ52" s="167">
        <f>SUM(AG52)+SUM(September!AJ52)</f>
        <v>9</v>
      </c>
      <c r="AK52" s="178">
        <f>SUM(AE52)+SUM(September!AK52)</f>
        <v>0</v>
      </c>
      <c r="AL52" s="179">
        <f>SUM(AH52)+SUM(September!AL52)</f>
        <v>0</v>
      </c>
    </row>
    <row r="53" spans="1:38" outlineLevel="1" x14ac:dyDescent="0.25">
      <c r="A53" s="387" t="s">
        <v>737</v>
      </c>
      <c r="B53" s="403"/>
      <c r="C53" s="406">
        <f t="shared" ref="C53:AL53" si="26">SUBTOTAL(9,C52:C52)</f>
        <v>0</v>
      </c>
      <c r="D53" s="406">
        <f t="shared" si="26"/>
        <v>0</v>
      </c>
      <c r="E53" s="406">
        <f t="shared" si="26"/>
        <v>0</v>
      </c>
      <c r="F53" s="406">
        <f t="shared" si="26"/>
        <v>0</v>
      </c>
      <c r="G53" s="406">
        <f t="shared" si="26"/>
        <v>1</v>
      </c>
      <c r="H53" s="406">
        <f t="shared" si="26"/>
        <v>0</v>
      </c>
      <c r="I53" s="430">
        <f t="shared" si="26"/>
        <v>0</v>
      </c>
      <c r="J53" s="408">
        <f t="shared" si="26"/>
        <v>0</v>
      </c>
      <c r="K53" s="406">
        <f t="shared" si="26"/>
        <v>0</v>
      </c>
      <c r="L53" s="406">
        <f t="shared" si="26"/>
        <v>0</v>
      </c>
      <c r="M53" s="443">
        <f t="shared" si="26"/>
        <v>1</v>
      </c>
      <c r="N53" s="7">
        <f t="shared" si="26"/>
        <v>0</v>
      </c>
      <c r="O53" s="7">
        <f t="shared" si="26"/>
        <v>0</v>
      </c>
      <c r="P53" s="7">
        <f t="shared" si="26"/>
        <v>0</v>
      </c>
      <c r="Q53" s="22">
        <f t="shared" si="26"/>
        <v>0</v>
      </c>
      <c r="R53" s="14">
        <f t="shared" si="26"/>
        <v>0</v>
      </c>
      <c r="S53" s="14">
        <f t="shared" si="26"/>
        <v>0</v>
      </c>
      <c r="T53" s="129">
        <f t="shared" si="26"/>
        <v>0</v>
      </c>
      <c r="U53" s="22">
        <f t="shared" si="26"/>
        <v>0</v>
      </c>
      <c r="V53" s="14">
        <f t="shared" si="26"/>
        <v>0</v>
      </c>
      <c r="W53" s="129">
        <f t="shared" si="26"/>
        <v>0</v>
      </c>
      <c r="X53" s="22">
        <f t="shared" si="26"/>
        <v>0</v>
      </c>
      <c r="Y53" s="14">
        <f t="shared" si="26"/>
        <v>0</v>
      </c>
      <c r="Z53" s="14">
        <f t="shared" si="26"/>
        <v>0</v>
      </c>
      <c r="AA53" s="14">
        <f t="shared" si="26"/>
        <v>0</v>
      </c>
      <c r="AB53" s="129">
        <f t="shared" si="26"/>
        <v>0</v>
      </c>
      <c r="AC53" s="7">
        <f t="shared" si="26"/>
        <v>0</v>
      </c>
      <c r="AD53" s="7">
        <f t="shared" si="26"/>
        <v>0</v>
      </c>
      <c r="AE53" s="164">
        <f t="shared" si="26"/>
        <v>0</v>
      </c>
      <c r="AF53" s="177">
        <f t="shared" si="26"/>
        <v>0</v>
      </c>
      <c r="AG53" s="160">
        <f t="shared" si="26"/>
        <v>1</v>
      </c>
      <c r="AH53" s="178">
        <f t="shared" si="26"/>
        <v>0</v>
      </c>
      <c r="AI53" s="188">
        <f t="shared" si="26"/>
        <v>1</v>
      </c>
      <c r="AJ53" s="167">
        <f t="shared" si="26"/>
        <v>9</v>
      </c>
      <c r="AK53" s="178">
        <f t="shared" si="26"/>
        <v>0</v>
      </c>
      <c r="AL53" s="179">
        <f t="shared" si="26"/>
        <v>0</v>
      </c>
    </row>
    <row r="54" spans="1:38" outlineLevel="2" x14ac:dyDescent="0.25">
      <c r="A54" s="6" t="s">
        <v>566</v>
      </c>
      <c r="B54" s="6" t="s">
        <v>802</v>
      </c>
      <c r="C54" s="69"/>
      <c r="D54" s="69"/>
      <c r="E54" s="69"/>
      <c r="F54" s="69"/>
      <c r="G54" s="69"/>
      <c r="H54" s="69"/>
      <c r="I54" s="116"/>
      <c r="J54" s="356"/>
      <c r="K54" s="69">
        <v>2</v>
      </c>
      <c r="L54" s="69">
        <v>19</v>
      </c>
      <c r="M54" s="154">
        <f>SUM(C54:L54)</f>
        <v>21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7">SUM(M54,AE54)</f>
        <v>21</v>
      </c>
      <c r="AH54" s="178">
        <f t="shared" si="27"/>
        <v>0</v>
      </c>
      <c r="AI54" s="188">
        <f>SUM(AG54+AH54)</f>
        <v>21</v>
      </c>
      <c r="AJ54" s="167">
        <f>SUM(AG54)+SUM(September!AJ54)</f>
        <v>121</v>
      </c>
      <c r="AK54" s="178">
        <f>SUM(AE54)+SUM(September!AK54)</f>
        <v>0</v>
      </c>
      <c r="AL54" s="179">
        <f>SUM(AH54)+SUM(September!AL54)</f>
        <v>0</v>
      </c>
    </row>
    <row r="55" spans="1:38" outlineLevel="1" x14ac:dyDescent="0.25">
      <c r="A55" s="74" t="s">
        <v>567</v>
      </c>
      <c r="B55" s="10"/>
      <c r="C55" s="69">
        <f t="shared" ref="C55:AL55" si="28">SUBTOTAL(9,C54:C54)</f>
        <v>0</v>
      </c>
      <c r="D55" s="69">
        <f t="shared" si="28"/>
        <v>0</v>
      </c>
      <c r="E55" s="69">
        <f t="shared" si="28"/>
        <v>0</v>
      </c>
      <c r="F55" s="69">
        <f t="shared" si="28"/>
        <v>0</v>
      </c>
      <c r="G55" s="69">
        <f t="shared" si="28"/>
        <v>0</v>
      </c>
      <c r="H55" s="69">
        <f t="shared" si="28"/>
        <v>0</v>
      </c>
      <c r="I55" s="116">
        <f t="shared" si="28"/>
        <v>0</v>
      </c>
      <c r="J55" s="356">
        <f t="shared" si="28"/>
        <v>0</v>
      </c>
      <c r="K55" s="69">
        <f t="shared" si="28"/>
        <v>2</v>
      </c>
      <c r="L55" s="69">
        <f t="shared" si="28"/>
        <v>19</v>
      </c>
      <c r="M55" s="154">
        <f t="shared" si="28"/>
        <v>21</v>
      </c>
      <c r="N55" s="7">
        <f t="shared" si="28"/>
        <v>0</v>
      </c>
      <c r="O55" s="7">
        <f t="shared" si="28"/>
        <v>0</v>
      </c>
      <c r="P55" s="7">
        <f t="shared" si="28"/>
        <v>0</v>
      </c>
      <c r="Q55" s="22">
        <f t="shared" si="28"/>
        <v>0</v>
      </c>
      <c r="R55" s="14">
        <f t="shared" si="28"/>
        <v>0</v>
      </c>
      <c r="S55" s="14">
        <f t="shared" si="28"/>
        <v>0</v>
      </c>
      <c r="T55" s="129">
        <f t="shared" si="28"/>
        <v>0</v>
      </c>
      <c r="U55" s="22">
        <f t="shared" si="28"/>
        <v>0</v>
      </c>
      <c r="V55" s="14">
        <f t="shared" si="28"/>
        <v>0</v>
      </c>
      <c r="W55" s="129">
        <f t="shared" si="28"/>
        <v>0</v>
      </c>
      <c r="X55" s="22">
        <f t="shared" si="28"/>
        <v>0</v>
      </c>
      <c r="Y55" s="14">
        <f t="shared" si="28"/>
        <v>0</v>
      </c>
      <c r="Z55" s="14">
        <f t="shared" si="28"/>
        <v>0</v>
      </c>
      <c r="AA55" s="14">
        <f t="shared" si="28"/>
        <v>0</v>
      </c>
      <c r="AB55" s="129">
        <f t="shared" si="28"/>
        <v>0</v>
      </c>
      <c r="AC55" s="7">
        <f t="shared" si="28"/>
        <v>0</v>
      </c>
      <c r="AD55" s="7">
        <f t="shared" si="28"/>
        <v>0</v>
      </c>
      <c r="AE55" s="164">
        <f t="shared" si="28"/>
        <v>0</v>
      </c>
      <c r="AF55" s="177">
        <f t="shared" si="28"/>
        <v>0</v>
      </c>
      <c r="AG55" s="160">
        <f t="shared" si="28"/>
        <v>21</v>
      </c>
      <c r="AH55" s="178">
        <f t="shared" si="28"/>
        <v>0</v>
      </c>
      <c r="AI55" s="188">
        <f t="shared" si="28"/>
        <v>21</v>
      </c>
      <c r="AJ55" s="167">
        <f t="shared" si="28"/>
        <v>121</v>
      </c>
      <c r="AK55" s="178">
        <f t="shared" si="28"/>
        <v>0</v>
      </c>
      <c r="AL55" s="179">
        <f t="shared" si="28"/>
        <v>0</v>
      </c>
    </row>
    <row r="56" spans="1:38" outlineLevel="2" x14ac:dyDescent="0.25">
      <c r="A56" s="6" t="s">
        <v>828</v>
      </c>
      <c r="B56" s="69" t="s">
        <v>798</v>
      </c>
      <c r="C56" s="69">
        <v>1</v>
      </c>
      <c r="D56" s="69">
        <v>5</v>
      </c>
      <c r="E56" s="69">
        <v>42</v>
      </c>
      <c r="F56" s="69">
        <v>6</v>
      </c>
      <c r="G56" s="69"/>
      <c r="H56" s="69"/>
      <c r="I56" s="116">
        <v>4</v>
      </c>
      <c r="J56" s="356"/>
      <c r="K56" s="69">
        <v>42</v>
      </c>
      <c r="L56" s="69"/>
      <c r="M56" s="154">
        <f t="shared" si="0"/>
        <v>100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>SUM(O56:AD56)</f>
        <v>0</v>
      </c>
      <c r="AF56" s="177"/>
      <c r="AG56" s="160">
        <f>SUM(M56,AE56)</f>
        <v>100</v>
      </c>
      <c r="AH56" s="178">
        <f>SUM(N56,AF56)</f>
        <v>0</v>
      </c>
      <c r="AI56" s="188">
        <f>SUM(AG56+AH56)</f>
        <v>100</v>
      </c>
      <c r="AJ56" s="167">
        <f>SUM(AG56)+SUM(September!AJ56)</f>
        <v>790</v>
      </c>
      <c r="AK56" s="178">
        <f>SUM(AE56)+SUM(September!AK56)</f>
        <v>0</v>
      </c>
      <c r="AL56" s="179">
        <f>SUM(AH56)+SUM(September!AL56)</f>
        <v>0</v>
      </c>
    </row>
    <row r="57" spans="1:38" outlineLevel="1" x14ac:dyDescent="0.25">
      <c r="A57" s="74" t="s">
        <v>738</v>
      </c>
      <c r="B57" s="118"/>
      <c r="C57" s="69">
        <f t="shared" ref="C57:AL57" si="29">SUBTOTAL(9,C56:C56)</f>
        <v>1</v>
      </c>
      <c r="D57" s="69">
        <f t="shared" si="29"/>
        <v>5</v>
      </c>
      <c r="E57" s="69">
        <f t="shared" si="29"/>
        <v>42</v>
      </c>
      <c r="F57" s="69">
        <f t="shared" si="29"/>
        <v>6</v>
      </c>
      <c r="G57" s="69">
        <f t="shared" si="29"/>
        <v>0</v>
      </c>
      <c r="H57" s="69">
        <f t="shared" si="29"/>
        <v>0</v>
      </c>
      <c r="I57" s="116">
        <f t="shared" si="29"/>
        <v>4</v>
      </c>
      <c r="J57" s="356">
        <f t="shared" si="29"/>
        <v>0</v>
      </c>
      <c r="K57" s="69">
        <f t="shared" si="29"/>
        <v>42</v>
      </c>
      <c r="L57" s="69">
        <f t="shared" si="29"/>
        <v>0</v>
      </c>
      <c r="M57" s="154">
        <f t="shared" si="29"/>
        <v>100</v>
      </c>
      <c r="N57" s="7">
        <f t="shared" si="29"/>
        <v>0</v>
      </c>
      <c r="O57" s="7">
        <f t="shared" si="29"/>
        <v>0</v>
      </c>
      <c r="P57" s="7">
        <f t="shared" si="29"/>
        <v>0</v>
      </c>
      <c r="Q57" s="22">
        <f t="shared" si="29"/>
        <v>0</v>
      </c>
      <c r="R57" s="14">
        <f t="shared" si="29"/>
        <v>0</v>
      </c>
      <c r="S57" s="14">
        <f t="shared" si="29"/>
        <v>0</v>
      </c>
      <c r="T57" s="129">
        <f t="shared" si="29"/>
        <v>0</v>
      </c>
      <c r="U57" s="22">
        <f t="shared" si="29"/>
        <v>0</v>
      </c>
      <c r="V57" s="14">
        <f t="shared" si="29"/>
        <v>0</v>
      </c>
      <c r="W57" s="129">
        <f t="shared" si="29"/>
        <v>0</v>
      </c>
      <c r="X57" s="22">
        <f t="shared" si="29"/>
        <v>0</v>
      </c>
      <c r="Y57" s="14">
        <f t="shared" si="29"/>
        <v>0</v>
      </c>
      <c r="Z57" s="14">
        <f t="shared" si="29"/>
        <v>0</v>
      </c>
      <c r="AA57" s="14">
        <f t="shared" si="29"/>
        <v>0</v>
      </c>
      <c r="AB57" s="129">
        <f t="shared" si="29"/>
        <v>0</v>
      </c>
      <c r="AC57" s="7">
        <f t="shared" si="29"/>
        <v>0</v>
      </c>
      <c r="AD57" s="7">
        <f t="shared" si="29"/>
        <v>0</v>
      </c>
      <c r="AE57" s="164">
        <f t="shared" si="29"/>
        <v>0</v>
      </c>
      <c r="AF57" s="177">
        <f t="shared" si="29"/>
        <v>0</v>
      </c>
      <c r="AG57" s="160">
        <f t="shared" si="29"/>
        <v>100</v>
      </c>
      <c r="AH57" s="178">
        <f t="shared" si="29"/>
        <v>0</v>
      </c>
      <c r="AI57" s="188">
        <f t="shared" si="29"/>
        <v>100</v>
      </c>
      <c r="AJ57" s="167">
        <f t="shared" si="29"/>
        <v>790</v>
      </c>
      <c r="AK57" s="178">
        <f t="shared" si="29"/>
        <v>0</v>
      </c>
      <c r="AL57" s="179">
        <f t="shared" si="29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4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>SUM(O58:AD58)</f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SUM(AG58)+SUM(September!AJ58)</f>
        <v>0</v>
      </c>
      <c r="AK58" s="178">
        <f>SUM(AE58)+SUM(September!AK58)</f>
        <v>0</v>
      </c>
      <c r="AL58" s="179">
        <f>SUM(AH58)+SUM(September!AL58)</f>
        <v>0</v>
      </c>
    </row>
    <row r="59" spans="1:38" outlineLevel="1" x14ac:dyDescent="0.25">
      <c r="A59" s="74" t="s">
        <v>739</v>
      </c>
      <c r="B59" s="29"/>
      <c r="C59" s="69">
        <f t="shared" ref="C59:AL59" si="30">SUBTOTAL(9,C58:C58)</f>
        <v>0</v>
      </c>
      <c r="D59" s="69">
        <f t="shared" si="30"/>
        <v>0</v>
      </c>
      <c r="E59" s="69">
        <f t="shared" si="30"/>
        <v>0</v>
      </c>
      <c r="F59" s="69">
        <f t="shared" si="30"/>
        <v>0</v>
      </c>
      <c r="G59" s="69">
        <f t="shared" si="30"/>
        <v>0</v>
      </c>
      <c r="H59" s="69">
        <f t="shared" si="30"/>
        <v>0</v>
      </c>
      <c r="I59" s="116">
        <f t="shared" si="30"/>
        <v>0</v>
      </c>
      <c r="J59" s="356">
        <f t="shared" si="30"/>
        <v>0</v>
      </c>
      <c r="K59" s="69">
        <f t="shared" si="30"/>
        <v>0</v>
      </c>
      <c r="L59" s="69">
        <f t="shared" si="30"/>
        <v>0</v>
      </c>
      <c r="M59" s="154">
        <f t="shared" si="30"/>
        <v>0</v>
      </c>
      <c r="N59" s="7">
        <f t="shared" si="30"/>
        <v>0</v>
      </c>
      <c r="O59" s="7">
        <f t="shared" si="30"/>
        <v>0</v>
      </c>
      <c r="P59" s="7">
        <f t="shared" si="30"/>
        <v>0</v>
      </c>
      <c r="Q59" s="22">
        <f t="shared" si="30"/>
        <v>0</v>
      </c>
      <c r="R59" s="14">
        <f t="shared" si="30"/>
        <v>0</v>
      </c>
      <c r="S59" s="14">
        <f t="shared" si="30"/>
        <v>0</v>
      </c>
      <c r="T59" s="129">
        <f t="shared" si="30"/>
        <v>0</v>
      </c>
      <c r="U59" s="22">
        <f t="shared" si="30"/>
        <v>0</v>
      </c>
      <c r="V59" s="14">
        <f t="shared" si="30"/>
        <v>0</v>
      </c>
      <c r="W59" s="129">
        <f t="shared" si="30"/>
        <v>0</v>
      </c>
      <c r="X59" s="22">
        <f t="shared" si="30"/>
        <v>0</v>
      </c>
      <c r="Y59" s="14">
        <f t="shared" si="30"/>
        <v>0</v>
      </c>
      <c r="Z59" s="14">
        <f t="shared" si="30"/>
        <v>0</v>
      </c>
      <c r="AA59" s="14">
        <f t="shared" si="30"/>
        <v>0</v>
      </c>
      <c r="AB59" s="129">
        <f t="shared" si="30"/>
        <v>0</v>
      </c>
      <c r="AC59" s="7">
        <f t="shared" si="30"/>
        <v>0</v>
      </c>
      <c r="AD59" s="7">
        <f t="shared" si="30"/>
        <v>0</v>
      </c>
      <c r="AE59" s="164">
        <f t="shared" si="30"/>
        <v>0</v>
      </c>
      <c r="AF59" s="177">
        <f t="shared" si="30"/>
        <v>0</v>
      </c>
      <c r="AG59" s="160">
        <f t="shared" si="30"/>
        <v>0</v>
      </c>
      <c r="AH59" s="178">
        <f t="shared" si="30"/>
        <v>0</v>
      </c>
      <c r="AI59" s="188">
        <f t="shared" si="30"/>
        <v>0</v>
      </c>
      <c r="AJ59" s="167">
        <f t="shared" si="30"/>
        <v>0</v>
      </c>
      <c r="AK59" s="178">
        <f t="shared" si="30"/>
        <v>0</v>
      </c>
      <c r="AL59" s="179">
        <f t="shared" si="30"/>
        <v>0</v>
      </c>
    </row>
    <row r="60" spans="1:38" ht="12" customHeight="1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4">
        <f t="shared" ref="M60" si="31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SUM(AG60)+SUM(September!AJ60)</f>
        <v>1</v>
      </c>
      <c r="AK60" s="178">
        <f>SUM(AE60)+SUM(September!AK60)</f>
        <v>0</v>
      </c>
      <c r="AL60" s="179">
        <f>SUM(AH60)+SUM(September!AL60)</f>
        <v>0</v>
      </c>
    </row>
    <row r="61" spans="1:38" ht="12" customHeight="1" outlineLevel="1" x14ac:dyDescent="0.25">
      <c r="A61" s="74" t="s">
        <v>21</v>
      </c>
      <c r="B61" s="6"/>
      <c r="C61" s="69">
        <f t="shared" ref="C61:AL61" si="32">SUBTOTAL(9,C60:C60)</f>
        <v>0</v>
      </c>
      <c r="D61" s="69">
        <f t="shared" si="32"/>
        <v>0</v>
      </c>
      <c r="E61" s="69">
        <f t="shared" si="32"/>
        <v>0</v>
      </c>
      <c r="F61" s="69">
        <f t="shared" si="32"/>
        <v>0</v>
      </c>
      <c r="G61" s="69">
        <f t="shared" si="32"/>
        <v>0</v>
      </c>
      <c r="H61" s="69">
        <f t="shared" si="32"/>
        <v>0</v>
      </c>
      <c r="I61" s="116">
        <f t="shared" si="32"/>
        <v>0</v>
      </c>
      <c r="J61" s="356">
        <f t="shared" si="32"/>
        <v>0</v>
      </c>
      <c r="K61" s="69">
        <f t="shared" si="32"/>
        <v>0</v>
      </c>
      <c r="L61" s="69">
        <f t="shared" si="32"/>
        <v>0</v>
      </c>
      <c r="M61" s="154">
        <f t="shared" si="32"/>
        <v>0</v>
      </c>
      <c r="N61" s="7">
        <f t="shared" si="32"/>
        <v>0</v>
      </c>
      <c r="O61" s="7">
        <f t="shared" si="32"/>
        <v>0</v>
      </c>
      <c r="P61" s="7">
        <f t="shared" si="32"/>
        <v>0</v>
      </c>
      <c r="Q61" s="22">
        <f t="shared" si="32"/>
        <v>0</v>
      </c>
      <c r="R61" s="14">
        <f t="shared" si="32"/>
        <v>0</v>
      </c>
      <c r="S61" s="14">
        <f t="shared" si="32"/>
        <v>0</v>
      </c>
      <c r="T61" s="129">
        <f t="shared" si="32"/>
        <v>0</v>
      </c>
      <c r="U61" s="22">
        <f t="shared" si="32"/>
        <v>0</v>
      </c>
      <c r="V61" s="14">
        <f t="shared" si="32"/>
        <v>0</v>
      </c>
      <c r="W61" s="129">
        <f t="shared" si="32"/>
        <v>0</v>
      </c>
      <c r="X61" s="22">
        <f t="shared" si="32"/>
        <v>0</v>
      </c>
      <c r="Y61" s="14">
        <f t="shared" si="32"/>
        <v>0</v>
      </c>
      <c r="Z61" s="14">
        <f t="shared" si="32"/>
        <v>0</v>
      </c>
      <c r="AA61" s="14">
        <f t="shared" si="32"/>
        <v>0</v>
      </c>
      <c r="AB61" s="129">
        <f t="shared" si="32"/>
        <v>0</v>
      </c>
      <c r="AC61" s="7">
        <f t="shared" si="32"/>
        <v>0</v>
      </c>
      <c r="AD61" s="7">
        <f t="shared" si="32"/>
        <v>0</v>
      </c>
      <c r="AE61" s="164">
        <f t="shared" si="32"/>
        <v>0</v>
      </c>
      <c r="AF61" s="177">
        <f t="shared" si="32"/>
        <v>0</v>
      </c>
      <c r="AG61" s="160">
        <f t="shared" si="32"/>
        <v>0</v>
      </c>
      <c r="AH61" s="178">
        <f t="shared" si="32"/>
        <v>0</v>
      </c>
      <c r="AI61" s="188">
        <f t="shared" si="32"/>
        <v>0</v>
      </c>
      <c r="AJ61" s="167">
        <f t="shared" si="32"/>
        <v>1</v>
      </c>
      <c r="AK61" s="178">
        <f t="shared" si="32"/>
        <v>0</v>
      </c>
      <c r="AL61" s="179">
        <f t="shared" si="32"/>
        <v>0</v>
      </c>
    </row>
    <row r="62" spans="1:38" ht="12" customHeight="1" outlineLevel="2" x14ac:dyDescent="0.25">
      <c r="A62" s="6" t="s">
        <v>799</v>
      </c>
      <c r="B62" s="6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4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>SUM(O62:AD62)</f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SUM(AG62)+SUM(September!AJ62)</f>
        <v>0</v>
      </c>
      <c r="AK62" s="178">
        <f>SUM(AE62)+SUM(September!AK62)</f>
        <v>0</v>
      </c>
      <c r="AL62" s="179">
        <f>SUM(AH62)+SUM(September!AL62)</f>
        <v>0</v>
      </c>
    </row>
    <row r="63" spans="1:38" ht="12" customHeight="1" outlineLevel="1" x14ac:dyDescent="0.25">
      <c r="A63" s="74" t="s">
        <v>740</v>
      </c>
      <c r="B63" s="6"/>
      <c r="C63" s="69">
        <f t="shared" ref="C63:AL63" si="33">SUBTOTAL(9,C62:C62)</f>
        <v>0</v>
      </c>
      <c r="D63" s="69">
        <f t="shared" si="33"/>
        <v>0</v>
      </c>
      <c r="E63" s="69">
        <f t="shared" si="33"/>
        <v>0</v>
      </c>
      <c r="F63" s="69">
        <f t="shared" si="33"/>
        <v>0</v>
      </c>
      <c r="G63" s="69">
        <f t="shared" si="33"/>
        <v>0</v>
      </c>
      <c r="H63" s="69">
        <f t="shared" si="33"/>
        <v>0</v>
      </c>
      <c r="I63" s="116">
        <f t="shared" si="33"/>
        <v>0</v>
      </c>
      <c r="J63" s="356">
        <f t="shared" si="33"/>
        <v>0</v>
      </c>
      <c r="K63" s="69">
        <f t="shared" si="33"/>
        <v>0</v>
      </c>
      <c r="L63" s="69">
        <f t="shared" si="33"/>
        <v>0</v>
      </c>
      <c r="M63" s="154">
        <f t="shared" si="33"/>
        <v>0</v>
      </c>
      <c r="N63" s="7">
        <f t="shared" si="33"/>
        <v>0</v>
      </c>
      <c r="O63" s="7">
        <f t="shared" si="33"/>
        <v>0</v>
      </c>
      <c r="P63" s="7">
        <f t="shared" si="33"/>
        <v>0</v>
      </c>
      <c r="Q63" s="22">
        <f t="shared" si="33"/>
        <v>0</v>
      </c>
      <c r="R63" s="14">
        <f t="shared" si="33"/>
        <v>0</v>
      </c>
      <c r="S63" s="14">
        <f t="shared" si="33"/>
        <v>0</v>
      </c>
      <c r="T63" s="129">
        <f t="shared" si="33"/>
        <v>0</v>
      </c>
      <c r="U63" s="22">
        <f t="shared" si="33"/>
        <v>0</v>
      </c>
      <c r="V63" s="14">
        <f t="shared" si="33"/>
        <v>0</v>
      </c>
      <c r="W63" s="129">
        <f t="shared" si="33"/>
        <v>0</v>
      </c>
      <c r="X63" s="22">
        <f t="shared" si="33"/>
        <v>0</v>
      </c>
      <c r="Y63" s="14">
        <f t="shared" si="33"/>
        <v>0</v>
      </c>
      <c r="Z63" s="14">
        <f t="shared" si="33"/>
        <v>0</v>
      </c>
      <c r="AA63" s="14">
        <f t="shared" si="33"/>
        <v>0</v>
      </c>
      <c r="AB63" s="129">
        <f t="shared" si="33"/>
        <v>0</v>
      </c>
      <c r="AC63" s="7">
        <f t="shared" si="33"/>
        <v>0</v>
      </c>
      <c r="AD63" s="7">
        <f t="shared" si="33"/>
        <v>0</v>
      </c>
      <c r="AE63" s="164">
        <f t="shared" si="33"/>
        <v>0</v>
      </c>
      <c r="AF63" s="177">
        <f t="shared" si="33"/>
        <v>0</v>
      </c>
      <c r="AG63" s="160">
        <f t="shared" si="33"/>
        <v>0</v>
      </c>
      <c r="AH63" s="178">
        <f t="shared" si="33"/>
        <v>0</v>
      </c>
      <c r="AI63" s="188">
        <f t="shared" si="33"/>
        <v>0</v>
      </c>
      <c r="AJ63" s="167">
        <f t="shared" si="33"/>
        <v>0</v>
      </c>
      <c r="AK63" s="178">
        <f t="shared" si="33"/>
        <v>0</v>
      </c>
      <c r="AL63" s="179">
        <f t="shared" si="33"/>
        <v>0</v>
      </c>
    </row>
    <row r="64" spans="1:38" ht="26.4" outlineLevel="2" x14ac:dyDescent="0.25">
      <c r="A64" s="6" t="s">
        <v>800</v>
      </c>
      <c r="B64" s="321" t="s">
        <v>688</v>
      </c>
      <c r="C64" s="406"/>
      <c r="D64" s="406"/>
      <c r="E64" s="406"/>
      <c r="F64" s="406"/>
      <c r="G64" s="406"/>
      <c r="H64" s="406"/>
      <c r="I64" s="430"/>
      <c r="J64" s="408"/>
      <c r="K64" s="406">
        <v>3</v>
      </c>
      <c r="L64" s="406">
        <v>1</v>
      </c>
      <c r="M64" s="443">
        <f t="shared" ref="M64:M132" si="34">SUM(C64:L64)</f>
        <v>4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>SUM(O64:AD64)</f>
        <v>0</v>
      </c>
      <c r="AF64" s="177"/>
      <c r="AG64" s="160">
        <f>SUM(M64,AE64)</f>
        <v>4</v>
      </c>
      <c r="AH64" s="178">
        <f>SUM(N64,AF64)</f>
        <v>0</v>
      </c>
      <c r="AI64" s="188">
        <f>SUM(AG64+AH64)</f>
        <v>4</v>
      </c>
      <c r="AJ64" s="167">
        <f>SUM(AG64)+SUM(September!AJ64)</f>
        <v>98</v>
      </c>
      <c r="AK64" s="178">
        <f>SUM(AE64)+SUM(September!AK64)</f>
        <v>1</v>
      </c>
      <c r="AL64" s="179">
        <f>SUM(AH64)+SUM(September!AL64)</f>
        <v>0</v>
      </c>
    </row>
    <row r="65" spans="1:38" outlineLevel="1" x14ac:dyDescent="0.25">
      <c r="A65" s="74" t="s">
        <v>741</v>
      </c>
      <c r="B65" s="321"/>
      <c r="C65" s="406">
        <f t="shared" ref="C65:AL65" si="35">SUBTOTAL(9,C64:C64)</f>
        <v>0</v>
      </c>
      <c r="D65" s="406">
        <f t="shared" si="35"/>
        <v>0</v>
      </c>
      <c r="E65" s="406">
        <f t="shared" si="35"/>
        <v>0</v>
      </c>
      <c r="F65" s="406">
        <f t="shared" si="35"/>
        <v>0</v>
      </c>
      <c r="G65" s="406">
        <f t="shared" si="35"/>
        <v>0</v>
      </c>
      <c r="H65" s="406">
        <f t="shared" si="35"/>
        <v>0</v>
      </c>
      <c r="I65" s="430">
        <f t="shared" si="35"/>
        <v>0</v>
      </c>
      <c r="J65" s="408">
        <f t="shared" si="35"/>
        <v>0</v>
      </c>
      <c r="K65" s="406">
        <f t="shared" si="35"/>
        <v>3</v>
      </c>
      <c r="L65" s="406">
        <f t="shared" si="35"/>
        <v>1</v>
      </c>
      <c r="M65" s="443">
        <f t="shared" si="35"/>
        <v>4</v>
      </c>
      <c r="N65" s="7">
        <f t="shared" si="35"/>
        <v>0</v>
      </c>
      <c r="O65" s="7">
        <f t="shared" si="35"/>
        <v>0</v>
      </c>
      <c r="P65" s="7">
        <f t="shared" si="35"/>
        <v>0</v>
      </c>
      <c r="Q65" s="22">
        <f t="shared" si="35"/>
        <v>0</v>
      </c>
      <c r="R65" s="14">
        <f t="shared" si="35"/>
        <v>0</v>
      </c>
      <c r="S65" s="14">
        <f t="shared" si="35"/>
        <v>0</v>
      </c>
      <c r="T65" s="129">
        <f t="shared" si="35"/>
        <v>0</v>
      </c>
      <c r="U65" s="22">
        <f t="shared" si="35"/>
        <v>0</v>
      </c>
      <c r="V65" s="14">
        <f t="shared" si="35"/>
        <v>0</v>
      </c>
      <c r="W65" s="129">
        <f t="shared" si="35"/>
        <v>0</v>
      </c>
      <c r="X65" s="22">
        <f t="shared" si="35"/>
        <v>0</v>
      </c>
      <c r="Y65" s="14">
        <f t="shared" si="35"/>
        <v>0</v>
      </c>
      <c r="Z65" s="14">
        <f t="shared" si="35"/>
        <v>0</v>
      </c>
      <c r="AA65" s="14">
        <f t="shared" si="35"/>
        <v>0</v>
      </c>
      <c r="AB65" s="129">
        <f t="shared" si="35"/>
        <v>0</v>
      </c>
      <c r="AC65" s="7">
        <f t="shared" si="35"/>
        <v>0</v>
      </c>
      <c r="AD65" s="7">
        <f t="shared" si="35"/>
        <v>0</v>
      </c>
      <c r="AE65" s="164">
        <f t="shared" si="35"/>
        <v>0</v>
      </c>
      <c r="AF65" s="177">
        <f t="shared" si="35"/>
        <v>0</v>
      </c>
      <c r="AG65" s="160">
        <f t="shared" si="35"/>
        <v>4</v>
      </c>
      <c r="AH65" s="178">
        <f t="shared" si="35"/>
        <v>0</v>
      </c>
      <c r="AI65" s="188">
        <f t="shared" si="35"/>
        <v>4</v>
      </c>
      <c r="AJ65" s="167">
        <f t="shared" si="35"/>
        <v>98</v>
      </c>
      <c r="AK65" s="178">
        <f t="shared" si="35"/>
        <v>1</v>
      </c>
      <c r="AL65" s="179">
        <f t="shared" si="35"/>
        <v>0</v>
      </c>
    </row>
    <row r="66" spans="1:38" outlineLevel="2" x14ac:dyDescent="0.25">
      <c r="A66" s="6" t="s">
        <v>617</v>
      </c>
      <c r="B66" s="6" t="s">
        <v>776</v>
      </c>
      <c r="C66" s="69"/>
      <c r="D66" s="69"/>
      <c r="E66" s="69">
        <v>1</v>
      </c>
      <c r="F66" s="69"/>
      <c r="G66" s="69">
        <v>4</v>
      </c>
      <c r="H66" s="69">
        <v>1</v>
      </c>
      <c r="I66" s="116"/>
      <c r="J66" s="356"/>
      <c r="K66" s="69">
        <v>5</v>
      </c>
      <c r="L66" s="69"/>
      <c r="M66" s="154">
        <f t="shared" si="34"/>
        <v>11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>SUM(O66:AD66)</f>
        <v>0</v>
      </c>
      <c r="AF66" s="177"/>
      <c r="AG66" s="160">
        <f>SUM(M66,AE66)</f>
        <v>11</v>
      </c>
      <c r="AH66" s="178">
        <f>SUM(N66,AF66)</f>
        <v>0</v>
      </c>
      <c r="AI66" s="188">
        <f>SUM(AG66+AH66)</f>
        <v>11</v>
      </c>
      <c r="AJ66" s="167">
        <f>SUM(AG66)+SUM(September!AJ66)</f>
        <v>119</v>
      </c>
      <c r="AK66" s="178">
        <f>SUM(AE66)+SUM(September!AK66)</f>
        <v>0</v>
      </c>
      <c r="AL66" s="179">
        <f>SUM(AH66)+SUM(September!AL66)</f>
        <v>1</v>
      </c>
    </row>
    <row r="67" spans="1:38" outlineLevel="1" x14ac:dyDescent="0.25">
      <c r="A67" s="74" t="s">
        <v>742</v>
      </c>
      <c r="B67" s="6"/>
      <c r="C67" s="69">
        <f t="shared" ref="C67:AL67" si="36">SUBTOTAL(9,C66:C66)</f>
        <v>0</v>
      </c>
      <c r="D67" s="69">
        <f t="shared" si="36"/>
        <v>0</v>
      </c>
      <c r="E67" s="69">
        <f t="shared" si="36"/>
        <v>1</v>
      </c>
      <c r="F67" s="69">
        <f t="shared" si="36"/>
        <v>0</v>
      </c>
      <c r="G67" s="69">
        <f t="shared" si="36"/>
        <v>4</v>
      </c>
      <c r="H67" s="69">
        <f t="shared" si="36"/>
        <v>1</v>
      </c>
      <c r="I67" s="116">
        <f t="shared" si="36"/>
        <v>0</v>
      </c>
      <c r="J67" s="356">
        <f t="shared" si="36"/>
        <v>0</v>
      </c>
      <c r="K67" s="69">
        <f t="shared" si="36"/>
        <v>5</v>
      </c>
      <c r="L67" s="69">
        <f t="shared" si="36"/>
        <v>0</v>
      </c>
      <c r="M67" s="154">
        <f t="shared" si="36"/>
        <v>11</v>
      </c>
      <c r="N67" s="7">
        <f t="shared" si="36"/>
        <v>0</v>
      </c>
      <c r="O67" s="7">
        <f t="shared" si="36"/>
        <v>0</v>
      </c>
      <c r="P67" s="7">
        <f t="shared" si="36"/>
        <v>0</v>
      </c>
      <c r="Q67" s="22">
        <f t="shared" si="36"/>
        <v>0</v>
      </c>
      <c r="R67" s="14">
        <f t="shared" si="36"/>
        <v>0</v>
      </c>
      <c r="S67" s="14">
        <f t="shared" si="36"/>
        <v>0</v>
      </c>
      <c r="T67" s="129">
        <f t="shared" si="36"/>
        <v>0</v>
      </c>
      <c r="U67" s="22">
        <f t="shared" si="36"/>
        <v>0</v>
      </c>
      <c r="V67" s="14">
        <f t="shared" si="36"/>
        <v>0</v>
      </c>
      <c r="W67" s="129">
        <f t="shared" si="36"/>
        <v>0</v>
      </c>
      <c r="X67" s="22">
        <f t="shared" si="36"/>
        <v>0</v>
      </c>
      <c r="Y67" s="14">
        <f t="shared" si="36"/>
        <v>0</v>
      </c>
      <c r="Z67" s="14">
        <f t="shared" si="36"/>
        <v>0</v>
      </c>
      <c r="AA67" s="14">
        <f t="shared" si="36"/>
        <v>0</v>
      </c>
      <c r="AB67" s="129">
        <f t="shared" si="36"/>
        <v>0</v>
      </c>
      <c r="AC67" s="7">
        <f t="shared" si="36"/>
        <v>0</v>
      </c>
      <c r="AD67" s="7">
        <f t="shared" si="36"/>
        <v>0</v>
      </c>
      <c r="AE67" s="164">
        <f t="shared" si="36"/>
        <v>0</v>
      </c>
      <c r="AF67" s="177">
        <f t="shared" si="36"/>
        <v>0</v>
      </c>
      <c r="AG67" s="160">
        <f t="shared" si="36"/>
        <v>11</v>
      </c>
      <c r="AH67" s="178">
        <f t="shared" si="36"/>
        <v>0</v>
      </c>
      <c r="AI67" s="188">
        <f t="shared" si="36"/>
        <v>11</v>
      </c>
      <c r="AJ67" s="167">
        <f t="shared" si="36"/>
        <v>119</v>
      </c>
      <c r="AK67" s="178">
        <f t="shared" si="36"/>
        <v>0</v>
      </c>
      <c r="AL67" s="179">
        <f t="shared" si="36"/>
        <v>1</v>
      </c>
    </row>
    <row r="68" spans="1:38" outlineLevel="2" x14ac:dyDescent="0.25">
      <c r="A68" s="6" t="s">
        <v>769</v>
      </c>
      <c r="B68" s="6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4">
        <f t="shared" si="34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>SUM(O68:AD68)</f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SUM(AG68)+SUM(September!AJ68)</f>
        <v>1</v>
      </c>
      <c r="AK68" s="178">
        <f>SUM(AE68)+SUM(September!AE68)</f>
        <v>0</v>
      </c>
      <c r="AL68" s="179">
        <f>SUM(AH68)+SUM(September!AL68)</f>
        <v>0</v>
      </c>
    </row>
    <row r="69" spans="1:38" outlineLevel="1" x14ac:dyDescent="0.25">
      <c r="A69" s="74" t="s">
        <v>770</v>
      </c>
      <c r="B69" s="6"/>
      <c r="C69" s="69">
        <f t="shared" ref="C69:AL69" si="37">SUBTOTAL(9,C68:C68)</f>
        <v>0</v>
      </c>
      <c r="D69" s="69">
        <f t="shared" si="37"/>
        <v>0</v>
      </c>
      <c r="E69" s="69">
        <f t="shared" si="37"/>
        <v>0</v>
      </c>
      <c r="F69" s="69">
        <f t="shared" si="37"/>
        <v>0</v>
      </c>
      <c r="G69" s="69">
        <f t="shared" si="37"/>
        <v>0</v>
      </c>
      <c r="H69" s="69">
        <f t="shared" si="37"/>
        <v>0</v>
      </c>
      <c r="I69" s="116">
        <f t="shared" si="37"/>
        <v>0</v>
      </c>
      <c r="J69" s="356">
        <f t="shared" si="37"/>
        <v>0</v>
      </c>
      <c r="K69" s="69">
        <f t="shared" si="37"/>
        <v>0</v>
      </c>
      <c r="L69" s="69">
        <f t="shared" si="37"/>
        <v>0</v>
      </c>
      <c r="M69" s="154">
        <f t="shared" si="37"/>
        <v>0</v>
      </c>
      <c r="N69" s="7">
        <f t="shared" si="37"/>
        <v>0</v>
      </c>
      <c r="O69" s="7">
        <f t="shared" si="37"/>
        <v>0</v>
      </c>
      <c r="P69" s="7">
        <f t="shared" si="37"/>
        <v>0</v>
      </c>
      <c r="Q69" s="22">
        <f t="shared" si="37"/>
        <v>0</v>
      </c>
      <c r="R69" s="14">
        <f t="shared" si="37"/>
        <v>0</v>
      </c>
      <c r="S69" s="14">
        <f t="shared" si="37"/>
        <v>0</v>
      </c>
      <c r="T69" s="129">
        <f t="shared" si="37"/>
        <v>0</v>
      </c>
      <c r="U69" s="22">
        <f t="shared" si="37"/>
        <v>0</v>
      </c>
      <c r="V69" s="14">
        <f t="shared" si="37"/>
        <v>0</v>
      </c>
      <c r="W69" s="129">
        <f t="shared" si="37"/>
        <v>0</v>
      </c>
      <c r="X69" s="22">
        <f t="shared" si="37"/>
        <v>0</v>
      </c>
      <c r="Y69" s="14">
        <f t="shared" si="37"/>
        <v>0</v>
      </c>
      <c r="Z69" s="14">
        <f t="shared" si="37"/>
        <v>0</v>
      </c>
      <c r="AA69" s="14">
        <f t="shared" si="37"/>
        <v>0</v>
      </c>
      <c r="AB69" s="129">
        <f t="shared" si="37"/>
        <v>0</v>
      </c>
      <c r="AC69" s="7">
        <f t="shared" si="37"/>
        <v>0</v>
      </c>
      <c r="AD69" s="7">
        <f t="shared" si="37"/>
        <v>0</v>
      </c>
      <c r="AE69" s="164">
        <f t="shared" si="37"/>
        <v>0</v>
      </c>
      <c r="AF69" s="177">
        <f t="shared" si="37"/>
        <v>0</v>
      </c>
      <c r="AG69" s="160">
        <f t="shared" si="37"/>
        <v>0</v>
      </c>
      <c r="AH69" s="178">
        <f t="shared" si="37"/>
        <v>0</v>
      </c>
      <c r="AI69" s="188">
        <f t="shared" si="37"/>
        <v>0</v>
      </c>
      <c r="AJ69" s="167">
        <f t="shared" si="37"/>
        <v>1</v>
      </c>
      <c r="AK69" s="178">
        <f t="shared" si="37"/>
        <v>0</v>
      </c>
      <c r="AL69" s="179">
        <f t="shared" si="37"/>
        <v>0</v>
      </c>
    </row>
    <row r="70" spans="1:38" outlineLevel="2" x14ac:dyDescent="0.25">
      <c r="A70" s="7" t="s">
        <v>803</v>
      </c>
      <c r="B70" s="7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4">
        <f t="shared" si="34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>
        <v>1</v>
      </c>
      <c r="AB70" s="129"/>
      <c r="AC70" s="7">
        <v>17</v>
      </c>
      <c r="AD70" s="7"/>
      <c r="AE70" s="164">
        <f>SUM(O70:AD70)</f>
        <v>18</v>
      </c>
      <c r="AF70" s="177"/>
      <c r="AG70" s="160">
        <f t="shared" ref="AG70:AG83" si="38">SUM(M70,AE70)</f>
        <v>18</v>
      </c>
      <c r="AH70" s="178">
        <f t="shared" ref="AH70:AH83" si="39">SUM(N70,AF70)</f>
        <v>0</v>
      </c>
      <c r="AI70" s="188">
        <f>SUM(AG70+AH70)</f>
        <v>18</v>
      </c>
      <c r="AJ70" s="167">
        <f>SUM(AG70)+SUM(September!AJ70)</f>
        <v>108</v>
      </c>
      <c r="AK70" s="178">
        <f>SUM(AE70)+SUM(September!AK70)</f>
        <v>108</v>
      </c>
      <c r="AL70" s="179">
        <f>SUM(AH70)+SUM(September!AL70)</f>
        <v>0</v>
      </c>
    </row>
    <row r="71" spans="1:38" outlineLevel="1" x14ac:dyDescent="0.25">
      <c r="A71" s="500" t="s">
        <v>743</v>
      </c>
      <c r="B71" s="7"/>
      <c r="C71" s="69">
        <f t="shared" ref="C71:AL71" si="40">SUBTOTAL(9,C70:C70)</f>
        <v>0</v>
      </c>
      <c r="D71" s="69">
        <f t="shared" si="40"/>
        <v>0</v>
      </c>
      <c r="E71" s="69">
        <f t="shared" si="40"/>
        <v>0</v>
      </c>
      <c r="F71" s="69">
        <f t="shared" si="40"/>
        <v>0</v>
      </c>
      <c r="G71" s="69">
        <f t="shared" si="40"/>
        <v>0</v>
      </c>
      <c r="H71" s="69">
        <f t="shared" si="40"/>
        <v>0</v>
      </c>
      <c r="I71" s="116">
        <f t="shared" si="40"/>
        <v>0</v>
      </c>
      <c r="J71" s="356">
        <f t="shared" si="40"/>
        <v>0</v>
      </c>
      <c r="K71" s="69">
        <f t="shared" si="40"/>
        <v>0</v>
      </c>
      <c r="L71" s="69">
        <f t="shared" si="40"/>
        <v>0</v>
      </c>
      <c r="M71" s="154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22">
        <f t="shared" si="40"/>
        <v>0</v>
      </c>
      <c r="R71" s="14">
        <f t="shared" si="40"/>
        <v>0</v>
      </c>
      <c r="S71" s="14">
        <f t="shared" si="40"/>
        <v>0</v>
      </c>
      <c r="T71" s="129">
        <f t="shared" si="40"/>
        <v>0</v>
      </c>
      <c r="U71" s="22">
        <f t="shared" si="40"/>
        <v>0</v>
      </c>
      <c r="V71" s="14">
        <f t="shared" si="40"/>
        <v>0</v>
      </c>
      <c r="W71" s="129">
        <f t="shared" si="40"/>
        <v>0</v>
      </c>
      <c r="X71" s="22">
        <f t="shared" si="40"/>
        <v>0</v>
      </c>
      <c r="Y71" s="14">
        <f t="shared" si="40"/>
        <v>0</v>
      </c>
      <c r="Z71" s="14">
        <f t="shared" si="40"/>
        <v>0</v>
      </c>
      <c r="AA71" s="14">
        <f t="shared" si="40"/>
        <v>1</v>
      </c>
      <c r="AB71" s="129">
        <f t="shared" si="40"/>
        <v>0</v>
      </c>
      <c r="AC71" s="7">
        <f t="shared" si="40"/>
        <v>17</v>
      </c>
      <c r="AD71" s="7">
        <f t="shared" si="40"/>
        <v>0</v>
      </c>
      <c r="AE71" s="164">
        <f t="shared" si="40"/>
        <v>18</v>
      </c>
      <c r="AF71" s="177">
        <f t="shared" si="40"/>
        <v>0</v>
      </c>
      <c r="AG71" s="160">
        <f t="shared" si="40"/>
        <v>18</v>
      </c>
      <c r="AH71" s="178">
        <f t="shared" si="40"/>
        <v>0</v>
      </c>
      <c r="AI71" s="188">
        <f t="shared" si="40"/>
        <v>18</v>
      </c>
      <c r="AJ71" s="167">
        <f t="shared" si="40"/>
        <v>108</v>
      </c>
      <c r="AK71" s="178">
        <f t="shared" si="40"/>
        <v>108</v>
      </c>
      <c r="AL71" s="179">
        <f t="shared" si="40"/>
        <v>0</v>
      </c>
    </row>
    <row r="72" spans="1:38" outlineLevel="2" x14ac:dyDescent="0.25">
      <c r="A72" s="7" t="s">
        <v>649</v>
      </c>
      <c r="B72" s="7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4">
        <f t="shared" si="34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>SUM(O72:AD72)</f>
        <v>0</v>
      </c>
      <c r="AF72" s="177"/>
      <c r="AG72" s="160">
        <f t="shared" si="38"/>
        <v>0</v>
      </c>
      <c r="AH72" s="178">
        <f t="shared" si="39"/>
        <v>0</v>
      </c>
      <c r="AI72" s="188">
        <f>SUM(AG72+AH72)</f>
        <v>0</v>
      </c>
      <c r="AJ72" s="167">
        <f>SUM(AG72)+SUM(September!AJ72)</f>
        <v>0</v>
      </c>
      <c r="AK72" s="178">
        <f>SUM(AE72)+SUM(September!AK72)</f>
        <v>0</v>
      </c>
      <c r="AL72" s="179">
        <f>SUM(AH72)+SUM(September!AL72)</f>
        <v>0</v>
      </c>
    </row>
    <row r="73" spans="1:38" outlineLevel="2" x14ac:dyDescent="0.25">
      <c r="A73" s="7" t="s">
        <v>649</v>
      </c>
      <c r="B73" s="7" t="s">
        <v>690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4">
        <f t="shared" si="34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>SUM(O73:AD73)</f>
        <v>0</v>
      </c>
      <c r="AF73" s="177"/>
      <c r="AG73" s="160">
        <f t="shared" si="38"/>
        <v>0</v>
      </c>
      <c r="AH73" s="178">
        <f t="shared" si="39"/>
        <v>0</v>
      </c>
      <c r="AI73" s="188">
        <f>SUM(AG73+AH73)</f>
        <v>0</v>
      </c>
      <c r="AJ73" s="167">
        <f>SUM(AG73)+SUM(September!AJ73)</f>
        <v>0</v>
      </c>
      <c r="AK73" s="178">
        <f>SUM(AE73)+SUM(September!AK73)</f>
        <v>0</v>
      </c>
      <c r="AL73" s="179">
        <f>SUM(AH73)+SUM(September!AL73)</f>
        <v>0</v>
      </c>
    </row>
    <row r="74" spans="1:38" outlineLevel="1" x14ac:dyDescent="0.25">
      <c r="A74" s="500" t="s">
        <v>744</v>
      </c>
      <c r="B74" s="7"/>
      <c r="C74" s="69">
        <f t="shared" ref="C74:AL74" si="41">SUBTOTAL(9,C72:C73)</f>
        <v>0</v>
      </c>
      <c r="D74" s="69">
        <f t="shared" si="41"/>
        <v>0</v>
      </c>
      <c r="E74" s="69">
        <f t="shared" si="41"/>
        <v>0</v>
      </c>
      <c r="F74" s="69">
        <f t="shared" si="41"/>
        <v>0</v>
      </c>
      <c r="G74" s="69">
        <f t="shared" si="41"/>
        <v>0</v>
      </c>
      <c r="H74" s="69">
        <f t="shared" si="41"/>
        <v>0</v>
      </c>
      <c r="I74" s="116">
        <f t="shared" si="41"/>
        <v>0</v>
      </c>
      <c r="J74" s="356">
        <f t="shared" si="41"/>
        <v>0</v>
      </c>
      <c r="K74" s="69">
        <f t="shared" si="41"/>
        <v>0</v>
      </c>
      <c r="L74" s="69">
        <f t="shared" si="41"/>
        <v>0</v>
      </c>
      <c r="M74" s="154">
        <f t="shared" si="41"/>
        <v>0</v>
      </c>
      <c r="N74" s="7">
        <f t="shared" si="41"/>
        <v>0</v>
      </c>
      <c r="O74" s="7">
        <f t="shared" si="41"/>
        <v>0</v>
      </c>
      <c r="P74" s="7">
        <f t="shared" si="41"/>
        <v>0</v>
      </c>
      <c r="Q74" s="22">
        <f t="shared" si="41"/>
        <v>0</v>
      </c>
      <c r="R74" s="14">
        <f t="shared" si="41"/>
        <v>0</v>
      </c>
      <c r="S74" s="14">
        <f t="shared" si="41"/>
        <v>0</v>
      </c>
      <c r="T74" s="129">
        <f t="shared" si="41"/>
        <v>0</v>
      </c>
      <c r="U74" s="22">
        <f t="shared" si="41"/>
        <v>0</v>
      </c>
      <c r="V74" s="14">
        <f t="shared" si="41"/>
        <v>0</v>
      </c>
      <c r="W74" s="129">
        <f t="shared" si="41"/>
        <v>0</v>
      </c>
      <c r="X74" s="22">
        <f t="shared" si="41"/>
        <v>0</v>
      </c>
      <c r="Y74" s="14">
        <f t="shared" si="41"/>
        <v>0</v>
      </c>
      <c r="Z74" s="14">
        <f t="shared" si="41"/>
        <v>0</v>
      </c>
      <c r="AA74" s="14">
        <f t="shared" si="41"/>
        <v>0</v>
      </c>
      <c r="AB74" s="129">
        <f t="shared" si="41"/>
        <v>0</v>
      </c>
      <c r="AC74" s="7">
        <f t="shared" si="41"/>
        <v>0</v>
      </c>
      <c r="AD74" s="7">
        <f t="shared" si="41"/>
        <v>0</v>
      </c>
      <c r="AE74" s="164">
        <f t="shared" si="41"/>
        <v>0</v>
      </c>
      <c r="AF74" s="177">
        <f t="shared" si="41"/>
        <v>0</v>
      </c>
      <c r="AG74" s="160">
        <f t="shared" si="41"/>
        <v>0</v>
      </c>
      <c r="AH74" s="178">
        <f t="shared" si="41"/>
        <v>0</v>
      </c>
      <c r="AI74" s="188">
        <f t="shared" si="41"/>
        <v>0</v>
      </c>
      <c r="AJ74" s="167">
        <f t="shared" si="41"/>
        <v>0</v>
      </c>
      <c r="AK74" s="178">
        <f t="shared" si="41"/>
        <v>0</v>
      </c>
      <c r="AL74" s="179">
        <f t="shared" si="41"/>
        <v>0</v>
      </c>
    </row>
    <row r="75" spans="1:38" ht="23.25" customHeight="1" outlineLevel="2" x14ac:dyDescent="0.25">
      <c r="A75" s="6" t="s">
        <v>801</v>
      </c>
      <c r="B75" s="321" t="s">
        <v>688</v>
      </c>
      <c r="C75" s="406"/>
      <c r="D75" s="406">
        <v>1</v>
      </c>
      <c r="E75" s="406">
        <v>1</v>
      </c>
      <c r="F75" s="406">
        <v>14</v>
      </c>
      <c r="G75" s="406"/>
      <c r="H75" s="406"/>
      <c r="I75" s="430">
        <v>1</v>
      </c>
      <c r="J75" s="408"/>
      <c r="K75" s="406">
        <v>3</v>
      </c>
      <c r="L75" s="406"/>
      <c r="M75" s="443">
        <f t="shared" si="34"/>
        <v>20</v>
      </c>
      <c r="N75" s="432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164">
        <f>SUM(O75:AD75)</f>
        <v>0</v>
      </c>
      <c r="AF75" s="177"/>
      <c r="AG75" s="160">
        <f t="shared" si="38"/>
        <v>20</v>
      </c>
      <c r="AH75" s="178">
        <f t="shared" si="39"/>
        <v>0</v>
      </c>
      <c r="AI75" s="188">
        <f>SUM(AG75+AH75)</f>
        <v>20</v>
      </c>
      <c r="AJ75" s="167">
        <f>SUM(AG75)+SUM(September!AJ75)</f>
        <v>195</v>
      </c>
      <c r="AK75" s="178">
        <f>SUM(AE75)+SUM(September!AK75)</f>
        <v>2</v>
      </c>
      <c r="AL75" s="179">
        <f>SUM(AH75)+SUM(September!AL75)</f>
        <v>0</v>
      </c>
    </row>
    <row r="76" spans="1:38" ht="23.25" customHeight="1" outlineLevel="1" x14ac:dyDescent="0.25">
      <c r="A76" s="74" t="s">
        <v>745</v>
      </c>
      <c r="B76" s="321"/>
      <c r="C76" s="406">
        <f t="shared" ref="C76:AL76" si="42">SUBTOTAL(9,C75:C75)</f>
        <v>0</v>
      </c>
      <c r="D76" s="406">
        <f t="shared" si="42"/>
        <v>1</v>
      </c>
      <c r="E76" s="406">
        <f t="shared" si="42"/>
        <v>1</v>
      </c>
      <c r="F76" s="406">
        <f t="shared" si="42"/>
        <v>14</v>
      </c>
      <c r="G76" s="406">
        <f t="shared" si="42"/>
        <v>0</v>
      </c>
      <c r="H76" s="406">
        <f t="shared" si="42"/>
        <v>0</v>
      </c>
      <c r="I76" s="430">
        <f t="shared" si="42"/>
        <v>1</v>
      </c>
      <c r="J76" s="408">
        <f t="shared" si="42"/>
        <v>0</v>
      </c>
      <c r="K76" s="406">
        <f t="shared" si="42"/>
        <v>3</v>
      </c>
      <c r="L76" s="406">
        <f t="shared" si="42"/>
        <v>0</v>
      </c>
      <c r="M76" s="443">
        <f t="shared" si="42"/>
        <v>20</v>
      </c>
      <c r="N76" s="432">
        <f t="shared" si="42"/>
        <v>0</v>
      </c>
      <c r="O76" s="7">
        <f t="shared" si="42"/>
        <v>0</v>
      </c>
      <c r="P76" s="7">
        <f t="shared" si="42"/>
        <v>0</v>
      </c>
      <c r="Q76" s="22">
        <f t="shared" si="42"/>
        <v>0</v>
      </c>
      <c r="R76" s="14">
        <f t="shared" si="42"/>
        <v>0</v>
      </c>
      <c r="S76" s="14">
        <f t="shared" si="42"/>
        <v>0</v>
      </c>
      <c r="T76" s="129">
        <f t="shared" si="42"/>
        <v>0</v>
      </c>
      <c r="U76" s="22">
        <f t="shared" si="42"/>
        <v>0</v>
      </c>
      <c r="V76" s="14">
        <f t="shared" si="42"/>
        <v>0</v>
      </c>
      <c r="W76" s="129">
        <f t="shared" si="42"/>
        <v>0</v>
      </c>
      <c r="X76" s="22">
        <f t="shared" si="42"/>
        <v>0</v>
      </c>
      <c r="Y76" s="14">
        <f t="shared" si="42"/>
        <v>0</v>
      </c>
      <c r="Z76" s="14">
        <f t="shared" si="42"/>
        <v>0</v>
      </c>
      <c r="AA76" s="14">
        <f t="shared" si="42"/>
        <v>0</v>
      </c>
      <c r="AB76" s="129">
        <f t="shared" si="42"/>
        <v>0</v>
      </c>
      <c r="AC76" s="7">
        <f t="shared" si="42"/>
        <v>0</v>
      </c>
      <c r="AD76" s="7">
        <f t="shared" si="42"/>
        <v>0</v>
      </c>
      <c r="AE76" s="164">
        <f t="shared" si="42"/>
        <v>0</v>
      </c>
      <c r="AF76" s="177">
        <f t="shared" si="42"/>
        <v>0</v>
      </c>
      <c r="AG76" s="160">
        <f t="shared" si="42"/>
        <v>20</v>
      </c>
      <c r="AH76" s="178">
        <f t="shared" si="42"/>
        <v>0</v>
      </c>
      <c r="AI76" s="188">
        <f t="shared" si="42"/>
        <v>20</v>
      </c>
      <c r="AJ76" s="167">
        <f t="shared" si="42"/>
        <v>195</v>
      </c>
      <c r="AK76" s="178">
        <f t="shared" si="42"/>
        <v>2</v>
      </c>
      <c r="AL76" s="179">
        <f t="shared" si="42"/>
        <v>0</v>
      </c>
    </row>
    <row r="77" spans="1:38" outlineLevel="2" x14ac:dyDescent="0.25">
      <c r="A77" s="7" t="s">
        <v>681</v>
      </c>
      <c r="B77" s="7" t="s">
        <v>802</v>
      </c>
      <c r="C77" s="69"/>
      <c r="D77" s="69"/>
      <c r="E77" s="69"/>
      <c r="F77" s="69">
        <v>4</v>
      </c>
      <c r="G77" s="69">
        <v>4</v>
      </c>
      <c r="H77" s="69"/>
      <c r="I77" s="116">
        <v>2</v>
      </c>
      <c r="J77" s="356">
        <v>4</v>
      </c>
      <c r="K77" s="69">
        <v>2</v>
      </c>
      <c r="L77" s="69">
        <v>7</v>
      </c>
      <c r="M77" s="154">
        <f t="shared" si="34"/>
        <v>23</v>
      </c>
      <c r="N77" s="7"/>
      <c r="O77" s="7"/>
      <c r="P77" s="7"/>
      <c r="Q77" s="22"/>
      <c r="R77" s="14">
        <v>6</v>
      </c>
      <c r="S77" s="14">
        <v>7</v>
      </c>
      <c r="T77" s="129">
        <v>1</v>
      </c>
      <c r="U77" s="22"/>
      <c r="V77" s="14"/>
      <c r="W77" s="129">
        <v>1</v>
      </c>
      <c r="X77" s="22"/>
      <c r="Y77" s="14"/>
      <c r="Z77" s="14"/>
      <c r="AA77" s="14"/>
      <c r="AB77" s="129"/>
      <c r="AC77" s="7">
        <v>26</v>
      </c>
      <c r="AD77" s="7">
        <v>5</v>
      </c>
      <c r="AE77" s="164">
        <f>SUM(O77:AD77)</f>
        <v>46</v>
      </c>
      <c r="AF77" s="177"/>
      <c r="AG77" s="160">
        <f t="shared" si="38"/>
        <v>69</v>
      </c>
      <c r="AH77" s="178">
        <f t="shared" si="39"/>
        <v>0</v>
      </c>
      <c r="AI77" s="188">
        <f>SUM(AG77+AH77)</f>
        <v>69</v>
      </c>
      <c r="AJ77" s="167">
        <f>SUM(AG77)+SUM(September!AJ77)</f>
        <v>371</v>
      </c>
      <c r="AK77" s="178">
        <f>SUM(AE77)+SUM(September!AK77)</f>
        <v>186</v>
      </c>
      <c r="AL77" s="179">
        <f>SUM(AH77)+SUM(September!AL77)</f>
        <v>0</v>
      </c>
    </row>
    <row r="78" spans="1:38" outlineLevel="1" x14ac:dyDescent="0.25">
      <c r="A78" s="500" t="s">
        <v>746</v>
      </c>
      <c r="B78" s="7"/>
      <c r="C78" s="69">
        <f t="shared" ref="C78:AL78" si="43">SUBTOTAL(9,C77:C77)</f>
        <v>0</v>
      </c>
      <c r="D78" s="69">
        <f t="shared" si="43"/>
        <v>0</v>
      </c>
      <c r="E78" s="69">
        <f t="shared" si="43"/>
        <v>0</v>
      </c>
      <c r="F78" s="69">
        <f t="shared" si="43"/>
        <v>4</v>
      </c>
      <c r="G78" s="69">
        <f t="shared" si="43"/>
        <v>4</v>
      </c>
      <c r="H78" s="69">
        <f t="shared" si="43"/>
        <v>0</v>
      </c>
      <c r="I78" s="116">
        <f t="shared" si="43"/>
        <v>2</v>
      </c>
      <c r="J78" s="356">
        <f t="shared" si="43"/>
        <v>4</v>
      </c>
      <c r="K78" s="69">
        <f t="shared" si="43"/>
        <v>2</v>
      </c>
      <c r="L78" s="69">
        <f t="shared" si="43"/>
        <v>7</v>
      </c>
      <c r="M78" s="154">
        <f t="shared" si="43"/>
        <v>23</v>
      </c>
      <c r="N78" s="7">
        <f t="shared" si="43"/>
        <v>0</v>
      </c>
      <c r="O78" s="7">
        <f t="shared" si="43"/>
        <v>0</v>
      </c>
      <c r="P78" s="7">
        <f t="shared" si="43"/>
        <v>0</v>
      </c>
      <c r="Q78" s="22">
        <f t="shared" si="43"/>
        <v>0</v>
      </c>
      <c r="R78" s="14">
        <f t="shared" si="43"/>
        <v>6</v>
      </c>
      <c r="S78" s="14">
        <f t="shared" si="43"/>
        <v>7</v>
      </c>
      <c r="T78" s="129">
        <f t="shared" si="43"/>
        <v>1</v>
      </c>
      <c r="U78" s="22">
        <f t="shared" si="43"/>
        <v>0</v>
      </c>
      <c r="V78" s="14">
        <f t="shared" si="43"/>
        <v>0</v>
      </c>
      <c r="W78" s="129">
        <f t="shared" si="43"/>
        <v>1</v>
      </c>
      <c r="X78" s="22">
        <f t="shared" si="43"/>
        <v>0</v>
      </c>
      <c r="Y78" s="14">
        <f t="shared" si="43"/>
        <v>0</v>
      </c>
      <c r="Z78" s="14">
        <f t="shared" si="43"/>
        <v>0</v>
      </c>
      <c r="AA78" s="14">
        <f t="shared" si="43"/>
        <v>0</v>
      </c>
      <c r="AB78" s="129">
        <f t="shared" si="43"/>
        <v>0</v>
      </c>
      <c r="AC78" s="7">
        <f t="shared" si="43"/>
        <v>26</v>
      </c>
      <c r="AD78" s="7">
        <f t="shared" si="43"/>
        <v>5</v>
      </c>
      <c r="AE78" s="164">
        <f t="shared" si="43"/>
        <v>46</v>
      </c>
      <c r="AF78" s="177">
        <f t="shared" si="43"/>
        <v>0</v>
      </c>
      <c r="AG78" s="160">
        <f t="shared" si="43"/>
        <v>69</v>
      </c>
      <c r="AH78" s="178">
        <f t="shared" si="43"/>
        <v>0</v>
      </c>
      <c r="AI78" s="188">
        <f t="shared" si="43"/>
        <v>69</v>
      </c>
      <c r="AJ78" s="167">
        <f t="shared" si="43"/>
        <v>371</v>
      </c>
      <c r="AK78" s="178">
        <f t="shared" si="43"/>
        <v>186</v>
      </c>
      <c r="AL78" s="179">
        <f t="shared" si="43"/>
        <v>0</v>
      </c>
    </row>
    <row r="79" spans="1:38" outlineLevel="2" x14ac:dyDescent="0.25">
      <c r="A79" s="7" t="s">
        <v>648</v>
      </c>
      <c r="B79" s="7" t="s">
        <v>646</v>
      </c>
      <c r="C79" s="69"/>
      <c r="D79" s="69"/>
      <c r="E79" s="69">
        <v>1</v>
      </c>
      <c r="F79" s="69"/>
      <c r="G79" s="69"/>
      <c r="H79" s="69"/>
      <c r="I79" s="116"/>
      <c r="J79" s="356"/>
      <c r="K79" s="69"/>
      <c r="L79" s="69"/>
      <c r="M79" s="154">
        <f t="shared" si="34"/>
        <v>1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>SUM(O79:AD79)</f>
        <v>0</v>
      </c>
      <c r="AF79" s="177"/>
      <c r="AG79" s="160">
        <f t="shared" si="38"/>
        <v>1</v>
      </c>
      <c r="AH79" s="178">
        <f t="shared" si="39"/>
        <v>0</v>
      </c>
      <c r="AI79" s="188">
        <f t="shared" ref="AI79:AI90" si="44">SUM(AG79+AH79)</f>
        <v>1</v>
      </c>
      <c r="AJ79" s="167">
        <f>SUM(AG79)+SUM(September!AJ79)</f>
        <v>25</v>
      </c>
      <c r="AK79" s="178">
        <f>SUM(AE79)+SUM(September!AK79)</f>
        <v>0</v>
      </c>
      <c r="AL79" s="179">
        <f>SUM(AH79)+SUM(September!AL79)</f>
        <v>0</v>
      </c>
    </row>
    <row r="80" spans="1:38" outlineLevel="1" x14ac:dyDescent="0.25">
      <c r="A80" s="500" t="s">
        <v>747</v>
      </c>
      <c r="B80" s="7"/>
      <c r="C80" s="69">
        <f t="shared" ref="C80:AL80" si="45">SUBTOTAL(9,C79:C79)</f>
        <v>0</v>
      </c>
      <c r="D80" s="69">
        <f t="shared" si="45"/>
        <v>0</v>
      </c>
      <c r="E80" s="69">
        <f t="shared" si="45"/>
        <v>1</v>
      </c>
      <c r="F80" s="69">
        <f t="shared" si="45"/>
        <v>0</v>
      </c>
      <c r="G80" s="69">
        <f t="shared" si="45"/>
        <v>0</v>
      </c>
      <c r="H80" s="69">
        <f t="shared" si="45"/>
        <v>0</v>
      </c>
      <c r="I80" s="116">
        <f t="shared" si="45"/>
        <v>0</v>
      </c>
      <c r="J80" s="356">
        <f t="shared" si="45"/>
        <v>0</v>
      </c>
      <c r="K80" s="69">
        <f t="shared" si="45"/>
        <v>0</v>
      </c>
      <c r="L80" s="69">
        <f t="shared" si="45"/>
        <v>0</v>
      </c>
      <c r="M80" s="154">
        <f t="shared" si="45"/>
        <v>1</v>
      </c>
      <c r="N80" s="7">
        <f t="shared" si="45"/>
        <v>0</v>
      </c>
      <c r="O80" s="7">
        <f t="shared" si="45"/>
        <v>0</v>
      </c>
      <c r="P80" s="7">
        <f t="shared" si="45"/>
        <v>0</v>
      </c>
      <c r="Q80" s="22">
        <f t="shared" si="45"/>
        <v>0</v>
      </c>
      <c r="R80" s="14">
        <f t="shared" si="45"/>
        <v>0</v>
      </c>
      <c r="S80" s="14">
        <f t="shared" si="45"/>
        <v>0</v>
      </c>
      <c r="T80" s="129">
        <f t="shared" si="45"/>
        <v>0</v>
      </c>
      <c r="U80" s="22">
        <f t="shared" si="45"/>
        <v>0</v>
      </c>
      <c r="V80" s="14">
        <f t="shared" si="45"/>
        <v>0</v>
      </c>
      <c r="W80" s="129">
        <f t="shared" si="45"/>
        <v>0</v>
      </c>
      <c r="X80" s="22">
        <f t="shared" si="45"/>
        <v>0</v>
      </c>
      <c r="Y80" s="14">
        <f t="shared" si="45"/>
        <v>0</v>
      </c>
      <c r="Z80" s="14">
        <f t="shared" si="45"/>
        <v>0</v>
      </c>
      <c r="AA80" s="14">
        <f t="shared" si="45"/>
        <v>0</v>
      </c>
      <c r="AB80" s="129">
        <f t="shared" si="45"/>
        <v>0</v>
      </c>
      <c r="AC80" s="7">
        <f t="shared" si="45"/>
        <v>0</v>
      </c>
      <c r="AD80" s="7">
        <f t="shared" si="45"/>
        <v>0</v>
      </c>
      <c r="AE80" s="164">
        <f t="shared" si="45"/>
        <v>0</v>
      </c>
      <c r="AF80" s="177">
        <f t="shared" si="45"/>
        <v>0</v>
      </c>
      <c r="AG80" s="160">
        <f t="shared" si="45"/>
        <v>1</v>
      </c>
      <c r="AH80" s="178">
        <f t="shared" si="45"/>
        <v>0</v>
      </c>
      <c r="AI80" s="188">
        <f t="shared" si="45"/>
        <v>1</v>
      </c>
      <c r="AJ80" s="167">
        <f t="shared" si="45"/>
        <v>25</v>
      </c>
      <c r="AK80" s="178">
        <f t="shared" si="45"/>
        <v>0</v>
      </c>
      <c r="AL80" s="179">
        <f t="shared" si="45"/>
        <v>0</v>
      </c>
    </row>
    <row r="81" spans="1:38" outlineLevel="2" x14ac:dyDescent="0.25">
      <c r="A81" s="7" t="s">
        <v>616</v>
      </c>
      <c r="B81" s="7" t="s">
        <v>802</v>
      </c>
      <c r="C81" s="69">
        <v>2</v>
      </c>
      <c r="D81" s="69"/>
      <c r="E81" s="69">
        <v>4</v>
      </c>
      <c r="F81" s="69"/>
      <c r="G81" s="69"/>
      <c r="H81" s="69"/>
      <c r="I81" s="116"/>
      <c r="J81" s="356"/>
      <c r="K81" s="69">
        <v>19</v>
      </c>
      <c r="L81" s="69"/>
      <c r="M81" s="154">
        <f t="shared" si="34"/>
        <v>25</v>
      </c>
      <c r="N81" s="7"/>
      <c r="O81" s="7"/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7"/>
      <c r="AE81" s="164">
        <f>SUM(O81:AD81)</f>
        <v>0</v>
      </c>
      <c r="AF81" s="177"/>
      <c r="AG81" s="160">
        <f t="shared" si="38"/>
        <v>25</v>
      </c>
      <c r="AH81" s="178">
        <f t="shared" si="39"/>
        <v>0</v>
      </c>
      <c r="AI81" s="188">
        <f t="shared" si="44"/>
        <v>25</v>
      </c>
      <c r="AJ81" s="167">
        <f>SUM(AG81)+SUM(September!AJ81)</f>
        <v>222</v>
      </c>
      <c r="AK81" s="178">
        <f>SUM(AE81)+SUM(September!AK81)</f>
        <v>11</v>
      </c>
      <c r="AL81" s="179">
        <f>SUM(AH81)+SUM(September!AL81)</f>
        <v>9</v>
      </c>
    </row>
    <row r="82" spans="1:38" outlineLevel="1" x14ac:dyDescent="0.25">
      <c r="A82" s="500" t="s">
        <v>748</v>
      </c>
      <c r="B82" s="7"/>
      <c r="C82" s="69">
        <f t="shared" ref="C82:AL82" si="46">SUBTOTAL(9,C81:C81)</f>
        <v>2</v>
      </c>
      <c r="D82" s="69">
        <f t="shared" si="46"/>
        <v>0</v>
      </c>
      <c r="E82" s="69">
        <f t="shared" si="46"/>
        <v>4</v>
      </c>
      <c r="F82" s="69">
        <f t="shared" si="46"/>
        <v>0</v>
      </c>
      <c r="G82" s="69">
        <f t="shared" si="46"/>
        <v>0</v>
      </c>
      <c r="H82" s="69">
        <f t="shared" si="46"/>
        <v>0</v>
      </c>
      <c r="I82" s="116">
        <f t="shared" si="46"/>
        <v>0</v>
      </c>
      <c r="J82" s="356">
        <f t="shared" si="46"/>
        <v>0</v>
      </c>
      <c r="K82" s="69">
        <f t="shared" si="46"/>
        <v>19</v>
      </c>
      <c r="L82" s="69">
        <f t="shared" si="46"/>
        <v>0</v>
      </c>
      <c r="M82" s="154">
        <f t="shared" si="46"/>
        <v>25</v>
      </c>
      <c r="N82" s="7">
        <f t="shared" si="46"/>
        <v>0</v>
      </c>
      <c r="O82" s="7">
        <f t="shared" si="46"/>
        <v>0</v>
      </c>
      <c r="P82" s="7">
        <f t="shared" si="46"/>
        <v>0</v>
      </c>
      <c r="Q82" s="22">
        <f t="shared" si="46"/>
        <v>0</v>
      </c>
      <c r="R82" s="14">
        <f t="shared" si="46"/>
        <v>0</v>
      </c>
      <c r="S82" s="14">
        <f t="shared" si="46"/>
        <v>0</v>
      </c>
      <c r="T82" s="129">
        <f t="shared" si="46"/>
        <v>0</v>
      </c>
      <c r="U82" s="22">
        <f t="shared" si="46"/>
        <v>0</v>
      </c>
      <c r="V82" s="14">
        <f t="shared" si="46"/>
        <v>0</v>
      </c>
      <c r="W82" s="129">
        <f t="shared" si="46"/>
        <v>0</v>
      </c>
      <c r="X82" s="22">
        <f t="shared" si="46"/>
        <v>0</v>
      </c>
      <c r="Y82" s="14">
        <f t="shared" si="46"/>
        <v>0</v>
      </c>
      <c r="Z82" s="14">
        <f t="shared" si="46"/>
        <v>0</v>
      </c>
      <c r="AA82" s="14">
        <f t="shared" si="46"/>
        <v>0</v>
      </c>
      <c r="AB82" s="129">
        <f t="shared" si="46"/>
        <v>0</v>
      </c>
      <c r="AC82" s="7">
        <f t="shared" si="46"/>
        <v>0</v>
      </c>
      <c r="AD82" s="7">
        <f t="shared" si="46"/>
        <v>0</v>
      </c>
      <c r="AE82" s="164">
        <f t="shared" si="46"/>
        <v>0</v>
      </c>
      <c r="AF82" s="177">
        <f t="shared" si="46"/>
        <v>0</v>
      </c>
      <c r="AG82" s="160">
        <f t="shared" si="46"/>
        <v>25</v>
      </c>
      <c r="AH82" s="178">
        <f t="shared" si="46"/>
        <v>0</v>
      </c>
      <c r="AI82" s="188">
        <f t="shared" si="46"/>
        <v>25</v>
      </c>
      <c r="AJ82" s="167">
        <f t="shared" si="46"/>
        <v>222</v>
      </c>
      <c r="AK82" s="178">
        <f t="shared" si="46"/>
        <v>11</v>
      </c>
      <c r="AL82" s="179">
        <f t="shared" si="46"/>
        <v>9</v>
      </c>
    </row>
    <row r="83" spans="1:38" outlineLevel="2" x14ac:dyDescent="0.25">
      <c r="A83" s="6" t="s">
        <v>804</v>
      </c>
      <c r="B83" s="6" t="s">
        <v>703</v>
      </c>
      <c r="C83" s="69"/>
      <c r="D83" s="69">
        <v>17</v>
      </c>
      <c r="E83" s="69">
        <v>46</v>
      </c>
      <c r="F83" s="69">
        <v>7</v>
      </c>
      <c r="G83" s="69"/>
      <c r="H83" s="69"/>
      <c r="I83" s="116">
        <v>1</v>
      </c>
      <c r="J83" s="356">
        <v>1</v>
      </c>
      <c r="K83" s="69">
        <v>7</v>
      </c>
      <c r="L83" s="69">
        <v>1</v>
      </c>
      <c r="M83" s="154">
        <f t="shared" si="34"/>
        <v>80</v>
      </c>
      <c r="N83" s="7"/>
      <c r="O83" s="7">
        <v>1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>SUM(O83:AD83)</f>
        <v>1</v>
      </c>
      <c r="AF83" s="177"/>
      <c r="AG83" s="160">
        <f t="shared" si="38"/>
        <v>81</v>
      </c>
      <c r="AH83" s="178">
        <f t="shared" si="39"/>
        <v>0</v>
      </c>
      <c r="AI83" s="188">
        <f t="shared" si="44"/>
        <v>81</v>
      </c>
      <c r="AJ83" s="167">
        <f>SUM(AG83)+SUM(September!AJ83)</f>
        <v>972</v>
      </c>
      <c r="AK83" s="178">
        <f>SUM(AE83)+SUM(September!AK83)</f>
        <v>20</v>
      </c>
      <c r="AL83" s="179">
        <f>SUM(AH83)+SUM(September!AL83)</f>
        <v>0</v>
      </c>
    </row>
    <row r="84" spans="1:38" outlineLevel="1" x14ac:dyDescent="0.25">
      <c r="A84" s="74" t="s">
        <v>749</v>
      </c>
      <c r="B84" s="8"/>
      <c r="C84" s="69">
        <f t="shared" ref="C84:AL84" si="47">SUBTOTAL(9,C83:C83)</f>
        <v>0</v>
      </c>
      <c r="D84" s="69">
        <f t="shared" si="47"/>
        <v>17</v>
      </c>
      <c r="E84" s="69">
        <f t="shared" si="47"/>
        <v>46</v>
      </c>
      <c r="F84" s="69">
        <f t="shared" si="47"/>
        <v>7</v>
      </c>
      <c r="G84" s="69">
        <f t="shared" si="47"/>
        <v>0</v>
      </c>
      <c r="H84" s="69">
        <f t="shared" si="47"/>
        <v>0</v>
      </c>
      <c r="I84" s="116">
        <f t="shared" si="47"/>
        <v>1</v>
      </c>
      <c r="J84" s="356">
        <f t="shared" si="47"/>
        <v>1</v>
      </c>
      <c r="K84" s="69">
        <f t="shared" si="47"/>
        <v>7</v>
      </c>
      <c r="L84" s="69">
        <f t="shared" si="47"/>
        <v>1</v>
      </c>
      <c r="M84" s="154">
        <f t="shared" si="47"/>
        <v>80</v>
      </c>
      <c r="N84" s="7">
        <f t="shared" si="47"/>
        <v>0</v>
      </c>
      <c r="O84" s="7">
        <f t="shared" si="47"/>
        <v>1</v>
      </c>
      <c r="P84" s="7">
        <f t="shared" si="47"/>
        <v>0</v>
      </c>
      <c r="Q84" s="22">
        <f t="shared" si="47"/>
        <v>0</v>
      </c>
      <c r="R84" s="14">
        <f t="shared" si="47"/>
        <v>0</v>
      </c>
      <c r="S84" s="14">
        <f t="shared" si="47"/>
        <v>0</v>
      </c>
      <c r="T84" s="129">
        <f t="shared" si="47"/>
        <v>0</v>
      </c>
      <c r="U84" s="22">
        <f t="shared" si="47"/>
        <v>0</v>
      </c>
      <c r="V84" s="14">
        <f t="shared" si="47"/>
        <v>0</v>
      </c>
      <c r="W84" s="129">
        <f t="shared" si="47"/>
        <v>0</v>
      </c>
      <c r="X84" s="22">
        <f t="shared" si="47"/>
        <v>0</v>
      </c>
      <c r="Y84" s="14">
        <f t="shared" si="47"/>
        <v>0</v>
      </c>
      <c r="Z84" s="14">
        <f t="shared" si="47"/>
        <v>0</v>
      </c>
      <c r="AA84" s="14">
        <f t="shared" si="47"/>
        <v>0</v>
      </c>
      <c r="AB84" s="129">
        <f t="shared" si="47"/>
        <v>0</v>
      </c>
      <c r="AC84" s="7">
        <f t="shared" si="47"/>
        <v>0</v>
      </c>
      <c r="AD84" s="7">
        <f t="shared" si="47"/>
        <v>0</v>
      </c>
      <c r="AE84" s="164">
        <f t="shared" si="47"/>
        <v>1</v>
      </c>
      <c r="AF84" s="177">
        <f t="shared" si="47"/>
        <v>0</v>
      </c>
      <c r="AG84" s="160">
        <f t="shared" si="47"/>
        <v>81</v>
      </c>
      <c r="AH84" s="178">
        <f t="shared" si="47"/>
        <v>0</v>
      </c>
      <c r="AI84" s="188">
        <f t="shared" si="47"/>
        <v>81</v>
      </c>
      <c r="AJ84" s="167">
        <f t="shared" si="47"/>
        <v>972</v>
      </c>
      <c r="AK84" s="178">
        <f t="shared" si="47"/>
        <v>20</v>
      </c>
      <c r="AL84" s="179">
        <f t="shared" si="47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3</v>
      </c>
      <c r="E85" s="69">
        <v>30</v>
      </c>
      <c r="F85" s="69">
        <v>4</v>
      </c>
      <c r="G85" s="69"/>
      <c r="H85" s="69"/>
      <c r="I85" s="116">
        <v>2</v>
      </c>
      <c r="J85" s="356">
        <v>2</v>
      </c>
      <c r="K85" s="69"/>
      <c r="L85" s="69"/>
      <c r="M85" s="154">
        <f t="shared" si="34"/>
        <v>41</v>
      </c>
      <c r="N85" s="7"/>
      <c r="O85" s="7"/>
      <c r="P85" s="7">
        <v>1</v>
      </c>
      <c r="Q85" s="22"/>
      <c r="R85" s="14"/>
      <c r="S85" s="14"/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7"/>
      <c r="AE85" s="164">
        <f>SUM(O85:AD85)</f>
        <v>1</v>
      </c>
      <c r="AF85" s="177"/>
      <c r="AG85" s="160">
        <f t="shared" ref="AG85:AH87" si="48">SUM(M85,AE85)</f>
        <v>42</v>
      </c>
      <c r="AH85" s="178">
        <f t="shared" si="48"/>
        <v>0</v>
      </c>
      <c r="AI85" s="188">
        <f t="shared" si="44"/>
        <v>42</v>
      </c>
      <c r="AJ85" s="167">
        <f>SUM(AG85)+SUM(September!AJ85)</f>
        <v>404</v>
      </c>
      <c r="AK85" s="178">
        <f>SUM(AE85)+SUM(September!AK85)</f>
        <v>59</v>
      </c>
      <c r="AL85" s="179">
        <f>SUM(AH85)+SUM(September!AL85)</f>
        <v>0</v>
      </c>
    </row>
    <row r="86" spans="1:38" outlineLevel="2" x14ac:dyDescent="0.25">
      <c r="A86" s="6" t="s">
        <v>805</v>
      </c>
      <c r="B86" s="6" t="s">
        <v>825</v>
      </c>
      <c r="C86" s="69"/>
      <c r="D86" s="69">
        <v>1</v>
      </c>
      <c r="E86" s="69">
        <v>3</v>
      </c>
      <c r="F86" s="69">
        <v>2</v>
      </c>
      <c r="G86" s="69"/>
      <c r="H86" s="69"/>
      <c r="I86" s="116">
        <v>1</v>
      </c>
      <c r="J86" s="356">
        <v>2</v>
      </c>
      <c r="K86" s="69"/>
      <c r="L86" s="69"/>
      <c r="M86" s="154">
        <f t="shared" si="34"/>
        <v>9</v>
      </c>
      <c r="N86" s="7"/>
      <c r="O86" s="7"/>
      <c r="P86" s="7">
        <v>1</v>
      </c>
      <c r="Q86" s="22"/>
      <c r="R86" s="14"/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>SUM(O86:AD86)</f>
        <v>1</v>
      </c>
      <c r="AF86" s="177"/>
      <c r="AG86" s="160">
        <f t="shared" si="48"/>
        <v>10</v>
      </c>
      <c r="AH86" s="178">
        <f t="shared" si="48"/>
        <v>0</v>
      </c>
      <c r="AI86" s="188">
        <f t="shared" si="44"/>
        <v>10</v>
      </c>
      <c r="AJ86" s="167">
        <f>SUM(AG86)+SUM(September!AJ86)</f>
        <v>124</v>
      </c>
      <c r="AK86" s="178">
        <f>SUM(AE86)+SUM(September!AK86)</f>
        <v>15</v>
      </c>
      <c r="AL86" s="179">
        <f>SUM(AH86)+SUM(September!AL86)</f>
        <v>0</v>
      </c>
    </row>
    <row r="87" spans="1:38" outlineLevel="2" x14ac:dyDescent="0.25">
      <c r="A87" s="8" t="s">
        <v>805</v>
      </c>
      <c r="B87" s="6" t="s">
        <v>806</v>
      </c>
      <c r="C87" s="69"/>
      <c r="D87" s="69"/>
      <c r="E87" s="69">
        <v>6</v>
      </c>
      <c r="F87" s="69">
        <v>2</v>
      </c>
      <c r="G87" s="69"/>
      <c r="H87" s="69"/>
      <c r="I87" s="116">
        <v>1</v>
      </c>
      <c r="J87" s="356"/>
      <c r="K87" s="69"/>
      <c r="L87" s="69"/>
      <c r="M87" s="154">
        <f t="shared" si="34"/>
        <v>9</v>
      </c>
      <c r="N87" s="7"/>
      <c r="O87" s="7"/>
      <c r="P87" s="7"/>
      <c r="Q87" s="22"/>
      <c r="R87" s="14"/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>SUM(O87:AD87)</f>
        <v>0</v>
      </c>
      <c r="AF87" s="177"/>
      <c r="AG87" s="160">
        <f t="shared" si="48"/>
        <v>9</v>
      </c>
      <c r="AH87" s="178">
        <f t="shared" si="48"/>
        <v>0</v>
      </c>
      <c r="AI87" s="188">
        <f t="shared" si="44"/>
        <v>9</v>
      </c>
      <c r="AJ87" s="167">
        <f>SUM(AG87)+SUM(September!AJ87)</f>
        <v>75</v>
      </c>
      <c r="AK87" s="178">
        <f>SUM(AE87)+SUM(September!AK87)</f>
        <v>13</v>
      </c>
      <c r="AL87" s="179">
        <f>SUM(AH87)+SUM(September!AL87)</f>
        <v>0</v>
      </c>
    </row>
    <row r="88" spans="1:38" outlineLevel="2" x14ac:dyDescent="0.25">
      <c r="A88" s="8" t="s">
        <v>805</v>
      </c>
      <c r="B88" s="6" t="s">
        <v>713</v>
      </c>
      <c r="C88" s="69"/>
      <c r="D88" s="69"/>
      <c r="E88" s="69"/>
      <c r="F88" s="69">
        <v>1</v>
      </c>
      <c r="G88" s="69"/>
      <c r="H88" s="69"/>
      <c r="I88" s="116"/>
      <c r="J88" s="356"/>
      <c r="K88" s="69"/>
      <c r="L88" s="69"/>
      <c r="M88" s="154">
        <f>SUM(C88:L88)</f>
        <v>1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177"/>
      <c r="AG88" s="160">
        <f>SUM(M88,AE88)</f>
        <v>1</v>
      </c>
      <c r="AH88" s="178">
        <f>SUM(N88,AF88)</f>
        <v>0</v>
      </c>
      <c r="AI88" s="188">
        <f>SUM(AG88+AH88)</f>
        <v>1</v>
      </c>
      <c r="AJ88" s="167">
        <f>SUM(AG88)+SUM(September!AJ88)</f>
        <v>26</v>
      </c>
      <c r="AK88" s="178">
        <f>SUM(AE88)+SUM(September!AK88)</f>
        <v>1</v>
      </c>
      <c r="AL88" s="179">
        <f>SUM(AH88)+SUM(September!AL88)</f>
        <v>0</v>
      </c>
    </row>
    <row r="89" spans="1:38" outlineLevel="1" x14ac:dyDescent="0.25">
      <c r="A89" s="383" t="s">
        <v>750</v>
      </c>
      <c r="B89" s="29"/>
      <c r="C89" s="69">
        <f t="shared" ref="C89:AL89" si="49">SUBTOTAL(9,C85:C88)</f>
        <v>0</v>
      </c>
      <c r="D89" s="69">
        <f t="shared" si="49"/>
        <v>4</v>
      </c>
      <c r="E89" s="69">
        <f t="shared" si="49"/>
        <v>39</v>
      </c>
      <c r="F89" s="69">
        <f t="shared" si="49"/>
        <v>9</v>
      </c>
      <c r="G89" s="69">
        <f t="shared" si="49"/>
        <v>0</v>
      </c>
      <c r="H89" s="69">
        <f t="shared" si="49"/>
        <v>0</v>
      </c>
      <c r="I89" s="116">
        <f t="shared" si="49"/>
        <v>4</v>
      </c>
      <c r="J89" s="356">
        <f t="shared" si="49"/>
        <v>4</v>
      </c>
      <c r="K89" s="69">
        <f t="shared" si="49"/>
        <v>0</v>
      </c>
      <c r="L89" s="69">
        <f t="shared" si="49"/>
        <v>0</v>
      </c>
      <c r="M89" s="154">
        <f t="shared" si="49"/>
        <v>60</v>
      </c>
      <c r="N89" s="7">
        <f t="shared" si="49"/>
        <v>0</v>
      </c>
      <c r="O89" s="7">
        <f t="shared" si="49"/>
        <v>0</v>
      </c>
      <c r="P89" s="7">
        <f t="shared" si="49"/>
        <v>2</v>
      </c>
      <c r="Q89" s="22">
        <f t="shared" si="49"/>
        <v>0</v>
      </c>
      <c r="R89" s="14">
        <f t="shared" si="49"/>
        <v>0</v>
      </c>
      <c r="S89" s="14">
        <f t="shared" si="49"/>
        <v>0</v>
      </c>
      <c r="T89" s="129">
        <f t="shared" si="49"/>
        <v>0</v>
      </c>
      <c r="U89" s="22">
        <f t="shared" si="49"/>
        <v>0</v>
      </c>
      <c r="V89" s="14">
        <f t="shared" si="49"/>
        <v>0</v>
      </c>
      <c r="W89" s="129">
        <f t="shared" si="49"/>
        <v>0</v>
      </c>
      <c r="X89" s="22">
        <f t="shared" si="49"/>
        <v>0</v>
      </c>
      <c r="Y89" s="14">
        <f t="shared" si="49"/>
        <v>0</v>
      </c>
      <c r="Z89" s="14">
        <f t="shared" si="49"/>
        <v>0</v>
      </c>
      <c r="AA89" s="14">
        <f t="shared" si="49"/>
        <v>0</v>
      </c>
      <c r="AB89" s="129">
        <f t="shared" si="49"/>
        <v>0</v>
      </c>
      <c r="AC89" s="7">
        <f t="shared" si="49"/>
        <v>0</v>
      </c>
      <c r="AD89" s="7">
        <f t="shared" si="49"/>
        <v>0</v>
      </c>
      <c r="AE89" s="164">
        <f t="shared" si="49"/>
        <v>2</v>
      </c>
      <c r="AF89" s="177">
        <f t="shared" si="49"/>
        <v>0</v>
      </c>
      <c r="AG89" s="160">
        <f t="shared" si="49"/>
        <v>62</v>
      </c>
      <c r="AH89" s="178">
        <f t="shared" si="49"/>
        <v>0</v>
      </c>
      <c r="AI89" s="188">
        <f t="shared" si="49"/>
        <v>62</v>
      </c>
      <c r="AJ89" s="167">
        <f t="shared" si="49"/>
        <v>629</v>
      </c>
      <c r="AK89" s="178">
        <f t="shared" si="49"/>
        <v>88</v>
      </c>
      <c r="AL89" s="179">
        <f t="shared" si="49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>
        <v>1</v>
      </c>
      <c r="E90" s="69">
        <v>4</v>
      </c>
      <c r="F90" s="69">
        <v>3</v>
      </c>
      <c r="G90" s="69"/>
      <c r="H90" s="69"/>
      <c r="I90" s="116">
        <v>1</v>
      </c>
      <c r="J90" s="356"/>
      <c r="K90" s="69">
        <v>1</v>
      </c>
      <c r="L90" s="69"/>
      <c r="M90" s="154">
        <f t="shared" si="34"/>
        <v>10</v>
      </c>
      <c r="N90" s="7"/>
      <c r="O90" s="7"/>
      <c r="P90" s="7">
        <v>1</v>
      </c>
      <c r="Q90" s="22"/>
      <c r="R90" s="14"/>
      <c r="S90" s="14">
        <v>1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>SUM(O90:AD90)</f>
        <v>2</v>
      </c>
      <c r="AF90" s="177"/>
      <c r="AG90" s="160">
        <f t="shared" ref="AG90:AH94" si="50">SUM(M90,AE90)</f>
        <v>12</v>
      </c>
      <c r="AH90" s="178">
        <f t="shared" si="50"/>
        <v>0</v>
      </c>
      <c r="AI90" s="188">
        <f t="shared" si="44"/>
        <v>12</v>
      </c>
      <c r="AJ90" s="167">
        <f>SUM(AG90)+SUM(September!AJ90)</f>
        <v>124</v>
      </c>
      <c r="AK90" s="178">
        <f>SUM(AE90)+SUM(September!AK90)</f>
        <v>45</v>
      </c>
      <c r="AL90" s="179">
        <f>SUM(AH90)+SUM(September!AL90)</f>
        <v>0</v>
      </c>
    </row>
    <row r="91" spans="1:38" outlineLevel="2" x14ac:dyDescent="0.25">
      <c r="A91" s="6" t="s">
        <v>807</v>
      </c>
      <c r="B91" s="35" t="s">
        <v>777</v>
      </c>
      <c r="C91" s="69">
        <v>1</v>
      </c>
      <c r="D91" s="69">
        <v>3</v>
      </c>
      <c r="E91" s="69">
        <v>5</v>
      </c>
      <c r="F91" s="69">
        <v>3</v>
      </c>
      <c r="G91" s="69"/>
      <c r="H91" s="69"/>
      <c r="I91" s="116"/>
      <c r="J91" s="356">
        <v>3</v>
      </c>
      <c r="K91" s="69"/>
      <c r="L91" s="69"/>
      <c r="M91" s="154">
        <f t="shared" si="34"/>
        <v>15</v>
      </c>
      <c r="N91" s="7"/>
      <c r="O91" s="7"/>
      <c r="P91" s="7">
        <v>4</v>
      </c>
      <c r="Q91" s="22"/>
      <c r="R91" s="14">
        <v>3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>SUM(O91:AD91)</f>
        <v>7</v>
      </c>
      <c r="AF91" s="177"/>
      <c r="AG91" s="160">
        <f t="shared" si="50"/>
        <v>22</v>
      </c>
      <c r="AH91" s="178">
        <f t="shared" si="50"/>
        <v>0</v>
      </c>
      <c r="AI91" s="188">
        <f>SUM(AG91+AH91)</f>
        <v>22</v>
      </c>
      <c r="AJ91" s="167">
        <f>SUM(AG91)+SUM(September!AJ91)</f>
        <v>224</v>
      </c>
      <c r="AK91" s="178">
        <f>SUM(AE91)+SUM(September!AK91)</f>
        <v>71</v>
      </c>
      <c r="AL91" s="179">
        <f>SUM(AH91)+SUM(September!AL91)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24</v>
      </c>
      <c r="E92" s="69">
        <v>11</v>
      </c>
      <c r="F92" s="69">
        <v>5</v>
      </c>
      <c r="G92" s="69"/>
      <c r="H92" s="69"/>
      <c r="I92" s="116">
        <v>9</v>
      </c>
      <c r="J92" s="356">
        <v>9</v>
      </c>
      <c r="K92" s="69"/>
      <c r="L92" s="69"/>
      <c r="M92" s="154">
        <f>SUM(C92:L92)</f>
        <v>58</v>
      </c>
      <c r="N92" s="7"/>
      <c r="O92" s="7"/>
      <c r="P92" s="7">
        <v>24</v>
      </c>
      <c r="Q92" s="22">
        <v>3</v>
      </c>
      <c r="R92" s="14">
        <v>10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37</v>
      </c>
      <c r="AF92" s="177"/>
      <c r="AG92" s="160">
        <f>SUM(M92,AE92)</f>
        <v>95</v>
      </c>
      <c r="AH92" s="178">
        <f>SUM(N92,AF92)</f>
        <v>0</v>
      </c>
      <c r="AI92" s="188">
        <f>SUM(AG92+AH92)</f>
        <v>95</v>
      </c>
      <c r="AJ92" s="167">
        <f>SUM(AG92)+SUM(September!AJ92)</f>
        <v>693</v>
      </c>
      <c r="AK92" s="178">
        <f>SUM(AE92)+SUM(September!AK92)</f>
        <v>236</v>
      </c>
      <c r="AL92" s="179">
        <f>SUM(AH92)+SUM(September!AL92)</f>
        <v>0</v>
      </c>
    </row>
    <row r="93" spans="1:38" outlineLevel="2" x14ac:dyDescent="0.25">
      <c r="A93" s="6" t="s">
        <v>807</v>
      </c>
      <c r="B93" s="35" t="s">
        <v>718</v>
      </c>
      <c r="C93" s="69"/>
      <c r="D93" s="69">
        <v>1</v>
      </c>
      <c r="E93" s="69">
        <v>1</v>
      </c>
      <c r="F93" s="69">
        <v>3</v>
      </c>
      <c r="G93" s="69"/>
      <c r="H93" s="69"/>
      <c r="I93" s="116">
        <v>2</v>
      </c>
      <c r="J93" s="356">
        <v>1</v>
      </c>
      <c r="K93" s="69"/>
      <c r="L93" s="69"/>
      <c r="M93" s="154">
        <f>SUM(C93:L93)</f>
        <v>8</v>
      </c>
      <c r="N93" s="7"/>
      <c r="O93" s="7"/>
      <c r="P93" s="7">
        <v>1</v>
      </c>
      <c r="Q93" s="22">
        <v>11</v>
      </c>
      <c r="R93" s="14"/>
      <c r="S93" s="14"/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12</v>
      </c>
      <c r="AF93" s="177"/>
      <c r="AG93" s="160">
        <f>SUM(M93,AE93)</f>
        <v>20</v>
      </c>
      <c r="AH93" s="178">
        <f>SUM(N93,AF93)</f>
        <v>0</v>
      </c>
      <c r="AI93" s="188">
        <f>SUM(AG93+AH93)</f>
        <v>20</v>
      </c>
      <c r="AJ93" s="167">
        <f>SUM(AG93)+SUM(September!AJ93)</f>
        <v>216</v>
      </c>
      <c r="AK93" s="178">
        <f>SUM(AE93)+SUM(September!AK93)</f>
        <v>111</v>
      </c>
      <c r="AL93" s="179">
        <f>SUM(AH93)+SUM(September!AL93)</f>
        <v>0</v>
      </c>
    </row>
    <row r="94" spans="1:38" outlineLevel="2" x14ac:dyDescent="0.25">
      <c r="A94" s="6" t="s">
        <v>807</v>
      </c>
      <c r="B94" s="35" t="s">
        <v>778</v>
      </c>
      <c r="C94" s="69"/>
      <c r="D94" s="69">
        <v>1</v>
      </c>
      <c r="E94" s="69"/>
      <c r="F94" s="69">
        <v>1</v>
      </c>
      <c r="G94" s="69"/>
      <c r="H94" s="69"/>
      <c r="I94" s="116"/>
      <c r="J94" s="356">
        <v>1</v>
      </c>
      <c r="K94" s="69"/>
      <c r="L94" s="69"/>
      <c r="M94" s="154">
        <f t="shared" si="34"/>
        <v>3</v>
      </c>
      <c r="N94" s="7"/>
      <c r="O94" s="7"/>
      <c r="P94" s="7">
        <v>1</v>
      </c>
      <c r="Q94" s="22"/>
      <c r="R94" s="14"/>
      <c r="S94" s="14">
        <v>2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>SUM(O94:AD94)</f>
        <v>3</v>
      </c>
      <c r="AF94" s="177"/>
      <c r="AG94" s="160">
        <f t="shared" si="50"/>
        <v>6</v>
      </c>
      <c r="AH94" s="178">
        <f t="shared" si="50"/>
        <v>0</v>
      </c>
      <c r="AI94" s="188">
        <f>SUM(AG94+AH94)</f>
        <v>6</v>
      </c>
      <c r="AJ94" s="167">
        <f>SUM(AG94)+SUM(September!AJ94)</f>
        <v>78</v>
      </c>
      <c r="AK94" s="178">
        <f>SUM(AE94)+SUM(September!AK94)</f>
        <v>26</v>
      </c>
      <c r="AL94" s="179">
        <f>SUM(AH94)+SUM(September!AL94)</f>
        <v>0</v>
      </c>
    </row>
    <row r="95" spans="1:38" outlineLevel="1" x14ac:dyDescent="0.25">
      <c r="A95" s="74" t="s">
        <v>751</v>
      </c>
      <c r="B95" s="35"/>
      <c r="C95" s="69">
        <f t="shared" ref="C95:AL95" si="51">SUBTOTAL(9,C90:C94)</f>
        <v>1</v>
      </c>
      <c r="D95" s="69">
        <f t="shared" si="51"/>
        <v>30</v>
      </c>
      <c r="E95" s="69">
        <f t="shared" si="51"/>
        <v>21</v>
      </c>
      <c r="F95" s="69">
        <f t="shared" si="51"/>
        <v>15</v>
      </c>
      <c r="G95" s="69">
        <f t="shared" si="51"/>
        <v>0</v>
      </c>
      <c r="H95" s="69">
        <f t="shared" si="51"/>
        <v>0</v>
      </c>
      <c r="I95" s="116">
        <f t="shared" si="51"/>
        <v>12</v>
      </c>
      <c r="J95" s="356">
        <f t="shared" si="51"/>
        <v>14</v>
      </c>
      <c r="K95" s="69">
        <f t="shared" si="51"/>
        <v>1</v>
      </c>
      <c r="L95" s="69">
        <f t="shared" si="51"/>
        <v>0</v>
      </c>
      <c r="M95" s="154">
        <f t="shared" si="51"/>
        <v>94</v>
      </c>
      <c r="N95" s="7">
        <f t="shared" si="51"/>
        <v>0</v>
      </c>
      <c r="O95" s="7">
        <f t="shared" si="51"/>
        <v>0</v>
      </c>
      <c r="P95" s="7">
        <f t="shared" si="51"/>
        <v>31</v>
      </c>
      <c r="Q95" s="22">
        <f t="shared" si="51"/>
        <v>14</v>
      </c>
      <c r="R95" s="14">
        <f t="shared" si="51"/>
        <v>13</v>
      </c>
      <c r="S95" s="14">
        <f t="shared" si="51"/>
        <v>3</v>
      </c>
      <c r="T95" s="129">
        <f t="shared" si="51"/>
        <v>0</v>
      </c>
      <c r="U95" s="22">
        <f t="shared" si="51"/>
        <v>0</v>
      </c>
      <c r="V95" s="14">
        <f t="shared" si="51"/>
        <v>0</v>
      </c>
      <c r="W95" s="129">
        <f t="shared" si="51"/>
        <v>0</v>
      </c>
      <c r="X95" s="22">
        <f t="shared" si="51"/>
        <v>0</v>
      </c>
      <c r="Y95" s="14">
        <f t="shared" si="51"/>
        <v>0</v>
      </c>
      <c r="Z95" s="14">
        <f t="shared" si="51"/>
        <v>0</v>
      </c>
      <c r="AA95" s="14">
        <f t="shared" si="51"/>
        <v>0</v>
      </c>
      <c r="AB95" s="129">
        <f t="shared" si="51"/>
        <v>0</v>
      </c>
      <c r="AC95" s="7">
        <f t="shared" si="51"/>
        <v>0</v>
      </c>
      <c r="AD95" s="7">
        <f t="shared" si="51"/>
        <v>0</v>
      </c>
      <c r="AE95" s="164">
        <f t="shared" si="51"/>
        <v>61</v>
      </c>
      <c r="AF95" s="177">
        <f t="shared" si="51"/>
        <v>0</v>
      </c>
      <c r="AG95" s="160">
        <f t="shared" si="51"/>
        <v>155</v>
      </c>
      <c r="AH95" s="178">
        <f t="shared" si="51"/>
        <v>0</v>
      </c>
      <c r="AI95" s="188">
        <f t="shared" si="51"/>
        <v>155</v>
      </c>
      <c r="AJ95" s="167">
        <f t="shared" si="51"/>
        <v>1335</v>
      </c>
      <c r="AK95" s="178">
        <f t="shared" si="51"/>
        <v>489</v>
      </c>
      <c r="AL95" s="179">
        <f t="shared" si="51"/>
        <v>0</v>
      </c>
    </row>
    <row r="96" spans="1:38" s="86" customFormat="1" outlineLevel="2" x14ac:dyDescent="0.25">
      <c r="A96" s="6" t="s">
        <v>679</v>
      </c>
      <c r="B96" s="6" t="s">
        <v>693</v>
      </c>
      <c r="C96" s="69"/>
      <c r="D96" s="69"/>
      <c r="E96" s="69"/>
      <c r="F96" s="69"/>
      <c r="G96" s="69"/>
      <c r="H96" s="69">
        <v>2</v>
      </c>
      <c r="I96" s="116"/>
      <c r="J96" s="356"/>
      <c r="K96" s="69">
        <v>4</v>
      </c>
      <c r="L96" s="69"/>
      <c r="M96" s="156">
        <f t="shared" si="34"/>
        <v>6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>SUM(O96:AD96)</f>
        <v>0</v>
      </c>
      <c r="AF96" s="177"/>
      <c r="AG96" s="161">
        <f>SUM(M96,AE96)</f>
        <v>6</v>
      </c>
      <c r="AH96" s="189">
        <f>SUM(N96,AF96)</f>
        <v>0</v>
      </c>
      <c r="AI96" s="190">
        <f>SUM(AG96+AH96)</f>
        <v>6</v>
      </c>
      <c r="AJ96" s="454">
        <f>SUM(AG96)+SUM(September!AJ96)</f>
        <v>50</v>
      </c>
      <c r="AK96" s="189">
        <f>SUM(AE96)+SUM(September!AK96)</f>
        <v>0</v>
      </c>
      <c r="AL96" s="190">
        <f>SUM(AH96)+SUM(September!AL96)</f>
        <v>0</v>
      </c>
    </row>
    <row r="97" spans="1:38" s="86" customFormat="1" outlineLevel="1" x14ac:dyDescent="0.25">
      <c r="A97" s="74" t="s">
        <v>752</v>
      </c>
      <c r="B97" s="6"/>
      <c r="C97" s="69">
        <f t="shared" ref="C97:AL97" si="52">SUBTOTAL(9,C96:C96)</f>
        <v>0</v>
      </c>
      <c r="D97" s="69">
        <f t="shared" si="52"/>
        <v>0</v>
      </c>
      <c r="E97" s="69">
        <f t="shared" si="52"/>
        <v>0</v>
      </c>
      <c r="F97" s="69">
        <f t="shared" si="52"/>
        <v>0</v>
      </c>
      <c r="G97" s="69">
        <f t="shared" si="52"/>
        <v>0</v>
      </c>
      <c r="H97" s="69">
        <f t="shared" si="52"/>
        <v>2</v>
      </c>
      <c r="I97" s="116">
        <f t="shared" si="52"/>
        <v>0</v>
      </c>
      <c r="J97" s="356">
        <f t="shared" si="52"/>
        <v>0</v>
      </c>
      <c r="K97" s="69">
        <f t="shared" si="52"/>
        <v>4</v>
      </c>
      <c r="L97" s="69">
        <f t="shared" si="52"/>
        <v>0</v>
      </c>
      <c r="M97" s="156">
        <f t="shared" si="52"/>
        <v>6</v>
      </c>
      <c r="N97" s="7">
        <f t="shared" si="52"/>
        <v>0</v>
      </c>
      <c r="O97" s="7">
        <f t="shared" si="52"/>
        <v>0</v>
      </c>
      <c r="P97" s="7">
        <f t="shared" si="52"/>
        <v>0</v>
      </c>
      <c r="Q97" s="22">
        <f t="shared" si="52"/>
        <v>0</v>
      </c>
      <c r="R97" s="14">
        <f t="shared" si="52"/>
        <v>0</v>
      </c>
      <c r="S97" s="14">
        <f t="shared" si="52"/>
        <v>0</v>
      </c>
      <c r="T97" s="129">
        <f t="shared" si="52"/>
        <v>0</v>
      </c>
      <c r="U97" s="22">
        <f t="shared" si="52"/>
        <v>0</v>
      </c>
      <c r="V97" s="14">
        <f t="shared" si="52"/>
        <v>0</v>
      </c>
      <c r="W97" s="129">
        <f t="shared" si="52"/>
        <v>0</v>
      </c>
      <c r="X97" s="22">
        <f t="shared" si="52"/>
        <v>0</v>
      </c>
      <c r="Y97" s="14">
        <f t="shared" si="52"/>
        <v>0</v>
      </c>
      <c r="Z97" s="14">
        <f t="shared" si="52"/>
        <v>0</v>
      </c>
      <c r="AA97" s="14">
        <f t="shared" si="52"/>
        <v>0</v>
      </c>
      <c r="AB97" s="129">
        <f t="shared" si="52"/>
        <v>0</v>
      </c>
      <c r="AC97" s="7">
        <f t="shared" si="52"/>
        <v>0</v>
      </c>
      <c r="AD97" s="7">
        <f t="shared" si="52"/>
        <v>0</v>
      </c>
      <c r="AE97" s="165">
        <f t="shared" si="52"/>
        <v>0</v>
      </c>
      <c r="AF97" s="177">
        <f t="shared" si="52"/>
        <v>0</v>
      </c>
      <c r="AG97" s="161">
        <f t="shared" si="52"/>
        <v>6</v>
      </c>
      <c r="AH97" s="189">
        <f t="shared" si="52"/>
        <v>0</v>
      </c>
      <c r="AI97" s="319">
        <f t="shared" si="52"/>
        <v>6</v>
      </c>
      <c r="AJ97" s="454">
        <f t="shared" si="52"/>
        <v>50</v>
      </c>
      <c r="AK97" s="189">
        <f t="shared" si="52"/>
        <v>0</v>
      </c>
      <c r="AL97" s="190">
        <f t="shared" si="52"/>
        <v>0</v>
      </c>
    </row>
    <row r="98" spans="1:38" outlineLevel="2" x14ac:dyDescent="0.25">
      <c r="A98" s="6" t="s">
        <v>808</v>
      </c>
      <c r="B98" s="35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4">
        <f t="shared" si="34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>SUM(O98:AD98)</f>
        <v>0</v>
      </c>
      <c r="AF98" s="177"/>
      <c r="AG98" s="160">
        <f t="shared" ref="AG98:AH100" si="53">SUM(M98,AE98)</f>
        <v>0</v>
      </c>
      <c r="AH98" s="178">
        <f t="shared" si="53"/>
        <v>0</v>
      </c>
      <c r="AI98" s="188">
        <f t="shared" ref="AI98:AI132" si="54">SUM(AG98+AH98)</f>
        <v>0</v>
      </c>
      <c r="AJ98" s="167">
        <f>SUM(AG98)+SUM(September!AJ98)</f>
        <v>0</v>
      </c>
      <c r="AK98" s="178">
        <f>SUM(AE98)+SUM(September!AK98)</f>
        <v>0</v>
      </c>
      <c r="AL98" s="179">
        <f>SUM(AH98)+SUM(September!AL98)</f>
        <v>0</v>
      </c>
    </row>
    <row r="99" spans="1:38" outlineLevel="2" x14ac:dyDescent="0.25">
      <c r="A99" s="6" t="s">
        <v>808</v>
      </c>
      <c r="B99" s="35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4">
        <f t="shared" si="34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>SUM(O99:AD99)</f>
        <v>0</v>
      </c>
      <c r="AF99" s="177"/>
      <c r="AG99" s="160">
        <f t="shared" si="53"/>
        <v>0</v>
      </c>
      <c r="AH99" s="178">
        <f t="shared" si="53"/>
        <v>0</v>
      </c>
      <c r="AI99" s="188">
        <f t="shared" si="54"/>
        <v>0</v>
      </c>
      <c r="AJ99" s="167">
        <f>SUM(AG99)+SUM(September!AJ99)</f>
        <v>0</v>
      </c>
      <c r="AK99" s="178">
        <f>SUM(AE99)+SUM(September!AK99)</f>
        <v>0</v>
      </c>
      <c r="AL99" s="179">
        <f>SUM(AH99)+SUM(September!AL99)</f>
        <v>0</v>
      </c>
    </row>
    <row r="100" spans="1:38" outlineLevel="2" x14ac:dyDescent="0.25">
      <c r="A100" s="6" t="s">
        <v>808</v>
      </c>
      <c r="B100" s="35" t="s">
        <v>705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4">
        <f t="shared" si="34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>
        <v>1</v>
      </c>
      <c r="AD100" s="7"/>
      <c r="AE100" s="164">
        <f>SUM(O100:AD100)</f>
        <v>1</v>
      </c>
      <c r="AF100" s="177"/>
      <c r="AG100" s="160">
        <f t="shared" si="53"/>
        <v>1</v>
      </c>
      <c r="AH100" s="178">
        <f t="shared" si="53"/>
        <v>0</v>
      </c>
      <c r="AI100" s="188">
        <f t="shared" si="54"/>
        <v>1</v>
      </c>
      <c r="AJ100" s="167">
        <f>SUM(AG100)+SUM(September!AJ100)</f>
        <v>6</v>
      </c>
      <c r="AK100" s="178">
        <f>SUM(AE100)+SUM(September!AK100)</f>
        <v>6</v>
      </c>
      <c r="AL100" s="179">
        <f>SUM(AH100)+SUM(September!AL100)</f>
        <v>0</v>
      </c>
    </row>
    <row r="101" spans="1:38" outlineLevel="1" x14ac:dyDescent="0.25">
      <c r="A101" s="74" t="s">
        <v>753</v>
      </c>
      <c r="B101" s="35"/>
      <c r="C101" s="69">
        <f t="shared" ref="C101:AL101" si="55">SUBTOTAL(9,C98:C100)</f>
        <v>0</v>
      </c>
      <c r="D101" s="69">
        <f t="shared" si="55"/>
        <v>0</v>
      </c>
      <c r="E101" s="69">
        <f t="shared" si="55"/>
        <v>0</v>
      </c>
      <c r="F101" s="69">
        <f t="shared" si="55"/>
        <v>0</v>
      </c>
      <c r="G101" s="69">
        <f t="shared" si="55"/>
        <v>0</v>
      </c>
      <c r="H101" s="69">
        <f t="shared" si="55"/>
        <v>0</v>
      </c>
      <c r="I101" s="116">
        <f t="shared" si="55"/>
        <v>0</v>
      </c>
      <c r="J101" s="356">
        <f t="shared" si="55"/>
        <v>0</v>
      </c>
      <c r="K101" s="69">
        <f t="shared" si="55"/>
        <v>0</v>
      </c>
      <c r="L101" s="69">
        <f t="shared" si="55"/>
        <v>0</v>
      </c>
      <c r="M101" s="154">
        <f t="shared" si="55"/>
        <v>0</v>
      </c>
      <c r="N101" s="7">
        <f t="shared" si="55"/>
        <v>0</v>
      </c>
      <c r="O101" s="7">
        <f t="shared" si="55"/>
        <v>0</v>
      </c>
      <c r="P101" s="7">
        <f t="shared" si="55"/>
        <v>0</v>
      </c>
      <c r="Q101" s="22">
        <f t="shared" si="55"/>
        <v>0</v>
      </c>
      <c r="R101" s="14">
        <f t="shared" si="55"/>
        <v>0</v>
      </c>
      <c r="S101" s="14">
        <f t="shared" si="55"/>
        <v>0</v>
      </c>
      <c r="T101" s="129">
        <f t="shared" si="55"/>
        <v>0</v>
      </c>
      <c r="U101" s="22">
        <f t="shared" si="55"/>
        <v>0</v>
      </c>
      <c r="V101" s="14">
        <f t="shared" si="55"/>
        <v>0</v>
      </c>
      <c r="W101" s="129">
        <f t="shared" si="55"/>
        <v>0</v>
      </c>
      <c r="X101" s="22">
        <f t="shared" si="55"/>
        <v>0</v>
      </c>
      <c r="Y101" s="14">
        <f t="shared" si="55"/>
        <v>0</v>
      </c>
      <c r="Z101" s="14">
        <f t="shared" si="55"/>
        <v>0</v>
      </c>
      <c r="AA101" s="14">
        <f t="shared" si="55"/>
        <v>0</v>
      </c>
      <c r="AB101" s="129">
        <f t="shared" si="55"/>
        <v>0</v>
      </c>
      <c r="AC101" s="7">
        <f t="shared" si="55"/>
        <v>1</v>
      </c>
      <c r="AD101" s="7">
        <f t="shared" si="55"/>
        <v>0</v>
      </c>
      <c r="AE101" s="164">
        <f t="shared" si="55"/>
        <v>1</v>
      </c>
      <c r="AF101" s="177">
        <f t="shared" si="55"/>
        <v>0</v>
      </c>
      <c r="AG101" s="160">
        <f t="shared" si="55"/>
        <v>1</v>
      </c>
      <c r="AH101" s="178">
        <f t="shared" si="55"/>
        <v>0</v>
      </c>
      <c r="AI101" s="188">
        <f t="shared" si="55"/>
        <v>1</v>
      </c>
      <c r="AJ101" s="167">
        <f t="shared" si="55"/>
        <v>6</v>
      </c>
      <c r="AK101" s="178">
        <f t="shared" si="55"/>
        <v>6</v>
      </c>
      <c r="AL101" s="179">
        <f t="shared" si="55"/>
        <v>0</v>
      </c>
    </row>
    <row r="102" spans="1:38" outlineLevel="2" x14ac:dyDescent="0.25">
      <c r="A102" s="6" t="s">
        <v>613</v>
      </c>
      <c r="B102" s="6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4">
        <f t="shared" si="34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>SUM(O102:AD102)</f>
        <v>0</v>
      </c>
      <c r="AF102" s="177"/>
      <c r="AG102" s="160">
        <f>SUM(M102,AE102)</f>
        <v>0</v>
      </c>
      <c r="AH102" s="178">
        <f>SUM(N102,AF102)</f>
        <v>0</v>
      </c>
      <c r="AI102" s="188">
        <f t="shared" si="54"/>
        <v>0</v>
      </c>
      <c r="AJ102" s="167">
        <f>SUM(AG102)+SUM(September!AJ102)</f>
        <v>0</v>
      </c>
      <c r="AK102" s="178">
        <f>SUM(AE102)+SUM(September!AK102)</f>
        <v>0</v>
      </c>
      <c r="AL102" s="179">
        <f>SUM(AH102)+SUM(September!AL102)</f>
        <v>0</v>
      </c>
    </row>
    <row r="103" spans="1:38" outlineLevel="1" x14ac:dyDescent="0.25">
      <c r="A103" s="74" t="s">
        <v>754</v>
      </c>
      <c r="B103" s="6"/>
      <c r="C103" s="69">
        <f t="shared" ref="C103:AL103" si="56">SUBTOTAL(9,C102:C102)</f>
        <v>0</v>
      </c>
      <c r="D103" s="69">
        <f t="shared" si="56"/>
        <v>0</v>
      </c>
      <c r="E103" s="69">
        <f t="shared" si="56"/>
        <v>0</v>
      </c>
      <c r="F103" s="69">
        <f t="shared" si="56"/>
        <v>0</v>
      </c>
      <c r="G103" s="69">
        <f t="shared" si="56"/>
        <v>0</v>
      </c>
      <c r="H103" s="69">
        <f t="shared" si="56"/>
        <v>0</v>
      </c>
      <c r="I103" s="116">
        <f t="shared" si="56"/>
        <v>0</v>
      </c>
      <c r="J103" s="356">
        <f t="shared" si="56"/>
        <v>0</v>
      </c>
      <c r="K103" s="69">
        <f t="shared" si="56"/>
        <v>0</v>
      </c>
      <c r="L103" s="69">
        <f t="shared" si="56"/>
        <v>0</v>
      </c>
      <c r="M103" s="154">
        <f t="shared" si="56"/>
        <v>0</v>
      </c>
      <c r="N103" s="7">
        <f t="shared" si="56"/>
        <v>0</v>
      </c>
      <c r="O103" s="7">
        <f t="shared" si="56"/>
        <v>0</v>
      </c>
      <c r="P103" s="7">
        <f t="shared" si="56"/>
        <v>0</v>
      </c>
      <c r="Q103" s="22">
        <f t="shared" si="56"/>
        <v>0</v>
      </c>
      <c r="R103" s="14">
        <f t="shared" si="56"/>
        <v>0</v>
      </c>
      <c r="S103" s="14">
        <f t="shared" si="56"/>
        <v>0</v>
      </c>
      <c r="T103" s="129">
        <f t="shared" si="56"/>
        <v>0</v>
      </c>
      <c r="U103" s="22">
        <f t="shared" si="56"/>
        <v>0</v>
      </c>
      <c r="V103" s="14">
        <f t="shared" si="56"/>
        <v>0</v>
      </c>
      <c r="W103" s="129">
        <f t="shared" si="56"/>
        <v>0</v>
      </c>
      <c r="X103" s="22">
        <f t="shared" si="56"/>
        <v>0</v>
      </c>
      <c r="Y103" s="14">
        <f t="shared" si="56"/>
        <v>0</v>
      </c>
      <c r="Z103" s="14">
        <f t="shared" si="56"/>
        <v>0</v>
      </c>
      <c r="AA103" s="14">
        <f t="shared" si="56"/>
        <v>0</v>
      </c>
      <c r="AB103" s="129">
        <f t="shared" si="56"/>
        <v>0</v>
      </c>
      <c r="AC103" s="7">
        <f t="shared" si="56"/>
        <v>0</v>
      </c>
      <c r="AD103" s="7">
        <f t="shared" si="56"/>
        <v>0</v>
      </c>
      <c r="AE103" s="164">
        <f t="shared" si="56"/>
        <v>0</v>
      </c>
      <c r="AF103" s="177">
        <f t="shared" si="56"/>
        <v>0</v>
      </c>
      <c r="AG103" s="160">
        <f t="shared" si="56"/>
        <v>0</v>
      </c>
      <c r="AH103" s="178">
        <f t="shared" si="56"/>
        <v>0</v>
      </c>
      <c r="AI103" s="188">
        <f t="shared" si="56"/>
        <v>0</v>
      </c>
      <c r="AJ103" s="167">
        <f t="shared" si="56"/>
        <v>0</v>
      </c>
      <c r="AK103" s="178">
        <f t="shared" si="56"/>
        <v>0</v>
      </c>
      <c r="AL103" s="179">
        <f t="shared" si="56"/>
        <v>0</v>
      </c>
    </row>
    <row r="104" spans="1:38" outlineLevel="2" x14ac:dyDescent="0.25">
      <c r="A104" s="6" t="s">
        <v>614</v>
      </c>
      <c r="B104" s="6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4">
        <f t="shared" si="34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>SUM(O104:AD104)</f>
        <v>0</v>
      </c>
      <c r="AF104" s="177"/>
      <c r="AG104" s="160">
        <f>SUM(M104,AE104)</f>
        <v>0</v>
      </c>
      <c r="AH104" s="178">
        <f>SUM(N104,AF104)</f>
        <v>0</v>
      </c>
      <c r="AI104" s="188">
        <f t="shared" si="54"/>
        <v>0</v>
      </c>
      <c r="AJ104" s="167">
        <f>SUM(AG104)+SUM(September!AJ104)</f>
        <v>1</v>
      </c>
      <c r="AK104" s="178">
        <f>SUM(AE104)+SUM(September!AK104)</f>
        <v>0</v>
      </c>
      <c r="AL104" s="179">
        <f>SUM(AH104)+SUM(September!AL104)</f>
        <v>0</v>
      </c>
    </row>
    <row r="105" spans="1:38" outlineLevel="1" x14ac:dyDescent="0.25">
      <c r="A105" s="74" t="s">
        <v>755</v>
      </c>
      <c r="B105" s="6"/>
      <c r="C105" s="69">
        <f t="shared" ref="C105:AL105" si="57">SUBTOTAL(9,C104:C104)</f>
        <v>0</v>
      </c>
      <c r="D105" s="69">
        <f t="shared" si="57"/>
        <v>0</v>
      </c>
      <c r="E105" s="69">
        <f t="shared" si="57"/>
        <v>0</v>
      </c>
      <c r="F105" s="69">
        <f t="shared" si="57"/>
        <v>0</v>
      </c>
      <c r="G105" s="69">
        <f t="shared" si="57"/>
        <v>0</v>
      </c>
      <c r="H105" s="69">
        <f t="shared" si="57"/>
        <v>0</v>
      </c>
      <c r="I105" s="116">
        <f t="shared" si="57"/>
        <v>0</v>
      </c>
      <c r="J105" s="356">
        <f t="shared" si="57"/>
        <v>0</v>
      </c>
      <c r="K105" s="69">
        <f t="shared" si="57"/>
        <v>0</v>
      </c>
      <c r="L105" s="69">
        <f t="shared" si="57"/>
        <v>0</v>
      </c>
      <c r="M105" s="154">
        <f t="shared" si="57"/>
        <v>0</v>
      </c>
      <c r="N105" s="7">
        <f t="shared" si="57"/>
        <v>0</v>
      </c>
      <c r="O105" s="7">
        <f t="shared" si="57"/>
        <v>0</v>
      </c>
      <c r="P105" s="7">
        <f t="shared" si="57"/>
        <v>0</v>
      </c>
      <c r="Q105" s="22">
        <f t="shared" si="57"/>
        <v>0</v>
      </c>
      <c r="R105" s="14">
        <f t="shared" si="57"/>
        <v>0</v>
      </c>
      <c r="S105" s="14">
        <f t="shared" si="57"/>
        <v>0</v>
      </c>
      <c r="T105" s="129">
        <f t="shared" si="57"/>
        <v>0</v>
      </c>
      <c r="U105" s="22">
        <f t="shared" si="57"/>
        <v>0</v>
      </c>
      <c r="V105" s="14">
        <f t="shared" si="57"/>
        <v>0</v>
      </c>
      <c r="W105" s="129">
        <f t="shared" si="57"/>
        <v>0</v>
      </c>
      <c r="X105" s="22">
        <f t="shared" si="57"/>
        <v>0</v>
      </c>
      <c r="Y105" s="14">
        <f t="shared" si="57"/>
        <v>0</v>
      </c>
      <c r="Z105" s="14">
        <f t="shared" si="57"/>
        <v>0</v>
      </c>
      <c r="AA105" s="14">
        <f t="shared" si="57"/>
        <v>0</v>
      </c>
      <c r="AB105" s="129">
        <f t="shared" si="57"/>
        <v>0</v>
      </c>
      <c r="AC105" s="7">
        <f t="shared" si="57"/>
        <v>0</v>
      </c>
      <c r="AD105" s="7">
        <f t="shared" si="57"/>
        <v>0</v>
      </c>
      <c r="AE105" s="164">
        <f t="shared" si="57"/>
        <v>0</v>
      </c>
      <c r="AF105" s="177">
        <f t="shared" si="57"/>
        <v>0</v>
      </c>
      <c r="AG105" s="160">
        <f t="shared" si="57"/>
        <v>0</v>
      </c>
      <c r="AH105" s="178">
        <f t="shared" si="57"/>
        <v>0</v>
      </c>
      <c r="AI105" s="188">
        <f t="shared" si="57"/>
        <v>0</v>
      </c>
      <c r="AJ105" s="167">
        <f t="shared" si="57"/>
        <v>1</v>
      </c>
      <c r="AK105" s="178">
        <f t="shared" si="57"/>
        <v>0</v>
      </c>
      <c r="AL105" s="179">
        <f t="shared" si="57"/>
        <v>0</v>
      </c>
    </row>
    <row r="106" spans="1:38" outlineLevel="2" x14ac:dyDescent="0.25">
      <c r="A106" s="74" t="s">
        <v>691</v>
      </c>
      <c r="B106" s="6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4">
        <f t="shared" si="34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>SUM(O106:AD106)</f>
        <v>0</v>
      </c>
      <c r="AF106" s="177"/>
      <c r="AG106" s="160">
        <f>SUM(M106,AE106)</f>
        <v>0</v>
      </c>
      <c r="AH106" s="178">
        <f>SUM(N106,AF106)</f>
        <v>0</v>
      </c>
      <c r="AI106" s="188">
        <f>SUM(AG106+AH106)</f>
        <v>0</v>
      </c>
      <c r="AJ106" s="167">
        <f>SUM(AG106)+SUM(September!AJ106)</f>
        <v>0</v>
      </c>
      <c r="AK106" s="178">
        <f>SUM(AE106)+SUM(September!AK106)</f>
        <v>0</v>
      </c>
      <c r="AL106" s="179">
        <f>SUM(AH106)+SUM(September!AL106)</f>
        <v>0</v>
      </c>
    </row>
    <row r="107" spans="1:38" outlineLevel="1" x14ac:dyDescent="0.25">
      <c r="A107" s="74" t="s">
        <v>756</v>
      </c>
      <c r="B107" s="6"/>
      <c r="C107" s="69">
        <f t="shared" ref="C107:AL107" si="58">SUBTOTAL(9,C106:C106)</f>
        <v>0</v>
      </c>
      <c r="D107" s="69">
        <f t="shared" si="58"/>
        <v>0</v>
      </c>
      <c r="E107" s="69">
        <f t="shared" si="58"/>
        <v>0</v>
      </c>
      <c r="F107" s="69">
        <f t="shared" si="58"/>
        <v>0</v>
      </c>
      <c r="G107" s="69">
        <f t="shared" si="58"/>
        <v>0</v>
      </c>
      <c r="H107" s="69">
        <f t="shared" si="58"/>
        <v>0</v>
      </c>
      <c r="I107" s="116">
        <f t="shared" si="58"/>
        <v>0</v>
      </c>
      <c r="J107" s="356">
        <f t="shared" si="58"/>
        <v>0</v>
      </c>
      <c r="K107" s="69">
        <f t="shared" si="58"/>
        <v>0</v>
      </c>
      <c r="L107" s="69">
        <f t="shared" si="58"/>
        <v>0</v>
      </c>
      <c r="M107" s="154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22">
        <f t="shared" si="58"/>
        <v>0</v>
      </c>
      <c r="R107" s="14">
        <f t="shared" si="58"/>
        <v>0</v>
      </c>
      <c r="S107" s="14">
        <f t="shared" si="58"/>
        <v>0</v>
      </c>
      <c r="T107" s="129">
        <f t="shared" si="58"/>
        <v>0</v>
      </c>
      <c r="U107" s="22">
        <f t="shared" si="58"/>
        <v>0</v>
      </c>
      <c r="V107" s="14">
        <f t="shared" si="58"/>
        <v>0</v>
      </c>
      <c r="W107" s="129">
        <f t="shared" si="58"/>
        <v>0</v>
      </c>
      <c r="X107" s="22">
        <f t="shared" si="58"/>
        <v>0</v>
      </c>
      <c r="Y107" s="14">
        <f t="shared" si="58"/>
        <v>0</v>
      </c>
      <c r="Z107" s="14">
        <f t="shared" si="58"/>
        <v>0</v>
      </c>
      <c r="AA107" s="14">
        <f t="shared" si="58"/>
        <v>0</v>
      </c>
      <c r="AB107" s="129">
        <f t="shared" si="58"/>
        <v>0</v>
      </c>
      <c r="AC107" s="7">
        <f t="shared" si="58"/>
        <v>0</v>
      </c>
      <c r="AD107" s="7">
        <f t="shared" si="58"/>
        <v>0</v>
      </c>
      <c r="AE107" s="164">
        <f t="shared" si="58"/>
        <v>0</v>
      </c>
      <c r="AF107" s="177">
        <f t="shared" si="58"/>
        <v>0</v>
      </c>
      <c r="AG107" s="160">
        <f t="shared" si="58"/>
        <v>0</v>
      </c>
      <c r="AH107" s="178">
        <f t="shared" si="58"/>
        <v>0</v>
      </c>
      <c r="AI107" s="188">
        <f t="shared" si="58"/>
        <v>0</v>
      </c>
      <c r="AJ107" s="167">
        <f t="shared" si="58"/>
        <v>0</v>
      </c>
      <c r="AK107" s="178">
        <f t="shared" si="58"/>
        <v>0</v>
      </c>
      <c r="AL107" s="179">
        <f t="shared" si="58"/>
        <v>0</v>
      </c>
    </row>
    <row r="108" spans="1:38" outlineLevel="2" x14ac:dyDescent="0.25">
      <c r="A108" s="6" t="s">
        <v>810</v>
      </c>
      <c r="B108" s="6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4">
        <f t="shared" si="34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17</v>
      </c>
      <c r="AD108" s="7">
        <v>8</v>
      </c>
      <c r="AE108" s="164">
        <f>SUM(O108:AD108)</f>
        <v>25</v>
      </c>
      <c r="AF108" s="177"/>
      <c r="AG108" s="160">
        <f>SUM(M108,AE108)</f>
        <v>25</v>
      </c>
      <c r="AH108" s="178">
        <f>SUM(N108,AF108)</f>
        <v>0</v>
      </c>
      <c r="AI108" s="188">
        <f t="shared" si="54"/>
        <v>25</v>
      </c>
      <c r="AJ108" s="167">
        <f>SUM(AG108)+SUM(September!AJ108)</f>
        <v>164</v>
      </c>
      <c r="AK108" s="178">
        <f>SUM(AE108)+SUM(September!AK108)</f>
        <v>164</v>
      </c>
      <c r="AL108" s="179">
        <f>SUM(AH108)+SUM(September!AL108)</f>
        <v>0</v>
      </c>
    </row>
    <row r="109" spans="1:38" outlineLevel="1" x14ac:dyDescent="0.25">
      <c r="A109" s="74" t="s">
        <v>757</v>
      </c>
      <c r="B109" s="6"/>
      <c r="C109" s="69">
        <f t="shared" ref="C109:AL109" si="59">SUBTOTAL(9,C108:C108)</f>
        <v>0</v>
      </c>
      <c r="D109" s="69">
        <f t="shared" si="59"/>
        <v>0</v>
      </c>
      <c r="E109" s="69">
        <f t="shared" si="59"/>
        <v>0</v>
      </c>
      <c r="F109" s="69">
        <f t="shared" si="59"/>
        <v>0</v>
      </c>
      <c r="G109" s="69">
        <f t="shared" si="59"/>
        <v>0</v>
      </c>
      <c r="H109" s="69">
        <f t="shared" si="59"/>
        <v>0</v>
      </c>
      <c r="I109" s="116">
        <f t="shared" si="59"/>
        <v>0</v>
      </c>
      <c r="J109" s="356">
        <f t="shared" si="59"/>
        <v>0</v>
      </c>
      <c r="K109" s="69">
        <f t="shared" si="59"/>
        <v>0</v>
      </c>
      <c r="L109" s="69">
        <f t="shared" si="59"/>
        <v>0</v>
      </c>
      <c r="M109" s="154">
        <f t="shared" si="59"/>
        <v>0</v>
      </c>
      <c r="N109" s="7">
        <f t="shared" si="59"/>
        <v>0</v>
      </c>
      <c r="O109" s="7">
        <f t="shared" si="59"/>
        <v>0</v>
      </c>
      <c r="P109" s="7">
        <f t="shared" si="59"/>
        <v>0</v>
      </c>
      <c r="Q109" s="22">
        <f t="shared" si="59"/>
        <v>0</v>
      </c>
      <c r="R109" s="14">
        <f t="shared" si="59"/>
        <v>0</v>
      </c>
      <c r="S109" s="14">
        <f t="shared" si="59"/>
        <v>0</v>
      </c>
      <c r="T109" s="129">
        <f t="shared" si="59"/>
        <v>0</v>
      </c>
      <c r="U109" s="22">
        <f t="shared" si="59"/>
        <v>0</v>
      </c>
      <c r="V109" s="14">
        <f t="shared" si="59"/>
        <v>0</v>
      </c>
      <c r="W109" s="129">
        <f t="shared" si="59"/>
        <v>0</v>
      </c>
      <c r="X109" s="22">
        <f t="shared" si="59"/>
        <v>0</v>
      </c>
      <c r="Y109" s="14">
        <f t="shared" si="59"/>
        <v>0</v>
      </c>
      <c r="Z109" s="14">
        <f t="shared" si="59"/>
        <v>0</v>
      </c>
      <c r="AA109" s="14">
        <f t="shared" si="59"/>
        <v>0</v>
      </c>
      <c r="AB109" s="129">
        <f t="shared" si="59"/>
        <v>0</v>
      </c>
      <c r="AC109" s="7">
        <f t="shared" si="59"/>
        <v>17</v>
      </c>
      <c r="AD109" s="7">
        <f t="shared" si="59"/>
        <v>8</v>
      </c>
      <c r="AE109" s="164">
        <f t="shared" si="59"/>
        <v>25</v>
      </c>
      <c r="AF109" s="177">
        <f t="shared" si="59"/>
        <v>0</v>
      </c>
      <c r="AG109" s="160">
        <f t="shared" si="59"/>
        <v>25</v>
      </c>
      <c r="AH109" s="178">
        <f t="shared" si="59"/>
        <v>0</v>
      </c>
      <c r="AI109" s="188">
        <f t="shared" si="59"/>
        <v>25</v>
      </c>
      <c r="AJ109" s="167">
        <f t="shared" si="59"/>
        <v>164</v>
      </c>
      <c r="AK109" s="178">
        <f t="shared" si="59"/>
        <v>164</v>
      </c>
      <c r="AL109" s="179">
        <f t="shared" si="59"/>
        <v>0</v>
      </c>
    </row>
    <row r="110" spans="1:38" outlineLevel="2" x14ac:dyDescent="0.25">
      <c r="A110" s="6" t="s">
        <v>811</v>
      </c>
      <c r="B110" s="6" t="s">
        <v>692</v>
      </c>
      <c r="C110" s="69"/>
      <c r="D110" s="69">
        <v>14</v>
      </c>
      <c r="E110" s="69"/>
      <c r="F110" s="69"/>
      <c r="G110" s="69"/>
      <c r="H110" s="69"/>
      <c r="I110" s="116">
        <v>1</v>
      </c>
      <c r="J110" s="356"/>
      <c r="K110" s="69"/>
      <c r="L110" s="69"/>
      <c r="M110" s="154">
        <f t="shared" si="34"/>
        <v>15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>SUM(O110:AD110)</f>
        <v>0</v>
      </c>
      <c r="AF110" s="177"/>
      <c r="AG110" s="160">
        <f>SUM(M110,AE110)</f>
        <v>15</v>
      </c>
      <c r="AH110" s="178">
        <f>SUM(N110,AF110)</f>
        <v>0</v>
      </c>
      <c r="AI110" s="188">
        <f t="shared" si="54"/>
        <v>15</v>
      </c>
      <c r="AJ110" s="167">
        <f>SUM(AG110)+SUM(September!AJ110)</f>
        <v>234</v>
      </c>
      <c r="AK110" s="178">
        <f>SUM(AE110)+SUM(September!AK110)</f>
        <v>0</v>
      </c>
      <c r="AL110" s="179">
        <f>SUM(AH110)+SUM(September!AL110)</f>
        <v>0</v>
      </c>
    </row>
    <row r="111" spans="1:38" outlineLevel="1" x14ac:dyDescent="0.25">
      <c r="A111" s="74" t="s">
        <v>758</v>
      </c>
      <c r="B111" s="6"/>
      <c r="C111" s="69">
        <f t="shared" ref="C111:AL111" si="60">SUBTOTAL(9,C110:C110)</f>
        <v>0</v>
      </c>
      <c r="D111" s="69">
        <f t="shared" si="60"/>
        <v>14</v>
      </c>
      <c r="E111" s="69">
        <f t="shared" si="60"/>
        <v>0</v>
      </c>
      <c r="F111" s="69">
        <f t="shared" si="60"/>
        <v>0</v>
      </c>
      <c r="G111" s="69">
        <f t="shared" si="60"/>
        <v>0</v>
      </c>
      <c r="H111" s="69">
        <f t="shared" si="60"/>
        <v>0</v>
      </c>
      <c r="I111" s="116">
        <f t="shared" si="60"/>
        <v>1</v>
      </c>
      <c r="J111" s="356">
        <f t="shared" si="60"/>
        <v>0</v>
      </c>
      <c r="K111" s="69">
        <f t="shared" si="60"/>
        <v>0</v>
      </c>
      <c r="L111" s="69">
        <f t="shared" si="60"/>
        <v>0</v>
      </c>
      <c r="M111" s="154">
        <f t="shared" si="60"/>
        <v>15</v>
      </c>
      <c r="N111" s="7">
        <f t="shared" si="60"/>
        <v>0</v>
      </c>
      <c r="O111" s="7">
        <f t="shared" si="60"/>
        <v>0</v>
      </c>
      <c r="P111" s="7">
        <f t="shared" si="60"/>
        <v>0</v>
      </c>
      <c r="Q111" s="22">
        <f t="shared" si="60"/>
        <v>0</v>
      </c>
      <c r="R111" s="14">
        <f t="shared" si="60"/>
        <v>0</v>
      </c>
      <c r="S111" s="14">
        <f t="shared" si="60"/>
        <v>0</v>
      </c>
      <c r="T111" s="129">
        <f t="shared" si="60"/>
        <v>0</v>
      </c>
      <c r="U111" s="22">
        <f t="shared" si="60"/>
        <v>0</v>
      </c>
      <c r="V111" s="14">
        <f t="shared" si="60"/>
        <v>0</v>
      </c>
      <c r="W111" s="129">
        <f t="shared" si="60"/>
        <v>0</v>
      </c>
      <c r="X111" s="22">
        <f t="shared" si="60"/>
        <v>0</v>
      </c>
      <c r="Y111" s="14">
        <f t="shared" si="60"/>
        <v>0</v>
      </c>
      <c r="Z111" s="14">
        <f t="shared" si="60"/>
        <v>0</v>
      </c>
      <c r="AA111" s="14">
        <f t="shared" si="60"/>
        <v>0</v>
      </c>
      <c r="AB111" s="129">
        <f t="shared" si="60"/>
        <v>0</v>
      </c>
      <c r="AC111" s="7">
        <f t="shared" si="60"/>
        <v>0</v>
      </c>
      <c r="AD111" s="7">
        <f t="shared" si="60"/>
        <v>0</v>
      </c>
      <c r="AE111" s="164">
        <f t="shared" si="60"/>
        <v>0</v>
      </c>
      <c r="AF111" s="177">
        <f t="shared" si="60"/>
        <v>0</v>
      </c>
      <c r="AG111" s="160">
        <f t="shared" si="60"/>
        <v>15</v>
      </c>
      <c r="AH111" s="178">
        <f t="shared" si="60"/>
        <v>0</v>
      </c>
      <c r="AI111" s="188">
        <f t="shared" si="60"/>
        <v>15</v>
      </c>
      <c r="AJ111" s="167">
        <f t="shared" si="60"/>
        <v>234</v>
      </c>
      <c r="AK111" s="178">
        <f t="shared" si="60"/>
        <v>0</v>
      </c>
      <c r="AL111" s="179">
        <f t="shared" si="60"/>
        <v>0</v>
      </c>
    </row>
    <row r="112" spans="1:38" outlineLevel="2" x14ac:dyDescent="0.25">
      <c r="A112" s="6" t="s">
        <v>637</v>
      </c>
      <c r="B112" s="6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4">
        <f t="shared" si="34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>SUM(O112:AD112)</f>
        <v>0</v>
      </c>
      <c r="AF112" s="177"/>
      <c r="AG112" s="160">
        <f>SUM(M112,AE112)</f>
        <v>0</v>
      </c>
      <c r="AH112" s="178">
        <f>SUM(N112,AF112)</f>
        <v>0</v>
      </c>
      <c r="AI112" s="188">
        <f t="shared" si="54"/>
        <v>0</v>
      </c>
      <c r="AJ112" s="167">
        <f>SUM(AG112)+SUM(September!AJ112)</f>
        <v>0</v>
      </c>
      <c r="AK112" s="178">
        <f>SUM(AE112)+SUM(September!AK112)</f>
        <v>0</v>
      </c>
      <c r="AL112" s="179">
        <f>SUM(AH112)+SUM(September!AL112)</f>
        <v>0</v>
      </c>
    </row>
    <row r="113" spans="1:38" outlineLevel="1" x14ac:dyDescent="0.25">
      <c r="A113" s="74" t="s">
        <v>759</v>
      </c>
      <c r="B113" s="6"/>
      <c r="C113" s="69">
        <f t="shared" ref="C113:AL113" si="61">SUBTOTAL(9,C112:C112)</f>
        <v>0</v>
      </c>
      <c r="D113" s="69">
        <f t="shared" si="61"/>
        <v>0</v>
      </c>
      <c r="E113" s="69">
        <f t="shared" si="61"/>
        <v>0</v>
      </c>
      <c r="F113" s="69">
        <f t="shared" si="61"/>
        <v>0</v>
      </c>
      <c r="G113" s="69">
        <f t="shared" si="61"/>
        <v>0</v>
      </c>
      <c r="H113" s="69">
        <f t="shared" si="61"/>
        <v>0</v>
      </c>
      <c r="I113" s="116">
        <f t="shared" si="61"/>
        <v>0</v>
      </c>
      <c r="J113" s="356">
        <f t="shared" si="61"/>
        <v>0</v>
      </c>
      <c r="K113" s="69">
        <f t="shared" si="61"/>
        <v>0</v>
      </c>
      <c r="L113" s="69">
        <f t="shared" si="61"/>
        <v>0</v>
      </c>
      <c r="M113" s="154">
        <f t="shared" si="61"/>
        <v>0</v>
      </c>
      <c r="N113" s="7">
        <f t="shared" si="61"/>
        <v>0</v>
      </c>
      <c r="O113" s="7">
        <f t="shared" si="61"/>
        <v>0</v>
      </c>
      <c r="P113" s="7">
        <f t="shared" si="61"/>
        <v>0</v>
      </c>
      <c r="Q113" s="22">
        <f t="shared" si="61"/>
        <v>0</v>
      </c>
      <c r="R113" s="14">
        <f t="shared" si="61"/>
        <v>0</v>
      </c>
      <c r="S113" s="14">
        <f t="shared" si="61"/>
        <v>0</v>
      </c>
      <c r="T113" s="129">
        <f t="shared" si="61"/>
        <v>0</v>
      </c>
      <c r="U113" s="22">
        <f t="shared" si="61"/>
        <v>0</v>
      </c>
      <c r="V113" s="14">
        <f t="shared" si="61"/>
        <v>0</v>
      </c>
      <c r="W113" s="129">
        <f t="shared" si="61"/>
        <v>0</v>
      </c>
      <c r="X113" s="22">
        <f t="shared" si="61"/>
        <v>0</v>
      </c>
      <c r="Y113" s="14">
        <f t="shared" si="61"/>
        <v>0</v>
      </c>
      <c r="Z113" s="14">
        <f t="shared" si="61"/>
        <v>0</v>
      </c>
      <c r="AA113" s="14">
        <f t="shared" si="61"/>
        <v>0</v>
      </c>
      <c r="AB113" s="129">
        <f t="shared" si="61"/>
        <v>0</v>
      </c>
      <c r="AC113" s="7">
        <f t="shared" si="61"/>
        <v>0</v>
      </c>
      <c r="AD113" s="7">
        <f t="shared" si="61"/>
        <v>0</v>
      </c>
      <c r="AE113" s="164">
        <f t="shared" si="61"/>
        <v>0</v>
      </c>
      <c r="AF113" s="177">
        <f t="shared" si="61"/>
        <v>0</v>
      </c>
      <c r="AG113" s="160">
        <f t="shared" si="61"/>
        <v>0</v>
      </c>
      <c r="AH113" s="178">
        <f t="shared" si="61"/>
        <v>0</v>
      </c>
      <c r="AI113" s="188">
        <f t="shared" si="61"/>
        <v>0</v>
      </c>
      <c r="AJ113" s="167">
        <f t="shared" si="61"/>
        <v>0</v>
      </c>
      <c r="AK113" s="178">
        <f t="shared" si="61"/>
        <v>0</v>
      </c>
      <c r="AL113" s="179">
        <f t="shared" si="61"/>
        <v>0</v>
      </c>
    </row>
    <row r="114" spans="1:38" outlineLevel="2" x14ac:dyDescent="0.25">
      <c r="A114" s="6" t="s">
        <v>676</v>
      </c>
      <c r="B114" s="6" t="s">
        <v>704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4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 t="shared" ref="AG114:AH116" si="62">SUM(M114,AE114)</f>
        <v>0</v>
      </c>
      <c r="AH114" s="178">
        <f t="shared" si="62"/>
        <v>0</v>
      </c>
      <c r="AI114" s="188">
        <f>SUM(AG114+AH114)</f>
        <v>0</v>
      </c>
      <c r="AJ114" s="167">
        <f>SUM(AG114)+SUM(September!AJ114)</f>
        <v>0</v>
      </c>
      <c r="AK114" s="178">
        <f>SUM(AE114)+SUM(September!AK114)</f>
        <v>0</v>
      </c>
      <c r="AL114" s="179">
        <f>SUM(AH114)+SUM(September!AL114)</f>
        <v>0</v>
      </c>
    </row>
    <row r="115" spans="1:38" outlineLevel="2" x14ac:dyDescent="0.25">
      <c r="A115" s="6" t="s">
        <v>676</v>
      </c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4">
        <f t="shared" si="34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>SUM(O115:AD115)</f>
        <v>0</v>
      </c>
      <c r="AF115" s="177"/>
      <c r="AG115" s="160">
        <f t="shared" si="62"/>
        <v>0</v>
      </c>
      <c r="AH115" s="178">
        <f t="shared" si="62"/>
        <v>0</v>
      </c>
      <c r="AI115" s="188">
        <f t="shared" si="54"/>
        <v>0</v>
      </c>
      <c r="AJ115" s="167">
        <f>SUM(AG115)+SUM(September!AJ115)</f>
        <v>0</v>
      </c>
      <c r="AK115" s="178">
        <f>SUM(AE115)+SUM(September!AK115)</f>
        <v>0</v>
      </c>
      <c r="AL115" s="179">
        <f>SUM(AH115)+SUM(September!AL115)</f>
        <v>0</v>
      </c>
    </row>
    <row r="116" spans="1:38" outlineLevel="2" x14ac:dyDescent="0.25">
      <c r="A116" s="6" t="s">
        <v>676</v>
      </c>
      <c r="B116" s="6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4">
        <f t="shared" si="34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>SUM(O116:AD116)</f>
        <v>0</v>
      </c>
      <c r="AF116" s="177"/>
      <c r="AG116" s="160">
        <f t="shared" si="62"/>
        <v>0</v>
      </c>
      <c r="AH116" s="178">
        <f t="shared" si="62"/>
        <v>0</v>
      </c>
      <c r="AI116" s="188">
        <f>SUM(AG116+AH116)</f>
        <v>0</v>
      </c>
      <c r="AJ116" s="167">
        <f>SUM(AG116)+SUM(September!AJ116)</f>
        <v>0</v>
      </c>
      <c r="AK116" s="178">
        <f>SUM(AE116)+SUM(September!AK116)</f>
        <v>0</v>
      </c>
      <c r="AL116" s="179">
        <f>SUM(AH116)+SUM(September!AL116)</f>
        <v>0</v>
      </c>
    </row>
    <row r="117" spans="1:38" outlineLevel="1" x14ac:dyDescent="0.25">
      <c r="A117" s="74" t="s">
        <v>760</v>
      </c>
      <c r="B117" s="6"/>
      <c r="C117" s="69">
        <f t="shared" ref="C117:AL117" si="63">SUBTOTAL(9,C114:C116)</f>
        <v>0</v>
      </c>
      <c r="D117" s="69">
        <f t="shared" si="63"/>
        <v>0</v>
      </c>
      <c r="E117" s="69">
        <f t="shared" si="63"/>
        <v>0</v>
      </c>
      <c r="F117" s="69">
        <f t="shared" si="63"/>
        <v>0</v>
      </c>
      <c r="G117" s="69">
        <f t="shared" si="63"/>
        <v>0</v>
      </c>
      <c r="H117" s="69">
        <f t="shared" si="63"/>
        <v>0</v>
      </c>
      <c r="I117" s="116">
        <f t="shared" si="63"/>
        <v>0</v>
      </c>
      <c r="J117" s="356">
        <f t="shared" si="63"/>
        <v>0</v>
      </c>
      <c r="K117" s="69">
        <f t="shared" si="63"/>
        <v>0</v>
      </c>
      <c r="L117" s="69">
        <f t="shared" si="63"/>
        <v>0</v>
      </c>
      <c r="M117" s="154">
        <f t="shared" si="63"/>
        <v>0</v>
      </c>
      <c r="N117" s="7">
        <f t="shared" si="63"/>
        <v>0</v>
      </c>
      <c r="O117" s="7">
        <f t="shared" si="63"/>
        <v>0</v>
      </c>
      <c r="P117" s="7">
        <f t="shared" si="63"/>
        <v>0</v>
      </c>
      <c r="Q117" s="22">
        <f t="shared" si="63"/>
        <v>0</v>
      </c>
      <c r="R117" s="14">
        <f t="shared" si="63"/>
        <v>0</v>
      </c>
      <c r="S117" s="14">
        <f t="shared" si="63"/>
        <v>0</v>
      </c>
      <c r="T117" s="129">
        <f t="shared" si="63"/>
        <v>0</v>
      </c>
      <c r="U117" s="22">
        <f t="shared" si="63"/>
        <v>0</v>
      </c>
      <c r="V117" s="14">
        <f t="shared" si="63"/>
        <v>0</v>
      </c>
      <c r="W117" s="129">
        <f t="shared" si="63"/>
        <v>0</v>
      </c>
      <c r="X117" s="22">
        <f t="shared" si="63"/>
        <v>0</v>
      </c>
      <c r="Y117" s="14">
        <f t="shared" si="63"/>
        <v>0</v>
      </c>
      <c r="Z117" s="14">
        <f t="shared" si="63"/>
        <v>0</v>
      </c>
      <c r="AA117" s="14">
        <f t="shared" si="63"/>
        <v>0</v>
      </c>
      <c r="AB117" s="129">
        <f t="shared" si="63"/>
        <v>0</v>
      </c>
      <c r="AC117" s="7">
        <f t="shared" si="63"/>
        <v>0</v>
      </c>
      <c r="AD117" s="7">
        <f t="shared" si="63"/>
        <v>0</v>
      </c>
      <c r="AE117" s="164">
        <f t="shared" si="63"/>
        <v>0</v>
      </c>
      <c r="AF117" s="177">
        <f t="shared" si="63"/>
        <v>0</v>
      </c>
      <c r="AG117" s="160">
        <f t="shared" si="63"/>
        <v>0</v>
      </c>
      <c r="AH117" s="178">
        <f t="shared" si="63"/>
        <v>0</v>
      </c>
      <c r="AI117" s="188">
        <f t="shared" si="63"/>
        <v>0</v>
      </c>
      <c r="AJ117" s="167">
        <f t="shared" si="63"/>
        <v>0</v>
      </c>
      <c r="AK117" s="178">
        <f t="shared" si="63"/>
        <v>0</v>
      </c>
      <c r="AL117" s="179">
        <f t="shared" si="63"/>
        <v>0</v>
      </c>
    </row>
    <row r="118" spans="1:38" outlineLevel="2" x14ac:dyDescent="0.25">
      <c r="A118" s="6" t="s">
        <v>812</v>
      </c>
      <c r="B118" s="6" t="s">
        <v>706</v>
      </c>
      <c r="C118" s="69"/>
      <c r="D118" s="69"/>
      <c r="E118" s="69">
        <v>22</v>
      </c>
      <c r="F118" s="69">
        <v>21</v>
      </c>
      <c r="G118" s="69"/>
      <c r="H118" s="69"/>
      <c r="I118" s="116"/>
      <c r="J118" s="356"/>
      <c r="K118" s="69">
        <v>4</v>
      </c>
      <c r="L118" s="69">
        <v>1</v>
      </c>
      <c r="M118" s="154">
        <f t="shared" si="34"/>
        <v>48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48</v>
      </c>
      <c r="AH118" s="178">
        <f>SUM(N118,AF118)</f>
        <v>0</v>
      </c>
      <c r="AI118" s="188">
        <f>SUM(AG118+AH118)</f>
        <v>48</v>
      </c>
      <c r="AJ118" s="167">
        <f>SUM(AG118)+SUM(September!AJ118)</f>
        <v>346</v>
      </c>
      <c r="AK118" s="178">
        <f>SUM(AE118)+SUM(September!AK118)</f>
        <v>0</v>
      </c>
      <c r="AL118" s="179">
        <f>SUM(AH118)+SUM(September!AL118)</f>
        <v>0</v>
      </c>
    </row>
    <row r="119" spans="1:38" outlineLevel="2" x14ac:dyDescent="0.25">
      <c r="A119" s="6" t="s">
        <v>812</v>
      </c>
      <c r="B119" s="6" t="s">
        <v>813</v>
      </c>
      <c r="C119" s="69"/>
      <c r="D119" s="69"/>
      <c r="E119" s="69">
        <v>21</v>
      </c>
      <c r="F119" s="69">
        <v>24</v>
      </c>
      <c r="G119" s="69"/>
      <c r="H119" s="69"/>
      <c r="I119" s="116"/>
      <c r="J119" s="356"/>
      <c r="K119" s="69">
        <v>3</v>
      </c>
      <c r="L119" s="69">
        <v>4</v>
      </c>
      <c r="M119" s="154">
        <f t="shared" si="34"/>
        <v>52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>SUM(O119:AD119)</f>
        <v>0</v>
      </c>
      <c r="AF119" s="177"/>
      <c r="AG119" s="160">
        <f>SUM(M119,AE119)</f>
        <v>52</v>
      </c>
      <c r="AH119" s="178">
        <f>SUM(N119,AF119)</f>
        <v>0</v>
      </c>
      <c r="AI119" s="188">
        <f t="shared" si="54"/>
        <v>52</v>
      </c>
      <c r="AJ119" s="167">
        <f>SUM(AG119)+SUM(September!AJ119)</f>
        <v>466</v>
      </c>
      <c r="AK119" s="178">
        <f>SUM(AE119)+SUM(September!AK119)</f>
        <v>0</v>
      </c>
      <c r="AL119" s="179">
        <f>SUM(AH119)+SUM(September!AL119)</f>
        <v>0</v>
      </c>
    </row>
    <row r="120" spans="1:38" outlineLevel="1" x14ac:dyDescent="0.25">
      <c r="A120" s="74" t="s">
        <v>761</v>
      </c>
      <c r="B120" s="6"/>
      <c r="C120" s="69">
        <f t="shared" ref="C120:AL120" si="64">SUBTOTAL(9,C118:C119)</f>
        <v>0</v>
      </c>
      <c r="D120" s="69">
        <f t="shared" si="64"/>
        <v>0</v>
      </c>
      <c r="E120" s="69">
        <f t="shared" si="64"/>
        <v>43</v>
      </c>
      <c r="F120" s="69">
        <f t="shared" si="64"/>
        <v>45</v>
      </c>
      <c r="G120" s="69">
        <f t="shared" si="64"/>
        <v>0</v>
      </c>
      <c r="H120" s="69">
        <f t="shared" si="64"/>
        <v>0</v>
      </c>
      <c r="I120" s="116">
        <f t="shared" si="64"/>
        <v>0</v>
      </c>
      <c r="J120" s="356">
        <f t="shared" si="64"/>
        <v>0</v>
      </c>
      <c r="K120" s="69">
        <f t="shared" si="64"/>
        <v>7</v>
      </c>
      <c r="L120" s="69">
        <f t="shared" si="64"/>
        <v>5</v>
      </c>
      <c r="M120" s="154">
        <f t="shared" si="64"/>
        <v>100</v>
      </c>
      <c r="N120" s="7">
        <f t="shared" si="64"/>
        <v>0</v>
      </c>
      <c r="O120" s="7">
        <f t="shared" si="64"/>
        <v>0</v>
      </c>
      <c r="P120" s="7">
        <f t="shared" si="64"/>
        <v>0</v>
      </c>
      <c r="Q120" s="22">
        <f t="shared" si="64"/>
        <v>0</v>
      </c>
      <c r="R120" s="14">
        <f t="shared" si="64"/>
        <v>0</v>
      </c>
      <c r="S120" s="14">
        <f t="shared" si="64"/>
        <v>0</v>
      </c>
      <c r="T120" s="129">
        <f t="shared" si="64"/>
        <v>0</v>
      </c>
      <c r="U120" s="22">
        <f t="shared" si="64"/>
        <v>0</v>
      </c>
      <c r="V120" s="14">
        <f t="shared" si="64"/>
        <v>0</v>
      </c>
      <c r="W120" s="129">
        <f t="shared" si="64"/>
        <v>0</v>
      </c>
      <c r="X120" s="22">
        <f t="shared" si="64"/>
        <v>0</v>
      </c>
      <c r="Y120" s="14">
        <f t="shared" si="64"/>
        <v>0</v>
      </c>
      <c r="Z120" s="14">
        <f t="shared" si="64"/>
        <v>0</v>
      </c>
      <c r="AA120" s="14">
        <f t="shared" si="64"/>
        <v>0</v>
      </c>
      <c r="AB120" s="129">
        <f t="shared" si="64"/>
        <v>0</v>
      </c>
      <c r="AC120" s="7">
        <f t="shared" si="64"/>
        <v>0</v>
      </c>
      <c r="AD120" s="7">
        <f t="shared" si="64"/>
        <v>0</v>
      </c>
      <c r="AE120" s="164">
        <f t="shared" si="64"/>
        <v>0</v>
      </c>
      <c r="AF120" s="177">
        <f t="shared" si="64"/>
        <v>0</v>
      </c>
      <c r="AG120" s="160">
        <f t="shared" si="64"/>
        <v>100</v>
      </c>
      <c r="AH120" s="178">
        <f t="shared" si="64"/>
        <v>0</v>
      </c>
      <c r="AI120" s="188">
        <f t="shared" si="64"/>
        <v>100</v>
      </c>
      <c r="AJ120" s="167">
        <f t="shared" si="64"/>
        <v>812</v>
      </c>
      <c r="AK120" s="178">
        <f t="shared" si="64"/>
        <v>0</v>
      </c>
      <c r="AL120" s="179">
        <f t="shared" si="64"/>
        <v>0</v>
      </c>
    </row>
    <row r="121" spans="1:38" outlineLevel="2" x14ac:dyDescent="0.25">
      <c r="A121" s="6" t="s">
        <v>814</v>
      </c>
      <c r="B121" s="6" t="s">
        <v>692</v>
      </c>
      <c r="C121" s="69"/>
      <c r="D121" s="69">
        <v>23</v>
      </c>
      <c r="E121" s="69"/>
      <c r="F121" s="69"/>
      <c r="G121" s="69"/>
      <c r="H121" s="69"/>
      <c r="I121" s="116"/>
      <c r="J121" s="356"/>
      <c r="K121" s="69"/>
      <c r="L121" s="69"/>
      <c r="M121" s="154">
        <f t="shared" si="34"/>
        <v>23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>SUM(O121:AD121)</f>
        <v>0</v>
      </c>
      <c r="AF121" s="177"/>
      <c r="AG121" s="160">
        <f>SUM(M121,AE121)</f>
        <v>23</v>
      </c>
      <c r="AH121" s="178">
        <f>SUM(N121,AF121)</f>
        <v>0</v>
      </c>
      <c r="AI121" s="188">
        <f t="shared" si="54"/>
        <v>23</v>
      </c>
      <c r="AJ121" s="167">
        <f>SUM(AG121)+SUM(September!AJ121)</f>
        <v>182</v>
      </c>
      <c r="AK121" s="178">
        <f>SUM(AE121)+SUM(September!AK121)</f>
        <v>0</v>
      </c>
      <c r="AL121" s="179">
        <f>SUM(AH121)+SUM(September!AL121)</f>
        <v>0</v>
      </c>
    </row>
    <row r="122" spans="1:38" outlineLevel="1" x14ac:dyDescent="0.25">
      <c r="A122" s="74" t="s">
        <v>762</v>
      </c>
      <c r="B122" s="6"/>
      <c r="C122" s="69">
        <f t="shared" ref="C122:AL122" si="65">SUBTOTAL(9,C121:C121)</f>
        <v>0</v>
      </c>
      <c r="D122" s="69">
        <f t="shared" si="65"/>
        <v>23</v>
      </c>
      <c r="E122" s="69">
        <f t="shared" si="65"/>
        <v>0</v>
      </c>
      <c r="F122" s="69">
        <f t="shared" si="65"/>
        <v>0</v>
      </c>
      <c r="G122" s="69">
        <f t="shared" si="65"/>
        <v>0</v>
      </c>
      <c r="H122" s="69">
        <f t="shared" si="65"/>
        <v>0</v>
      </c>
      <c r="I122" s="116">
        <f t="shared" si="65"/>
        <v>0</v>
      </c>
      <c r="J122" s="356">
        <f t="shared" si="65"/>
        <v>0</v>
      </c>
      <c r="K122" s="69">
        <f t="shared" si="65"/>
        <v>0</v>
      </c>
      <c r="L122" s="69">
        <f t="shared" si="65"/>
        <v>0</v>
      </c>
      <c r="M122" s="154">
        <f t="shared" si="65"/>
        <v>23</v>
      </c>
      <c r="N122" s="7">
        <f t="shared" si="65"/>
        <v>0</v>
      </c>
      <c r="O122" s="7">
        <f t="shared" si="65"/>
        <v>0</v>
      </c>
      <c r="P122" s="7">
        <f t="shared" si="65"/>
        <v>0</v>
      </c>
      <c r="Q122" s="22">
        <f t="shared" si="65"/>
        <v>0</v>
      </c>
      <c r="R122" s="14">
        <f t="shared" si="65"/>
        <v>0</v>
      </c>
      <c r="S122" s="14">
        <f t="shared" si="65"/>
        <v>0</v>
      </c>
      <c r="T122" s="129">
        <f t="shared" si="65"/>
        <v>0</v>
      </c>
      <c r="U122" s="22">
        <f t="shared" si="65"/>
        <v>0</v>
      </c>
      <c r="V122" s="14">
        <f t="shared" si="65"/>
        <v>0</v>
      </c>
      <c r="W122" s="129">
        <f t="shared" si="65"/>
        <v>0</v>
      </c>
      <c r="X122" s="22">
        <f t="shared" si="65"/>
        <v>0</v>
      </c>
      <c r="Y122" s="14">
        <f t="shared" si="65"/>
        <v>0</v>
      </c>
      <c r="Z122" s="14">
        <f t="shared" si="65"/>
        <v>0</v>
      </c>
      <c r="AA122" s="14">
        <f t="shared" si="65"/>
        <v>0</v>
      </c>
      <c r="AB122" s="129">
        <f t="shared" si="65"/>
        <v>0</v>
      </c>
      <c r="AC122" s="7">
        <f t="shared" si="65"/>
        <v>0</v>
      </c>
      <c r="AD122" s="7">
        <f t="shared" si="65"/>
        <v>0</v>
      </c>
      <c r="AE122" s="164">
        <f t="shared" si="65"/>
        <v>0</v>
      </c>
      <c r="AF122" s="177">
        <f t="shared" si="65"/>
        <v>0</v>
      </c>
      <c r="AG122" s="160">
        <f t="shared" si="65"/>
        <v>23</v>
      </c>
      <c r="AH122" s="178">
        <f t="shared" si="65"/>
        <v>0</v>
      </c>
      <c r="AI122" s="188">
        <f t="shared" si="65"/>
        <v>23</v>
      </c>
      <c r="AJ122" s="167">
        <f t="shared" si="65"/>
        <v>182</v>
      </c>
      <c r="AK122" s="178">
        <f t="shared" si="65"/>
        <v>0</v>
      </c>
      <c r="AL122" s="179">
        <f t="shared" si="65"/>
        <v>0</v>
      </c>
    </row>
    <row r="123" spans="1:38" outlineLevel="2" x14ac:dyDescent="0.25">
      <c r="A123" s="6" t="s">
        <v>615</v>
      </c>
      <c r="B123" s="6" t="s">
        <v>693</v>
      </c>
      <c r="C123" s="69">
        <v>2</v>
      </c>
      <c r="D123" s="69">
        <v>15</v>
      </c>
      <c r="E123" s="69">
        <v>56</v>
      </c>
      <c r="F123" s="69">
        <v>29</v>
      </c>
      <c r="G123" s="69"/>
      <c r="H123" s="69"/>
      <c r="I123" s="116">
        <v>11</v>
      </c>
      <c r="J123" s="356"/>
      <c r="K123" s="69">
        <v>27</v>
      </c>
      <c r="L123" s="69"/>
      <c r="M123" s="154">
        <f t="shared" si="34"/>
        <v>140</v>
      </c>
      <c r="N123" s="7"/>
      <c r="O123" s="7"/>
      <c r="P123" s="7">
        <v>6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>SUM(O123:AD123)</f>
        <v>6</v>
      </c>
      <c r="AF123" s="177"/>
      <c r="AG123" s="160">
        <f>SUM(M123,AE123)</f>
        <v>146</v>
      </c>
      <c r="AH123" s="178">
        <f>SUM(N123,AF123)</f>
        <v>0</v>
      </c>
      <c r="AI123" s="188">
        <f t="shared" si="54"/>
        <v>146</v>
      </c>
      <c r="AJ123" s="167">
        <f>SUM(AG123)+SUM(September!AJ123)</f>
        <v>1560</v>
      </c>
      <c r="AK123" s="178">
        <f>SUM(AE123)+SUM(September!AK123)</f>
        <v>41</v>
      </c>
      <c r="AL123" s="179">
        <f>SUM(AH123)+SUM(September!AL123)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4">
        <f t="shared" si="34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>SUM(O124:AD124)</f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4"/>
        <v>0</v>
      </c>
      <c r="AJ124" s="167">
        <f>SUM(AG124)+SUM(September!AJ124)</f>
        <v>0</v>
      </c>
      <c r="AK124" s="178">
        <f>SUM(AE124)+SUM(September!AK124)</f>
        <v>0</v>
      </c>
      <c r="AL124" s="179">
        <f>SUM(AH124)+SUM(September!AL124)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66">SUBTOTAL(9,C123:C124)</f>
        <v>2</v>
      </c>
      <c r="D125" s="69">
        <f t="shared" si="66"/>
        <v>15</v>
      </c>
      <c r="E125" s="69">
        <f t="shared" si="66"/>
        <v>56</v>
      </c>
      <c r="F125" s="69">
        <f t="shared" si="66"/>
        <v>29</v>
      </c>
      <c r="G125" s="69">
        <f t="shared" si="66"/>
        <v>0</v>
      </c>
      <c r="H125" s="69">
        <f t="shared" si="66"/>
        <v>0</v>
      </c>
      <c r="I125" s="116">
        <f t="shared" si="66"/>
        <v>11</v>
      </c>
      <c r="J125" s="356">
        <f t="shared" si="66"/>
        <v>0</v>
      </c>
      <c r="K125" s="69">
        <f t="shared" si="66"/>
        <v>27</v>
      </c>
      <c r="L125" s="69">
        <f t="shared" si="66"/>
        <v>0</v>
      </c>
      <c r="M125" s="154">
        <f t="shared" si="66"/>
        <v>140</v>
      </c>
      <c r="N125" s="7">
        <f t="shared" si="66"/>
        <v>0</v>
      </c>
      <c r="O125" s="7">
        <f t="shared" si="66"/>
        <v>0</v>
      </c>
      <c r="P125" s="7">
        <f t="shared" si="66"/>
        <v>6</v>
      </c>
      <c r="Q125" s="22">
        <f t="shared" si="66"/>
        <v>0</v>
      </c>
      <c r="R125" s="14">
        <f t="shared" si="66"/>
        <v>0</v>
      </c>
      <c r="S125" s="14">
        <f t="shared" si="66"/>
        <v>0</v>
      </c>
      <c r="T125" s="129">
        <f t="shared" si="66"/>
        <v>0</v>
      </c>
      <c r="U125" s="22">
        <f t="shared" si="66"/>
        <v>0</v>
      </c>
      <c r="V125" s="14">
        <f t="shared" si="66"/>
        <v>0</v>
      </c>
      <c r="W125" s="129">
        <f t="shared" si="66"/>
        <v>0</v>
      </c>
      <c r="X125" s="22">
        <f t="shared" si="66"/>
        <v>0</v>
      </c>
      <c r="Y125" s="14">
        <f t="shared" si="66"/>
        <v>0</v>
      </c>
      <c r="Z125" s="14">
        <f t="shared" si="66"/>
        <v>0</v>
      </c>
      <c r="AA125" s="14">
        <f t="shared" si="66"/>
        <v>0</v>
      </c>
      <c r="AB125" s="129">
        <f t="shared" si="66"/>
        <v>0</v>
      </c>
      <c r="AC125" s="7">
        <f t="shared" si="66"/>
        <v>0</v>
      </c>
      <c r="AD125" s="7">
        <f t="shared" si="66"/>
        <v>0</v>
      </c>
      <c r="AE125" s="164">
        <f t="shared" si="66"/>
        <v>6</v>
      </c>
      <c r="AF125" s="177">
        <f t="shared" si="66"/>
        <v>0</v>
      </c>
      <c r="AG125" s="160">
        <f t="shared" si="66"/>
        <v>146</v>
      </c>
      <c r="AH125" s="178">
        <f t="shared" si="66"/>
        <v>0</v>
      </c>
      <c r="AI125" s="188">
        <f t="shared" si="66"/>
        <v>146</v>
      </c>
      <c r="AJ125" s="167">
        <f t="shared" si="66"/>
        <v>1560</v>
      </c>
      <c r="AK125" s="178">
        <f t="shared" si="66"/>
        <v>41</v>
      </c>
      <c r="AL125" s="179">
        <f t="shared" si="66"/>
        <v>0</v>
      </c>
    </row>
    <row r="126" spans="1:38" outlineLevel="2" x14ac:dyDescent="0.25">
      <c r="A126" s="6" t="s">
        <v>815</v>
      </c>
      <c r="B126" s="8" t="s">
        <v>717</v>
      </c>
      <c r="C126" s="69"/>
      <c r="D126" s="69">
        <v>7</v>
      </c>
      <c r="E126" s="69">
        <v>24</v>
      </c>
      <c r="F126" s="69">
        <v>44</v>
      </c>
      <c r="G126" s="69"/>
      <c r="H126" s="69"/>
      <c r="I126" s="116">
        <v>4</v>
      </c>
      <c r="J126" s="356"/>
      <c r="K126" s="69">
        <v>6</v>
      </c>
      <c r="L126" s="69">
        <v>7</v>
      </c>
      <c r="M126" s="154">
        <f t="shared" si="34"/>
        <v>92</v>
      </c>
      <c r="N126" s="7"/>
      <c r="O126" s="7">
        <v>29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>SUM(O126:AD126)</f>
        <v>29</v>
      </c>
      <c r="AF126" s="177"/>
      <c r="AG126" s="160">
        <f t="shared" ref="AG126:AH127" si="67">SUM(M126,AE126)</f>
        <v>121</v>
      </c>
      <c r="AH126" s="178">
        <f t="shared" si="67"/>
        <v>0</v>
      </c>
      <c r="AI126" s="188">
        <f t="shared" si="54"/>
        <v>121</v>
      </c>
      <c r="AJ126" s="167">
        <f>SUM(AG126)+SUM(September!AJ126)</f>
        <v>1288</v>
      </c>
      <c r="AK126" s="178">
        <f>SUM(AE126)+SUM(September!AK126)</f>
        <v>185</v>
      </c>
      <c r="AL126" s="179">
        <f>SUM(AH126)+SUM(September!AL126)</f>
        <v>0</v>
      </c>
    </row>
    <row r="127" spans="1:38" outlineLevel="2" x14ac:dyDescent="0.25">
      <c r="A127" s="6" t="s">
        <v>815</v>
      </c>
      <c r="B127" s="6" t="s">
        <v>257</v>
      </c>
      <c r="C127" s="69">
        <v>1</v>
      </c>
      <c r="D127" s="69">
        <v>11</v>
      </c>
      <c r="E127" s="69">
        <v>20</v>
      </c>
      <c r="F127" s="69">
        <v>37</v>
      </c>
      <c r="G127" s="69"/>
      <c r="H127" s="69"/>
      <c r="I127" s="116">
        <v>8</v>
      </c>
      <c r="J127" s="356"/>
      <c r="K127" s="69">
        <v>19</v>
      </c>
      <c r="L127" s="69">
        <v>9</v>
      </c>
      <c r="M127" s="154">
        <f t="shared" si="34"/>
        <v>105</v>
      </c>
      <c r="N127" s="7">
        <v>5</v>
      </c>
      <c r="O127" s="7">
        <v>15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>SUM(O127:AD127)</f>
        <v>15</v>
      </c>
      <c r="AF127" s="177">
        <v>1</v>
      </c>
      <c r="AG127" s="160">
        <f t="shared" si="67"/>
        <v>120</v>
      </c>
      <c r="AH127" s="178">
        <f t="shared" si="67"/>
        <v>6</v>
      </c>
      <c r="AI127" s="188">
        <f t="shared" si="54"/>
        <v>126</v>
      </c>
      <c r="AJ127" s="167">
        <f>SUM(AG127)+SUM(September!AJ127)</f>
        <v>1198</v>
      </c>
      <c r="AK127" s="178">
        <f>SUM(AE127)+SUM(September!AK127)</f>
        <v>99</v>
      </c>
      <c r="AL127" s="179">
        <f>SUM(AH127)+SUM(September!AL127)</f>
        <v>33</v>
      </c>
    </row>
    <row r="128" spans="1:38" outlineLevel="1" x14ac:dyDescent="0.25">
      <c r="A128" s="74" t="s">
        <v>764</v>
      </c>
      <c r="B128" s="6"/>
      <c r="C128" s="69">
        <f t="shared" ref="C128:AL128" si="68">SUBTOTAL(9,C126:C127)</f>
        <v>1</v>
      </c>
      <c r="D128" s="69">
        <f t="shared" si="68"/>
        <v>18</v>
      </c>
      <c r="E128" s="69">
        <f t="shared" si="68"/>
        <v>44</v>
      </c>
      <c r="F128" s="69">
        <f t="shared" si="68"/>
        <v>81</v>
      </c>
      <c r="G128" s="69">
        <f t="shared" si="68"/>
        <v>0</v>
      </c>
      <c r="H128" s="69">
        <f t="shared" si="68"/>
        <v>0</v>
      </c>
      <c r="I128" s="116">
        <f t="shared" si="68"/>
        <v>12</v>
      </c>
      <c r="J128" s="356">
        <f t="shared" si="68"/>
        <v>0</v>
      </c>
      <c r="K128" s="69">
        <f t="shared" si="68"/>
        <v>25</v>
      </c>
      <c r="L128" s="69">
        <f t="shared" si="68"/>
        <v>16</v>
      </c>
      <c r="M128" s="154">
        <f t="shared" si="68"/>
        <v>197</v>
      </c>
      <c r="N128" s="7">
        <f t="shared" si="68"/>
        <v>5</v>
      </c>
      <c r="O128" s="7">
        <f t="shared" si="68"/>
        <v>44</v>
      </c>
      <c r="P128" s="7">
        <f t="shared" si="68"/>
        <v>0</v>
      </c>
      <c r="Q128" s="22">
        <f t="shared" si="68"/>
        <v>0</v>
      </c>
      <c r="R128" s="14">
        <f t="shared" si="68"/>
        <v>0</v>
      </c>
      <c r="S128" s="14">
        <f t="shared" si="68"/>
        <v>0</v>
      </c>
      <c r="T128" s="129">
        <f t="shared" si="68"/>
        <v>0</v>
      </c>
      <c r="U128" s="22">
        <f t="shared" si="68"/>
        <v>0</v>
      </c>
      <c r="V128" s="14">
        <f t="shared" si="68"/>
        <v>0</v>
      </c>
      <c r="W128" s="129">
        <f t="shared" si="68"/>
        <v>0</v>
      </c>
      <c r="X128" s="22">
        <f t="shared" si="68"/>
        <v>0</v>
      </c>
      <c r="Y128" s="14">
        <f t="shared" si="68"/>
        <v>0</v>
      </c>
      <c r="Z128" s="14">
        <f t="shared" si="68"/>
        <v>0</v>
      </c>
      <c r="AA128" s="14">
        <f t="shared" si="68"/>
        <v>0</v>
      </c>
      <c r="AB128" s="129">
        <f t="shared" si="68"/>
        <v>0</v>
      </c>
      <c r="AC128" s="7">
        <f t="shared" si="68"/>
        <v>0</v>
      </c>
      <c r="AD128" s="7">
        <f t="shared" si="68"/>
        <v>0</v>
      </c>
      <c r="AE128" s="164">
        <f t="shared" si="68"/>
        <v>44</v>
      </c>
      <c r="AF128" s="177">
        <f t="shared" si="68"/>
        <v>1</v>
      </c>
      <c r="AG128" s="160">
        <f t="shared" si="68"/>
        <v>241</v>
      </c>
      <c r="AH128" s="178">
        <f t="shared" si="68"/>
        <v>6</v>
      </c>
      <c r="AI128" s="188">
        <f t="shared" si="68"/>
        <v>247</v>
      </c>
      <c r="AJ128" s="167">
        <f t="shared" si="68"/>
        <v>2486</v>
      </c>
      <c r="AK128" s="178">
        <f t="shared" si="68"/>
        <v>284</v>
      </c>
      <c r="AL128" s="179">
        <f t="shared" si="68"/>
        <v>33</v>
      </c>
    </row>
    <row r="129" spans="1:38" outlineLevel="2" x14ac:dyDescent="0.25">
      <c r="A129" s="6" t="s">
        <v>816</v>
      </c>
      <c r="B129" s="6" t="s">
        <v>809</v>
      </c>
      <c r="C129" s="69"/>
      <c r="D129" s="69"/>
      <c r="E129" s="69"/>
      <c r="F129" s="69">
        <v>1</v>
      </c>
      <c r="G129" s="69">
        <v>20</v>
      </c>
      <c r="H129" s="69"/>
      <c r="I129" s="116"/>
      <c r="J129" s="356"/>
      <c r="K129" s="69">
        <v>15</v>
      </c>
      <c r="L129" s="69"/>
      <c r="M129" s="154">
        <f t="shared" si="34"/>
        <v>36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>SUM(M129,AE129)</f>
        <v>36</v>
      </c>
      <c r="AH129" s="178">
        <f>SUM(N129,AF129)</f>
        <v>0</v>
      </c>
      <c r="AI129" s="188">
        <f t="shared" si="54"/>
        <v>36</v>
      </c>
      <c r="AJ129" s="167">
        <f>SUM(AG129)+SUM(September!AJ129)</f>
        <v>332</v>
      </c>
      <c r="AK129" s="178">
        <f>SUM(AE129)+SUM(September!AK129)</f>
        <v>0</v>
      </c>
      <c r="AL129" s="179">
        <f>SUM(AH129)+SUM(September!AL129)</f>
        <v>0</v>
      </c>
    </row>
    <row r="130" spans="1:38" outlineLevel="2" x14ac:dyDescent="0.25">
      <c r="A130" s="6" t="s">
        <v>640</v>
      </c>
      <c r="B130" s="6" t="s">
        <v>677</v>
      </c>
      <c r="C130" s="69"/>
      <c r="D130" s="69"/>
      <c r="E130" s="69"/>
      <c r="F130" s="69"/>
      <c r="G130" s="69"/>
      <c r="H130" s="69"/>
      <c r="I130" s="117"/>
      <c r="J130" s="453"/>
      <c r="K130" s="69"/>
      <c r="L130" s="69"/>
      <c r="M130" s="154">
        <f t="shared" si="34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16</v>
      </c>
      <c r="AD130" s="7">
        <v>6</v>
      </c>
      <c r="AE130" s="164">
        <f>SUM(O130:AD130)</f>
        <v>22</v>
      </c>
      <c r="AF130" s="308"/>
      <c r="AG130" s="160">
        <f>SUM(M130,AE130)</f>
        <v>22</v>
      </c>
      <c r="AH130" s="178">
        <f>SUM(N130,AF130)</f>
        <v>0</v>
      </c>
      <c r="AI130" s="188">
        <f t="shared" si="54"/>
        <v>22</v>
      </c>
      <c r="AJ130" s="167">
        <f>SUM(AG130)+SUM(September!AJ130)</f>
        <v>164</v>
      </c>
      <c r="AK130" s="178">
        <f>SUM(AE130)+SUM(September!AK130)</f>
        <v>164</v>
      </c>
      <c r="AL130" s="179">
        <f>SUM(AH130)+SUM(September!AL130)</f>
        <v>0</v>
      </c>
    </row>
    <row r="131" spans="1:38" outlineLevel="1" x14ac:dyDescent="0.25">
      <c r="A131" s="383" t="s">
        <v>765</v>
      </c>
      <c r="B131" s="8"/>
      <c r="C131" s="11">
        <f t="shared" ref="C131:AL131" si="69">SUBTOTAL(9,C129:C130)</f>
        <v>0</v>
      </c>
      <c r="D131" s="11">
        <f t="shared" si="69"/>
        <v>0</v>
      </c>
      <c r="E131" s="11">
        <f t="shared" si="69"/>
        <v>0</v>
      </c>
      <c r="F131" s="11">
        <f t="shared" si="69"/>
        <v>1</v>
      </c>
      <c r="G131" s="11">
        <f t="shared" si="69"/>
        <v>20</v>
      </c>
      <c r="H131" s="11">
        <f t="shared" si="69"/>
        <v>0</v>
      </c>
      <c r="I131" s="473">
        <f t="shared" si="69"/>
        <v>0</v>
      </c>
      <c r="J131" s="460">
        <f t="shared" si="69"/>
        <v>0</v>
      </c>
      <c r="K131" s="11">
        <f t="shared" si="69"/>
        <v>15</v>
      </c>
      <c r="L131" s="11">
        <f t="shared" si="69"/>
        <v>0</v>
      </c>
      <c r="M131" s="397">
        <f t="shared" si="69"/>
        <v>36</v>
      </c>
      <c r="N131" s="9">
        <f t="shared" si="69"/>
        <v>0</v>
      </c>
      <c r="O131" s="9">
        <f t="shared" si="69"/>
        <v>0</v>
      </c>
      <c r="P131" s="9">
        <f t="shared" si="69"/>
        <v>0</v>
      </c>
      <c r="Q131" s="28">
        <f t="shared" si="69"/>
        <v>0</v>
      </c>
      <c r="R131" s="396">
        <f t="shared" si="69"/>
        <v>0</v>
      </c>
      <c r="S131" s="396">
        <f t="shared" si="69"/>
        <v>0</v>
      </c>
      <c r="T131" s="395">
        <f t="shared" si="69"/>
        <v>0</v>
      </c>
      <c r="U131" s="28">
        <f t="shared" si="69"/>
        <v>0</v>
      </c>
      <c r="V131" s="396">
        <f t="shared" si="69"/>
        <v>0</v>
      </c>
      <c r="W131" s="395">
        <f t="shared" si="69"/>
        <v>0</v>
      </c>
      <c r="X131" s="28">
        <f t="shared" si="69"/>
        <v>0</v>
      </c>
      <c r="Y131" s="396">
        <f t="shared" si="69"/>
        <v>0</v>
      </c>
      <c r="Z131" s="396">
        <f t="shared" si="69"/>
        <v>0</v>
      </c>
      <c r="AA131" s="396">
        <f t="shared" si="69"/>
        <v>0</v>
      </c>
      <c r="AB131" s="476">
        <f t="shared" si="69"/>
        <v>0</v>
      </c>
      <c r="AC131" s="9">
        <f t="shared" si="69"/>
        <v>16</v>
      </c>
      <c r="AD131" s="9">
        <f t="shared" si="69"/>
        <v>6</v>
      </c>
      <c r="AE131" s="554">
        <f t="shared" si="69"/>
        <v>22</v>
      </c>
      <c r="AF131" s="392">
        <f t="shared" si="69"/>
        <v>0</v>
      </c>
      <c r="AG131" s="509">
        <f t="shared" si="69"/>
        <v>58</v>
      </c>
      <c r="AH131" s="394">
        <f t="shared" si="69"/>
        <v>0</v>
      </c>
      <c r="AI131" s="393">
        <f t="shared" si="69"/>
        <v>58</v>
      </c>
      <c r="AJ131" s="510">
        <f t="shared" si="69"/>
        <v>496</v>
      </c>
      <c r="AK131" s="394">
        <f t="shared" si="69"/>
        <v>164</v>
      </c>
      <c r="AL131" s="402">
        <f t="shared" si="69"/>
        <v>0</v>
      </c>
    </row>
    <row r="132" spans="1:38" outlineLevel="2" x14ac:dyDescent="0.25">
      <c r="A132" s="8" t="s">
        <v>817</v>
      </c>
      <c r="B132" s="600" t="s">
        <v>200</v>
      </c>
      <c r="C132" s="9">
        <v>3</v>
      </c>
      <c r="D132" s="9">
        <v>8</v>
      </c>
      <c r="E132" s="9">
        <v>53</v>
      </c>
      <c r="F132" s="9">
        <v>28</v>
      </c>
      <c r="G132" s="9"/>
      <c r="H132" s="9">
        <v>1</v>
      </c>
      <c r="I132" s="473">
        <v>5</v>
      </c>
      <c r="J132" s="460">
        <v>15</v>
      </c>
      <c r="K132" s="9">
        <v>12</v>
      </c>
      <c r="L132" s="9">
        <v>5</v>
      </c>
      <c r="M132" s="397">
        <f t="shared" si="34"/>
        <v>130</v>
      </c>
      <c r="N132" s="9"/>
      <c r="O132" s="9">
        <v>6</v>
      </c>
      <c r="P132" s="9">
        <v>2</v>
      </c>
      <c r="Q132" s="28"/>
      <c r="R132" s="396">
        <v>1</v>
      </c>
      <c r="S132" s="396">
        <v>3</v>
      </c>
      <c r="T132" s="395"/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>SUM(O132:AD132)</f>
        <v>12</v>
      </c>
      <c r="AF132" s="392"/>
      <c r="AG132" s="509">
        <f>SUM(M132,AE132)</f>
        <v>142</v>
      </c>
      <c r="AH132" s="394">
        <f>SUM(N132,AF132)</f>
        <v>0</v>
      </c>
      <c r="AI132" s="402">
        <f t="shared" si="54"/>
        <v>142</v>
      </c>
      <c r="AJ132" s="510">
        <f>SUM(AG132)+SUM(September!AJ132)</f>
        <v>1604</v>
      </c>
      <c r="AK132" s="394">
        <f>SUM(AE132)+SUM(September!AK132)</f>
        <v>164</v>
      </c>
      <c r="AL132" s="402">
        <f>SUM(AH132)+SUM(September!AL132)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0">SUBTOTAL(9,C132:C132)</f>
        <v>3</v>
      </c>
      <c r="D133" s="543">
        <f t="shared" si="70"/>
        <v>8</v>
      </c>
      <c r="E133" s="543">
        <f t="shared" si="70"/>
        <v>53</v>
      </c>
      <c r="F133" s="543">
        <f t="shared" si="70"/>
        <v>28</v>
      </c>
      <c r="G133" s="543">
        <f t="shared" si="70"/>
        <v>0</v>
      </c>
      <c r="H133" s="543">
        <f t="shared" si="70"/>
        <v>1</v>
      </c>
      <c r="I133" s="531">
        <f t="shared" si="70"/>
        <v>5</v>
      </c>
      <c r="J133" s="546">
        <f t="shared" si="70"/>
        <v>15</v>
      </c>
      <c r="K133" s="543">
        <f t="shared" si="70"/>
        <v>12</v>
      </c>
      <c r="L133" s="543">
        <f t="shared" si="70"/>
        <v>5</v>
      </c>
      <c r="M133" s="584">
        <f t="shared" si="70"/>
        <v>130</v>
      </c>
      <c r="N133" s="543">
        <f t="shared" si="70"/>
        <v>0</v>
      </c>
      <c r="O133" s="543">
        <f t="shared" si="70"/>
        <v>6</v>
      </c>
      <c r="P133" s="548">
        <f t="shared" si="70"/>
        <v>2</v>
      </c>
      <c r="Q133" s="531">
        <f t="shared" si="70"/>
        <v>0</v>
      </c>
      <c r="R133" s="529">
        <f t="shared" si="70"/>
        <v>1</v>
      </c>
      <c r="S133" s="529">
        <f t="shared" si="70"/>
        <v>3</v>
      </c>
      <c r="T133" s="550">
        <f t="shared" si="70"/>
        <v>0</v>
      </c>
      <c r="U133" s="531">
        <f t="shared" si="70"/>
        <v>0</v>
      </c>
      <c r="V133" s="529">
        <f t="shared" si="70"/>
        <v>0</v>
      </c>
      <c r="W133" s="550">
        <f t="shared" si="70"/>
        <v>0</v>
      </c>
      <c r="X133" s="531">
        <f t="shared" si="70"/>
        <v>0</v>
      </c>
      <c r="Y133" s="529">
        <f t="shared" si="70"/>
        <v>0</v>
      </c>
      <c r="Z133" s="529">
        <f t="shared" si="70"/>
        <v>0</v>
      </c>
      <c r="AA133" s="529">
        <f t="shared" si="70"/>
        <v>0</v>
      </c>
      <c r="AB133" s="550">
        <f t="shared" si="70"/>
        <v>0</v>
      </c>
      <c r="AC133" s="543">
        <f t="shared" si="70"/>
        <v>0</v>
      </c>
      <c r="AD133" s="543">
        <f t="shared" si="70"/>
        <v>0</v>
      </c>
      <c r="AE133" s="601">
        <f t="shared" si="70"/>
        <v>12</v>
      </c>
      <c r="AF133" s="547">
        <f t="shared" si="70"/>
        <v>0</v>
      </c>
      <c r="AG133" s="544">
        <f t="shared" si="70"/>
        <v>142</v>
      </c>
      <c r="AH133" s="505">
        <f t="shared" si="70"/>
        <v>0</v>
      </c>
      <c r="AI133" s="552">
        <f t="shared" si="70"/>
        <v>142</v>
      </c>
      <c r="AJ133" s="545">
        <f t="shared" si="70"/>
        <v>1604</v>
      </c>
      <c r="AK133" s="505">
        <f t="shared" si="70"/>
        <v>164</v>
      </c>
      <c r="AL133" s="514">
        <f t="shared" si="70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1">SUBTOTAL(9,C7:C132)</f>
        <v>22</v>
      </c>
      <c r="D134" s="488">
        <f t="shared" si="71"/>
        <v>159</v>
      </c>
      <c r="E134" s="488">
        <f t="shared" si="71"/>
        <v>461</v>
      </c>
      <c r="F134" s="488">
        <f t="shared" si="71"/>
        <v>297</v>
      </c>
      <c r="G134" s="488">
        <f t="shared" si="71"/>
        <v>46</v>
      </c>
      <c r="H134" s="488">
        <f t="shared" si="71"/>
        <v>4</v>
      </c>
      <c r="I134" s="571">
        <f t="shared" si="71"/>
        <v>71</v>
      </c>
      <c r="J134" s="2">
        <f t="shared" si="71"/>
        <v>118</v>
      </c>
      <c r="K134" s="488">
        <f t="shared" si="71"/>
        <v>242</v>
      </c>
      <c r="L134" s="488">
        <f t="shared" si="71"/>
        <v>54</v>
      </c>
      <c r="M134" s="585">
        <f t="shared" si="71"/>
        <v>1474</v>
      </c>
      <c r="N134" s="488">
        <f t="shared" si="71"/>
        <v>5</v>
      </c>
      <c r="O134" s="488">
        <f t="shared" si="71"/>
        <v>60</v>
      </c>
      <c r="P134" s="15">
        <f t="shared" si="71"/>
        <v>56</v>
      </c>
      <c r="Q134" s="571">
        <f t="shared" si="71"/>
        <v>18</v>
      </c>
      <c r="R134" s="572">
        <f t="shared" si="71"/>
        <v>31</v>
      </c>
      <c r="S134" s="572">
        <f t="shared" si="71"/>
        <v>30</v>
      </c>
      <c r="T134" s="573">
        <f t="shared" si="71"/>
        <v>1</v>
      </c>
      <c r="U134" s="571">
        <f t="shared" si="71"/>
        <v>0</v>
      </c>
      <c r="V134" s="572">
        <f t="shared" si="71"/>
        <v>0</v>
      </c>
      <c r="W134" s="573">
        <f t="shared" si="71"/>
        <v>1</v>
      </c>
      <c r="X134" s="571">
        <f t="shared" si="71"/>
        <v>0</v>
      </c>
      <c r="Y134" s="572">
        <f t="shared" si="71"/>
        <v>0</v>
      </c>
      <c r="Z134" s="572">
        <f t="shared" si="71"/>
        <v>0</v>
      </c>
      <c r="AA134" s="572">
        <f t="shared" si="71"/>
        <v>2</v>
      </c>
      <c r="AB134" s="573">
        <f t="shared" si="71"/>
        <v>0</v>
      </c>
      <c r="AC134" s="488">
        <f t="shared" si="71"/>
        <v>93</v>
      </c>
      <c r="AD134" s="488">
        <f t="shared" si="71"/>
        <v>20</v>
      </c>
      <c r="AE134" s="602">
        <f t="shared" si="71"/>
        <v>312</v>
      </c>
      <c r="AF134" s="591">
        <f t="shared" si="71"/>
        <v>1</v>
      </c>
      <c r="AG134" s="579">
        <f t="shared" si="71"/>
        <v>1786</v>
      </c>
      <c r="AH134" s="580">
        <f t="shared" si="71"/>
        <v>6</v>
      </c>
      <c r="AI134" s="578">
        <f t="shared" si="71"/>
        <v>1792</v>
      </c>
      <c r="AJ134" s="581">
        <f t="shared" si="71"/>
        <v>17207</v>
      </c>
      <c r="AK134" s="580">
        <f t="shared" si="71"/>
        <v>2417</v>
      </c>
      <c r="AL134" s="577">
        <f t="shared" si="71"/>
        <v>43</v>
      </c>
    </row>
    <row r="135" spans="1:38" ht="13.8" thickBot="1" x14ac:dyDescent="0.3">
      <c r="A135" s="513" t="s">
        <v>670</v>
      </c>
      <c r="B135" s="69"/>
      <c r="C135" s="520">
        <f>C134/$M$134</f>
        <v>1.4925373134328358E-2</v>
      </c>
      <c r="D135" s="520">
        <f t="shared" ref="D135:M135" si="72">D134/$M$134</f>
        <v>0.1078697421981004</v>
      </c>
      <c r="E135" s="520">
        <f t="shared" si="72"/>
        <v>0.31275440976933516</v>
      </c>
      <c r="F135" s="520">
        <f t="shared" si="72"/>
        <v>0.20149253731343283</v>
      </c>
      <c r="G135" s="520">
        <f t="shared" si="72"/>
        <v>3.1207598371777476E-2</v>
      </c>
      <c r="H135" s="520">
        <f t="shared" si="72"/>
        <v>2.7137042062415195E-3</v>
      </c>
      <c r="I135" s="520">
        <f t="shared" si="72"/>
        <v>4.8168249660786977E-2</v>
      </c>
      <c r="J135" s="520">
        <f t="shared" si="72"/>
        <v>8.0054274084124827E-2</v>
      </c>
      <c r="K135" s="520">
        <f t="shared" si="72"/>
        <v>0.16417910447761194</v>
      </c>
      <c r="L135" s="520">
        <f t="shared" si="72"/>
        <v>3.6635006784260515E-2</v>
      </c>
      <c r="M135" s="520">
        <f t="shared" si="72"/>
        <v>1</v>
      </c>
      <c r="AE135"/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C134+September!C136</f>
        <v>199</v>
      </c>
      <c r="D136" s="342">
        <f>D134+September!D136</f>
        <v>1713</v>
      </c>
      <c r="E136" s="342">
        <f>E134+September!E136</f>
        <v>4637</v>
      </c>
      <c r="F136" s="342">
        <f>F134+September!F136</f>
        <v>3007</v>
      </c>
      <c r="G136" s="342">
        <f>G134+September!G136</f>
        <v>379</v>
      </c>
      <c r="H136" s="342">
        <f>H134+September!H136</f>
        <v>42</v>
      </c>
      <c r="I136" s="342">
        <f>I134+September!I136</f>
        <v>735</v>
      </c>
      <c r="J136" s="342">
        <f>J134+September!J136</f>
        <v>853</v>
      </c>
      <c r="K136" s="342">
        <f>K134+September!K136</f>
        <v>2631</v>
      </c>
      <c r="L136" s="342">
        <f>L134+September!L136</f>
        <v>594</v>
      </c>
      <c r="M136" s="342">
        <f>M134+September!M136</f>
        <v>14790</v>
      </c>
      <c r="N136" s="342">
        <f>N134+September!N136</f>
        <v>40</v>
      </c>
      <c r="O136" s="342">
        <f>O134+September!O136</f>
        <v>395</v>
      </c>
      <c r="P136" s="342">
        <f>P134+September!P136</f>
        <v>492</v>
      </c>
      <c r="Q136" s="342">
        <f>Q134+September!Q136</f>
        <v>149</v>
      </c>
      <c r="R136" s="342">
        <f>R134+September!R136</f>
        <v>427</v>
      </c>
      <c r="S136" s="342">
        <f>S134+September!S136</f>
        <v>246</v>
      </c>
      <c r="T136" s="342">
        <f>T134+September!T136</f>
        <v>32</v>
      </c>
      <c r="U136" s="342">
        <f>U134+September!U136</f>
        <v>13</v>
      </c>
      <c r="V136" s="342">
        <f>V134+September!V136</f>
        <v>32</v>
      </c>
      <c r="W136" s="342">
        <f>W134+September!W136</f>
        <v>69</v>
      </c>
      <c r="X136" s="342">
        <f>X134+September!X136</f>
        <v>0</v>
      </c>
      <c r="Y136" s="342">
        <f>Y134+September!Y136</f>
        <v>11</v>
      </c>
      <c r="Z136" s="342">
        <f>Z134+September!Z136</f>
        <v>2</v>
      </c>
      <c r="AA136" s="342">
        <f>AA134+September!AA136</f>
        <v>25</v>
      </c>
      <c r="AB136" s="342">
        <f>AB134+September!AB136</f>
        <v>3</v>
      </c>
      <c r="AC136" s="342">
        <f>AC134+September!AC136</f>
        <v>429</v>
      </c>
      <c r="AD136" s="342">
        <f>AD134+September!AD136</f>
        <v>92</v>
      </c>
      <c r="AE136" s="342">
        <f>AE134+September!AE136</f>
        <v>2417</v>
      </c>
      <c r="AF136" s="342">
        <f>AF134+September!AF136</f>
        <v>3</v>
      </c>
      <c r="AG136" s="342">
        <f>AG134+September!AG136</f>
        <v>17207</v>
      </c>
      <c r="AH136" s="342">
        <f>AH134+September!AH136</f>
        <v>43</v>
      </c>
      <c r="AI136" s="342">
        <f>AI134+September!AI136</f>
        <v>17250</v>
      </c>
      <c r="AJ136" s="258"/>
      <c r="AK136" s="258"/>
      <c r="AL136" s="258"/>
    </row>
    <row r="137" spans="1:38" ht="16.2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258"/>
      <c r="AK137" s="258"/>
      <c r="AL137" s="258"/>
    </row>
    <row r="138" spans="1:38" ht="13.5" customHeight="1" x14ac:dyDescent="0.2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258"/>
      <c r="AK138" s="258"/>
      <c r="AL138" s="258"/>
    </row>
    <row r="139" spans="1:38" x14ac:dyDescent="0.25"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2"/>
      <c r="N139" s="133"/>
      <c r="O139" s="133"/>
      <c r="P139" s="133"/>
      <c r="Q139" s="133"/>
      <c r="R139" s="133"/>
      <c r="S139" s="133"/>
      <c r="T139" s="133"/>
      <c r="U139" s="133"/>
      <c r="V139" s="133"/>
      <c r="W139" s="86"/>
    </row>
    <row r="140" spans="1:38" ht="15.6" x14ac:dyDescent="0.3">
      <c r="A140" s="598" t="s">
        <v>196</v>
      </c>
      <c r="C140" s="598" t="s">
        <v>1044</v>
      </c>
      <c r="AE140"/>
      <c r="AG140"/>
      <c r="AJ140"/>
    </row>
    <row r="141" spans="1:38" ht="15.6" x14ac:dyDescent="0.3">
      <c r="C141" s="598" t="s">
        <v>1045</v>
      </c>
      <c r="AE141"/>
      <c r="AG141"/>
      <c r="AJ141"/>
    </row>
    <row r="142" spans="1:38" ht="16.8" customHeight="1" x14ac:dyDescent="0.3">
      <c r="C142" s="526" t="s">
        <v>198</v>
      </c>
      <c r="D142" s="133"/>
      <c r="E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Y142" s="133"/>
      <c r="Z142" s="133"/>
      <c r="AA142" s="86"/>
      <c r="AE142"/>
      <c r="AG142"/>
      <c r="AJ142"/>
    </row>
    <row r="144" spans="1:38" x14ac:dyDescent="0.25">
      <c r="T144" s="86"/>
      <c r="U144" s="86"/>
      <c r="V144" s="86"/>
    </row>
    <row r="145" spans="1:26" x14ac:dyDescent="0.25">
      <c r="A145" t="s">
        <v>673</v>
      </c>
      <c r="C145" s="133" t="s">
        <v>568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  <c r="Y145" s="86"/>
      <c r="Z145" s="86"/>
    </row>
    <row r="146" spans="1:26" x14ac:dyDescent="0.25">
      <c r="C146" s="555"/>
      <c r="D146" s="133" t="s">
        <v>368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</row>
    <row r="147" spans="1:26" x14ac:dyDescent="0.25">
      <c r="C147" s="133"/>
      <c r="D147" s="133" t="s">
        <v>913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</row>
    <row r="148" spans="1:26" x14ac:dyDescent="0.25">
      <c r="C148" s="133"/>
      <c r="D148" s="133" t="s">
        <v>569</v>
      </c>
      <c r="E148" s="133"/>
      <c r="F148" s="133"/>
      <c r="G148" s="133"/>
      <c r="H148" s="133"/>
      <c r="I148" s="133"/>
      <c r="J148" s="133"/>
      <c r="K148" s="133"/>
      <c r="L148" s="133"/>
      <c r="M148" s="12"/>
      <c r="N148" s="133"/>
      <c r="O148" s="133"/>
      <c r="P148" s="133"/>
      <c r="Q148" s="133"/>
      <c r="R148" s="133"/>
      <c r="S148" s="133"/>
    </row>
    <row r="149" spans="1:26" x14ac:dyDescent="0.25">
      <c r="C149" s="133"/>
      <c r="D149" s="527" t="s">
        <v>1094</v>
      </c>
      <c r="N149" s="12"/>
    </row>
    <row r="150" spans="1:26" x14ac:dyDescent="0.25">
      <c r="C150" s="133"/>
      <c r="D150" t="s">
        <v>486</v>
      </c>
      <c r="N150" s="12"/>
    </row>
    <row r="151" spans="1:26" x14ac:dyDescent="0.25">
      <c r="A151" s="34"/>
      <c r="C151" s="133"/>
      <c r="D151" t="s">
        <v>570</v>
      </c>
      <c r="N151" s="12"/>
    </row>
    <row r="152" spans="1:26" x14ac:dyDescent="0.25">
      <c r="A152" s="34"/>
      <c r="C152" s="133"/>
      <c r="D152" t="s">
        <v>572</v>
      </c>
      <c r="N152" s="12"/>
    </row>
    <row r="153" spans="1:26" x14ac:dyDescent="0.25">
      <c r="A153" s="34"/>
      <c r="C153" s="555"/>
      <c r="D153" t="s">
        <v>98</v>
      </c>
      <c r="N153" s="12"/>
    </row>
    <row r="154" spans="1:26" x14ac:dyDescent="0.25">
      <c r="A154" s="34"/>
      <c r="C154" s="133"/>
      <c r="N154" s="12"/>
      <c r="T154" s="86"/>
      <c r="U154" s="86"/>
    </row>
    <row r="155" spans="1:26" x14ac:dyDescent="0.25">
      <c r="A155" s="34"/>
      <c r="N155" s="12"/>
      <c r="T155" s="86"/>
      <c r="U155" s="86"/>
    </row>
    <row r="156" spans="1:26" x14ac:dyDescent="0.25">
      <c r="A156" s="34"/>
      <c r="C156" t="s">
        <v>574</v>
      </c>
      <c r="S156" s="86"/>
      <c r="T156" s="86"/>
      <c r="U156" s="86"/>
    </row>
    <row r="157" spans="1:26" x14ac:dyDescent="0.25">
      <c r="A157" s="34"/>
      <c r="C157" s="527"/>
      <c r="D157" s="527" t="s">
        <v>1027</v>
      </c>
      <c r="S157" s="86"/>
      <c r="T157" s="86"/>
      <c r="U157" s="86"/>
    </row>
    <row r="158" spans="1:26" x14ac:dyDescent="0.25">
      <c r="A158" s="34"/>
      <c r="C158" s="527"/>
      <c r="D158" s="527" t="s">
        <v>927</v>
      </c>
      <c r="S158" s="86"/>
      <c r="T158" s="86"/>
      <c r="U158" s="86"/>
    </row>
    <row r="159" spans="1:26" x14ac:dyDescent="0.25">
      <c r="A159" s="34"/>
      <c r="D159" t="s">
        <v>914</v>
      </c>
      <c r="S159" s="86"/>
      <c r="T159" s="86"/>
      <c r="U159" s="86"/>
    </row>
    <row r="160" spans="1:26" x14ac:dyDescent="0.25">
      <c r="A160" s="34"/>
      <c r="C160" s="527"/>
      <c r="D160" s="527" t="s">
        <v>1061</v>
      </c>
      <c r="S160" s="86"/>
      <c r="T160" s="86"/>
      <c r="U160" s="86"/>
    </row>
    <row r="161" spans="1:21" x14ac:dyDescent="0.25">
      <c r="A161" s="34"/>
      <c r="C161" s="527"/>
      <c r="D161" t="s">
        <v>120</v>
      </c>
      <c r="S161" s="86"/>
      <c r="T161" s="86"/>
      <c r="U161" s="86"/>
    </row>
    <row r="162" spans="1:21" x14ac:dyDescent="0.25">
      <c r="C162" s="527"/>
      <c r="D162" t="s">
        <v>1099</v>
      </c>
      <c r="S162" s="86"/>
      <c r="T162" s="86"/>
      <c r="U162" s="86"/>
    </row>
    <row r="163" spans="1:21" x14ac:dyDescent="0.25">
      <c r="C163" s="527"/>
      <c r="D163" t="s">
        <v>545</v>
      </c>
      <c r="S163" s="86"/>
      <c r="T163" s="86"/>
      <c r="U163" s="86"/>
    </row>
    <row r="164" spans="1:21" x14ac:dyDescent="0.25">
      <c r="C164" s="527"/>
      <c r="D164" t="s">
        <v>126</v>
      </c>
      <c r="S164" s="86"/>
      <c r="T164" s="86"/>
      <c r="U164" s="86"/>
    </row>
    <row r="165" spans="1:21" x14ac:dyDescent="0.25">
      <c r="C165" s="527"/>
      <c r="D165" t="s">
        <v>1083</v>
      </c>
      <c r="S165" s="86"/>
      <c r="T165" s="86"/>
      <c r="U165" s="86"/>
    </row>
    <row r="166" spans="1:21" x14ac:dyDescent="0.25">
      <c r="C166" s="527"/>
      <c r="D166" s="527" t="s">
        <v>1095</v>
      </c>
      <c r="S166" s="86"/>
      <c r="T166" s="86"/>
      <c r="U166" s="86"/>
    </row>
    <row r="167" spans="1:21" x14ac:dyDescent="0.25">
      <c r="D167" t="s">
        <v>146</v>
      </c>
      <c r="S167" s="86"/>
      <c r="T167" s="86"/>
      <c r="U167" s="86"/>
    </row>
    <row r="168" spans="1:21" x14ac:dyDescent="0.25">
      <c r="C168" s="527"/>
      <c r="D168" t="s">
        <v>1086</v>
      </c>
      <c r="S168" s="86"/>
      <c r="T168" s="86"/>
      <c r="U168" s="86"/>
    </row>
    <row r="169" spans="1:21" x14ac:dyDescent="0.25">
      <c r="C169" s="527"/>
      <c r="D169" s="527" t="s">
        <v>1067</v>
      </c>
      <c r="S169" s="86"/>
      <c r="T169" s="86"/>
      <c r="U169" s="86"/>
    </row>
    <row r="170" spans="1:21" x14ac:dyDescent="0.25">
      <c r="S170" s="86"/>
      <c r="T170" s="86"/>
      <c r="U170" s="86"/>
    </row>
    <row r="171" spans="1:21" x14ac:dyDescent="0.25">
      <c r="S171" s="86"/>
      <c r="T171" s="86"/>
      <c r="U171" s="86"/>
    </row>
    <row r="172" spans="1:21" x14ac:dyDescent="0.25">
      <c r="C172" t="s">
        <v>577</v>
      </c>
      <c r="S172" s="86"/>
      <c r="T172" s="86"/>
      <c r="U172" s="86"/>
    </row>
    <row r="173" spans="1:21" x14ac:dyDescent="0.25">
      <c r="C173" s="527"/>
      <c r="D173" s="527" t="s">
        <v>1046</v>
      </c>
      <c r="S173" s="86"/>
      <c r="T173" s="86"/>
      <c r="U173" s="86"/>
    </row>
    <row r="174" spans="1:21" x14ac:dyDescent="0.25">
      <c r="C174" s="527"/>
      <c r="D174" s="527" t="s">
        <v>166</v>
      </c>
      <c r="S174" s="86"/>
      <c r="T174" s="86"/>
      <c r="U174" s="86"/>
    </row>
    <row r="175" spans="1:21" x14ac:dyDescent="0.25">
      <c r="C175" s="527"/>
      <c r="D175" s="527" t="s">
        <v>1078</v>
      </c>
      <c r="S175" s="86"/>
      <c r="T175" s="86"/>
      <c r="U175" s="86"/>
    </row>
    <row r="176" spans="1:21" x14ac:dyDescent="0.25">
      <c r="C176" s="527"/>
      <c r="D176" t="s">
        <v>835</v>
      </c>
      <c r="S176" s="86"/>
      <c r="T176" s="86"/>
      <c r="U176" s="86"/>
    </row>
    <row r="177" spans="3:21" x14ac:dyDescent="0.25">
      <c r="C177" s="527"/>
      <c r="D177" s="527" t="s">
        <v>1062</v>
      </c>
      <c r="S177" s="86"/>
      <c r="T177" s="86"/>
      <c r="U177" s="86"/>
    </row>
    <row r="178" spans="3:21" x14ac:dyDescent="0.25">
      <c r="C178" s="527"/>
      <c r="D178" t="s">
        <v>1079</v>
      </c>
      <c r="S178" s="86"/>
      <c r="T178" s="86"/>
      <c r="U178" s="86"/>
    </row>
    <row r="179" spans="3:21" x14ac:dyDescent="0.25">
      <c r="C179" s="527"/>
      <c r="D179" t="s">
        <v>1100</v>
      </c>
      <c r="S179" s="86"/>
      <c r="T179" s="86"/>
      <c r="U179" s="86"/>
    </row>
    <row r="180" spans="3:21" x14ac:dyDescent="0.25">
      <c r="D180" t="s">
        <v>851</v>
      </c>
      <c r="S180" s="86"/>
      <c r="T180" s="86"/>
      <c r="U180" s="86"/>
    </row>
    <row r="181" spans="3:21" x14ac:dyDescent="0.25">
      <c r="C181" s="527"/>
      <c r="D181" t="s">
        <v>374</v>
      </c>
      <c r="S181" s="86"/>
      <c r="T181" s="86"/>
      <c r="U181" s="86"/>
    </row>
    <row r="182" spans="3:21" x14ac:dyDescent="0.25">
      <c r="C182" s="527"/>
      <c r="D182" t="s">
        <v>38</v>
      </c>
      <c r="S182" s="86"/>
      <c r="T182" s="86"/>
      <c r="U182" s="86"/>
    </row>
    <row r="183" spans="3:21" x14ac:dyDescent="0.25">
      <c r="C183" s="527"/>
      <c r="D183" s="527" t="s">
        <v>1068</v>
      </c>
      <c r="S183" s="86"/>
      <c r="T183" s="86"/>
      <c r="U183" s="86"/>
    </row>
    <row r="184" spans="3:21" x14ac:dyDescent="0.25">
      <c r="C184" s="527"/>
      <c r="D184" t="s">
        <v>1081</v>
      </c>
      <c r="S184" s="86"/>
      <c r="T184" s="86"/>
      <c r="U184" s="86"/>
    </row>
    <row r="185" spans="3:21" x14ac:dyDescent="0.25">
      <c r="C185" s="527"/>
      <c r="D185" t="s">
        <v>1084</v>
      </c>
      <c r="S185" s="86"/>
      <c r="T185" s="86"/>
      <c r="U185" s="86"/>
    </row>
    <row r="186" spans="3:21" x14ac:dyDescent="0.25">
      <c r="C186" s="527"/>
      <c r="D186" s="527" t="s">
        <v>1023</v>
      </c>
      <c r="S186" s="86"/>
      <c r="T186" s="86"/>
      <c r="U186" s="86"/>
    </row>
    <row r="187" spans="3:21" x14ac:dyDescent="0.25">
      <c r="D187" t="s">
        <v>1076</v>
      </c>
      <c r="S187" s="86"/>
      <c r="T187" s="86"/>
      <c r="U187" s="86"/>
    </row>
    <row r="188" spans="3:21" x14ac:dyDescent="0.25">
      <c r="C188" s="527"/>
      <c r="D188" t="s">
        <v>1087</v>
      </c>
      <c r="S188" s="86"/>
      <c r="T188" s="86"/>
      <c r="U188" s="86"/>
    </row>
    <row r="189" spans="3:21" x14ac:dyDescent="0.25">
      <c r="C189" s="527"/>
      <c r="D189" s="527" t="s">
        <v>1041</v>
      </c>
      <c r="S189" s="86"/>
      <c r="T189" s="86"/>
      <c r="U189" s="86"/>
    </row>
    <row r="190" spans="3:21" x14ac:dyDescent="0.25">
      <c r="C190" s="527"/>
      <c r="D190" t="s">
        <v>1063</v>
      </c>
      <c r="S190" s="86"/>
      <c r="T190" s="86"/>
      <c r="U190" s="86"/>
    </row>
    <row r="191" spans="3:21" x14ac:dyDescent="0.25">
      <c r="C191" s="527"/>
      <c r="D191" t="s">
        <v>582</v>
      </c>
      <c r="S191" s="86"/>
      <c r="T191" s="86"/>
      <c r="U191" s="86"/>
    </row>
    <row r="192" spans="3:21" x14ac:dyDescent="0.25">
      <c r="S192" s="86"/>
      <c r="T192" s="86"/>
      <c r="U192" s="86"/>
    </row>
    <row r="193" spans="3:38" x14ac:dyDescent="0.25">
      <c r="S193" s="86"/>
      <c r="T193" s="86"/>
      <c r="U193" s="86"/>
      <c r="V193" s="34"/>
    </row>
    <row r="194" spans="3:38" x14ac:dyDescent="0.25">
      <c r="C194" t="s">
        <v>583</v>
      </c>
      <c r="S194" s="86"/>
      <c r="T194" s="86"/>
      <c r="U194" s="86"/>
      <c r="V194" s="34"/>
      <c r="AD194" s="27"/>
      <c r="AE194" s="191"/>
      <c r="AF194" s="191"/>
      <c r="AG194" s="191"/>
      <c r="AH194" s="191"/>
      <c r="AI194" s="191"/>
      <c r="AJ194" s="191"/>
      <c r="AK194" s="191"/>
      <c r="AL194" s="191"/>
    </row>
    <row r="195" spans="3:38" x14ac:dyDescent="0.25">
      <c r="C195" s="527"/>
      <c r="D195" s="527" t="s">
        <v>1047</v>
      </c>
      <c r="S195" s="86"/>
      <c r="T195" s="86"/>
      <c r="U195" s="86"/>
      <c r="V195" s="34"/>
      <c r="AD195" s="27"/>
      <c r="AE195" s="191"/>
      <c r="AF195" s="191"/>
      <c r="AG195" s="191"/>
      <c r="AH195" s="191"/>
      <c r="AI195" s="191"/>
      <c r="AJ195" s="191"/>
      <c r="AK195" s="191"/>
      <c r="AL195" s="191"/>
    </row>
    <row r="196" spans="3:38" x14ac:dyDescent="0.25">
      <c r="C196" s="527"/>
      <c r="D196" s="527" t="s">
        <v>1058</v>
      </c>
      <c r="S196" s="86"/>
      <c r="T196" s="86"/>
      <c r="U196" s="86"/>
      <c r="V196" s="34"/>
    </row>
    <row r="197" spans="3:38" x14ac:dyDescent="0.25">
      <c r="C197" s="527"/>
      <c r="D197" s="527" t="s">
        <v>118</v>
      </c>
      <c r="S197" s="86"/>
      <c r="T197" s="86"/>
      <c r="U197" s="86"/>
    </row>
    <row r="198" spans="3:38" x14ac:dyDescent="0.25">
      <c r="C198" s="527"/>
      <c r="D198" s="527" t="s">
        <v>41</v>
      </c>
      <c r="S198" s="86"/>
      <c r="T198" s="86"/>
      <c r="U198" s="86"/>
    </row>
    <row r="199" spans="3:38" x14ac:dyDescent="0.25">
      <c r="C199" s="527"/>
      <c r="D199" t="s">
        <v>584</v>
      </c>
      <c r="S199" s="86"/>
      <c r="T199" s="86"/>
      <c r="U199" s="86"/>
    </row>
    <row r="200" spans="3:38" x14ac:dyDescent="0.25">
      <c r="C200" s="527"/>
      <c r="D200" t="s">
        <v>1101</v>
      </c>
      <c r="S200" s="86"/>
      <c r="T200" s="86"/>
      <c r="U200" s="86"/>
    </row>
    <row r="201" spans="3:38" x14ac:dyDescent="0.25">
      <c r="C201" s="527"/>
      <c r="D201" t="s">
        <v>274</v>
      </c>
      <c r="S201" s="86"/>
      <c r="T201" s="86"/>
      <c r="U201" s="86"/>
    </row>
    <row r="202" spans="3:38" x14ac:dyDescent="0.25">
      <c r="C202" s="527"/>
      <c r="D202" t="s">
        <v>585</v>
      </c>
      <c r="S202" s="86"/>
      <c r="T202" s="86"/>
      <c r="U202" s="86"/>
    </row>
    <row r="203" spans="3:38" x14ac:dyDescent="0.25">
      <c r="C203" s="527"/>
      <c r="D203" t="s">
        <v>586</v>
      </c>
      <c r="S203" s="86"/>
      <c r="T203" s="86"/>
      <c r="U203" s="86"/>
    </row>
    <row r="204" spans="3:38" x14ac:dyDescent="0.25">
      <c r="C204" s="527"/>
      <c r="D204" s="527" t="s">
        <v>69</v>
      </c>
      <c r="S204" s="86"/>
      <c r="T204" s="86"/>
      <c r="U204" s="86"/>
    </row>
    <row r="205" spans="3:38" x14ac:dyDescent="0.25">
      <c r="C205" s="527"/>
      <c r="D205" t="s">
        <v>892</v>
      </c>
      <c r="S205" s="86"/>
      <c r="T205" s="86"/>
      <c r="U205" s="86"/>
    </row>
    <row r="206" spans="3:38" x14ac:dyDescent="0.25">
      <c r="C206" s="527"/>
      <c r="D206" s="527" t="s">
        <v>1096</v>
      </c>
      <c r="S206" s="86"/>
      <c r="T206" s="86"/>
      <c r="U206" s="86"/>
    </row>
    <row r="207" spans="3:38" x14ac:dyDescent="0.25">
      <c r="C207" s="527"/>
      <c r="D207" t="s">
        <v>1077</v>
      </c>
      <c r="S207" s="86"/>
      <c r="T207" s="86"/>
      <c r="U207" s="86"/>
    </row>
    <row r="208" spans="3:38" x14ac:dyDescent="0.25">
      <c r="C208" s="527"/>
      <c r="D208" t="s">
        <v>62</v>
      </c>
      <c r="S208" s="86"/>
      <c r="T208" s="86"/>
      <c r="U208" s="86"/>
    </row>
    <row r="209" spans="3:21" x14ac:dyDescent="0.25">
      <c r="C209" s="527"/>
      <c r="D209" s="527" t="s">
        <v>1057</v>
      </c>
      <c r="S209" s="86"/>
      <c r="T209" s="86"/>
      <c r="U209" s="86"/>
    </row>
    <row r="210" spans="3:21" x14ac:dyDescent="0.25">
      <c r="C210" s="527"/>
      <c r="D210" s="527" t="s">
        <v>1092</v>
      </c>
      <c r="S210" s="86"/>
      <c r="T210" s="86"/>
      <c r="U210" s="86"/>
    </row>
    <row r="211" spans="3:21" x14ac:dyDescent="0.25">
      <c r="C211" s="527"/>
      <c r="D211" t="s">
        <v>1088</v>
      </c>
      <c r="S211" s="86"/>
      <c r="T211" s="86"/>
      <c r="U211" s="86"/>
    </row>
    <row r="212" spans="3:21" x14ac:dyDescent="0.25">
      <c r="C212" s="527"/>
      <c r="D212" t="s">
        <v>1064</v>
      </c>
      <c r="S212" s="86"/>
      <c r="T212" s="86"/>
      <c r="U212" s="86"/>
    </row>
    <row r="213" spans="3:21" x14ac:dyDescent="0.25">
      <c r="C213" s="527"/>
      <c r="D213" s="527" t="s">
        <v>1004</v>
      </c>
      <c r="S213" s="86"/>
      <c r="T213" s="86"/>
      <c r="U213" s="86"/>
    </row>
    <row r="214" spans="3:21" x14ac:dyDescent="0.25">
      <c r="S214" s="86"/>
      <c r="T214" s="86"/>
      <c r="U214" s="86"/>
    </row>
    <row r="215" spans="3:21" x14ac:dyDescent="0.25">
      <c r="S215" s="86"/>
      <c r="T215" s="86"/>
      <c r="U215" s="86"/>
    </row>
    <row r="216" spans="3:21" x14ac:dyDescent="0.25">
      <c r="C216" t="s">
        <v>588</v>
      </c>
      <c r="S216" s="86"/>
      <c r="T216" s="86"/>
      <c r="U216" s="86"/>
    </row>
    <row r="217" spans="3:21" x14ac:dyDescent="0.25">
      <c r="C217" s="527"/>
      <c r="D217" s="527" t="s">
        <v>1048</v>
      </c>
      <c r="S217" s="86"/>
      <c r="T217" s="86"/>
      <c r="U217" s="86"/>
    </row>
    <row r="218" spans="3:21" x14ac:dyDescent="0.25">
      <c r="C218" s="527"/>
      <c r="D218" s="527" t="s">
        <v>1059</v>
      </c>
      <c r="S218" s="86"/>
      <c r="T218" s="86"/>
      <c r="U218" s="86"/>
    </row>
    <row r="219" spans="3:21" x14ac:dyDescent="0.25">
      <c r="D219" t="s">
        <v>372</v>
      </c>
      <c r="S219" s="86"/>
      <c r="T219" s="86"/>
      <c r="U219" s="86"/>
    </row>
    <row r="220" spans="3:21" x14ac:dyDescent="0.25">
      <c r="D220" t="s">
        <v>1054</v>
      </c>
      <c r="S220" s="86"/>
      <c r="T220" s="86"/>
      <c r="U220" s="86"/>
    </row>
    <row r="221" spans="3:21" x14ac:dyDescent="0.25">
      <c r="C221" s="527"/>
      <c r="D221" s="527" t="s">
        <v>1074</v>
      </c>
      <c r="S221" s="86"/>
      <c r="T221" s="86"/>
      <c r="U221" s="86"/>
    </row>
    <row r="222" spans="3:21" x14ac:dyDescent="0.25">
      <c r="S222" s="86"/>
      <c r="T222" s="86"/>
      <c r="U222" s="86"/>
    </row>
    <row r="223" spans="3:21" x14ac:dyDescent="0.25">
      <c r="S223" s="86"/>
      <c r="T223" s="86"/>
      <c r="U223" s="86"/>
    </row>
    <row r="224" spans="3:21" x14ac:dyDescent="0.25">
      <c r="C224" t="s">
        <v>590</v>
      </c>
      <c r="S224" s="86"/>
      <c r="T224" s="86"/>
      <c r="U224" s="86"/>
    </row>
    <row r="225" spans="1:21" x14ac:dyDescent="0.25">
      <c r="C225" s="527"/>
      <c r="D225" s="527" t="s">
        <v>1049</v>
      </c>
      <c r="S225" s="86"/>
      <c r="T225" s="86"/>
      <c r="U225" s="86"/>
    </row>
    <row r="226" spans="1:21" x14ac:dyDescent="0.25">
      <c r="C226" s="527"/>
      <c r="D226" s="527" t="s">
        <v>591</v>
      </c>
      <c r="S226" s="86"/>
      <c r="T226" s="86"/>
      <c r="U226" s="86"/>
    </row>
    <row r="227" spans="1:21" x14ac:dyDescent="0.25">
      <c r="C227" s="527"/>
      <c r="D227" s="527" t="s">
        <v>966</v>
      </c>
      <c r="S227" s="86"/>
      <c r="T227" s="86"/>
      <c r="U227" s="86"/>
    </row>
    <row r="228" spans="1:21" x14ac:dyDescent="0.25">
      <c r="C228" s="527"/>
      <c r="D228" t="s">
        <v>1055</v>
      </c>
      <c r="S228" s="86"/>
      <c r="T228" s="86"/>
      <c r="U228" s="86"/>
    </row>
    <row r="229" spans="1:21" x14ac:dyDescent="0.25">
      <c r="C229" s="527"/>
      <c r="D229" t="s">
        <v>1072</v>
      </c>
      <c r="S229" s="86"/>
      <c r="T229" s="86"/>
      <c r="U229" s="86"/>
    </row>
    <row r="230" spans="1:21" x14ac:dyDescent="0.25">
      <c r="C230" s="527"/>
      <c r="D230" s="527" t="s">
        <v>1019</v>
      </c>
      <c r="S230" s="86"/>
      <c r="T230" s="86"/>
      <c r="U230" s="86"/>
    </row>
    <row r="231" spans="1:21" x14ac:dyDescent="0.25">
      <c r="S231" s="86"/>
      <c r="T231" s="86"/>
      <c r="U231" s="86"/>
    </row>
    <row r="232" spans="1:21" x14ac:dyDescent="0.25">
      <c r="A232" s="27"/>
      <c r="B232" s="27"/>
      <c r="S232" s="86"/>
      <c r="T232" s="86"/>
      <c r="U232" s="86"/>
    </row>
    <row r="233" spans="1:21" x14ac:dyDescent="0.25">
      <c r="A233" s="27"/>
      <c r="B233" s="27"/>
      <c r="C233" t="s">
        <v>593</v>
      </c>
      <c r="S233" s="86"/>
      <c r="T233" s="86"/>
      <c r="U233" s="86"/>
    </row>
    <row r="234" spans="1:21" x14ac:dyDescent="0.25">
      <c r="A234" s="27"/>
      <c r="B234" s="27"/>
      <c r="C234" s="527"/>
      <c r="D234" s="527" t="s">
        <v>515</v>
      </c>
      <c r="S234" s="86"/>
      <c r="T234" s="86"/>
      <c r="U234" s="86"/>
    </row>
    <row r="235" spans="1:21" x14ac:dyDescent="0.25">
      <c r="A235" s="27"/>
      <c r="B235" s="27"/>
      <c r="D235" t="s">
        <v>1073</v>
      </c>
      <c r="S235" s="86"/>
      <c r="T235" s="86"/>
      <c r="U235" s="86"/>
    </row>
    <row r="236" spans="1:21" x14ac:dyDescent="0.25">
      <c r="D236" t="s">
        <v>1102</v>
      </c>
      <c r="S236" s="86"/>
      <c r="T236" s="86"/>
      <c r="U236" s="86"/>
    </row>
    <row r="237" spans="1:21" x14ac:dyDescent="0.25">
      <c r="C237" s="527"/>
      <c r="D237" s="527" t="s">
        <v>1069</v>
      </c>
      <c r="S237" s="86"/>
      <c r="T237" s="86"/>
      <c r="U237" s="86"/>
    </row>
    <row r="238" spans="1:21" x14ac:dyDescent="0.25">
      <c r="D238" t="s">
        <v>1082</v>
      </c>
      <c r="S238" s="86"/>
      <c r="T238" s="86"/>
      <c r="U238" s="86"/>
    </row>
    <row r="239" spans="1:21" x14ac:dyDescent="0.25">
      <c r="D239" t="s">
        <v>384</v>
      </c>
      <c r="S239" s="86"/>
      <c r="T239" s="86"/>
      <c r="U239" s="86"/>
    </row>
    <row r="240" spans="1:21" x14ac:dyDescent="0.25">
      <c r="D240" t="s">
        <v>454</v>
      </c>
      <c r="S240" s="86"/>
      <c r="T240" s="86"/>
      <c r="U240" s="86"/>
    </row>
    <row r="241" spans="3:29" x14ac:dyDescent="0.25">
      <c r="C241" s="527"/>
      <c r="D241" t="s">
        <v>1097</v>
      </c>
      <c r="S241" s="86"/>
      <c r="T241" s="86"/>
      <c r="U241" s="86"/>
    </row>
    <row r="242" spans="3:29" x14ac:dyDescent="0.25">
      <c r="D242" t="s">
        <v>1089</v>
      </c>
      <c r="S242" s="86"/>
      <c r="T242" s="86"/>
      <c r="U242" s="86"/>
      <c r="W242" s="27"/>
    </row>
    <row r="243" spans="3:29" x14ac:dyDescent="0.25">
      <c r="C243" s="527"/>
      <c r="D243" t="s">
        <v>1065</v>
      </c>
      <c r="S243" s="86"/>
      <c r="T243" s="86"/>
      <c r="U243" s="86"/>
      <c r="W243" s="27"/>
    </row>
    <row r="244" spans="3:29" x14ac:dyDescent="0.25">
      <c r="S244" s="86"/>
      <c r="T244" s="86"/>
      <c r="U244" s="86"/>
      <c r="W244" s="27"/>
      <c r="Y244" s="27"/>
      <c r="Z244" s="27"/>
      <c r="AA244" s="27"/>
      <c r="AB244" s="27"/>
      <c r="AC244" s="27"/>
    </row>
    <row r="245" spans="3:29" x14ac:dyDescent="0.25">
      <c r="S245" s="86"/>
      <c r="T245" s="86"/>
      <c r="U245" s="86"/>
      <c r="W245" s="27"/>
    </row>
    <row r="246" spans="3:29" x14ac:dyDescent="0.25">
      <c r="C246" t="s">
        <v>597</v>
      </c>
      <c r="S246" s="86"/>
      <c r="T246" s="86"/>
      <c r="U246" s="86"/>
      <c r="W246" s="27"/>
    </row>
    <row r="247" spans="3:29" x14ac:dyDescent="0.25">
      <c r="D247" t="s">
        <v>836</v>
      </c>
      <c r="S247" s="86"/>
      <c r="T247" s="86"/>
      <c r="U247" s="86"/>
    </row>
    <row r="248" spans="3:29" x14ac:dyDescent="0.25">
      <c r="D248" t="s">
        <v>598</v>
      </c>
      <c r="S248" s="86"/>
      <c r="T248" s="86"/>
      <c r="U248" s="86"/>
    </row>
    <row r="249" spans="3:29" x14ac:dyDescent="0.25">
      <c r="C249" s="527"/>
      <c r="D249" s="527" t="s">
        <v>1070</v>
      </c>
      <c r="S249" s="86"/>
      <c r="T249" s="86"/>
      <c r="U249" s="86"/>
      <c r="X249" s="27"/>
    </row>
    <row r="250" spans="3:29" x14ac:dyDescent="0.25">
      <c r="D250" t="s">
        <v>128</v>
      </c>
      <c r="S250" s="86"/>
      <c r="T250" s="86"/>
      <c r="U250" s="86"/>
      <c r="X250" s="27"/>
    </row>
    <row r="251" spans="3:29" x14ac:dyDescent="0.25">
      <c r="C251" s="527"/>
      <c r="D251" s="527" t="s">
        <v>1098</v>
      </c>
      <c r="S251" s="86"/>
      <c r="T251" s="86"/>
      <c r="U251" s="86"/>
    </row>
    <row r="252" spans="3:29" x14ac:dyDescent="0.25">
      <c r="D252" t="s">
        <v>1085</v>
      </c>
      <c r="S252" s="86"/>
      <c r="T252" s="86"/>
      <c r="U252" s="86"/>
    </row>
    <row r="253" spans="3:29" x14ac:dyDescent="0.25">
      <c r="C253" s="527"/>
      <c r="D253" t="s">
        <v>490</v>
      </c>
      <c r="S253" s="86"/>
      <c r="T253" s="86"/>
      <c r="U253" s="86"/>
    </row>
    <row r="254" spans="3:29" x14ac:dyDescent="0.25">
      <c r="D254" t="s">
        <v>391</v>
      </c>
      <c r="S254" s="86"/>
      <c r="T254" s="86"/>
      <c r="U254" s="86"/>
    </row>
    <row r="255" spans="3:29" x14ac:dyDescent="0.25">
      <c r="C255" s="527"/>
      <c r="D255" t="s">
        <v>1066</v>
      </c>
      <c r="S255" s="86"/>
      <c r="T255" s="86"/>
      <c r="U255" s="86"/>
    </row>
    <row r="256" spans="3:29" x14ac:dyDescent="0.25">
      <c r="S256" s="86"/>
      <c r="T256" s="86"/>
      <c r="U256" s="86"/>
    </row>
    <row r="257" spans="3:22" x14ac:dyDescent="0.25">
      <c r="S257" s="86"/>
      <c r="T257" s="86"/>
      <c r="U257" s="86"/>
    </row>
    <row r="258" spans="3:22" x14ac:dyDescent="0.25">
      <c r="C258" t="s">
        <v>599</v>
      </c>
      <c r="S258" s="86"/>
      <c r="T258" s="86"/>
      <c r="U258" s="86"/>
    </row>
    <row r="259" spans="3:22" x14ac:dyDescent="0.25">
      <c r="C259" s="527"/>
      <c r="D259" s="527" t="s">
        <v>1050</v>
      </c>
      <c r="S259" s="86"/>
      <c r="T259" s="86"/>
      <c r="U259" s="86"/>
      <c r="V259" s="27"/>
    </row>
    <row r="260" spans="3:22" x14ac:dyDescent="0.25">
      <c r="C260" s="527"/>
      <c r="D260" s="527" t="s">
        <v>1060</v>
      </c>
      <c r="S260" s="86"/>
      <c r="T260" s="86"/>
      <c r="U260" s="86"/>
    </row>
    <row r="261" spans="3:22" x14ac:dyDescent="0.25">
      <c r="C261" s="527"/>
      <c r="D261" s="527" t="s">
        <v>119</v>
      </c>
      <c r="S261" s="86"/>
      <c r="T261" s="86"/>
      <c r="U261" s="86"/>
    </row>
    <row r="262" spans="3:22" x14ac:dyDescent="0.25">
      <c r="C262" s="527"/>
      <c r="D262" t="s">
        <v>837</v>
      </c>
      <c r="S262" s="86"/>
      <c r="T262" s="86"/>
      <c r="U262" s="86"/>
    </row>
    <row r="263" spans="3:22" x14ac:dyDescent="0.25">
      <c r="C263" s="527"/>
      <c r="D263" t="s">
        <v>1104</v>
      </c>
      <c r="S263" s="86"/>
      <c r="T263" s="86"/>
      <c r="U263" s="86"/>
    </row>
    <row r="264" spans="3:22" x14ac:dyDescent="0.25">
      <c r="C264" s="527"/>
      <c r="D264" s="527" t="s">
        <v>498</v>
      </c>
      <c r="S264" s="86"/>
      <c r="T264" s="86"/>
      <c r="U264" s="86"/>
    </row>
    <row r="265" spans="3:22" x14ac:dyDescent="0.25">
      <c r="C265" s="527"/>
      <c r="D265" t="s">
        <v>1080</v>
      </c>
      <c r="S265" s="86"/>
      <c r="T265" s="86"/>
      <c r="U265" s="86"/>
    </row>
    <row r="266" spans="3:22" x14ac:dyDescent="0.25">
      <c r="C266" s="527"/>
      <c r="D266" s="527" t="s">
        <v>1051</v>
      </c>
      <c r="S266" s="86"/>
      <c r="T266" s="86"/>
      <c r="U266" s="86"/>
    </row>
    <row r="267" spans="3:22" x14ac:dyDescent="0.25">
      <c r="D267" t="s">
        <v>1056</v>
      </c>
      <c r="S267" s="86"/>
      <c r="T267" s="86"/>
      <c r="U267" s="86"/>
    </row>
    <row r="268" spans="3:22" x14ac:dyDescent="0.25">
      <c r="C268" s="527"/>
      <c r="D268" t="s">
        <v>1103</v>
      </c>
      <c r="S268" s="86"/>
      <c r="T268" s="86"/>
      <c r="U268" s="86"/>
    </row>
    <row r="269" spans="3:22" x14ac:dyDescent="0.25">
      <c r="C269" s="527"/>
      <c r="D269" s="527" t="s">
        <v>1053</v>
      </c>
      <c r="S269" s="86"/>
      <c r="T269" s="86"/>
      <c r="U269" s="86"/>
    </row>
    <row r="270" spans="3:22" x14ac:dyDescent="0.25">
      <c r="C270" s="527"/>
      <c r="D270" s="527" t="s">
        <v>422</v>
      </c>
      <c r="S270" s="86"/>
      <c r="T270" s="86"/>
      <c r="U270" s="86"/>
    </row>
    <row r="271" spans="3:22" x14ac:dyDescent="0.25">
      <c r="C271" s="527"/>
      <c r="D271" s="527" t="s">
        <v>1071</v>
      </c>
      <c r="S271" s="86"/>
      <c r="T271" s="86"/>
      <c r="U271" s="86"/>
    </row>
    <row r="272" spans="3:22" x14ac:dyDescent="0.25">
      <c r="C272" s="527"/>
      <c r="D272" t="s">
        <v>379</v>
      </c>
      <c r="S272" s="86"/>
      <c r="T272" s="86"/>
      <c r="U272" s="86"/>
    </row>
    <row r="273" spans="3:21" x14ac:dyDescent="0.25">
      <c r="C273" s="527"/>
      <c r="D273" t="s">
        <v>603</v>
      </c>
      <c r="S273" s="86"/>
      <c r="T273" s="86"/>
      <c r="U273" s="86"/>
    </row>
    <row r="274" spans="3:21" x14ac:dyDescent="0.25">
      <c r="C274" s="527"/>
      <c r="D274" t="s">
        <v>535</v>
      </c>
      <c r="S274" s="86"/>
      <c r="T274" s="86"/>
      <c r="U274" s="86"/>
    </row>
    <row r="275" spans="3:21" x14ac:dyDescent="0.25">
      <c r="C275" s="527"/>
      <c r="D275" t="s">
        <v>604</v>
      </c>
      <c r="S275" s="86"/>
      <c r="T275" s="86"/>
      <c r="U275" s="86"/>
    </row>
    <row r="276" spans="3:21" x14ac:dyDescent="0.25">
      <c r="C276" s="527"/>
      <c r="D276" t="s">
        <v>177</v>
      </c>
      <c r="S276" s="86"/>
      <c r="T276" s="86"/>
      <c r="U276" s="86"/>
    </row>
    <row r="277" spans="3:21" x14ac:dyDescent="0.25">
      <c r="C277" s="527"/>
      <c r="D277" t="s">
        <v>255</v>
      </c>
      <c r="S277" s="86"/>
      <c r="T277" s="86"/>
      <c r="U277" s="86"/>
    </row>
    <row r="278" spans="3:21" x14ac:dyDescent="0.25">
      <c r="C278" s="527"/>
      <c r="D278" t="s">
        <v>1090</v>
      </c>
      <c r="S278" s="86"/>
      <c r="T278" s="86"/>
      <c r="U278" s="86"/>
    </row>
    <row r="279" spans="3:21" x14ac:dyDescent="0.25">
      <c r="C279" s="527"/>
      <c r="D279" s="527" t="s">
        <v>1075</v>
      </c>
      <c r="S279" s="86"/>
      <c r="T279" s="86"/>
      <c r="U279" s="86"/>
    </row>
    <row r="280" spans="3:21" x14ac:dyDescent="0.25">
      <c r="S280" s="86"/>
      <c r="T280" s="86"/>
      <c r="U280" s="86"/>
    </row>
    <row r="281" spans="3:21" x14ac:dyDescent="0.25">
      <c r="S281" s="86"/>
      <c r="T281" s="86"/>
      <c r="U281" s="86"/>
    </row>
    <row r="282" spans="3:21" x14ac:dyDescent="0.25">
      <c r="C282" t="s">
        <v>606</v>
      </c>
      <c r="S282" s="86"/>
      <c r="T282" s="86"/>
      <c r="U282" s="86"/>
    </row>
    <row r="283" spans="3:21" x14ac:dyDescent="0.25">
      <c r="D283" t="s">
        <v>1105</v>
      </c>
      <c r="S283" s="86"/>
      <c r="T283" s="86"/>
      <c r="U283" s="86"/>
    </row>
    <row r="284" spans="3:21" x14ac:dyDescent="0.25">
      <c r="C284" s="527"/>
      <c r="D284" s="527" t="s">
        <v>1052</v>
      </c>
      <c r="S284" s="86"/>
      <c r="T284" s="86"/>
      <c r="U284" s="86"/>
    </row>
    <row r="285" spans="3:21" x14ac:dyDescent="0.25">
      <c r="C285" s="527"/>
      <c r="D285" t="s">
        <v>304</v>
      </c>
      <c r="S285" s="86"/>
      <c r="T285" s="86"/>
      <c r="U285" s="86"/>
    </row>
    <row r="286" spans="3:21" x14ac:dyDescent="0.25">
      <c r="C286" s="527"/>
      <c r="D286" s="527" t="s">
        <v>434</v>
      </c>
      <c r="S286" s="86"/>
      <c r="T286" s="86"/>
      <c r="U286" s="86"/>
    </row>
    <row r="287" spans="3:21" x14ac:dyDescent="0.25">
      <c r="C287" s="527"/>
      <c r="D287" s="527" t="s">
        <v>1093</v>
      </c>
      <c r="S287" s="86"/>
      <c r="T287" s="86"/>
      <c r="U287" s="86"/>
    </row>
    <row r="288" spans="3:21" x14ac:dyDescent="0.25">
      <c r="C288" s="527"/>
      <c r="D288" t="s">
        <v>1091</v>
      </c>
      <c r="S288" s="86"/>
      <c r="T288" s="86"/>
      <c r="U288" s="86"/>
    </row>
    <row r="289" spans="3:21" x14ac:dyDescent="0.25">
      <c r="T289" s="86"/>
      <c r="U289" s="86"/>
    </row>
    <row r="290" spans="3:21" x14ac:dyDescent="0.25">
      <c r="T290" s="86"/>
      <c r="U290" s="86"/>
    </row>
    <row r="291" spans="3:21" x14ac:dyDescent="0.25">
      <c r="S291" s="86"/>
      <c r="T291" s="86"/>
      <c r="U291" s="86"/>
    </row>
    <row r="292" spans="3:21" x14ac:dyDescent="0.25">
      <c r="S292" s="86"/>
      <c r="T292" s="86"/>
      <c r="U292" s="86"/>
    </row>
    <row r="293" spans="3:21" x14ac:dyDescent="0.25">
      <c r="S293" s="86"/>
      <c r="T293" s="86"/>
      <c r="U293" s="86"/>
    </row>
    <row r="294" spans="3:21" x14ac:dyDescent="0.25">
      <c r="S294" s="86"/>
      <c r="T294" s="86"/>
      <c r="U294" s="86"/>
    </row>
    <row r="295" spans="3:21" x14ac:dyDescent="0.25">
      <c r="S295" s="86"/>
      <c r="T295" s="86"/>
      <c r="U295" s="86"/>
    </row>
    <row r="296" spans="3:21" x14ac:dyDescent="0.25">
      <c r="S296" s="86"/>
      <c r="T296" s="86"/>
      <c r="U296" s="86"/>
    </row>
    <row r="297" spans="3:21" x14ac:dyDescent="0.25">
      <c r="C297" s="27"/>
      <c r="E297" s="27"/>
      <c r="F297" s="27"/>
      <c r="G297" s="27"/>
      <c r="H297" s="27"/>
      <c r="I297" s="27"/>
      <c r="J297" s="27"/>
      <c r="K297" s="27"/>
      <c r="S297" s="86"/>
      <c r="T297" s="86"/>
      <c r="U297" s="86"/>
    </row>
    <row r="298" spans="3:21" x14ac:dyDescent="0.25">
      <c r="S298" s="86"/>
      <c r="T298" s="86"/>
      <c r="U298" s="86"/>
    </row>
    <row r="299" spans="3:21" x14ac:dyDescent="0.25">
      <c r="S299" s="86"/>
      <c r="T299" s="86"/>
      <c r="U299" s="86"/>
    </row>
    <row r="300" spans="3:21" x14ac:dyDescent="0.25">
      <c r="S300" s="86"/>
      <c r="T300" s="86"/>
      <c r="U300" s="86"/>
    </row>
    <row r="301" spans="3:21" x14ac:dyDescent="0.25">
      <c r="S301" s="86"/>
      <c r="T301" s="86"/>
      <c r="U301" s="86"/>
    </row>
    <row r="302" spans="3:21" x14ac:dyDescent="0.25">
      <c r="S302" s="86"/>
      <c r="T302" s="86"/>
      <c r="U302" s="86"/>
    </row>
    <row r="303" spans="3:21" x14ac:dyDescent="0.25">
      <c r="S303" s="86"/>
      <c r="T303" s="86"/>
      <c r="U303" s="86"/>
    </row>
    <row r="304" spans="3:21" x14ac:dyDescent="0.25">
      <c r="S304" s="86"/>
      <c r="T304" s="86"/>
      <c r="U304" s="86"/>
    </row>
    <row r="305" spans="19:21" x14ac:dyDescent="0.25">
      <c r="S305" s="86"/>
      <c r="T305" s="86"/>
      <c r="U305" s="86"/>
    </row>
    <row r="306" spans="19:21" x14ac:dyDescent="0.25">
      <c r="S306" s="86"/>
      <c r="T306" s="86"/>
      <c r="U306" s="86"/>
    </row>
    <row r="307" spans="19:21" x14ac:dyDescent="0.25">
      <c r="S307" s="86"/>
      <c r="T307" s="86"/>
      <c r="U307" s="86"/>
    </row>
    <row r="308" spans="19:21" x14ac:dyDescent="0.25">
      <c r="S308" s="86"/>
      <c r="T308" s="86"/>
      <c r="U308" s="86"/>
    </row>
    <row r="309" spans="19:21" x14ac:dyDescent="0.25">
      <c r="S309" s="86"/>
      <c r="T309" s="86"/>
      <c r="U309" s="86"/>
    </row>
    <row r="310" spans="19:21" x14ac:dyDescent="0.25">
      <c r="S310" s="86"/>
      <c r="T310" s="86"/>
      <c r="U310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1" enableFormatConditionsCalculation="0"/>
  <dimension ref="A1:AL310"/>
  <sheetViews>
    <sheetView zoomScale="75" zoomScaleNormal="75" workbookViewId="0">
      <pane xSplit="2" ySplit="6" topLeftCell="C7" activePane="bottomRight" state="frozenSplit"/>
      <selection activeCell="C119" sqref="C119"/>
      <selection pane="topRight" activeCell="C119" sqref="C119"/>
      <selection pane="bottomLeft" activeCell="C119" sqref="C119"/>
      <selection pane="bottomRight" activeCell="T304" sqref="T304"/>
    </sheetView>
  </sheetViews>
  <sheetFormatPr defaultColWidth="8.77734375" defaultRowHeight="13.2" outlineLevelRow="2" x14ac:dyDescent="0.25"/>
  <cols>
    <col min="1" max="1" width="16" customWidth="1"/>
    <col min="2" max="2" width="16.109375" customWidth="1"/>
    <col min="3" max="7" width="5.6640625" customWidth="1"/>
    <col min="8" max="8" width="4.44140625" customWidth="1"/>
    <col min="9" max="9" width="8.44140625" customWidth="1"/>
    <col min="10" max="10" width="6.6640625" customWidth="1"/>
    <col min="11" max="11" width="5.44140625" customWidth="1"/>
    <col min="12" max="12" width="6.109375" customWidth="1"/>
    <col min="13" max="13" width="6.77734375" customWidth="1"/>
    <col min="14" max="14" width="5.77734375" customWidth="1"/>
    <col min="15" max="15" width="4.6640625" customWidth="1"/>
    <col min="16" max="16" width="5.44140625" customWidth="1"/>
    <col min="17" max="19" width="4.77734375" customWidth="1"/>
    <col min="20" max="20" width="6.109375" customWidth="1"/>
    <col min="21" max="23" width="5" customWidth="1"/>
    <col min="24" max="25" width="3.44140625" customWidth="1"/>
    <col min="26" max="26" width="3.77734375" customWidth="1"/>
    <col min="27" max="27" width="4.6640625" customWidth="1"/>
    <col min="28" max="28" width="3.44140625" customWidth="1"/>
    <col min="29" max="29" width="6.44140625" customWidth="1"/>
    <col min="30" max="30" width="7.6640625" customWidth="1"/>
    <col min="31" max="31" width="5.6640625" style="162" customWidth="1"/>
    <col min="32" max="32" width="4.33203125" style="162" customWidth="1"/>
    <col min="33" max="33" width="6.6640625" style="162" customWidth="1"/>
    <col min="34" max="34" width="5.6640625" style="162" customWidth="1"/>
    <col min="35" max="36" width="7" style="162" customWidth="1"/>
    <col min="37" max="37" width="5.44140625" style="162" customWidth="1"/>
    <col min="38" max="38" width="6.6640625" style="162" customWidth="1"/>
    <col min="39" max="39" width="7.6640625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194"/>
      <c r="AG3" s="203" t="s">
        <v>630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181"/>
      <c r="AJ5" s="201"/>
      <c r="AK5" s="195"/>
      <c r="AL5" s="196"/>
    </row>
    <row r="6" spans="1:38" ht="160.5" customHeight="1" thickBot="1" x14ac:dyDescent="0.3">
      <c r="A6" s="16" t="s">
        <v>783</v>
      </c>
      <c r="B6" s="173" t="s">
        <v>684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782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184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>
        <v>1</v>
      </c>
      <c r="E7" s="19">
        <v>1</v>
      </c>
      <c r="F7" s="19"/>
      <c r="G7" s="19"/>
      <c r="H7" s="19"/>
      <c r="I7" s="115"/>
      <c r="J7" s="372"/>
      <c r="K7" s="19"/>
      <c r="L7" s="19"/>
      <c r="M7" s="152">
        <f t="shared" ref="M7:M62" si="0">SUM(C7:L7)</f>
        <v>2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>SUM(O7:AD7)</f>
        <v>0</v>
      </c>
      <c r="AF7" s="192"/>
      <c r="AG7" s="159">
        <f t="shared" ref="AG7:AH15" si="1">SUM(M7,AE7)</f>
        <v>2</v>
      </c>
      <c r="AH7" s="186">
        <f t="shared" si="1"/>
        <v>0</v>
      </c>
      <c r="AI7" s="187">
        <f>SUM(AG7+AH7)</f>
        <v>2</v>
      </c>
      <c r="AJ7" s="166">
        <f>SUM(AG7)+SUM(Oktoober!AJ7)</f>
        <v>23</v>
      </c>
      <c r="AK7" s="199">
        <f>SUM(AE7)+SUM(Oktoober!AK7)</f>
        <v>0</v>
      </c>
      <c r="AL7" s="200">
        <f>SUM(AH7)+SUM(Oktoober!AL7)</f>
        <v>0</v>
      </c>
    </row>
    <row r="8" spans="1:38" outlineLevel="1" x14ac:dyDescent="0.25">
      <c r="A8" s="382" t="s">
        <v>719</v>
      </c>
      <c r="B8" s="10"/>
      <c r="C8" s="69">
        <f t="shared" ref="C8:AL8" si="2">SUBTOTAL(9,C7:C7)</f>
        <v>0</v>
      </c>
      <c r="D8" s="69">
        <f t="shared" si="2"/>
        <v>1</v>
      </c>
      <c r="E8" s="69">
        <f t="shared" si="2"/>
        <v>1</v>
      </c>
      <c r="F8" s="69">
        <f t="shared" si="2"/>
        <v>0</v>
      </c>
      <c r="G8" s="69">
        <f t="shared" si="2"/>
        <v>0</v>
      </c>
      <c r="H8" s="69">
        <f t="shared" si="2"/>
        <v>0</v>
      </c>
      <c r="I8" s="116">
        <f t="shared" si="2"/>
        <v>0</v>
      </c>
      <c r="J8" s="356">
        <f t="shared" si="2"/>
        <v>0</v>
      </c>
      <c r="K8" s="69">
        <f t="shared" si="2"/>
        <v>0</v>
      </c>
      <c r="L8" s="69">
        <f t="shared" si="2"/>
        <v>0</v>
      </c>
      <c r="M8" s="153">
        <f t="shared" si="2"/>
        <v>2</v>
      </c>
      <c r="N8" s="69">
        <f t="shared" si="2"/>
        <v>0</v>
      </c>
      <c r="O8" s="69">
        <f t="shared" si="2"/>
        <v>0</v>
      </c>
      <c r="P8" s="69">
        <f t="shared" si="2"/>
        <v>0</v>
      </c>
      <c r="Q8" s="118">
        <f t="shared" si="2"/>
        <v>0</v>
      </c>
      <c r="R8" s="18">
        <f t="shared" si="2"/>
        <v>0</v>
      </c>
      <c r="S8" s="18">
        <f t="shared" si="2"/>
        <v>0</v>
      </c>
      <c r="T8" s="356">
        <f t="shared" si="2"/>
        <v>0</v>
      </c>
      <c r="U8" s="118">
        <f t="shared" si="2"/>
        <v>0</v>
      </c>
      <c r="V8" s="18">
        <f t="shared" si="2"/>
        <v>0</v>
      </c>
      <c r="W8" s="356">
        <f t="shared" si="2"/>
        <v>0</v>
      </c>
      <c r="X8" s="1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356">
        <f t="shared" si="2"/>
        <v>0</v>
      </c>
      <c r="AC8" s="69">
        <f t="shared" si="2"/>
        <v>0</v>
      </c>
      <c r="AD8" s="69">
        <f t="shared" si="2"/>
        <v>0</v>
      </c>
      <c r="AE8" s="163">
        <f t="shared" si="2"/>
        <v>0</v>
      </c>
      <c r="AF8" s="300">
        <f t="shared" si="2"/>
        <v>0</v>
      </c>
      <c r="AG8" s="159">
        <f t="shared" si="2"/>
        <v>2</v>
      </c>
      <c r="AH8" s="186">
        <f t="shared" si="2"/>
        <v>0</v>
      </c>
      <c r="AI8" s="303">
        <f t="shared" si="2"/>
        <v>2</v>
      </c>
      <c r="AJ8" s="166">
        <f t="shared" si="2"/>
        <v>23</v>
      </c>
      <c r="AK8" s="186">
        <f t="shared" si="2"/>
        <v>0</v>
      </c>
      <c r="AL8" s="305">
        <f t="shared" si="2"/>
        <v>0</v>
      </c>
    </row>
    <row r="9" spans="1:38" outlineLevel="2" x14ac:dyDescent="0.25">
      <c r="A9" s="6" t="s">
        <v>790</v>
      </c>
      <c r="B9" s="6" t="s">
        <v>716</v>
      </c>
      <c r="C9" s="7"/>
      <c r="D9" s="7"/>
      <c r="E9" s="7">
        <v>6</v>
      </c>
      <c r="F9" s="7">
        <v>2</v>
      </c>
      <c r="G9" s="7">
        <v>6</v>
      </c>
      <c r="H9" s="7">
        <v>1</v>
      </c>
      <c r="I9" s="117"/>
      <c r="J9" s="129"/>
      <c r="K9" s="7">
        <v>10</v>
      </c>
      <c r="L9" s="7"/>
      <c r="M9" s="154">
        <f t="shared" si="0"/>
        <v>25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>SUM(O9:AD9)</f>
        <v>0</v>
      </c>
      <c r="AF9" s="177"/>
      <c r="AG9" s="160">
        <f t="shared" si="1"/>
        <v>25</v>
      </c>
      <c r="AH9" s="178">
        <f t="shared" si="1"/>
        <v>0</v>
      </c>
      <c r="AI9" s="188">
        <f>SUM(AG9+AH9)</f>
        <v>25</v>
      </c>
      <c r="AJ9" s="167">
        <f>SUM(AG9)+SUM(Oktoober!AJ9)</f>
        <v>335</v>
      </c>
      <c r="AK9" s="178">
        <f>SUM(AE9)+SUM(Oktoober!AK9)</f>
        <v>0</v>
      </c>
      <c r="AL9" s="179">
        <f>SUM(AH9)+SUM(Oktoober!AL9)</f>
        <v>0</v>
      </c>
    </row>
    <row r="10" spans="1:38" outlineLevel="1" x14ac:dyDescent="0.25">
      <c r="A10" s="74" t="s">
        <v>720</v>
      </c>
      <c r="B10" s="29"/>
      <c r="C10" s="7">
        <f t="shared" ref="C10:AL10" si="3">SUBTOTAL(9,C9:C9)</f>
        <v>0</v>
      </c>
      <c r="D10" s="7">
        <f t="shared" si="3"/>
        <v>0</v>
      </c>
      <c r="E10" s="7">
        <f t="shared" si="3"/>
        <v>6</v>
      </c>
      <c r="F10" s="7">
        <f t="shared" si="3"/>
        <v>2</v>
      </c>
      <c r="G10" s="7">
        <f t="shared" si="3"/>
        <v>6</v>
      </c>
      <c r="H10" s="7">
        <f t="shared" si="3"/>
        <v>1</v>
      </c>
      <c r="I10" s="117">
        <f t="shared" si="3"/>
        <v>0</v>
      </c>
      <c r="J10" s="129">
        <f t="shared" si="3"/>
        <v>0</v>
      </c>
      <c r="K10" s="7">
        <f t="shared" si="3"/>
        <v>10</v>
      </c>
      <c r="L10" s="7">
        <f t="shared" si="3"/>
        <v>0</v>
      </c>
      <c r="M10" s="154">
        <f t="shared" si="3"/>
        <v>25</v>
      </c>
      <c r="N10" s="7">
        <f t="shared" si="3"/>
        <v>0</v>
      </c>
      <c r="O10" s="7">
        <f t="shared" si="3"/>
        <v>0</v>
      </c>
      <c r="P10" s="7">
        <f t="shared" si="3"/>
        <v>0</v>
      </c>
      <c r="Q10" s="22">
        <f t="shared" si="3"/>
        <v>0</v>
      </c>
      <c r="R10" s="14">
        <f t="shared" si="3"/>
        <v>0</v>
      </c>
      <c r="S10" s="14">
        <f t="shared" si="3"/>
        <v>0</v>
      </c>
      <c r="T10" s="129">
        <f t="shared" si="3"/>
        <v>0</v>
      </c>
      <c r="U10" s="22">
        <f t="shared" si="3"/>
        <v>0</v>
      </c>
      <c r="V10" s="14">
        <f t="shared" si="3"/>
        <v>0</v>
      </c>
      <c r="W10" s="129">
        <f t="shared" si="3"/>
        <v>0</v>
      </c>
      <c r="X10" s="22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29">
        <f t="shared" si="3"/>
        <v>0</v>
      </c>
      <c r="AC10" s="7">
        <f t="shared" si="3"/>
        <v>0</v>
      </c>
      <c r="AD10" s="7">
        <f t="shared" si="3"/>
        <v>0</v>
      </c>
      <c r="AE10" s="164">
        <f t="shared" si="3"/>
        <v>0</v>
      </c>
      <c r="AF10" s="177">
        <f t="shared" si="3"/>
        <v>0</v>
      </c>
      <c r="AG10" s="160">
        <f t="shared" si="3"/>
        <v>25</v>
      </c>
      <c r="AH10" s="178">
        <f t="shared" si="3"/>
        <v>0</v>
      </c>
      <c r="AI10" s="188">
        <f t="shared" si="3"/>
        <v>25</v>
      </c>
      <c r="AJ10" s="167">
        <f t="shared" si="3"/>
        <v>335</v>
      </c>
      <c r="AK10" s="178">
        <f t="shared" si="3"/>
        <v>0</v>
      </c>
      <c r="AL10" s="179">
        <f t="shared" si="3"/>
        <v>0</v>
      </c>
    </row>
    <row r="11" spans="1:38" outlineLevel="2" x14ac:dyDescent="0.25">
      <c r="A11" s="6" t="s">
        <v>12</v>
      </c>
      <c r="B11" s="6" t="s">
        <v>647</v>
      </c>
      <c r="C11" s="7"/>
      <c r="D11" s="7"/>
      <c r="E11" s="7"/>
      <c r="F11" s="7"/>
      <c r="G11" s="7"/>
      <c r="H11" s="7"/>
      <c r="I11" s="117"/>
      <c r="J11" s="129"/>
      <c r="K11" s="7"/>
      <c r="L11" s="7"/>
      <c r="M11" s="154">
        <f t="shared" ref="M11" si="4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>SUM(O11:AD11)</f>
        <v>0</v>
      </c>
      <c r="AF11" s="177"/>
      <c r="AG11" s="160">
        <f t="shared" ref="AG11" si="5">SUM(M11,AE11)</f>
        <v>0</v>
      </c>
      <c r="AH11" s="178">
        <f t="shared" ref="AH11" si="6">SUM(N11,AF11)</f>
        <v>0</v>
      </c>
      <c r="AI11" s="188">
        <f>SUM(AG11+AH11)</f>
        <v>0</v>
      </c>
      <c r="AJ11" s="167">
        <f>SUM(AG11)+SUM(Oktoober!AJ11)</f>
        <v>1</v>
      </c>
      <c r="AK11" s="178">
        <f>SUM(AE11)+SUM(Oktoober!AK11)</f>
        <v>1</v>
      </c>
      <c r="AL11" s="179">
        <f>SUM(AH11)+SUM(Oktoober!AL11)</f>
        <v>0</v>
      </c>
    </row>
    <row r="12" spans="1:38" outlineLevel="1" x14ac:dyDescent="0.25">
      <c r="A12" s="74" t="s">
        <v>13</v>
      </c>
      <c r="B12" s="29"/>
      <c r="C12" s="7">
        <f t="shared" ref="C12:AL12" si="7">SUBTOTAL(9,C11:C11)</f>
        <v>0</v>
      </c>
      <c r="D12" s="7">
        <f t="shared" si="7"/>
        <v>0</v>
      </c>
      <c r="E12" s="7">
        <f t="shared" si="7"/>
        <v>0</v>
      </c>
      <c r="F12" s="7">
        <f t="shared" si="7"/>
        <v>0</v>
      </c>
      <c r="G12" s="7">
        <f t="shared" si="7"/>
        <v>0</v>
      </c>
      <c r="H12" s="7">
        <f t="shared" si="7"/>
        <v>0</v>
      </c>
      <c r="I12" s="117">
        <f t="shared" si="7"/>
        <v>0</v>
      </c>
      <c r="J12" s="129">
        <f t="shared" si="7"/>
        <v>0</v>
      </c>
      <c r="K12" s="7">
        <f t="shared" si="7"/>
        <v>0</v>
      </c>
      <c r="L12" s="7">
        <f t="shared" si="7"/>
        <v>0</v>
      </c>
      <c r="M12" s="154">
        <f t="shared" si="7"/>
        <v>0</v>
      </c>
      <c r="N12" s="7">
        <f t="shared" si="7"/>
        <v>0</v>
      </c>
      <c r="O12" s="7">
        <f t="shared" si="7"/>
        <v>0</v>
      </c>
      <c r="P12" s="7">
        <f t="shared" si="7"/>
        <v>0</v>
      </c>
      <c r="Q12" s="22">
        <f t="shared" si="7"/>
        <v>0</v>
      </c>
      <c r="R12" s="14">
        <f t="shared" si="7"/>
        <v>0</v>
      </c>
      <c r="S12" s="14">
        <f t="shared" si="7"/>
        <v>0</v>
      </c>
      <c r="T12" s="129">
        <f t="shared" si="7"/>
        <v>0</v>
      </c>
      <c r="U12" s="22">
        <f t="shared" si="7"/>
        <v>0</v>
      </c>
      <c r="V12" s="14">
        <f t="shared" si="7"/>
        <v>0</v>
      </c>
      <c r="W12" s="129">
        <f t="shared" si="7"/>
        <v>0</v>
      </c>
      <c r="X12" s="22">
        <f t="shared" si="7"/>
        <v>0</v>
      </c>
      <c r="Y12" s="14">
        <f t="shared" si="7"/>
        <v>0</v>
      </c>
      <c r="Z12" s="14">
        <f t="shared" si="7"/>
        <v>0</v>
      </c>
      <c r="AA12" s="14">
        <f t="shared" si="7"/>
        <v>0</v>
      </c>
      <c r="AB12" s="129">
        <f t="shared" si="7"/>
        <v>0</v>
      </c>
      <c r="AC12" s="7">
        <f t="shared" si="7"/>
        <v>0</v>
      </c>
      <c r="AD12" s="7">
        <f t="shared" si="7"/>
        <v>0</v>
      </c>
      <c r="AE12" s="164">
        <f t="shared" si="7"/>
        <v>0</v>
      </c>
      <c r="AF12" s="177">
        <f t="shared" si="7"/>
        <v>0</v>
      </c>
      <c r="AG12" s="160">
        <f t="shared" si="7"/>
        <v>0</v>
      </c>
      <c r="AH12" s="178">
        <f t="shared" si="7"/>
        <v>0</v>
      </c>
      <c r="AI12" s="188">
        <f t="shared" si="7"/>
        <v>0</v>
      </c>
      <c r="AJ12" s="167">
        <f t="shared" si="7"/>
        <v>1</v>
      </c>
      <c r="AK12" s="178">
        <f t="shared" si="7"/>
        <v>1</v>
      </c>
      <c r="AL12" s="179">
        <f t="shared" si="7"/>
        <v>0</v>
      </c>
    </row>
    <row r="13" spans="1:38" outlineLevel="2" x14ac:dyDescent="0.25">
      <c r="A13" s="131" t="s">
        <v>791</v>
      </c>
      <c r="B13" s="29" t="s">
        <v>646</v>
      </c>
      <c r="C13" s="7"/>
      <c r="D13" s="7"/>
      <c r="E13" s="7">
        <v>1</v>
      </c>
      <c r="F13" s="7">
        <v>4</v>
      </c>
      <c r="G13" s="7">
        <v>3</v>
      </c>
      <c r="H13" s="7">
        <v>1</v>
      </c>
      <c r="I13" s="117"/>
      <c r="J13" s="129"/>
      <c r="K13" s="7">
        <v>8</v>
      </c>
      <c r="L13" s="7"/>
      <c r="M13" s="154">
        <f t="shared" si="0"/>
        <v>17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>SUM(O13:AD13)</f>
        <v>0</v>
      </c>
      <c r="AF13" s="177"/>
      <c r="AG13" s="160">
        <f t="shared" si="1"/>
        <v>17</v>
      </c>
      <c r="AH13" s="178">
        <f t="shared" si="1"/>
        <v>0</v>
      </c>
      <c r="AI13" s="188">
        <f>SUM(AG13+AH13)</f>
        <v>17</v>
      </c>
      <c r="AJ13" s="167">
        <f>SUM(AG13)+SUM(Oktoober!AJ13)</f>
        <v>233</v>
      </c>
      <c r="AK13" s="178">
        <f>SUM(AE13)+SUM(Oktoober!AK13)</f>
        <v>0</v>
      </c>
      <c r="AL13" s="179">
        <f>SUM(AH13)+SUM(Oktoober!AL13)</f>
        <v>0</v>
      </c>
    </row>
    <row r="14" spans="1:38" outlineLevel="1" x14ac:dyDescent="0.25">
      <c r="A14" s="320" t="s">
        <v>721</v>
      </c>
      <c r="B14" s="29"/>
      <c r="C14" s="7">
        <f t="shared" ref="C14:AL14" si="8">SUBTOTAL(9,C13:C13)</f>
        <v>0</v>
      </c>
      <c r="D14" s="7">
        <f t="shared" si="8"/>
        <v>0</v>
      </c>
      <c r="E14" s="7">
        <f t="shared" si="8"/>
        <v>1</v>
      </c>
      <c r="F14" s="7">
        <f t="shared" si="8"/>
        <v>4</v>
      </c>
      <c r="G14" s="7">
        <f t="shared" si="8"/>
        <v>3</v>
      </c>
      <c r="H14" s="7">
        <f t="shared" si="8"/>
        <v>1</v>
      </c>
      <c r="I14" s="117">
        <f t="shared" si="8"/>
        <v>0</v>
      </c>
      <c r="J14" s="129">
        <f t="shared" si="8"/>
        <v>0</v>
      </c>
      <c r="K14" s="7">
        <f t="shared" si="8"/>
        <v>8</v>
      </c>
      <c r="L14" s="7">
        <f t="shared" si="8"/>
        <v>0</v>
      </c>
      <c r="M14" s="153">
        <f t="shared" si="8"/>
        <v>17</v>
      </c>
      <c r="N14" s="7">
        <f t="shared" si="8"/>
        <v>0</v>
      </c>
      <c r="O14" s="7">
        <f t="shared" si="8"/>
        <v>0</v>
      </c>
      <c r="P14" s="7">
        <f t="shared" si="8"/>
        <v>0</v>
      </c>
      <c r="Q14" s="22">
        <f t="shared" si="8"/>
        <v>0</v>
      </c>
      <c r="R14" s="14">
        <f t="shared" si="8"/>
        <v>0</v>
      </c>
      <c r="S14" s="14">
        <f t="shared" si="8"/>
        <v>0</v>
      </c>
      <c r="T14" s="129">
        <f t="shared" si="8"/>
        <v>0</v>
      </c>
      <c r="U14" s="22">
        <f t="shared" si="8"/>
        <v>0</v>
      </c>
      <c r="V14" s="14">
        <f t="shared" si="8"/>
        <v>0</v>
      </c>
      <c r="W14" s="129">
        <f t="shared" si="8"/>
        <v>0</v>
      </c>
      <c r="X14" s="22">
        <f t="shared" si="8"/>
        <v>0</v>
      </c>
      <c r="Y14" s="14">
        <f t="shared" si="8"/>
        <v>0</v>
      </c>
      <c r="Z14" s="14">
        <f t="shared" si="8"/>
        <v>0</v>
      </c>
      <c r="AA14" s="14">
        <f t="shared" si="8"/>
        <v>0</v>
      </c>
      <c r="AB14" s="129">
        <f t="shared" si="8"/>
        <v>0</v>
      </c>
      <c r="AC14" s="7">
        <f t="shared" si="8"/>
        <v>0</v>
      </c>
      <c r="AD14" s="7">
        <f t="shared" si="8"/>
        <v>0</v>
      </c>
      <c r="AE14" s="164">
        <f t="shared" si="8"/>
        <v>0</v>
      </c>
      <c r="AF14" s="177">
        <f t="shared" si="8"/>
        <v>0</v>
      </c>
      <c r="AG14" s="160">
        <f t="shared" si="8"/>
        <v>17</v>
      </c>
      <c r="AH14" s="178">
        <f t="shared" si="8"/>
        <v>0</v>
      </c>
      <c r="AI14" s="188">
        <f t="shared" si="8"/>
        <v>17</v>
      </c>
      <c r="AJ14" s="167">
        <f t="shared" si="8"/>
        <v>233</v>
      </c>
      <c r="AK14" s="178">
        <f t="shared" si="8"/>
        <v>0</v>
      </c>
      <c r="AL14" s="179">
        <f t="shared" si="8"/>
        <v>0</v>
      </c>
    </row>
    <row r="15" spans="1:38" s="86" customFormat="1" outlineLevel="2" x14ac:dyDescent="0.25">
      <c r="A15" s="6" t="s">
        <v>678</v>
      </c>
      <c r="B15" s="29" t="s">
        <v>825</v>
      </c>
      <c r="C15" s="7"/>
      <c r="D15" s="7"/>
      <c r="E15" s="7"/>
      <c r="F15" s="7"/>
      <c r="G15" s="7"/>
      <c r="H15" s="7"/>
      <c r="I15" s="117"/>
      <c r="J15" s="129"/>
      <c r="K15" s="7">
        <v>1</v>
      </c>
      <c r="L15" s="7"/>
      <c r="M15" s="155">
        <f t="shared" si="0"/>
        <v>1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>SUM(O15:AD15)</f>
        <v>0</v>
      </c>
      <c r="AF15" s="177"/>
      <c r="AG15" s="161">
        <f t="shared" si="1"/>
        <v>1</v>
      </c>
      <c r="AH15" s="189">
        <f t="shared" si="1"/>
        <v>0</v>
      </c>
      <c r="AI15" s="190">
        <f>SUM(AG15+AH15)</f>
        <v>1</v>
      </c>
      <c r="AJ15" s="454">
        <f>SUM(AG15)+SUM(Oktoober!AJ15)</f>
        <v>6</v>
      </c>
      <c r="AK15" s="189">
        <f>SUM(AE15)+SUM(Oktoober!AK15)</f>
        <v>0</v>
      </c>
      <c r="AL15" s="190">
        <f>SUM(AH15)+SUM(Oktoober!AL15)</f>
        <v>0</v>
      </c>
    </row>
    <row r="16" spans="1:38" s="86" customFormat="1" outlineLevel="1" x14ac:dyDescent="0.25">
      <c r="A16" s="74" t="s">
        <v>722</v>
      </c>
      <c r="B16" s="29"/>
      <c r="C16" s="7">
        <f t="shared" ref="C16:AL16" si="9">SUBTOTAL(9,C15:C15)</f>
        <v>0</v>
      </c>
      <c r="D16" s="7">
        <f t="shared" si="9"/>
        <v>0</v>
      </c>
      <c r="E16" s="7">
        <f t="shared" si="9"/>
        <v>0</v>
      </c>
      <c r="F16" s="7">
        <f t="shared" si="9"/>
        <v>0</v>
      </c>
      <c r="G16" s="7">
        <f t="shared" si="9"/>
        <v>0</v>
      </c>
      <c r="H16" s="7">
        <f t="shared" si="9"/>
        <v>0</v>
      </c>
      <c r="I16" s="117">
        <f t="shared" si="9"/>
        <v>0</v>
      </c>
      <c r="J16" s="129">
        <f t="shared" si="9"/>
        <v>0</v>
      </c>
      <c r="K16" s="7">
        <f t="shared" si="9"/>
        <v>1</v>
      </c>
      <c r="L16" s="7">
        <f t="shared" si="9"/>
        <v>0</v>
      </c>
      <c r="M16" s="155">
        <f t="shared" si="9"/>
        <v>1</v>
      </c>
      <c r="N16" s="7">
        <f t="shared" si="9"/>
        <v>0</v>
      </c>
      <c r="O16" s="7">
        <f t="shared" si="9"/>
        <v>0</v>
      </c>
      <c r="P16" s="7">
        <f t="shared" si="9"/>
        <v>0</v>
      </c>
      <c r="Q16" s="22">
        <f t="shared" si="9"/>
        <v>0</v>
      </c>
      <c r="R16" s="14">
        <f t="shared" si="9"/>
        <v>0</v>
      </c>
      <c r="S16" s="14">
        <f t="shared" si="9"/>
        <v>0</v>
      </c>
      <c r="T16" s="129">
        <f t="shared" si="9"/>
        <v>0</v>
      </c>
      <c r="U16" s="22">
        <f t="shared" si="9"/>
        <v>0</v>
      </c>
      <c r="V16" s="14">
        <f t="shared" si="9"/>
        <v>0</v>
      </c>
      <c r="W16" s="129">
        <f t="shared" si="9"/>
        <v>0</v>
      </c>
      <c r="X16" s="22">
        <f t="shared" si="9"/>
        <v>0</v>
      </c>
      <c r="Y16" s="14">
        <f t="shared" si="9"/>
        <v>0</v>
      </c>
      <c r="Z16" s="14">
        <f t="shared" si="9"/>
        <v>0</v>
      </c>
      <c r="AA16" s="14">
        <f t="shared" si="9"/>
        <v>0</v>
      </c>
      <c r="AB16" s="129">
        <f t="shared" si="9"/>
        <v>0</v>
      </c>
      <c r="AC16" s="7">
        <f t="shared" si="9"/>
        <v>0</v>
      </c>
      <c r="AD16" s="7">
        <f t="shared" si="9"/>
        <v>0</v>
      </c>
      <c r="AE16" s="165">
        <f t="shared" si="9"/>
        <v>0</v>
      </c>
      <c r="AF16" s="177">
        <f t="shared" si="9"/>
        <v>0</v>
      </c>
      <c r="AG16" s="161">
        <f t="shared" si="9"/>
        <v>1</v>
      </c>
      <c r="AH16" s="189">
        <f t="shared" si="9"/>
        <v>0</v>
      </c>
      <c r="AI16" s="319">
        <f t="shared" si="9"/>
        <v>1</v>
      </c>
      <c r="AJ16" s="454">
        <f t="shared" si="9"/>
        <v>6</v>
      </c>
      <c r="AK16" s="189">
        <f t="shared" si="9"/>
        <v>0</v>
      </c>
      <c r="AL16" s="190">
        <f t="shared" si="9"/>
        <v>0</v>
      </c>
    </row>
    <row r="17" spans="1:38" outlineLevel="2" x14ac:dyDescent="0.25">
      <c r="A17" s="6" t="s">
        <v>643</v>
      </c>
      <c r="B17" s="29" t="s">
        <v>713</v>
      </c>
      <c r="C17" s="7"/>
      <c r="D17" s="7"/>
      <c r="E17" s="7"/>
      <c r="F17" s="7"/>
      <c r="G17" s="7"/>
      <c r="H17" s="7"/>
      <c r="I17" s="117"/>
      <c r="J17" s="129"/>
      <c r="K17" s="7">
        <v>3</v>
      </c>
      <c r="L17" s="7"/>
      <c r="M17" s="154">
        <f t="shared" si="0"/>
        <v>3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>SUM(O17:AD17)</f>
        <v>0</v>
      </c>
      <c r="AF17" s="177"/>
      <c r="AG17" s="160">
        <f t="shared" ref="AG17:AH19" si="10">SUM(M17,AE17)</f>
        <v>3</v>
      </c>
      <c r="AH17" s="178">
        <f t="shared" si="10"/>
        <v>0</v>
      </c>
      <c r="AI17" s="188">
        <f>SUM(AG17+AH17)</f>
        <v>3</v>
      </c>
      <c r="AJ17" s="167">
        <f>SUM(AG17)+SUM(Oktoober!AJ17)</f>
        <v>30</v>
      </c>
      <c r="AK17" s="178">
        <f>SUM(AE17)+SUM(Oktoober!AK17)</f>
        <v>0</v>
      </c>
      <c r="AL17" s="179">
        <f>SUM(AH17)+SUM(Oktoober!AL17)</f>
        <v>0</v>
      </c>
    </row>
    <row r="18" spans="1:38" outlineLevel="2" x14ac:dyDescent="0.25">
      <c r="A18" s="6" t="s">
        <v>643</v>
      </c>
      <c r="B18" s="8" t="s">
        <v>717</v>
      </c>
      <c r="C18" s="7"/>
      <c r="D18" s="7">
        <v>2</v>
      </c>
      <c r="E18" s="7">
        <v>2</v>
      </c>
      <c r="F18" s="7">
        <v>4</v>
      </c>
      <c r="G18" s="7"/>
      <c r="H18" s="7"/>
      <c r="I18" s="117">
        <v>1</v>
      </c>
      <c r="J18" s="129"/>
      <c r="K18" s="7">
        <v>3</v>
      </c>
      <c r="L18" s="7"/>
      <c r="M18" s="154">
        <f t="shared" si="0"/>
        <v>12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>SUM(O18:AD18)</f>
        <v>0</v>
      </c>
      <c r="AF18" s="177"/>
      <c r="AG18" s="160">
        <f t="shared" si="10"/>
        <v>12</v>
      </c>
      <c r="AH18" s="178">
        <f t="shared" si="10"/>
        <v>0</v>
      </c>
      <c r="AI18" s="188">
        <f>SUM(AG18+AH18)</f>
        <v>12</v>
      </c>
      <c r="AJ18" s="167">
        <f>SUM(AG18)+SUM(Oktoober!AJ18)</f>
        <v>142</v>
      </c>
      <c r="AK18" s="178">
        <f>SUM(AE18)+SUM(Oktoober!AK18)</f>
        <v>0</v>
      </c>
      <c r="AL18" s="179">
        <f>SUM(AH18)+SUM(Oktoober!AL18)</f>
        <v>0</v>
      </c>
    </row>
    <row r="19" spans="1:38" outlineLevel="2" x14ac:dyDescent="0.25">
      <c r="A19" s="6" t="s">
        <v>643</v>
      </c>
      <c r="B19" s="29" t="s">
        <v>706</v>
      </c>
      <c r="C19" s="7"/>
      <c r="D19" s="7">
        <v>14</v>
      </c>
      <c r="E19" s="7">
        <v>9</v>
      </c>
      <c r="F19" s="7"/>
      <c r="G19" s="7"/>
      <c r="H19" s="7"/>
      <c r="I19" s="117">
        <v>4</v>
      </c>
      <c r="J19" s="129"/>
      <c r="K19" s="7">
        <v>2</v>
      </c>
      <c r="L19" s="7"/>
      <c r="M19" s="154">
        <f t="shared" si="0"/>
        <v>29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>SUM(O19:AD19)</f>
        <v>0</v>
      </c>
      <c r="AF19" s="177"/>
      <c r="AG19" s="160">
        <f t="shared" si="10"/>
        <v>29</v>
      </c>
      <c r="AH19" s="178">
        <f t="shared" si="10"/>
        <v>0</v>
      </c>
      <c r="AI19" s="188">
        <f>SUM(AG19+AH19)</f>
        <v>29</v>
      </c>
      <c r="AJ19" s="167">
        <f>SUM(AG19)+SUM(Oktoober!AJ19)</f>
        <v>205</v>
      </c>
      <c r="AK19" s="178">
        <f>SUM(AE19)+SUM(Oktoober!AK19)</f>
        <v>0</v>
      </c>
      <c r="AL19" s="179">
        <f>SUM(AH19)+SUM(Oktoober!AL19)</f>
        <v>0</v>
      </c>
    </row>
    <row r="20" spans="1:38" outlineLevel="1" x14ac:dyDescent="0.25">
      <c r="A20" s="74" t="s">
        <v>723</v>
      </c>
      <c r="B20" s="29"/>
      <c r="C20" s="7">
        <f t="shared" ref="C20:AL20" si="11">SUBTOTAL(9,C17:C19)</f>
        <v>0</v>
      </c>
      <c r="D20" s="7">
        <f t="shared" si="11"/>
        <v>16</v>
      </c>
      <c r="E20" s="7">
        <f t="shared" si="11"/>
        <v>11</v>
      </c>
      <c r="F20" s="7">
        <f t="shared" si="11"/>
        <v>4</v>
      </c>
      <c r="G20" s="7">
        <f t="shared" si="11"/>
        <v>0</v>
      </c>
      <c r="H20" s="7">
        <f t="shared" si="11"/>
        <v>0</v>
      </c>
      <c r="I20" s="117">
        <f t="shared" si="11"/>
        <v>5</v>
      </c>
      <c r="J20" s="129">
        <f t="shared" si="11"/>
        <v>0</v>
      </c>
      <c r="K20" s="7">
        <f t="shared" si="11"/>
        <v>8</v>
      </c>
      <c r="L20" s="7">
        <f t="shared" si="11"/>
        <v>0</v>
      </c>
      <c r="M20" s="154">
        <f t="shared" si="11"/>
        <v>44</v>
      </c>
      <c r="N20" s="7">
        <f t="shared" si="11"/>
        <v>0</v>
      </c>
      <c r="O20" s="7">
        <f t="shared" si="11"/>
        <v>0</v>
      </c>
      <c r="P20" s="7">
        <f t="shared" si="11"/>
        <v>0</v>
      </c>
      <c r="Q20" s="22">
        <f t="shared" si="11"/>
        <v>0</v>
      </c>
      <c r="R20" s="14">
        <f t="shared" si="11"/>
        <v>0</v>
      </c>
      <c r="S20" s="14">
        <f t="shared" si="11"/>
        <v>0</v>
      </c>
      <c r="T20" s="129">
        <f t="shared" si="11"/>
        <v>0</v>
      </c>
      <c r="U20" s="22">
        <f t="shared" si="11"/>
        <v>0</v>
      </c>
      <c r="V20" s="14">
        <f t="shared" si="11"/>
        <v>0</v>
      </c>
      <c r="W20" s="129">
        <f t="shared" si="11"/>
        <v>0</v>
      </c>
      <c r="X20" s="22">
        <f t="shared" si="11"/>
        <v>0</v>
      </c>
      <c r="Y20" s="14">
        <f t="shared" si="11"/>
        <v>0</v>
      </c>
      <c r="Z20" s="14">
        <f t="shared" si="11"/>
        <v>0</v>
      </c>
      <c r="AA20" s="14">
        <f t="shared" si="11"/>
        <v>0</v>
      </c>
      <c r="AB20" s="129">
        <f t="shared" si="11"/>
        <v>0</v>
      </c>
      <c r="AC20" s="7">
        <f t="shared" si="11"/>
        <v>0</v>
      </c>
      <c r="AD20" s="7">
        <f t="shared" si="11"/>
        <v>0</v>
      </c>
      <c r="AE20" s="164">
        <f t="shared" si="11"/>
        <v>0</v>
      </c>
      <c r="AF20" s="177">
        <f t="shared" si="11"/>
        <v>0</v>
      </c>
      <c r="AG20" s="160">
        <f t="shared" si="11"/>
        <v>44</v>
      </c>
      <c r="AH20" s="178">
        <f t="shared" si="11"/>
        <v>0</v>
      </c>
      <c r="AI20" s="188">
        <f t="shared" si="11"/>
        <v>44</v>
      </c>
      <c r="AJ20" s="167">
        <f t="shared" si="11"/>
        <v>377</v>
      </c>
      <c r="AK20" s="178">
        <f t="shared" si="11"/>
        <v>0</v>
      </c>
      <c r="AL20" s="179">
        <f t="shared" si="11"/>
        <v>0</v>
      </c>
    </row>
    <row r="21" spans="1:38" outlineLevel="2" x14ac:dyDescent="0.25">
      <c r="A21" s="131" t="s">
        <v>792</v>
      </c>
      <c r="B21" s="29" t="s">
        <v>793</v>
      </c>
      <c r="C21" s="7">
        <v>1</v>
      </c>
      <c r="D21" s="7">
        <v>4</v>
      </c>
      <c r="E21" s="7">
        <v>14</v>
      </c>
      <c r="F21" s="7">
        <v>3</v>
      </c>
      <c r="G21" s="7"/>
      <c r="H21" s="7"/>
      <c r="I21" s="117">
        <v>2</v>
      </c>
      <c r="J21" s="129">
        <v>32</v>
      </c>
      <c r="K21" s="7"/>
      <c r="L21" s="7"/>
      <c r="M21" s="154">
        <f t="shared" si="0"/>
        <v>56</v>
      </c>
      <c r="N21" s="7"/>
      <c r="O21" s="7"/>
      <c r="P21" s="7">
        <v>15</v>
      </c>
      <c r="Q21" s="22">
        <v>5</v>
      </c>
      <c r="R21" s="14"/>
      <c r="S21" s="14">
        <v>10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>SUM(O21:AD21)</f>
        <v>30</v>
      </c>
      <c r="AF21" s="177"/>
      <c r="AG21" s="160">
        <f>SUM(M21,AE21)</f>
        <v>86</v>
      </c>
      <c r="AH21" s="178">
        <f>SUM(N21,AF21)</f>
        <v>0</v>
      </c>
      <c r="AI21" s="188">
        <f>SUM(AG21+AH21)</f>
        <v>86</v>
      </c>
      <c r="AJ21" s="167">
        <f>SUM(AG21)+SUM(Oktoober!AJ21)</f>
        <v>985</v>
      </c>
      <c r="AK21" s="178">
        <f>SUM(AE21)+SUM(Oktoober!AK21)</f>
        <v>341</v>
      </c>
      <c r="AL21" s="179">
        <f>SUM(AH21)+SUM(Oktoober!AL21)</f>
        <v>0</v>
      </c>
    </row>
    <row r="22" spans="1:38" outlineLevel="1" x14ac:dyDescent="0.25">
      <c r="A22" s="320" t="s">
        <v>724</v>
      </c>
      <c r="B22" s="75"/>
      <c r="C22" s="7">
        <f t="shared" ref="C22:AL22" si="12">SUBTOTAL(9,C21:C21)</f>
        <v>1</v>
      </c>
      <c r="D22" s="7">
        <f t="shared" si="12"/>
        <v>4</v>
      </c>
      <c r="E22" s="7">
        <f t="shared" si="12"/>
        <v>14</v>
      </c>
      <c r="F22" s="7">
        <f t="shared" si="12"/>
        <v>3</v>
      </c>
      <c r="G22" s="7">
        <f t="shared" si="12"/>
        <v>0</v>
      </c>
      <c r="H22" s="7">
        <f t="shared" si="12"/>
        <v>0</v>
      </c>
      <c r="I22" s="117">
        <f t="shared" si="12"/>
        <v>2</v>
      </c>
      <c r="J22" s="129">
        <f t="shared" si="12"/>
        <v>32</v>
      </c>
      <c r="K22" s="7">
        <f t="shared" si="12"/>
        <v>0</v>
      </c>
      <c r="L22" s="7">
        <f t="shared" si="12"/>
        <v>0</v>
      </c>
      <c r="M22" s="154">
        <f t="shared" si="12"/>
        <v>56</v>
      </c>
      <c r="N22" s="7">
        <f t="shared" si="12"/>
        <v>0</v>
      </c>
      <c r="O22" s="7">
        <f t="shared" si="12"/>
        <v>0</v>
      </c>
      <c r="P22" s="7">
        <f t="shared" si="12"/>
        <v>15</v>
      </c>
      <c r="Q22" s="22">
        <f t="shared" si="12"/>
        <v>5</v>
      </c>
      <c r="R22" s="14">
        <f t="shared" si="12"/>
        <v>0</v>
      </c>
      <c r="S22" s="14">
        <f t="shared" si="12"/>
        <v>10</v>
      </c>
      <c r="T22" s="129">
        <f t="shared" si="12"/>
        <v>0</v>
      </c>
      <c r="U22" s="22">
        <f t="shared" si="12"/>
        <v>0</v>
      </c>
      <c r="V22" s="14">
        <f t="shared" si="12"/>
        <v>0</v>
      </c>
      <c r="W22" s="129">
        <f t="shared" si="12"/>
        <v>0</v>
      </c>
      <c r="X22" s="22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29">
        <f t="shared" si="12"/>
        <v>0</v>
      </c>
      <c r="AC22" s="7">
        <f t="shared" si="12"/>
        <v>0</v>
      </c>
      <c r="AD22" s="7">
        <f t="shared" si="12"/>
        <v>0</v>
      </c>
      <c r="AE22" s="164">
        <f t="shared" si="12"/>
        <v>30</v>
      </c>
      <c r="AF22" s="177">
        <f t="shared" si="12"/>
        <v>0</v>
      </c>
      <c r="AG22" s="160">
        <f t="shared" si="12"/>
        <v>86</v>
      </c>
      <c r="AH22" s="178">
        <f t="shared" si="12"/>
        <v>0</v>
      </c>
      <c r="AI22" s="188">
        <f t="shared" si="12"/>
        <v>86</v>
      </c>
      <c r="AJ22" s="167">
        <f t="shared" si="12"/>
        <v>985</v>
      </c>
      <c r="AK22" s="178">
        <f t="shared" si="12"/>
        <v>341</v>
      </c>
      <c r="AL22" s="179">
        <f t="shared" si="12"/>
        <v>0</v>
      </c>
    </row>
    <row r="23" spans="1:38" outlineLevel="2" x14ac:dyDescent="0.25">
      <c r="A23" s="74" t="s">
        <v>687</v>
      </c>
      <c r="B23" s="75" t="s">
        <v>825</v>
      </c>
      <c r="C23" s="7"/>
      <c r="D23" s="7"/>
      <c r="E23" s="7"/>
      <c r="F23" s="7"/>
      <c r="G23" s="7"/>
      <c r="H23" s="7"/>
      <c r="I23" s="117"/>
      <c r="J23" s="129"/>
      <c r="K23" s="7"/>
      <c r="L23" s="7"/>
      <c r="M23" s="154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>SUM(O23:AD23)</f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SUM(AG23)+SUM(Oktoober!AJ23)</f>
        <v>0</v>
      </c>
      <c r="AK23" s="178">
        <f>SUM(AE23)+SUM(Oktoober!AK23)</f>
        <v>0</v>
      </c>
      <c r="AL23" s="179">
        <f>SUM(AH23)+SUM(Oktoober!AL23)</f>
        <v>0</v>
      </c>
    </row>
    <row r="24" spans="1:38" outlineLevel="1" x14ac:dyDescent="0.25">
      <c r="A24" s="74" t="s">
        <v>725</v>
      </c>
      <c r="B24" s="75"/>
      <c r="C24" s="7">
        <f t="shared" ref="C24:AL24" si="13">SUBTOTAL(9,C23:C23)</f>
        <v>0</v>
      </c>
      <c r="D24" s="7">
        <f t="shared" si="13"/>
        <v>0</v>
      </c>
      <c r="E24" s="7">
        <f t="shared" si="13"/>
        <v>0</v>
      </c>
      <c r="F24" s="7">
        <f t="shared" si="13"/>
        <v>0</v>
      </c>
      <c r="G24" s="7">
        <f t="shared" si="13"/>
        <v>0</v>
      </c>
      <c r="H24" s="7">
        <f t="shared" si="13"/>
        <v>0</v>
      </c>
      <c r="I24" s="117">
        <f t="shared" si="13"/>
        <v>0</v>
      </c>
      <c r="J24" s="129">
        <f t="shared" si="13"/>
        <v>0</v>
      </c>
      <c r="K24" s="7">
        <f t="shared" si="13"/>
        <v>0</v>
      </c>
      <c r="L24" s="7">
        <f t="shared" si="13"/>
        <v>0</v>
      </c>
      <c r="M24" s="154">
        <f t="shared" si="13"/>
        <v>0</v>
      </c>
      <c r="N24" s="7">
        <f t="shared" si="13"/>
        <v>0</v>
      </c>
      <c r="O24" s="7">
        <f t="shared" si="13"/>
        <v>0</v>
      </c>
      <c r="P24" s="7">
        <f t="shared" si="13"/>
        <v>0</v>
      </c>
      <c r="Q24" s="22">
        <f t="shared" si="13"/>
        <v>0</v>
      </c>
      <c r="R24" s="14">
        <f t="shared" si="13"/>
        <v>0</v>
      </c>
      <c r="S24" s="14">
        <f t="shared" si="13"/>
        <v>0</v>
      </c>
      <c r="T24" s="129">
        <f t="shared" si="13"/>
        <v>0</v>
      </c>
      <c r="U24" s="22">
        <f t="shared" si="13"/>
        <v>0</v>
      </c>
      <c r="V24" s="14">
        <f t="shared" si="13"/>
        <v>0</v>
      </c>
      <c r="W24" s="129">
        <f t="shared" si="13"/>
        <v>0</v>
      </c>
      <c r="X24" s="22">
        <f t="shared" si="13"/>
        <v>0</v>
      </c>
      <c r="Y24" s="14">
        <f t="shared" si="13"/>
        <v>0</v>
      </c>
      <c r="Z24" s="14">
        <f t="shared" si="13"/>
        <v>0</v>
      </c>
      <c r="AA24" s="14">
        <f t="shared" si="13"/>
        <v>0</v>
      </c>
      <c r="AB24" s="129">
        <f t="shared" si="13"/>
        <v>0</v>
      </c>
      <c r="AC24" s="7">
        <f t="shared" si="13"/>
        <v>0</v>
      </c>
      <c r="AD24" s="7">
        <f t="shared" si="13"/>
        <v>0</v>
      </c>
      <c r="AE24" s="164">
        <f t="shared" si="13"/>
        <v>0</v>
      </c>
      <c r="AF24" s="177">
        <f t="shared" si="13"/>
        <v>0</v>
      </c>
      <c r="AG24" s="160">
        <f t="shared" si="13"/>
        <v>0</v>
      </c>
      <c r="AH24" s="178">
        <f t="shared" si="13"/>
        <v>0</v>
      </c>
      <c r="AI24" s="188">
        <f t="shared" si="13"/>
        <v>0</v>
      </c>
      <c r="AJ24" s="167">
        <f t="shared" si="13"/>
        <v>0</v>
      </c>
      <c r="AK24" s="178">
        <f t="shared" si="13"/>
        <v>0</v>
      </c>
      <c r="AL24" s="179">
        <f t="shared" si="13"/>
        <v>0</v>
      </c>
    </row>
    <row r="25" spans="1:38" outlineLevel="2" x14ac:dyDescent="0.25">
      <c r="A25" s="74" t="s">
        <v>689</v>
      </c>
      <c r="B25" s="75" t="s">
        <v>674</v>
      </c>
      <c r="C25" s="7"/>
      <c r="D25" s="7"/>
      <c r="E25" s="7"/>
      <c r="F25" s="7"/>
      <c r="G25" s="7"/>
      <c r="H25" s="7"/>
      <c r="I25" s="117"/>
      <c r="J25" s="129"/>
      <c r="K25" s="7"/>
      <c r="L25" s="7"/>
      <c r="M25" s="154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>SUM(O25:AD25)</f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SUM(AG25)+SUM(Oktoober!AJ25)</f>
        <v>0</v>
      </c>
      <c r="AK25" s="178">
        <f>SUM(AE25)+SUM(Oktoober!AK25)</f>
        <v>0</v>
      </c>
      <c r="AL25" s="179">
        <f>SUM(AH25)+SUM(Oktoober!AL25)</f>
        <v>0</v>
      </c>
    </row>
    <row r="26" spans="1:38" outlineLevel="2" x14ac:dyDescent="0.25">
      <c r="A26" s="74" t="s">
        <v>689</v>
      </c>
      <c r="B26" s="75" t="s">
        <v>704</v>
      </c>
      <c r="C26" s="7"/>
      <c r="D26" s="7"/>
      <c r="E26" s="7"/>
      <c r="F26" s="7"/>
      <c r="G26" s="7"/>
      <c r="H26" s="7"/>
      <c r="I26" s="117"/>
      <c r="J26" s="129"/>
      <c r="K26" s="7"/>
      <c r="L26" s="7"/>
      <c r="M26" s="154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>SUM(O26:AD26)</f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SUM(AG26)+SUM(Oktoober!AJ26)</f>
        <v>0</v>
      </c>
      <c r="AK26" s="178">
        <f>SUM(AE26)+SUM(Oktoober!AK26)</f>
        <v>0</v>
      </c>
      <c r="AL26" s="179">
        <f>SUM(AH26)+SUM(Oktoober!AL26)</f>
        <v>0</v>
      </c>
    </row>
    <row r="27" spans="1:38" outlineLevel="1" x14ac:dyDescent="0.25">
      <c r="A27" s="74" t="s">
        <v>726</v>
      </c>
      <c r="B27" s="75"/>
      <c r="C27" s="7">
        <f t="shared" ref="C27:AL27" si="14">SUBTOTAL(9,C25:C26)</f>
        <v>0</v>
      </c>
      <c r="D27" s="7">
        <f t="shared" si="14"/>
        <v>0</v>
      </c>
      <c r="E27" s="7">
        <f t="shared" si="14"/>
        <v>0</v>
      </c>
      <c r="F27" s="7">
        <f t="shared" si="14"/>
        <v>0</v>
      </c>
      <c r="G27" s="7">
        <f t="shared" si="14"/>
        <v>0</v>
      </c>
      <c r="H27" s="7">
        <f t="shared" si="14"/>
        <v>0</v>
      </c>
      <c r="I27" s="117">
        <f t="shared" si="14"/>
        <v>0</v>
      </c>
      <c r="J27" s="129">
        <f t="shared" si="14"/>
        <v>0</v>
      </c>
      <c r="K27" s="7">
        <f t="shared" si="14"/>
        <v>0</v>
      </c>
      <c r="L27" s="7">
        <f t="shared" si="14"/>
        <v>0</v>
      </c>
      <c r="M27" s="154">
        <f t="shared" si="14"/>
        <v>0</v>
      </c>
      <c r="N27" s="7">
        <f t="shared" si="14"/>
        <v>0</v>
      </c>
      <c r="O27" s="7">
        <f t="shared" si="14"/>
        <v>0</v>
      </c>
      <c r="P27" s="7">
        <f t="shared" si="14"/>
        <v>0</v>
      </c>
      <c r="Q27" s="22">
        <f t="shared" si="14"/>
        <v>0</v>
      </c>
      <c r="R27" s="14">
        <f t="shared" si="14"/>
        <v>0</v>
      </c>
      <c r="S27" s="14">
        <f t="shared" si="14"/>
        <v>0</v>
      </c>
      <c r="T27" s="129">
        <f t="shared" si="14"/>
        <v>0</v>
      </c>
      <c r="U27" s="22">
        <f t="shared" si="14"/>
        <v>0</v>
      </c>
      <c r="V27" s="14">
        <f t="shared" si="14"/>
        <v>0</v>
      </c>
      <c r="W27" s="129">
        <f t="shared" si="14"/>
        <v>0</v>
      </c>
      <c r="X27" s="22">
        <f t="shared" si="14"/>
        <v>0</v>
      </c>
      <c r="Y27" s="14">
        <f t="shared" si="14"/>
        <v>0</v>
      </c>
      <c r="Z27" s="14">
        <f t="shared" si="14"/>
        <v>0</v>
      </c>
      <c r="AA27" s="14">
        <f t="shared" si="14"/>
        <v>0</v>
      </c>
      <c r="AB27" s="129">
        <f t="shared" si="14"/>
        <v>0</v>
      </c>
      <c r="AC27" s="7">
        <f t="shared" si="14"/>
        <v>0</v>
      </c>
      <c r="AD27" s="7">
        <f t="shared" si="14"/>
        <v>0</v>
      </c>
      <c r="AE27" s="164">
        <f t="shared" si="14"/>
        <v>0</v>
      </c>
      <c r="AF27" s="177">
        <f t="shared" si="14"/>
        <v>0</v>
      </c>
      <c r="AG27" s="160">
        <f t="shared" si="14"/>
        <v>0</v>
      </c>
      <c r="AH27" s="178">
        <f t="shared" si="14"/>
        <v>0</v>
      </c>
      <c r="AI27" s="188">
        <f t="shared" si="14"/>
        <v>0</v>
      </c>
      <c r="AJ27" s="167">
        <f t="shared" si="14"/>
        <v>0</v>
      </c>
      <c r="AK27" s="178">
        <f t="shared" si="14"/>
        <v>0</v>
      </c>
      <c r="AL27" s="179">
        <f t="shared" si="14"/>
        <v>0</v>
      </c>
    </row>
    <row r="28" spans="1:38" outlineLevel="2" x14ac:dyDescent="0.25">
      <c r="A28" s="6" t="s">
        <v>638</v>
      </c>
      <c r="B28" s="22" t="s">
        <v>686</v>
      </c>
      <c r="C28" s="7"/>
      <c r="D28" s="7"/>
      <c r="E28" s="7"/>
      <c r="F28" s="7"/>
      <c r="G28" s="7"/>
      <c r="H28" s="7"/>
      <c r="I28" s="117"/>
      <c r="J28" s="129"/>
      <c r="K28" s="7"/>
      <c r="L28" s="7"/>
      <c r="M28" s="154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6</v>
      </c>
      <c r="AD28" s="7"/>
      <c r="AE28" s="164">
        <f>SUM(O28:AD28)</f>
        <v>6</v>
      </c>
      <c r="AF28" s="177"/>
      <c r="AG28" s="160">
        <f>SUM(M28,AE28)</f>
        <v>6</v>
      </c>
      <c r="AH28" s="178">
        <f>SUM(N28,AF28)</f>
        <v>0</v>
      </c>
      <c r="AI28" s="188">
        <f>SUM(AG28+AH28)</f>
        <v>6</v>
      </c>
      <c r="AJ28" s="167">
        <f>SUM(AG28)+SUM(Oktoober!AJ28)</f>
        <v>44</v>
      </c>
      <c r="AK28" s="178">
        <f>SUM(AE28)+SUM(Oktoober!AK28)</f>
        <v>44</v>
      </c>
      <c r="AL28" s="179">
        <f>SUM(AH28)+SUM(Oktoober!AL28)</f>
        <v>0</v>
      </c>
    </row>
    <row r="29" spans="1:38" outlineLevel="1" x14ac:dyDescent="0.25">
      <c r="A29" s="74" t="s">
        <v>727</v>
      </c>
      <c r="B29" s="22"/>
      <c r="C29" s="7">
        <f t="shared" ref="C29:AL29" si="15">SUBTOTAL(9,C28:C28)</f>
        <v>0</v>
      </c>
      <c r="D29" s="7">
        <f t="shared" si="15"/>
        <v>0</v>
      </c>
      <c r="E29" s="7">
        <f t="shared" si="15"/>
        <v>0</v>
      </c>
      <c r="F29" s="7">
        <f t="shared" si="15"/>
        <v>0</v>
      </c>
      <c r="G29" s="7">
        <f t="shared" si="15"/>
        <v>0</v>
      </c>
      <c r="H29" s="7">
        <f t="shared" si="15"/>
        <v>0</v>
      </c>
      <c r="I29" s="117">
        <f t="shared" si="15"/>
        <v>0</v>
      </c>
      <c r="J29" s="129">
        <f t="shared" si="15"/>
        <v>0</v>
      </c>
      <c r="K29" s="7">
        <f t="shared" si="15"/>
        <v>0</v>
      </c>
      <c r="L29" s="7">
        <f t="shared" si="15"/>
        <v>0</v>
      </c>
      <c r="M29" s="154">
        <f t="shared" si="15"/>
        <v>0</v>
      </c>
      <c r="N29" s="7">
        <f t="shared" si="15"/>
        <v>0</v>
      </c>
      <c r="O29" s="7">
        <f t="shared" si="15"/>
        <v>0</v>
      </c>
      <c r="P29" s="7">
        <f t="shared" si="15"/>
        <v>0</v>
      </c>
      <c r="Q29" s="22">
        <f t="shared" si="15"/>
        <v>0</v>
      </c>
      <c r="R29" s="14">
        <f t="shared" si="15"/>
        <v>0</v>
      </c>
      <c r="S29" s="14">
        <f t="shared" si="15"/>
        <v>0</v>
      </c>
      <c r="T29" s="129">
        <f t="shared" si="15"/>
        <v>0</v>
      </c>
      <c r="U29" s="22">
        <f t="shared" si="15"/>
        <v>0</v>
      </c>
      <c r="V29" s="14">
        <f t="shared" si="15"/>
        <v>0</v>
      </c>
      <c r="W29" s="129">
        <f t="shared" si="15"/>
        <v>0</v>
      </c>
      <c r="X29" s="22">
        <f t="shared" si="15"/>
        <v>0</v>
      </c>
      <c r="Y29" s="14">
        <f t="shared" si="15"/>
        <v>0</v>
      </c>
      <c r="Z29" s="14">
        <f t="shared" si="15"/>
        <v>0</v>
      </c>
      <c r="AA29" s="14">
        <f t="shared" si="15"/>
        <v>0</v>
      </c>
      <c r="AB29" s="129">
        <f t="shared" si="15"/>
        <v>0</v>
      </c>
      <c r="AC29" s="7">
        <f t="shared" si="15"/>
        <v>6</v>
      </c>
      <c r="AD29" s="7">
        <f t="shared" si="15"/>
        <v>0</v>
      </c>
      <c r="AE29" s="164">
        <f t="shared" si="15"/>
        <v>6</v>
      </c>
      <c r="AF29" s="177">
        <f t="shared" si="15"/>
        <v>0</v>
      </c>
      <c r="AG29" s="160">
        <f t="shared" si="15"/>
        <v>6</v>
      </c>
      <c r="AH29" s="178">
        <f t="shared" si="15"/>
        <v>0</v>
      </c>
      <c r="AI29" s="188">
        <f t="shared" si="15"/>
        <v>6</v>
      </c>
      <c r="AJ29" s="167">
        <f t="shared" si="15"/>
        <v>44</v>
      </c>
      <c r="AK29" s="178">
        <f t="shared" si="15"/>
        <v>44</v>
      </c>
      <c r="AL29" s="179">
        <f t="shared" si="15"/>
        <v>0</v>
      </c>
    </row>
    <row r="30" spans="1:38" outlineLevel="2" x14ac:dyDescent="0.25">
      <c r="A30" s="6" t="s">
        <v>618</v>
      </c>
      <c r="B30" s="22"/>
      <c r="C30" s="7"/>
      <c r="D30" s="7"/>
      <c r="E30" s="7"/>
      <c r="F30" s="7"/>
      <c r="G30" s="7"/>
      <c r="H30" s="7"/>
      <c r="I30" s="117"/>
      <c r="J30" s="129"/>
      <c r="K30" s="7"/>
      <c r="L30" s="7"/>
      <c r="M30" s="154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>SUM(O30:AD30)</f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SUM(AG30)+SUM(Oktoober!AJ30)</f>
        <v>0</v>
      </c>
      <c r="AK30" s="178">
        <f>SUM(AE30)+SUM(Oktoober!AK30)</f>
        <v>0</v>
      </c>
      <c r="AL30" s="179">
        <f>SUM(AH30)+SUM(Oktoober!AL30)</f>
        <v>0</v>
      </c>
    </row>
    <row r="31" spans="1:38" outlineLevel="1" x14ac:dyDescent="0.25">
      <c r="A31" s="74" t="s">
        <v>728</v>
      </c>
      <c r="B31" s="22"/>
      <c r="C31" s="7">
        <f t="shared" ref="C31:AL31" si="16">SUBTOTAL(9,C30:C30)</f>
        <v>0</v>
      </c>
      <c r="D31" s="7">
        <f t="shared" si="16"/>
        <v>0</v>
      </c>
      <c r="E31" s="7">
        <f t="shared" si="16"/>
        <v>0</v>
      </c>
      <c r="F31" s="7">
        <f t="shared" si="16"/>
        <v>0</v>
      </c>
      <c r="G31" s="7">
        <f t="shared" si="16"/>
        <v>0</v>
      </c>
      <c r="H31" s="7">
        <f t="shared" si="16"/>
        <v>0</v>
      </c>
      <c r="I31" s="117">
        <f t="shared" si="16"/>
        <v>0</v>
      </c>
      <c r="J31" s="129">
        <f t="shared" si="16"/>
        <v>0</v>
      </c>
      <c r="K31" s="7">
        <f t="shared" si="16"/>
        <v>0</v>
      </c>
      <c r="L31" s="7">
        <f t="shared" si="16"/>
        <v>0</v>
      </c>
      <c r="M31" s="154">
        <f t="shared" si="16"/>
        <v>0</v>
      </c>
      <c r="N31" s="7">
        <f t="shared" si="16"/>
        <v>0</v>
      </c>
      <c r="O31" s="7">
        <f t="shared" si="16"/>
        <v>0</v>
      </c>
      <c r="P31" s="7">
        <f t="shared" si="16"/>
        <v>0</v>
      </c>
      <c r="Q31" s="22">
        <f t="shared" si="16"/>
        <v>0</v>
      </c>
      <c r="R31" s="14">
        <f t="shared" si="16"/>
        <v>0</v>
      </c>
      <c r="S31" s="14">
        <f t="shared" si="16"/>
        <v>0</v>
      </c>
      <c r="T31" s="129">
        <f t="shared" si="16"/>
        <v>0</v>
      </c>
      <c r="U31" s="22">
        <f t="shared" si="16"/>
        <v>0</v>
      </c>
      <c r="V31" s="14">
        <f t="shared" si="16"/>
        <v>0</v>
      </c>
      <c r="W31" s="129">
        <f t="shared" si="16"/>
        <v>0</v>
      </c>
      <c r="X31" s="22">
        <f t="shared" si="16"/>
        <v>0</v>
      </c>
      <c r="Y31" s="14">
        <f t="shared" si="16"/>
        <v>0</v>
      </c>
      <c r="Z31" s="14">
        <f t="shared" si="16"/>
        <v>0</v>
      </c>
      <c r="AA31" s="14">
        <f t="shared" si="16"/>
        <v>0</v>
      </c>
      <c r="AB31" s="129">
        <f t="shared" si="16"/>
        <v>0</v>
      </c>
      <c r="AC31" s="7">
        <f t="shared" si="16"/>
        <v>0</v>
      </c>
      <c r="AD31" s="7">
        <f t="shared" si="16"/>
        <v>0</v>
      </c>
      <c r="AE31" s="164">
        <f t="shared" si="16"/>
        <v>0</v>
      </c>
      <c r="AF31" s="177">
        <f t="shared" si="16"/>
        <v>0</v>
      </c>
      <c r="AG31" s="160">
        <f t="shared" si="16"/>
        <v>0</v>
      </c>
      <c r="AH31" s="178">
        <f t="shared" si="16"/>
        <v>0</v>
      </c>
      <c r="AI31" s="188">
        <f t="shared" si="16"/>
        <v>0</v>
      </c>
      <c r="AJ31" s="167">
        <f t="shared" si="16"/>
        <v>0</v>
      </c>
      <c r="AK31" s="178">
        <f t="shared" si="16"/>
        <v>0</v>
      </c>
      <c r="AL31" s="179">
        <f t="shared" si="16"/>
        <v>0</v>
      </c>
    </row>
    <row r="32" spans="1:38" outlineLevel="2" x14ac:dyDescent="0.25">
      <c r="A32" s="6" t="s">
        <v>772</v>
      </c>
      <c r="B32" s="22" t="s">
        <v>647</v>
      </c>
      <c r="C32" s="7"/>
      <c r="D32" s="7"/>
      <c r="E32" s="7"/>
      <c r="F32" s="7"/>
      <c r="G32" s="7"/>
      <c r="H32" s="7"/>
      <c r="I32" s="117"/>
      <c r="J32" s="129"/>
      <c r="K32" s="7"/>
      <c r="L32" s="7"/>
      <c r="M32" s="154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>SUM(O32:AD32)</f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SUM(AG32)+SUM(Oktoober!AJ32)</f>
        <v>0</v>
      </c>
      <c r="AK32" s="178">
        <f>SUM(AE32)+SUM(Oktoober!AK32)</f>
        <v>0</v>
      </c>
      <c r="AL32" s="179">
        <f>SUM(AH32)+SUM(Oktoober!AL32)</f>
        <v>0</v>
      </c>
    </row>
    <row r="33" spans="1:38" outlineLevel="1" x14ac:dyDescent="0.25">
      <c r="A33" s="74" t="s">
        <v>773</v>
      </c>
      <c r="B33" s="22"/>
      <c r="C33" s="7">
        <f t="shared" ref="C33:AL33" si="17">SUBTOTAL(9,C32:C32)</f>
        <v>0</v>
      </c>
      <c r="D33" s="7">
        <f t="shared" si="17"/>
        <v>0</v>
      </c>
      <c r="E33" s="7">
        <f t="shared" si="17"/>
        <v>0</v>
      </c>
      <c r="F33" s="7">
        <f t="shared" si="17"/>
        <v>0</v>
      </c>
      <c r="G33" s="7">
        <f t="shared" si="17"/>
        <v>0</v>
      </c>
      <c r="H33" s="7">
        <f t="shared" si="17"/>
        <v>0</v>
      </c>
      <c r="I33" s="117">
        <f t="shared" si="17"/>
        <v>0</v>
      </c>
      <c r="J33" s="129">
        <f t="shared" si="17"/>
        <v>0</v>
      </c>
      <c r="K33" s="7">
        <f t="shared" si="17"/>
        <v>0</v>
      </c>
      <c r="L33" s="7">
        <f t="shared" si="17"/>
        <v>0</v>
      </c>
      <c r="M33" s="154">
        <f t="shared" si="17"/>
        <v>0</v>
      </c>
      <c r="N33" s="7">
        <f t="shared" si="17"/>
        <v>0</v>
      </c>
      <c r="O33" s="7">
        <f t="shared" si="17"/>
        <v>0</v>
      </c>
      <c r="P33" s="7">
        <f t="shared" si="17"/>
        <v>0</v>
      </c>
      <c r="Q33" s="22">
        <f t="shared" si="17"/>
        <v>0</v>
      </c>
      <c r="R33" s="14">
        <f t="shared" si="17"/>
        <v>0</v>
      </c>
      <c r="S33" s="14">
        <f t="shared" si="17"/>
        <v>0</v>
      </c>
      <c r="T33" s="129">
        <f t="shared" si="17"/>
        <v>0</v>
      </c>
      <c r="U33" s="22">
        <f t="shared" si="17"/>
        <v>0</v>
      </c>
      <c r="V33" s="14">
        <f t="shared" si="17"/>
        <v>0</v>
      </c>
      <c r="W33" s="129">
        <f t="shared" si="17"/>
        <v>0</v>
      </c>
      <c r="X33" s="22">
        <f t="shared" si="17"/>
        <v>0</v>
      </c>
      <c r="Y33" s="14">
        <f t="shared" si="17"/>
        <v>0</v>
      </c>
      <c r="Z33" s="14">
        <f t="shared" si="17"/>
        <v>0</v>
      </c>
      <c r="AA33" s="14">
        <f t="shared" si="17"/>
        <v>0</v>
      </c>
      <c r="AB33" s="129">
        <f t="shared" si="17"/>
        <v>0</v>
      </c>
      <c r="AC33" s="7">
        <f t="shared" si="17"/>
        <v>0</v>
      </c>
      <c r="AD33" s="7">
        <f t="shared" si="17"/>
        <v>0</v>
      </c>
      <c r="AE33" s="164">
        <f t="shared" si="17"/>
        <v>0</v>
      </c>
      <c r="AF33" s="177">
        <f t="shared" si="17"/>
        <v>0</v>
      </c>
      <c r="AG33" s="160">
        <f t="shared" si="17"/>
        <v>0</v>
      </c>
      <c r="AH33" s="178">
        <f t="shared" si="17"/>
        <v>0</v>
      </c>
      <c r="AI33" s="188">
        <f t="shared" si="17"/>
        <v>0</v>
      </c>
      <c r="AJ33" s="167">
        <f t="shared" si="17"/>
        <v>0</v>
      </c>
      <c r="AK33" s="178">
        <f t="shared" si="17"/>
        <v>0</v>
      </c>
      <c r="AL33" s="179">
        <f t="shared" si="17"/>
        <v>0</v>
      </c>
    </row>
    <row r="34" spans="1:38" outlineLevel="2" x14ac:dyDescent="0.25">
      <c r="A34" s="6" t="s">
        <v>794</v>
      </c>
      <c r="B34" s="29" t="s">
        <v>646</v>
      </c>
      <c r="C34" s="7">
        <v>13</v>
      </c>
      <c r="D34" s="7">
        <v>3</v>
      </c>
      <c r="E34" s="7"/>
      <c r="F34" s="7"/>
      <c r="G34" s="7"/>
      <c r="H34" s="7"/>
      <c r="I34" s="117"/>
      <c r="J34" s="129"/>
      <c r="K34" s="7">
        <v>4</v>
      </c>
      <c r="L34" s="7"/>
      <c r="M34" s="154">
        <f t="shared" si="0"/>
        <v>20</v>
      </c>
      <c r="N34" s="7"/>
      <c r="O34" s="7"/>
      <c r="P34" s="7">
        <v>4</v>
      </c>
      <c r="Q34" s="22"/>
      <c r="R34" s="14">
        <v>1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>SUM(O34:AD34)</f>
        <v>5</v>
      </c>
      <c r="AF34" s="177"/>
      <c r="AG34" s="160">
        <f>SUM(M34,AE34)</f>
        <v>25</v>
      </c>
      <c r="AH34" s="178">
        <f>SUM(N34,AF34)</f>
        <v>0</v>
      </c>
      <c r="AI34" s="188">
        <f>SUM(AG34+AH34)</f>
        <v>25</v>
      </c>
      <c r="AJ34" s="167">
        <f>SUM(AG34)+SUM(Oktoober!AJ34)</f>
        <v>203</v>
      </c>
      <c r="AK34" s="178">
        <f>SUM(AE34)+SUM(Oktoober!AK34)</f>
        <v>62</v>
      </c>
      <c r="AL34" s="179">
        <f>SUM(AH34)+SUM(Oktoober!AL34)</f>
        <v>0</v>
      </c>
    </row>
    <row r="35" spans="1:38" outlineLevel="1" x14ac:dyDescent="0.25">
      <c r="A35" s="74" t="s">
        <v>729</v>
      </c>
      <c r="B35" s="29"/>
      <c r="C35" s="7">
        <f t="shared" ref="C35:AL35" si="18">SUBTOTAL(9,C34:C34)</f>
        <v>13</v>
      </c>
      <c r="D35" s="7">
        <f t="shared" si="18"/>
        <v>3</v>
      </c>
      <c r="E35" s="7">
        <f t="shared" si="18"/>
        <v>0</v>
      </c>
      <c r="F35" s="7">
        <f t="shared" si="18"/>
        <v>0</v>
      </c>
      <c r="G35" s="7">
        <f t="shared" si="18"/>
        <v>0</v>
      </c>
      <c r="H35" s="7">
        <f t="shared" si="18"/>
        <v>0</v>
      </c>
      <c r="I35" s="117">
        <f t="shared" si="18"/>
        <v>0</v>
      </c>
      <c r="J35" s="129">
        <f t="shared" si="18"/>
        <v>0</v>
      </c>
      <c r="K35" s="7">
        <f t="shared" si="18"/>
        <v>4</v>
      </c>
      <c r="L35" s="7">
        <f t="shared" si="18"/>
        <v>0</v>
      </c>
      <c r="M35" s="154">
        <f t="shared" si="18"/>
        <v>20</v>
      </c>
      <c r="N35" s="7">
        <f t="shared" si="18"/>
        <v>0</v>
      </c>
      <c r="O35" s="7">
        <f t="shared" si="18"/>
        <v>0</v>
      </c>
      <c r="P35" s="7">
        <f t="shared" si="18"/>
        <v>4</v>
      </c>
      <c r="Q35" s="22">
        <f t="shared" si="18"/>
        <v>0</v>
      </c>
      <c r="R35" s="14">
        <f t="shared" si="18"/>
        <v>1</v>
      </c>
      <c r="S35" s="14">
        <f t="shared" si="18"/>
        <v>0</v>
      </c>
      <c r="T35" s="129">
        <f t="shared" si="18"/>
        <v>0</v>
      </c>
      <c r="U35" s="22">
        <f t="shared" si="18"/>
        <v>0</v>
      </c>
      <c r="V35" s="14">
        <f t="shared" si="18"/>
        <v>0</v>
      </c>
      <c r="W35" s="129">
        <f t="shared" si="18"/>
        <v>0</v>
      </c>
      <c r="X35" s="22">
        <f t="shared" si="18"/>
        <v>0</v>
      </c>
      <c r="Y35" s="14">
        <f t="shared" si="18"/>
        <v>0</v>
      </c>
      <c r="Z35" s="14">
        <f t="shared" si="18"/>
        <v>0</v>
      </c>
      <c r="AA35" s="14">
        <f t="shared" si="18"/>
        <v>0</v>
      </c>
      <c r="AB35" s="129">
        <f t="shared" si="18"/>
        <v>0</v>
      </c>
      <c r="AC35" s="7">
        <f t="shared" si="18"/>
        <v>0</v>
      </c>
      <c r="AD35" s="7">
        <f t="shared" si="18"/>
        <v>0</v>
      </c>
      <c r="AE35" s="164">
        <f t="shared" si="18"/>
        <v>5</v>
      </c>
      <c r="AF35" s="177">
        <f t="shared" si="18"/>
        <v>0</v>
      </c>
      <c r="AG35" s="160">
        <f t="shared" si="18"/>
        <v>25</v>
      </c>
      <c r="AH35" s="178">
        <f t="shared" si="18"/>
        <v>0</v>
      </c>
      <c r="AI35" s="188">
        <f t="shared" si="18"/>
        <v>25</v>
      </c>
      <c r="AJ35" s="167">
        <f t="shared" si="18"/>
        <v>203</v>
      </c>
      <c r="AK35" s="178">
        <f t="shared" si="18"/>
        <v>62</v>
      </c>
      <c r="AL35" s="179">
        <f t="shared" si="18"/>
        <v>0</v>
      </c>
    </row>
    <row r="36" spans="1:38" outlineLevel="2" x14ac:dyDescent="0.25">
      <c r="A36" s="131" t="s">
        <v>641</v>
      </c>
      <c r="B36" s="29" t="s">
        <v>809</v>
      </c>
      <c r="C36" s="7">
        <v>1</v>
      </c>
      <c r="D36" s="7">
        <v>11</v>
      </c>
      <c r="E36" s="7">
        <v>15</v>
      </c>
      <c r="F36" s="7">
        <v>7</v>
      </c>
      <c r="G36" s="7"/>
      <c r="H36" s="7"/>
      <c r="I36" s="117">
        <v>6</v>
      </c>
      <c r="J36" s="129">
        <v>4</v>
      </c>
      <c r="K36" s="7">
        <v>5</v>
      </c>
      <c r="L36" s="7"/>
      <c r="M36" s="154">
        <f t="shared" si="0"/>
        <v>49</v>
      </c>
      <c r="N36" s="7"/>
      <c r="O36" s="7">
        <v>18</v>
      </c>
      <c r="P36" s="7"/>
      <c r="Q36" s="22"/>
      <c r="R36" s="14">
        <v>10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>SUM(O36:AD36)</f>
        <v>28</v>
      </c>
      <c r="AF36" s="177"/>
      <c r="AG36" s="160">
        <f>SUM(M36,AE36)</f>
        <v>77</v>
      </c>
      <c r="AH36" s="178">
        <f>SUM(N36,AF36)</f>
        <v>0</v>
      </c>
      <c r="AI36" s="188">
        <f>SUM(AG36+AH36)</f>
        <v>77</v>
      </c>
      <c r="AJ36" s="167">
        <f>SUM(AG36)+SUM(Oktoober!AJ36)</f>
        <v>1006</v>
      </c>
      <c r="AK36" s="178">
        <f>SUM(AE36)+SUM(Oktoober!AK36)</f>
        <v>201</v>
      </c>
      <c r="AL36" s="179">
        <f>SUM(AH36)+SUM(Oktoober!AL36)</f>
        <v>0</v>
      </c>
    </row>
    <row r="37" spans="1:38" outlineLevel="1" x14ac:dyDescent="0.25">
      <c r="A37" s="320" t="s">
        <v>730</v>
      </c>
      <c r="B37" s="29"/>
      <c r="C37" s="7">
        <f t="shared" ref="C37:AL37" si="19">SUBTOTAL(9,C36:C36)</f>
        <v>1</v>
      </c>
      <c r="D37" s="7">
        <f t="shared" si="19"/>
        <v>11</v>
      </c>
      <c r="E37" s="7">
        <f t="shared" si="19"/>
        <v>15</v>
      </c>
      <c r="F37" s="7">
        <f t="shared" si="19"/>
        <v>7</v>
      </c>
      <c r="G37" s="7">
        <f t="shared" si="19"/>
        <v>0</v>
      </c>
      <c r="H37" s="7">
        <f t="shared" si="19"/>
        <v>0</v>
      </c>
      <c r="I37" s="117">
        <f t="shared" si="19"/>
        <v>6</v>
      </c>
      <c r="J37" s="129">
        <f t="shared" si="19"/>
        <v>4</v>
      </c>
      <c r="K37" s="7">
        <f t="shared" si="19"/>
        <v>5</v>
      </c>
      <c r="L37" s="7">
        <f t="shared" si="19"/>
        <v>0</v>
      </c>
      <c r="M37" s="154">
        <f t="shared" si="19"/>
        <v>49</v>
      </c>
      <c r="N37" s="7">
        <f t="shared" si="19"/>
        <v>0</v>
      </c>
      <c r="O37" s="7">
        <f t="shared" si="19"/>
        <v>18</v>
      </c>
      <c r="P37" s="7">
        <f t="shared" si="19"/>
        <v>0</v>
      </c>
      <c r="Q37" s="22">
        <f t="shared" si="19"/>
        <v>0</v>
      </c>
      <c r="R37" s="14">
        <f t="shared" si="19"/>
        <v>10</v>
      </c>
      <c r="S37" s="14">
        <f t="shared" si="19"/>
        <v>0</v>
      </c>
      <c r="T37" s="129">
        <f t="shared" si="19"/>
        <v>0</v>
      </c>
      <c r="U37" s="22">
        <f t="shared" si="19"/>
        <v>0</v>
      </c>
      <c r="V37" s="14">
        <f t="shared" si="19"/>
        <v>0</v>
      </c>
      <c r="W37" s="129">
        <f t="shared" si="19"/>
        <v>0</v>
      </c>
      <c r="X37" s="22">
        <f t="shared" si="19"/>
        <v>0</v>
      </c>
      <c r="Y37" s="14">
        <f t="shared" si="19"/>
        <v>0</v>
      </c>
      <c r="Z37" s="14">
        <f t="shared" si="19"/>
        <v>0</v>
      </c>
      <c r="AA37" s="14">
        <f t="shared" si="19"/>
        <v>0</v>
      </c>
      <c r="AB37" s="129">
        <f t="shared" si="19"/>
        <v>0</v>
      </c>
      <c r="AC37" s="7">
        <f t="shared" si="19"/>
        <v>0</v>
      </c>
      <c r="AD37" s="7">
        <f t="shared" si="19"/>
        <v>0</v>
      </c>
      <c r="AE37" s="164">
        <f t="shared" si="19"/>
        <v>28</v>
      </c>
      <c r="AF37" s="177">
        <f t="shared" si="19"/>
        <v>0</v>
      </c>
      <c r="AG37" s="160">
        <f t="shared" si="19"/>
        <v>77</v>
      </c>
      <c r="AH37" s="178">
        <f t="shared" si="19"/>
        <v>0</v>
      </c>
      <c r="AI37" s="188">
        <f t="shared" si="19"/>
        <v>77</v>
      </c>
      <c r="AJ37" s="167">
        <f t="shared" si="19"/>
        <v>1006</v>
      </c>
      <c r="AK37" s="178">
        <f t="shared" si="19"/>
        <v>201</v>
      </c>
      <c r="AL37" s="179">
        <f t="shared" si="19"/>
        <v>0</v>
      </c>
    </row>
    <row r="38" spans="1:38" outlineLevel="2" x14ac:dyDescent="0.25">
      <c r="A38" s="6" t="s">
        <v>644</v>
      </c>
      <c r="B38" s="139" t="s">
        <v>647</v>
      </c>
      <c r="C38" s="7"/>
      <c r="D38" s="7"/>
      <c r="E38" s="7"/>
      <c r="F38" s="7"/>
      <c r="G38" s="7"/>
      <c r="H38" s="7"/>
      <c r="I38" s="117"/>
      <c r="J38" s="129"/>
      <c r="K38" s="7"/>
      <c r="L38" s="7"/>
      <c r="M38" s="154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64">
        <f>SUM(O38:AD38)</f>
        <v>0</v>
      </c>
      <c r="AF38" s="177"/>
      <c r="AG38" s="160">
        <f>SUM(M38,AE38)</f>
        <v>0</v>
      </c>
      <c r="AH38" s="178">
        <f>SUM(N38,AF38)</f>
        <v>0</v>
      </c>
      <c r="AI38" s="188">
        <f>SUM(AG38+AH38)</f>
        <v>0</v>
      </c>
      <c r="AJ38" s="167">
        <f>SUM(AG38)+SUM(Oktoober!AJ38)</f>
        <v>10</v>
      </c>
      <c r="AK38" s="178">
        <f>SUM(AE38)+SUM(Oktoober!AK38)</f>
        <v>10</v>
      </c>
      <c r="AL38" s="179">
        <f>SUM(AH38)+SUM(Oktoober!AL38)</f>
        <v>0</v>
      </c>
    </row>
    <row r="39" spans="1:38" outlineLevel="1" x14ac:dyDescent="0.25">
      <c r="A39" s="383" t="s">
        <v>731</v>
      </c>
      <c r="B39" s="385"/>
      <c r="C39" s="7">
        <f t="shared" ref="C39:AL39" si="20">SUBTOTAL(9,C38:C38)</f>
        <v>0</v>
      </c>
      <c r="D39" s="7">
        <f t="shared" si="20"/>
        <v>0</v>
      </c>
      <c r="E39" s="7">
        <f t="shared" si="20"/>
        <v>0</v>
      </c>
      <c r="F39" s="7">
        <f t="shared" si="20"/>
        <v>0</v>
      </c>
      <c r="G39" s="7">
        <f t="shared" si="20"/>
        <v>0</v>
      </c>
      <c r="H39" s="7">
        <f t="shared" si="20"/>
        <v>0</v>
      </c>
      <c r="I39" s="117">
        <f t="shared" si="20"/>
        <v>0</v>
      </c>
      <c r="J39" s="129">
        <f t="shared" si="20"/>
        <v>0</v>
      </c>
      <c r="K39" s="7">
        <f t="shared" si="20"/>
        <v>0</v>
      </c>
      <c r="L39" s="7">
        <f t="shared" si="20"/>
        <v>0</v>
      </c>
      <c r="M39" s="154">
        <f t="shared" si="20"/>
        <v>0</v>
      </c>
      <c r="N39" s="7">
        <f t="shared" si="20"/>
        <v>0</v>
      </c>
      <c r="O39" s="7">
        <f t="shared" si="20"/>
        <v>0</v>
      </c>
      <c r="P39" s="7">
        <f t="shared" si="20"/>
        <v>0</v>
      </c>
      <c r="Q39" s="22">
        <f t="shared" si="20"/>
        <v>0</v>
      </c>
      <c r="R39" s="14">
        <f t="shared" si="20"/>
        <v>0</v>
      </c>
      <c r="S39" s="14">
        <f t="shared" si="20"/>
        <v>0</v>
      </c>
      <c r="T39" s="129">
        <f t="shared" si="20"/>
        <v>0</v>
      </c>
      <c r="U39" s="22">
        <f t="shared" si="20"/>
        <v>0</v>
      </c>
      <c r="V39" s="14">
        <f t="shared" si="20"/>
        <v>0</v>
      </c>
      <c r="W39" s="129">
        <f t="shared" si="20"/>
        <v>0</v>
      </c>
      <c r="X39" s="22">
        <f t="shared" si="20"/>
        <v>0</v>
      </c>
      <c r="Y39" s="14">
        <f t="shared" si="20"/>
        <v>0</v>
      </c>
      <c r="Z39" s="14">
        <f t="shared" si="20"/>
        <v>0</v>
      </c>
      <c r="AA39" s="14">
        <f t="shared" si="20"/>
        <v>0</v>
      </c>
      <c r="AB39" s="129">
        <f t="shared" si="20"/>
        <v>0</v>
      </c>
      <c r="AC39" s="7">
        <f t="shared" si="20"/>
        <v>0</v>
      </c>
      <c r="AD39" s="7">
        <f t="shared" si="20"/>
        <v>0</v>
      </c>
      <c r="AE39" s="164">
        <f t="shared" si="20"/>
        <v>0</v>
      </c>
      <c r="AF39" s="177">
        <f t="shared" si="20"/>
        <v>0</v>
      </c>
      <c r="AG39" s="160">
        <f t="shared" si="20"/>
        <v>0</v>
      </c>
      <c r="AH39" s="178">
        <f t="shared" si="20"/>
        <v>0</v>
      </c>
      <c r="AI39" s="188">
        <f t="shared" si="20"/>
        <v>0</v>
      </c>
      <c r="AJ39" s="167">
        <f t="shared" si="20"/>
        <v>10</v>
      </c>
      <c r="AK39" s="178">
        <f t="shared" si="20"/>
        <v>10</v>
      </c>
      <c r="AL39" s="179">
        <f t="shared" si="20"/>
        <v>0</v>
      </c>
    </row>
    <row r="40" spans="1:38" outlineLevel="2" x14ac:dyDescent="0.25">
      <c r="A40" s="135" t="s">
        <v>795</v>
      </c>
      <c r="B40" s="28" t="s">
        <v>699</v>
      </c>
      <c r="C40" s="7"/>
      <c r="D40" s="7">
        <v>6</v>
      </c>
      <c r="E40" s="7">
        <v>26</v>
      </c>
      <c r="F40" s="7">
        <v>8</v>
      </c>
      <c r="G40" s="7"/>
      <c r="H40" s="7"/>
      <c r="I40" s="117"/>
      <c r="J40" s="129"/>
      <c r="K40" s="7">
        <v>64</v>
      </c>
      <c r="L40" s="7"/>
      <c r="M40" s="154">
        <f t="shared" si="0"/>
        <v>104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>SUM(O40:AD40)</f>
        <v>0</v>
      </c>
      <c r="AF40" s="177"/>
      <c r="AG40" s="160">
        <f>SUM(M40,AE40)</f>
        <v>104</v>
      </c>
      <c r="AH40" s="178">
        <f>SUM(N40,AF40)</f>
        <v>0</v>
      </c>
      <c r="AI40" s="179">
        <f>SUM(AG40+AH40)</f>
        <v>104</v>
      </c>
      <c r="AJ40" s="169">
        <f>SUM(AG40)+SUM(Oktoober!AJ40)</f>
        <v>936</v>
      </c>
      <c r="AK40" s="178">
        <f>SUM(AE40)+SUM(Oktoober!AK40)</f>
        <v>0</v>
      </c>
      <c r="AL40" s="179">
        <f>SUM(AH40)+SUM(Oktoober!AL40)</f>
        <v>0</v>
      </c>
    </row>
    <row r="41" spans="1:38" outlineLevel="1" x14ac:dyDescent="0.25">
      <c r="A41" s="501" t="s">
        <v>732</v>
      </c>
      <c r="B41" s="28"/>
      <c r="C41" s="7">
        <f t="shared" ref="C41:AL41" si="21">SUBTOTAL(9,C40:C40)</f>
        <v>0</v>
      </c>
      <c r="D41" s="7">
        <f t="shared" si="21"/>
        <v>6</v>
      </c>
      <c r="E41" s="7">
        <f t="shared" si="21"/>
        <v>26</v>
      </c>
      <c r="F41" s="7">
        <f t="shared" si="21"/>
        <v>8</v>
      </c>
      <c r="G41" s="7">
        <f t="shared" si="21"/>
        <v>0</v>
      </c>
      <c r="H41" s="7">
        <f t="shared" si="21"/>
        <v>0</v>
      </c>
      <c r="I41" s="117">
        <f t="shared" si="21"/>
        <v>0</v>
      </c>
      <c r="J41" s="129">
        <f t="shared" si="21"/>
        <v>0</v>
      </c>
      <c r="K41" s="7">
        <f t="shared" si="21"/>
        <v>64</v>
      </c>
      <c r="L41" s="7">
        <f t="shared" si="21"/>
        <v>0</v>
      </c>
      <c r="M41" s="154">
        <f t="shared" si="21"/>
        <v>104</v>
      </c>
      <c r="N41" s="7">
        <f t="shared" si="21"/>
        <v>0</v>
      </c>
      <c r="O41" s="7">
        <f t="shared" si="21"/>
        <v>0</v>
      </c>
      <c r="P41" s="7">
        <f t="shared" si="21"/>
        <v>0</v>
      </c>
      <c r="Q41" s="22">
        <f t="shared" si="21"/>
        <v>0</v>
      </c>
      <c r="R41" s="14">
        <f t="shared" si="21"/>
        <v>0</v>
      </c>
      <c r="S41" s="14">
        <f t="shared" si="21"/>
        <v>0</v>
      </c>
      <c r="T41" s="129">
        <f t="shared" si="21"/>
        <v>0</v>
      </c>
      <c r="U41" s="22">
        <f t="shared" si="21"/>
        <v>0</v>
      </c>
      <c r="V41" s="14">
        <f t="shared" si="21"/>
        <v>0</v>
      </c>
      <c r="W41" s="129">
        <f t="shared" si="21"/>
        <v>0</v>
      </c>
      <c r="X41" s="22">
        <f t="shared" si="21"/>
        <v>0</v>
      </c>
      <c r="Y41" s="14">
        <f t="shared" si="21"/>
        <v>0</v>
      </c>
      <c r="Z41" s="14">
        <f t="shared" si="21"/>
        <v>0</v>
      </c>
      <c r="AA41" s="14">
        <f t="shared" si="21"/>
        <v>0</v>
      </c>
      <c r="AB41" s="129">
        <f t="shared" si="21"/>
        <v>0</v>
      </c>
      <c r="AC41" s="7">
        <f t="shared" si="21"/>
        <v>0</v>
      </c>
      <c r="AD41" s="7">
        <f t="shared" si="21"/>
        <v>0</v>
      </c>
      <c r="AE41" s="164">
        <f t="shared" si="21"/>
        <v>0</v>
      </c>
      <c r="AF41" s="177">
        <f t="shared" si="21"/>
        <v>0</v>
      </c>
      <c r="AG41" s="160">
        <f t="shared" si="21"/>
        <v>104</v>
      </c>
      <c r="AH41" s="178">
        <f t="shared" si="21"/>
        <v>0</v>
      </c>
      <c r="AI41" s="179">
        <f t="shared" si="21"/>
        <v>104</v>
      </c>
      <c r="AJ41" s="169">
        <f t="shared" si="21"/>
        <v>936</v>
      </c>
      <c r="AK41" s="178">
        <f t="shared" si="21"/>
        <v>0</v>
      </c>
      <c r="AL41" s="179">
        <f t="shared" si="21"/>
        <v>0</v>
      </c>
    </row>
    <row r="42" spans="1:38" outlineLevel="2" x14ac:dyDescent="0.25">
      <c r="A42" s="9" t="s">
        <v>621</v>
      </c>
      <c r="B42" s="8" t="s">
        <v>717</v>
      </c>
      <c r="C42" s="7"/>
      <c r="D42" s="7">
        <v>2</v>
      </c>
      <c r="E42" s="7">
        <v>28</v>
      </c>
      <c r="F42" s="7">
        <v>4</v>
      </c>
      <c r="G42" s="7"/>
      <c r="H42" s="7"/>
      <c r="I42" s="117"/>
      <c r="J42" s="129"/>
      <c r="K42" s="7">
        <v>10</v>
      </c>
      <c r="L42" s="7"/>
      <c r="M42" s="154">
        <f t="shared" si="0"/>
        <v>44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>SUM(O42:AD42)</f>
        <v>0</v>
      </c>
      <c r="AF42" s="177"/>
      <c r="AG42" s="160">
        <f>SUM(M42,AE42)</f>
        <v>44</v>
      </c>
      <c r="AH42" s="178">
        <f>SUM(N42,AF42)</f>
        <v>0</v>
      </c>
      <c r="AI42" s="179">
        <f>SUM(AG42+AH42)</f>
        <v>44</v>
      </c>
      <c r="AJ42" s="169">
        <f>SUM(AG42)+SUM(Oktoober!AJ42)</f>
        <v>365</v>
      </c>
      <c r="AK42" s="178">
        <f>SUM(AE42)+SUM(Oktoober!AK42)</f>
        <v>0</v>
      </c>
      <c r="AL42" s="179">
        <f>SUM(AH42)+SUM(Oktoober!AL42)</f>
        <v>0</v>
      </c>
    </row>
    <row r="43" spans="1:38" outlineLevel="2" x14ac:dyDescent="0.25">
      <c r="A43" s="9" t="s">
        <v>621</v>
      </c>
      <c r="B43" s="28" t="s">
        <v>692</v>
      </c>
      <c r="C43" s="7"/>
      <c r="D43" s="7">
        <v>6</v>
      </c>
      <c r="E43" s="7">
        <v>11</v>
      </c>
      <c r="F43" s="7">
        <v>8</v>
      </c>
      <c r="G43" s="7"/>
      <c r="H43" s="7"/>
      <c r="I43" s="117"/>
      <c r="J43" s="129"/>
      <c r="K43" s="7">
        <v>13</v>
      </c>
      <c r="L43" s="7"/>
      <c r="M43" s="154">
        <f t="shared" si="0"/>
        <v>38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>SUM(O43:AD43)</f>
        <v>0</v>
      </c>
      <c r="AF43" s="177"/>
      <c r="AG43" s="160">
        <f>SUM(M43,AE43)</f>
        <v>38</v>
      </c>
      <c r="AH43" s="178">
        <f>SUM(N43,AF43)</f>
        <v>0</v>
      </c>
      <c r="AI43" s="179">
        <f>SUM(AG43+AH43)</f>
        <v>38</v>
      </c>
      <c r="AJ43" s="169">
        <f>SUM(AG43)+SUM(Oktoober!AJ43)</f>
        <v>462</v>
      </c>
      <c r="AK43" s="178">
        <f>SUM(AE43)+SUM(Oktoober!AK43)</f>
        <v>0</v>
      </c>
      <c r="AL43" s="179">
        <f>SUM(AH43)+SUM(Oktoober!AL43)</f>
        <v>0</v>
      </c>
    </row>
    <row r="44" spans="1:38" outlineLevel="1" x14ac:dyDescent="0.25">
      <c r="A44" s="499" t="s">
        <v>733</v>
      </c>
      <c r="B44" s="28"/>
      <c r="C44" s="7">
        <f t="shared" ref="C44:AL44" si="22">SUBTOTAL(9,C42:C43)</f>
        <v>0</v>
      </c>
      <c r="D44" s="7">
        <f t="shared" si="22"/>
        <v>8</v>
      </c>
      <c r="E44" s="7">
        <f t="shared" si="22"/>
        <v>39</v>
      </c>
      <c r="F44" s="7">
        <f t="shared" si="22"/>
        <v>12</v>
      </c>
      <c r="G44" s="7">
        <f t="shared" si="22"/>
        <v>0</v>
      </c>
      <c r="H44" s="7">
        <f t="shared" si="22"/>
        <v>0</v>
      </c>
      <c r="I44" s="117">
        <f t="shared" si="22"/>
        <v>0</v>
      </c>
      <c r="J44" s="129">
        <f t="shared" si="22"/>
        <v>0</v>
      </c>
      <c r="K44" s="7">
        <f t="shared" si="22"/>
        <v>23</v>
      </c>
      <c r="L44" s="7">
        <f t="shared" si="22"/>
        <v>0</v>
      </c>
      <c r="M44" s="154">
        <f t="shared" si="22"/>
        <v>82</v>
      </c>
      <c r="N44" s="7">
        <f t="shared" si="22"/>
        <v>0</v>
      </c>
      <c r="O44" s="7">
        <f t="shared" si="22"/>
        <v>0</v>
      </c>
      <c r="P44" s="7">
        <f t="shared" si="22"/>
        <v>0</v>
      </c>
      <c r="Q44" s="22">
        <f t="shared" si="22"/>
        <v>0</v>
      </c>
      <c r="R44" s="14">
        <f t="shared" si="22"/>
        <v>0</v>
      </c>
      <c r="S44" s="14">
        <f t="shared" si="22"/>
        <v>0</v>
      </c>
      <c r="T44" s="129">
        <f t="shared" si="22"/>
        <v>0</v>
      </c>
      <c r="U44" s="22">
        <f t="shared" si="22"/>
        <v>0</v>
      </c>
      <c r="V44" s="14">
        <f t="shared" si="22"/>
        <v>0</v>
      </c>
      <c r="W44" s="129">
        <f t="shared" si="22"/>
        <v>0</v>
      </c>
      <c r="X44" s="22">
        <f t="shared" si="22"/>
        <v>0</v>
      </c>
      <c r="Y44" s="14">
        <f t="shared" si="22"/>
        <v>0</v>
      </c>
      <c r="Z44" s="14">
        <f t="shared" si="22"/>
        <v>0</v>
      </c>
      <c r="AA44" s="14">
        <f t="shared" si="22"/>
        <v>0</v>
      </c>
      <c r="AB44" s="129">
        <f t="shared" si="22"/>
        <v>0</v>
      </c>
      <c r="AC44" s="7">
        <f t="shared" si="22"/>
        <v>0</v>
      </c>
      <c r="AD44" s="7">
        <f t="shared" si="22"/>
        <v>0</v>
      </c>
      <c r="AE44" s="164">
        <f t="shared" si="22"/>
        <v>0</v>
      </c>
      <c r="AF44" s="177">
        <f t="shared" si="22"/>
        <v>0</v>
      </c>
      <c r="AG44" s="160">
        <f t="shared" si="22"/>
        <v>82</v>
      </c>
      <c r="AH44" s="178">
        <f t="shared" si="22"/>
        <v>0</v>
      </c>
      <c r="AI44" s="179">
        <f t="shared" si="22"/>
        <v>82</v>
      </c>
      <c r="AJ44" s="169">
        <f t="shared" si="22"/>
        <v>827</v>
      </c>
      <c r="AK44" s="178">
        <f t="shared" si="22"/>
        <v>0</v>
      </c>
      <c r="AL44" s="179">
        <f t="shared" si="22"/>
        <v>0</v>
      </c>
    </row>
    <row r="45" spans="1:38" outlineLevel="2" x14ac:dyDescent="0.25">
      <c r="A45" s="7" t="s">
        <v>682</v>
      </c>
      <c r="B45" s="28" t="s">
        <v>703</v>
      </c>
      <c r="C45" s="7"/>
      <c r="D45" s="7"/>
      <c r="E45" s="7"/>
      <c r="F45" s="7"/>
      <c r="G45" s="7"/>
      <c r="H45" s="7"/>
      <c r="I45" s="117"/>
      <c r="J45" s="129"/>
      <c r="K45" s="7"/>
      <c r="L45" s="7"/>
      <c r="M45" s="154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>SUM(O45:AD45)</f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9">
        <f>SUM(AG45)+SUM(Oktoober!AJ45)</f>
        <v>0</v>
      </c>
      <c r="AK45" s="178">
        <f>SUM(AE45)+SUM(Oktoober!AK45)</f>
        <v>0</v>
      </c>
      <c r="AL45" s="179">
        <f>SUM(AH45)+SUM(Oktoober!AL45)</f>
        <v>0</v>
      </c>
    </row>
    <row r="46" spans="1:38" outlineLevel="1" x14ac:dyDescent="0.25">
      <c r="A46" s="500" t="s">
        <v>734</v>
      </c>
      <c r="B46" s="28"/>
      <c r="C46" s="7">
        <f t="shared" ref="C46:AL46" si="23">SUBTOTAL(9,C45:C45)</f>
        <v>0</v>
      </c>
      <c r="D46" s="7">
        <f t="shared" si="23"/>
        <v>0</v>
      </c>
      <c r="E46" s="7">
        <f t="shared" si="23"/>
        <v>0</v>
      </c>
      <c r="F46" s="7">
        <f t="shared" si="23"/>
        <v>0</v>
      </c>
      <c r="G46" s="7">
        <f t="shared" si="23"/>
        <v>0</v>
      </c>
      <c r="H46" s="7">
        <f t="shared" si="23"/>
        <v>0</v>
      </c>
      <c r="I46" s="117">
        <f t="shared" si="23"/>
        <v>0</v>
      </c>
      <c r="J46" s="129">
        <f t="shared" si="23"/>
        <v>0</v>
      </c>
      <c r="K46" s="7">
        <f t="shared" si="23"/>
        <v>0</v>
      </c>
      <c r="L46" s="7">
        <f t="shared" si="23"/>
        <v>0</v>
      </c>
      <c r="M46" s="154">
        <f t="shared" si="23"/>
        <v>0</v>
      </c>
      <c r="N46" s="7">
        <f t="shared" si="23"/>
        <v>0</v>
      </c>
      <c r="O46" s="7">
        <f t="shared" si="23"/>
        <v>0</v>
      </c>
      <c r="P46" s="7">
        <f t="shared" si="23"/>
        <v>0</v>
      </c>
      <c r="Q46" s="22">
        <f t="shared" si="23"/>
        <v>0</v>
      </c>
      <c r="R46" s="14">
        <f t="shared" si="23"/>
        <v>0</v>
      </c>
      <c r="S46" s="14">
        <f t="shared" si="23"/>
        <v>0</v>
      </c>
      <c r="T46" s="129">
        <f t="shared" si="23"/>
        <v>0</v>
      </c>
      <c r="U46" s="22">
        <f t="shared" si="23"/>
        <v>0</v>
      </c>
      <c r="V46" s="14">
        <f t="shared" si="23"/>
        <v>0</v>
      </c>
      <c r="W46" s="129">
        <f t="shared" si="23"/>
        <v>0</v>
      </c>
      <c r="X46" s="22">
        <f t="shared" si="23"/>
        <v>0</v>
      </c>
      <c r="Y46" s="14">
        <f t="shared" si="23"/>
        <v>0</v>
      </c>
      <c r="Z46" s="14">
        <f t="shared" si="23"/>
        <v>0</v>
      </c>
      <c r="AA46" s="14">
        <f t="shared" si="23"/>
        <v>0</v>
      </c>
      <c r="AB46" s="129">
        <f t="shared" si="23"/>
        <v>0</v>
      </c>
      <c r="AC46" s="7">
        <f t="shared" si="23"/>
        <v>0</v>
      </c>
      <c r="AD46" s="7">
        <f t="shared" si="23"/>
        <v>0</v>
      </c>
      <c r="AE46" s="164">
        <f t="shared" si="23"/>
        <v>0</v>
      </c>
      <c r="AF46" s="177">
        <f t="shared" si="23"/>
        <v>0</v>
      </c>
      <c r="AG46" s="160">
        <f t="shared" si="23"/>
        <v>0</v>
      </c>
      <c r="AH46" s="178">
        <f t="shared" si="23"/>
        <v>0</v>
      </c>
      <c r="AI46" s="179">
        <f t="shared" si="23"/>
        <v>0</v>
      </c>
      <c r="AJ46" s="169">
        <f t="shared" si="23"/>
        <v>0</v>
      </c>
      <c r="AK46" s="178">
        <f t="shared" si="23"/>
        <v>0</v>
      </c>
      <c r="AL46" s="179">
        <f t="shared" si="23"/>
        <v>0</v>
      </c>
    </row>
    <row r="47" spans="1:38" outlineLevel="2" x14ac:dyDescent="0.25">
      <c r="A47" s="6" t="s">
        <v>639</v>
      </c>
      <c r="B47" s="29" t="s">
        <v>694</v>
      </c>
      <c r="C47" s="7"/>
      <c r="D47" s="7"/>
      <c r="E47" s="7"/>
      <c r="F47" s="7"/>
      <c r="G47" s="7"/>
      <c r="H47" s="7"/>
      <c r="I47" s="117"/>
      <c r="J47" s="129"/>
      <c r="K47" s="7"/>
      <c r="L47" s="7"/>
      <c r="M47" s="154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>SUM(O47:AD47)</f>
        <v>0</v>
      </c>
      <c r="AF47" s="177"/>
      <c r="AG47" s="160">
        <f>SUM(M47,AE47)</f>
        <v>0</v>
      </c>
      <c r="AH47" s="178">
        <f>SUM(N47,AF47)</f>
        <v>0</v>
      </c>
      <c r="AI47" s="179">
        <f>SUM(AG47+AH47)</f>
        <v>0</v>
      </c>
      <c r="AJ47" s="167">
        <f>SUM(AG47)+SUM(Oktoober!AJ47)</f>
        <v>2</v>
      </c>
      <c r="AK47" s="178">
        <f>SUM(AE47)+SUM(Oktoober!AK47)</f>
        <v>2</v>
      </c>
      <c r="AL47" s="179">
        <f>SUM(AH47)+SUM(Oktoober!AL47)</f>
        <v>0</v>
      </c>
    </row>
    <row r="48" spans="1:38" outlineLevel="2" x14ac:dyDescent="0.25">
      <c r="A48" s="6" t="s">
        <v>639</v>
      </c>
      <c r="B48" s="29" t="s">
        <v>692</v>
      </c>
      <c r="C48" s="7"/>
      <c r="D48" s="7"/>
      <c r="E48" s="7"/>
      <c r="F48" s="7"/>
      <c r="G48" s="7"/>
      <c r="H48" s="7"/>
      <c r="I48" s="117"/>
      <c r="J48" s="129"/>
      <c r="K48" s="7"/>
      <c r="L48" s="7"/>
      <c r="M48" s="154">
        <f>SUM(C48:L48)</f>
        <v>0</v>
      </c>
      <c r="N48" s="7"/>
      <c r="O48" s="7">
        <v>2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2</v>
      </c>
      <c r="AF48" s="177"/>
      <c r="AG48" s="160">
        <f>SUM(M48,AE48)</f>
        <v>2</v>
      </c>
      <c r="AH48" s="178">
        <f>SUM(N48,AF48)</f>
        <v>0</v>
      </c>
      <c r="AI48" s="179">
        <f>SUM(AG48+AH48)</f>
        <v>2</v>
      </c>
      <c r="AJ48" s="167">
        <f>SUM(AG48)+SUM(Oktoober!AJ48)</f>
        <v>24</v>
      </c>
      <c r="AK48" s="178">
        <f>SUM(AE48)+SUM(Oktoober!AK48)</f>
        <v>24</v>
      </c>
      <c r="AL48" s="179">
        <f>SUM(AH48)+SUM(Oktoober!AL48)</f>
        <v>0</v>
      </c>
    </row>
    <row r="49" spans="1:38" outlineLevel="1" x14ac:dyDescent="0.25">
      <c r="A49" s="74" t="s">
        <v>735</v>
      </c>
      <c r="B49" s="40"/>
      <c r="C49" s="7">
        <f t="shared" ref="C49:AL49" si="24">SUBTOTAL(9,C47:C48)</f>
        <v>0</v>
      </c>
      <c r="D49" s="7">
        <f t="shared" si="24"/>
        <v>0</v>
      </c>
      <c r="E49" s="7">
        <f t="shared" si="24"/>
        <v>0</v>
      </c>
      <c r="F49" s="7">
        <f t="shared" si="24"/>
        <v>0</v>
      </c>
      <c r="G49" s="7">
        <f t="shared" si="24"/>
        <v>0</v>
      </c>
      <c r="H49" s="7">
        <f t="shared" si="24"/>
        <v>0</v>
      </c>
      <c r="I49" s="117">
        <f t="shared" si="24"/>
        <v>0</v>
      </c>
      <c r="J49" s="129">
        <f t="shared" si="24"/>
        <v>0</v>
      </c>
      <c r="K49" s="7">
        <f t="shared" si="24"/>
        <v>0</v>
      </c>
      <c r="L49" s="7">
        <f t="shared" si="24"/>
        <v>0</v>
      </c>
      <c r="M49" s="154">
        <f t="shared" si="24"/>
        <v>0</v>
      </c>
      <c r="N49" s="7">
        <f t="shared" si="24"/>
        <v>0</v>
      </c>
      <c r="O49" s="7">
        <f t="shared" si="24"/>
        <v>2</v>
      </c>
      <c r="P49" s="7">
        <f t="shared" si="24"/>
        <v>0</v>
      </c>
      <c r="Q49" s="22">
        <f t="shared" si="24"/>
        <v>0</v>
      </c>
      <c r="R49" s="14">
        <f t="shared" si="24"/>
        <v>0</v>
      </c>
      <c r="S49" s="14">
        <f t="shared" si="24"/>
        <v>0</v>
      </c>
      <c r="T49" s="129">
        <f t="shared" si="24"/>
        <v>0</v>
      </c>
      <c r="U49" s="22">
        <f t="shared" si="24"/>
        <v>0</v>
      </c>
      <c r="V49" s="14">
        <f t="shared" si="24"/>
        <v>0</v>
      </c>
      <c r="W49" s="129">
        <f t="shared" si="24"/>
        <v>0</v>
      </c>
      <c r="X49" s="22">
        <f t="shared" si="24"/>
        <v>0</v>
      </c>
      <c r="Y49" s="14">
        <f t="shared" si="24"/>
        <v>0</v>
      </c>
      <c r="Z49" s="14">
        <f t="shared" si="24"/>
        <v>0</v>
      </c>
      <c r="AA49" s="14">
        <f t="shared" si="24"/>
        <v>0</v>
      </c>
      <c r="AB49" s="129">
        <f t="shared" si="24"/>
        <v>0</v>
      </c>
      <c r="AC49" s="7">
        <f t="shared" si="24"/>
        <v>0</v>
      </c>
      <c r="AD49" s="7">
        <f t="shared" si="24"/>
        <v>0</v>
      </c>
      <c r="AE49" s="164">
        <f t="shared" si="24"/>
        <v>2</v>
      </c>
      <c r="AF49" s="177">
        <f t="shared" si="24"/>
        <v>0</v>
      </c>
      <c r="AG49" s="160">
        <f t="shared" si="24"/>
        <v>2</v>
      </c>
      <c r="AH49" s="178">
        <f t="shared" si="24"/>
        <v>0</v>
      </c>
      <c r="AI49" s="179">
        <f t="shared" si="24"/>
        <v>2</v>
      </c>
      <c r="AJ49" s="167">
        <f t="shared" si="24"/>
        <v>26</v>
      </c>
      <c r="AK49" s="178">
        <f t="shared" si="24"/>
        <v>26</v>
      </c>
      <c r="AL49" s="179">
        <f t="shared" si="24"/>
        <v>0</v>
      </c>
    </row>
    <row r="50" spans="1:38" outlineLevel="2" x14ac:dyDescent="0.25">
      <c r="A50" s="6" t="s">
        <v>796</v>
      </c>
      <c r="B50" s="40" t="s">
        <v>797</v>
      </c>
      <c r="C50" s="7"/>
      <c r="D50" s="7"/>
      <c r="E50" s="7"/>
      <c r="F50" s="7"/>
      <c r="G50" s="7"/>
      <c r="H50" s="7"/>
      <c r="I50" s="117"/>
      <c r="J50" s="129"/>
      <c r="K50" s="7"/>
      <c r="L50" s="7"/>
      <c r="M50" s="154">
        <f t="shared" si="0"/>
        <v>0</v>
      </c>
      <c r="N50" s="7"/>
      <c r="O50" s="7"/>
      <c r="P50" s="7"/>
      <c r="Q50" s="22"/>
      <c r="R50" s="14"/>
      <c r="S50" s="14"/>
      <c r="T50" s="129">
        <v>1</v>
      </c>
      <c r="U50" s="22"/>
      <c r="V50" s="14"/>
      <c r="W50" s="129"/>
      <c r="X50" s="22"/>
      <c r="Y50" s="14">
        <v>1</v>
      </c>
      <c r="Z50" s="14"/>
      <c r="AA50" s="14"/>
      <c r="AB50" s="129"/>
      <c r="AC50" s="7"/>
      <c r="AD50" s="7">
        <v>1</v>
      </c>
      <c r="AE50" s="164">
        <f>SUM(O50:AD50)</f>
        <v>3</v>
      </c>
      <c r="AF50" s="177"/>
      <c r="AG50" s="160">
        <f>SUM(M50,AE50)</f>
        <v>3</v>
      </c>
      <c r="AH50" s="178">
        <f>SUM(N50,AF50)</f>
        <v>0</v>
      </c>
      <c r="AI50" s="179">
        <f>SUM(AG50+AH50)</f>
        <v>3</v>
      </c>
      <c r="AJ50" s="167">
        <f>SUM(AG50)+SUM(Oktoober!AJ50)</f>
        <v>78</v>
      </c>
      <c r="AK50" s="178">
        <f>SUM(AE50)+SUM(Oktoober!AK50)</f>
        <v>78</v>
      </c>
      <c r="AL50" s="179">
        <f>SUM(AH50)+SUM(Oktoober!AL50)</f>
        <v>0</v>
      </c>
    </row>
    <row r="51" spans="1:38" outlineLevel="1" x14ac:dyDescent="0.25">
      <c r="A51" s="387" t="s">
        <v>736</v>
      </c>
      <c r="B51" s="40"/>
      <c r="C51" s="7">
        <f t="shared" ref="C51:AL51" si="25">SUBTOTAL(9,C50:C50)</f>
        <v>0</v>
      </c>
      <c r="D51" s="7">
        <f t="shared" si="25"/>
        <v>0</v>
      </c>
      <c r="E51" s="7">
        <f t="shared" si="25"/>
        <v>0</v>
      </c>
      <c r="F51" s="7">
        <f t="shared" si="25"/>
        <v>0</v>
      </c>
      <c r="G51" s="7">
        <f t="shared" si="25"/>
        <v>0</v>
      </c>
      <c r="H51" s="7">
        <f t="shared" si="25"/>
        <v>0</v>
      </c>
      <c r="I51" s="117">
        <f t="shared" si="25"/>
        <v>0</v>
      </c>
      <c r="J51" s="129">
        <f t="shared" si="25"/>
        <v>0</v>
      </c>
      <c r="K51" s="7">
        <f t="shared" si="25"/>
        <v>0</v>
      </c>
      <c r="L51" s="7">
        <f t="shared" si="25"/>
        <v>0</v>
      </c>
      <c r="M51" s="154">
        <f t="shared" si="25"/>
        <v>0</v>
      </c>
      <c r="N51" s="7">
        <f t="shared" si="25"/>
        <v>0</v>
      </c>
      <c r="O51" s="7">
        <f t="shared" si="25"/>
        <v>0</v>
      </c>
      <c r="P51" s="7">
        <f t="shared" si="25"/>
        <v>0</v>
      </c>
      <c r="Q51" s="22">
        <f t="shared" si="25"/>
        <v>0</v>
      </c>
      <c r="R51" s="14">
        <f t="shared" si="25"/>
        <v>0</v>
      </c>
      <c r="S51" s="14">
        <f t="shared" si="25"/>
        <v>0</v>
      </c>
      <c r="T51" s="129">
        <f t="shared" si="25"/>
        <v>1</v>
      </c>
      <c r="U51" s="22">
        <f t="shared" si="25"/>
        <v>0</v>
      </c>
      <c r="V51" s="14">
        <f t="shared" si="25"/>
        <v>0</v>
      </c>
      <c r="W51" s="129">
        <f t="shared" si="25"/>
        <v>0</v>
      </c>
      <c r="X51" s="22">
        <f t="shared" si="25"/>
        <v>0</v>
      </c>
      <c r="Y51" s="14">
        <f t="shared" si="25"/>
        <v>1</v>
      </c>
      <c r="Z51" s="14">
        <f t="shared" si="25"/>
        <v>0</v>
      </c>
      <c r="AA51" s="14">
        <f t="shared" si="25"/>
        <v>0</v>
      </c>
      <c r="AB51" s="129">
        <f t="shared" si="25"/>
        <v>0</v>
      </c>
      <c r="AC51" s="7">
        <f t="shared" si="25"/>
        <v>0</v>
      </c>
      <c r="AD51" s="7">
        <f t="shared" si="25"/>
        <v>1</v>
      </c>
      <c r="AE51" s="164">
        <f t="shared" si="25"/>
        <v>3</v>
      </c>
      <c r="AF51" s="177">
        <f t="shared" si="25"/>
        <v>0</v>
      </c>
      <c r="AG51" s="160">
        <f t="shared" si="25"/>
        <v>3</v>
      </c>
      <c r="AH51" s="178">
        <f t="shared" si="25"/>
        <v>0</v>
      </c>
      <c r="AI51" s="188">
        <f t="shared" si="25"/>
        <v>3</v>
      </c>
      <c r="AJ51" s="167">
        <f t="shared" si="25"/>
        <v>78</v>
      </c>
      <c r="AK51" s="178">
        <f t="shared" si="25"/>
        <v>78</v>
      </c>
      <c r="AL51" s="179">
        <f t="shared" si="25"/>
        <v>0</v>
      </c>
    </row>
    <row r="52" spans="1:38" ht="26.4" outlineLevel="2" x14ac:dyDescent="0.25">
      <c r="A52" s="138" t="s">
        <v>619</v>
      </c>
      <c r="B52" s="404" t="s">
        <v>688</v>
      </c>
      <c r="C52" s="432"/>
      <c r="D52" s="432"/>
      <c r="E52" s="432"/>
      <c r="F52" s="432"/>
      <c r="G52" s="432">
        <v>1</v>
      </c>
      <c r="H52" s="432"/>
      <c r="I52" s="442"/>
      <c r="J52" s="435"/>
      <c r="K52" s="432"/>
      <c r="L52" s="432"/>
      <c r="M52" s="443">
        <f t="shared" si="0"/>
        <v>1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>SUM(O52:AD52)</f>
        <v>0</v>
      </c>
      <c r="AF52" s="177"/>
      <c r="AG52" s="160">
        <f>SUM(M52,AE52)</f>
        <v>1</v>
      </c>
      <c r="AH52" s="178">
        <f>SUM(N52,AF52)</f>
        <v>0</v>
      </c>
      <c r="AI52" s="188">
        <f>SUM(AG52+AH52)</f>
        <v>1</v>
      </c>
      <c r="AJ52" s="167">
        <f>SUM(AG52)+SUM(Oktoober!AJ52)</f>
        <v>10</v>
      </c>
      <c r="AK52" s="178">
        <f>SUM(AE52)+SUM(Oktoober!AK52)</f>
        <v>0</v>
      </c>
      <c r="AL52" s="179">
        <f>SUM(AH52)+SUM(Oktoober!AL52)</f>
        <v>0</v>
      </c>
    </row>
    <row r="53" spans="1:38" outlineLevel="1" x14ac:dyDescent="0.25">
      <c r="A53" s="490" t="s">
        <v>737</v>
      </c>
      <c r="B53" s="404"/>
      <c r="C53" s="432">
        <f t="shared" ref="C53:AL53" si="26">SUBTOTAL(9,C52:C52)</f>
        <v>0</v>
      </c>
      <c r="D53" s="432">
        <f t="shared" si="26"/>
        <v>0</v>
      </c>
      <c r="E53" s="432">
        <f t="shared" si="26"/>
        <v>0</v>
      </c>
      <c r="F53" s="432">
        <f t="shared" si="26"/>
        <v>0</v>
      </c>
      <c r="G53" s="432">
        <f t="shared" si="26"/>
        <v>1</v>
      </c>
      <c r="H53" s="432">
        <f t="shared" si="26"/>
        <v>0</v>
      </c>
      <c r="I53" s="442">
        <f t="shared" si="26"/>
        <v>0</v>
      </c>
      <c r="J53" s="435">
        <f t="shared" si="26"/>
        <v>0</v>
      </c>
      <c r="K53" s="432">
        <f t="shared" si="26"/>
        <v>0</v>
      </c>
      <c r="L53" s="432">
        <f t="shared" si="26"/>
        <v>0</v>
      </c>
      <c r="M53" s="443">
        <f t="shared" si="26"/>
        <v>1</v>
      </c>
      <c r="N53" s="7">
        <f t="shared" si="26"/>
        <v>0</v>
      </c>
      <c r="O53" s="7">
        <f t="shared" si="26"/>
        <v>0</v>
      </c>
      <c r="P53" s="7">
        <f t="shared" si="26"/>
        <v>0</v>
      </c>
      <c r="Q53" s="22">
        <f t="shared" si="26"/>
        <v>0</v>
      </c>
      <c r="R53" s="14">
        <f t="shared" si="26"/>
        <v>0</v>
      </c>
      <c r="S53" s="14">
        <f t="shared" si="26"/>
        <v>0</v>
      </c>
      <c r="T53" s="129">
        <f t="shared" si="26"/>
        <v>0</v>
      </c>
      <c r="U53" s="22">
        <f t="shared" si="26"/>
        <v>0</v>
      </c>
      <c r="V53" s="14">
        <f t="shared" si="26"/>
        <v>0</v>
      </c>
      <c r="W53" s="129">
        <f t="shared" si="26"/>
        <v>0</v>
      </c>
      <c r="X53" s="22">
        <f t="shared" si="26"/>
        <v>0</v>
      </c>
      <c r="Y53" s="14">
        <f t="shared" si="26"/>
        <v>0</v>
      </c>
      <c r="Z53" s="14">
        <f t="shared" si="26"/>
        <v>0</v>
      </c>
      <c r="AA53" s="14">
        <f t="shared" si="26"/>
        <v>0</v>
      </c>
      <c r="AB53" s="129">
        <f t="shared" si="26"/>
        <v>0</v>
      </c>
      <c r="AC53" s="7">
        <f t="shared" si="26"/>
        <v>0</v>
      </c>
      <c r="AD53" s="7">
        <f t="shared" si="26"/>
        <v>0</v>
      </c>
      <c r="AE53" s="164">
        <f t="shared" si="26"/>
        <v>0</v>
      </c>
      <c r="AF53" s="177">
        <f t="shared" si="26"/>
        <v>0</v>
      </c>
      <c r="AG53" s="160">
        <f t="shared" si="26"/>
        <v>1</v>
      </c>
      <c r="AH53" s="178">
        <f t="shared" si="26"/>
        <v>0</v>
      </c>
      <c r="AI53" s="188">
        <f t="shared" si="26"/>
        <v>1</v>
      </c>
      <c r="AJ53" s="167">
        <f t="shared" si="26"/>
        <v>10</v>
      </c>
      <c r="AK53" s="178">
        <f t="shared" si="26"/>
        <v>0</v>
      </c>
      <c r="AL53" s="179">
        <f t="shared" si="26"/>
        <v>0</v>
      </c>
    </row>
    <row r="54" spans="1:38" outlineLevel="2" x14ac:dyDescent="0.25">
      <c r="A54" s="6" t="s">
        <v>566</v>
      </c>
      <c r="B54" s="29" t="s">
        <v>802</v>
      </c>
      <c r="C54" s="7"/>
      <c r="D54" s="7"/>
      <c r="E54" s="7"/>
      <c r="F54" s="7"/>
      <c r="G54" s="7"/>
      <c r="H54" s="7"/>
      <c r="I54" s="117"/>
      <c r="J54" s="129"/>
      <c r="K54" s="7">
        <v>1</v>
      </c>
      <c r="L54" s="7">
        <v>16</v>
      </c>
      <c r="M54" s="154">
        <f>SUM(C54:L54)</f>
        <v>17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7">SUM(M54,AE54)</f>
        <v>17</v>
      </c>
      <c r="AH54" s="178">
        <f t="shared" si="27"/>
        <v>0</v>
      </c>
      <c r="AI54" s="188">
        <f>SUM(AG54+AH54)</f>
        <v>17</v>
      </c>
      <c r="AJ54" s="167">
        <f>SUM(AG54)+SUM(Oktoober!AJ54)</f>
        <v>138</v>
      </c>
      <c r="AK54" s="178">
        <f>SUM(AE54)+SUM(Oktoober!AK54)</f>
        <v>0</v>
      </c>
      <c r="AL54" s="179">
        <f>SUM(AH54)+SUM(Oktoober!AL54)</f>
        <v>0</v>
      </c>
    </row>
    <row r="55" spans="1:38" outlineLevel="1" x14ac:dyDescent="0.25">
      <c r="A55" s="74" t="s">
        <v>567</v>
      </c>
      <c r="B55" s="39"/>
      <c r="C55" s="7">
        <f t="shared" ref="C55:AL55" si="28">SUBTOTAL(9,C54:C54)</f>
        <v>0</v>
      </c>
      <c r="D55" s="7">
        <f t="shared" si="28"/>
        <v>0</v>
      </c>
      <c r="E55" s="7">
        <f t="shared" si="28"/>
        <v>0</v>
      </c>
      <c r="F55" s="7">
        <f t="shared" si="28"/>
        <v>0</v>
      </c>
      <c r="G55" s="7">
        <f t="shared" si="28"/>
        <v>0</v>
      </c>
      <c r="H55" s="7">
        <f t="shared" si="28"/>
        <v>0</v>
      </c>
      <c r="I55" s="117">
        <f t="shared" si="28"/>
        <v>0</v>
      </c>
      <c r="J55" s="129">
        <f t="shared" si="28"/>
        <v>0</v>
      </c>
      <c r="K55" s="7">
        <f t="shared" si="28"/>
        <v>1</v>
      </c>
      <c r="L55" s="7">
        <f t="shared" si="28"/>
        <v>16</v>
      </c>
      <c r="M55" s="154">
        <f t="shared" si="28"/>
        <v>17</v>
      </c>
      <c r="N55" s="7">
        <f t="shared" si="28"/>
        <v>0</v>
      </c>
      <c r="O55" s="7">
        <f t="shared" si="28"/>
        <v>0</v>
      </c>
      <c r="P55" s="7">
        <f t="shared" si="28"/>
        <v>0</v>
      </c>
      <c r="Q55" s="22">
        <f t="shared" si="28"/>
        <v>0</v>
      </c>
      <c r="R55" s="14">
        <f t="shared" si="28"/>
        <v>0</v>
      </c>
      <c r="S55" s="14">
        <f t="shared" si="28"/>
        <v>0</v>
      </c>
      <c r="T55" s="129">
        <f t="shared" si="28"/>
        <v>0</v>
      </c>
      <c r="U55" s="22">
        <f t="shared" si="28"/>
        <v>0</v>
      </c>
      <c r="V55" s="14">
        <f t="shared" si="28"/>
        <v>0</v>
      </c>
      <c r="W55" s="129">
        <f t="shared" si="28"/>
        <v>0</v>
      </c>
      <c r="X55" s="22">
        <f t="shared" si="28"/>
        <v>0</v>
      </c>
      <c r="Y55" s="14">
        <f t="shared" si="28"/>
        <v>0</v>
      </c>
      <c r="Z55" s="14">
        <f t="shared" si="28"/>
        <v>0</v>
      </c>
      <c r="AA55" s="14">
        <f t="shared" si="28"/>
        <v>0</v>
      </c>
      <c r="AB55" s="129">
        <f t="shared" si="28"/>
        <v>0</v>
      </c>
      <c r="AC55" s="7">
        <f t="shared" si="28"/>
        <v>0</v>
      </c>
      <c r="AD55" s="7">
        <f t="shared" si="28"/>
        <v>0</v>
      </c>
      <c r="AE55" s="164">
        <f t="shared" si="28"/>
        <v>0</v>
      </c>
      <c r="AF55" s="177">
        <f t="shared" si="28"/>
        <v>0</v>
      </c>
      <c r="AG55" s="160">
        <f t="shared" si="28"/>
        <v>17</v>
      </c>
      <c r="AH55" s="178">
        <f t="shared" si="28"/>
        <v>0</v>
      </c>
      <c r="AI55" s="188">
        <f t="shared" si="28"/>
        <v>17</v>
      </c>
      <c r="AJ55" s="167">
        <f t="shared" si="28"/>
        <v>138</v>
      </c>
      <c r="AK55" s="178">
        <f t="shared" si="28"/>
        <v>0</v>
      </c>
      <c r="AL55" s="179">
        <f t="shared" si="28"/>
        <v>0</v>
      </c>
    </row>
    <row r="56" spans="1:38" outlineLevel="2" x14ac:dyDescent="0.25">
      <c r="A56" s="6" t="s">
        <v>828</v>
      </c>
      <c r="B56" s="118" t="s">
        <v>798</v>
      </c>
      <c r="C56" s="7">
        <v>1</v>
      </c>
      <c r="D56" s="7">
        <v>8</v>
      </c>
      <c r="E56" s="7">
        <v>47</v>
      </c>
      <c r="F56" s="7">
        <v>9</v>
      </c>
      <c r="G56" s="7"/>
      <c r="H56" s="7"/>
      <c r="I56" s="117">
        <v>3</v>
      </c>
      <c r="J56" s="129"/>
      <c r="K56" s="7">
        <v>30</v>
      </c>
      <c r="L56" s="7"/>
      <c r="M56" s="154">
        <f t="shared" si="0"/>
        <v>98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>SUM(O56:AD56)</f>
        <v>0</v>
      </c>
      <c r="AF56" s="177"/>
      <c r="AG56" s="160">
        <f>SUM(M56,AE56)</f>
        <v>98</v>
      </c>
      <c r="AH56" s="178">
        <f>SUM(N56,AF56)</f>
        <v>0</v>
      </c>
      <c r="AI56" s="188">
        <f>SUM(AG56+AH56)</f>
        <v>98</v>
      </c>
      <c r="AJ56" s="167">
        <f>SUM(AG56)+SUM(Oktoober!AJ56)</f>
        <v>888</v>
      </c>
      <c r="AK56" s="178">
        <f>SUM(AE56)+SUM(Oktoober!AK56)</f>
        <v>0</v>
      </c>
      <c r="AL56" s="179">
        <f>SUM(AH56)+SUM(Oktoober!AL56)</f>
        <v>0</v>
      </c>
    </row>
    <row r="57" spans="1:38" outlineLevel="1" x14ac:dyDescent="0.25">
      <c r="A57" s="74" t="s">
        <v>738</v>
      </c>
      <c r="B57" s="118"/>
      <c r="C57" s="7">
        <f t="shared" ref="C57:AL57" si="29">SUBTOTAL(9,C56:C56)</f>
        <v>1</v>
      </c>
      <c r="D57" s="7">
        <f t="shared" si="29"/>
        <v>8</v>
      </c>
      <c r="E57" s="7">
        <f t="shared" si="29"/>
        <v>47</v>
      </c>
      <c r="F57" s="7">
        <f t="shared" si="29"/>
        <v>9</v>
      </c>
      <c r="G57" s="7">
        <f t="shared" si="29"/>
        <v>0</v>
      </c>
      <c r="H57" s="7">
        <f t="shared" si="29"/>
        <v>0</v>
      </c>
      <c r="I57" s="117">
        <f t="shared" si="29"/>
        <v>3</v>
      </c>
      <c r="J57" s="129">
        <f t="shared" si="29"/>
        <v>0</v>
      </c>
      <c r="K57" s="7">
        <f t="shared" si="29"/>
        <v>30</v>
      </c>
      <c r="L57" s="7">
        <f t="shared" si="29"/>
        <v>0</v>
      </c>
      <c r="M57" s="154">
        <f t="shared" si="29"/>
        <v>98</v>
      </c>
      <c r="N57" s="7">
        <f t="shared" si="29"/>
        <v>0</v>
      </c>
      <c r="O57" s="7">
        <f t="shared" si="29"/>
        <v>0</v>
      </c>
      <c r="P57" s="7">
        <f t="shared" si="29"/>
        <v>0</v>
      </c>
      <c r="Q57" s="22">
        <f t="shared" si="29"/>
        <v>0</v>
      </c>
      <c r="R57" s="14">
        <f t="shared" si="29"/>
        <v>0</v>
      </c>
      <c r="S57" s="14">
        <f t="shared" si="29"/>
        <v>0</v>
      </c>
      <c r="T57" s="129">
        <f t="shared" si="29"/>
        <v>0</v>
      </c>
      <c r="U57" s="22">
        <f t="shared" si="29"/>
        <v>0</v>
      </c>
      <c r="V57" s="14">
        <f t="shared" si="29"/>
        <v>0</v>
      </c>
      <c r="W57" s="129">
        <f t="shared" si="29"/>
        <v>0</v>
      </c>
      <c r="X57" s="22">
        <f t="shared" si="29"/>
        <v>0</v>
      </c>
      <c r="Y57" s="14">
        <f t="shared" si="29"/>
        <v>0</v>
      </c>
      <c r="Z57" s="14">
        <f t="shared" si="29"/>
        <v>0</v>
      </c>
      <c r="AA57" s="14">
        <f t="shared" si="29"/>
        <v>0</v>
      </c>
      <c r="AB57" s="129">
        <f t="shared" si="29"/>
        <v>0</v>
      </c>
      <c r="AC57" s="7">
        <f t="shared" si="29"/>
        <v>0</v>
      </c>
      <c r="AD57" s="7">
        <f t="shared" si="29"/>
        <v>0</v>
      </c>
      <c r="AE57" s="164">
        <f t="shared" si="29"/>
        <v>0</v>
      </c>
      <c r="AF57" s="177">
        <f t="shared" si="29"/>
        <v>0</v>
      </c>
      <c r="AG57" s="160">
        <f t="shared" si="29"/>
        <v>98</v>
      </c>
      <c r="AH57" s="178">
        <f t="shared" si="29"/>
        <v>0</v>
      </c>
      <c r="AI57" s="188">
        <f t="shared" si="29"/>
        <v>98</v>
      </c>
      <c r="AJ57" s="167">
        <f t="shared" si="29"/>
        <v>888</v>
      </c>
      <c r="AK57" s="178">
        <f t="shared" si="29"/>
        <v>0</v>
      </c>
      <c r="AL57" s="179">
        <f t="shared" si="29"/>
        <v>0</v>
      </c>
    </row>
    <row r="58" spans="1:38" outlineLevel="2" x14ac:dyDescent="0.25">
      <c r="A58" s="6" t="s">
        <v>620</v>
      </c>
      <c r="B58" s="29" t="s">
        <v>702</v>
      </c>
      <c r="C58" s="7"/>
      <c r="D58" s="7"/>
      <c r="E58" s="7"/>
      <c r="F58" s="7"/>
      <c r="G58" s="7"/>
      <c r="H58" s="7"/>
      <c r="I58" s="117"/>
      <c r="J58" s="129"/>
      <c r="K58" s="7"/>
      <c r="L58" s="7"/>
      <c r="M58" s="154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>SUM(O58:AD58)</f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SUM(AG58)+SUM(Oktoober!AJ58)</f>
        <v>0</v>
      </c>
      <c r="AK58" s="178">
        <f>SUM(AE58)+SUM(Oktoober!AK58)</f>
        <v>0</v>
      </c>
      <c r="AL58" s="179">
        <f>SUM(AH58)+SUM(Oktoober!AL58)</f>
        <v>0</v>
      </c>
    </row>
    <row r="59" spans="1:38" outlineLevel="1" x14ac:dyDescent="0.25">
      <c r="A59" s="74" t="s">
        <v>739</v>
      </c>
      <c r="B59" s="29"/>
      <c r="C59" s="7">
        <f t="shared" ref="C59:AL59" si="30">SUBTOTAL(9,C58:C58)</f>
        <v>0</v>
      </c>
      <c r="D59" s="7">
        <f t="shared" si="30"/>
        <v>0</v>
      </c>
      <c r="E59" s="7">
        <f t="shared" si="30"/>
        <v>0</v>
      </c>
      <c r="F59" s="7">
        <f t="shared" si="30"/>
        <v>0</v>
      </c>
      <c r="G59" s="7">
        <f t="shared" si="30"/>
        <v>0</v>
      </c>
      <c r="H59" s="7">
        <f t="shared" si="30"/>
        <v>0</v>
      </c>
      <c r="I59" s="117">
        <f t="shared" si="30"/>
        <v>0</v>
      </c>
      <c r="J59" s="129">
        <f t="shared" si="30"/>
        <v>0</v>
      </c>
      <c r="K59" s="7">
        <f t="shared" si="30"/>
        <v>0</v>
      </c>
      <c r="L59" s="7">
        <f t="shared" si="30"/>
        <v>0</v>
      </c>
      <c r="M59" s="154">
        <f t="shared" si="30"/>
        <v>0</v>
      </c>
      <c r="N59" s="7">
        <f t="shared" si="30"/>
        <v>0</v>
      </c>
      <c r="O59" s="7">
        <f t="shared" si="30"/>
        <v>0</v>
      </c>
      <c r="P59" s="7">
        <f t="shared" si="30"/>
        <v>0</v>
      </c>
      <c r="Q59" s="22">
        <f t="shared" si="30"/>
        <v>0</v>
      </c>
      <c r="R59" s="14">
        <f t="shared" si="30"/>
        <v>0</v>
      </c>
      <c r="S59" s="14">
        <f t="shared" si="30"/>
        <v>0</v>
      </c>
      <c r="T59" s="129">
        <f t="shared" si="30"/>
        <v>0</v>
      </c>
      <c r="U59" s="22">
        <f t="shared" si="30"/>
        <v>0</v>
      </c>
      <c r="V59" s="14">
        <f t="shared" si="30"/>
        <v>0</v>
      </c>
      <c r="W59" s="129">
        <f t="shared" si="30"/>
        <v>0</v>
      </c>
      <c r="X59" s="22">
        <f t="shared" si="30"/>
        <v>0</v>
      </c>
      <c r="Y59" s="14">
        <f t="shared" si="30"/>
        <v>0</v>
      </c>
      <c r="Z59" s="14">
        <f t="shared" si="30"/>
        <v>0</v>
      </c>
      <c r="AA59" s="14">
        <f t="shared" si="30"/>
        <v>0</v>
      </c>
      <c r="AB59" s="129">
        <f t="shared" si="30"/>
        <v>0</v>
      </c>
      <c r="AC59" s="7">
        <f t="shared" si="30"/>
        <v>0</v>
      </c>
      <c r="AD59" s="7">
        <f t="shared" si="30"/>
        <v>0</v>
      </c>
      <c r="AE59" s="164">
        <f t="shared" si="30"/>
        <v>0</v>
      </c>
      <c r="AF59" s="177">
        <f t="shared" si="30"/>
        <v>0</v>
      </c>
      <c r="AG59" s="160">
        <f t="shared" si="30"/>
        <v>0</v>
      </c>
      <c r="AH59" s="178">
        <f t="shared" si="30"/>
        <v>0</v>
      </c>
      <c r="AI59" s="188">
        <f t="shared" si="30"/>
        <v>0</v>
      </c>
      <c r="AJ59" s="167">
        <f t="shared" si="30"/>
        <v>0</v>
      </c>
      <c r="AK59" s="178">
        <f t="shared" si="30"/>
        <v>0</v>
      </c>
      <c r="AL59" s="179">
        <f t="shared" si="30"/>
        <v>0</v>
      </c>
    </row>
    <row r="60" spans="1:38" outlineLevel="2" x14ac:dyDescent="0.25">
      <c r="A60" s="6" t="s">
        <v>20</v>
      </c>
      <c r="B60" s="6" t="s">
        <v>693</v>
      </c>
      <c r="C60" s="7"/>
      <c r="D60" s="7"/>
      <c r="E60" s="7"/>
      <c r="F60" s="7"/>
      <c r="G60" s="7"/>
      <c r="H60" s="7"/>
      <c r="I60" s="117"/>
      <c r="J60" s="129"/>
      <c r="K60" s="7"/>
      <c r="L60" s="7"/>
      <c r="M60" s="154">
        <f t="shared" ref="M60" si="31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SUM(AG60)+SUM(Oktoober!AJ60)</f>
        <v>1</v>
      </c>
      <c r="AK60" s="178">
        <f>SUM(AE60)+SUM(Oktoober!AK60)</f>
        <v>0</v>
      </c>
      <c r="AL60" s="179">
        <f>SUM(AH60)+SUM(Oktoober!AL60)</f>
        <v>0</v>
      </c>
    </row>
    <row r="61" spans="1:38" outlineLevel="1" x14ac:dyDescent="0.25">
      <c r="A61" s="74" t="s">
        <v>21</v>
      </c>
      <c r="B61" s="29"/>
      <c r="C61" s="7">
        <f t="shared" ref="C61:AL61" si="32">SUBTOTAL(9,C60:C60)</f>
        <v>0</v>
      </c>
      <c r="D61" s="7">
        <f t="shared" si="32"/>
        <v>0</v>
      </c>
      <c r="E61" s="7">
        <f t="shared" si="32"/>
        <v>0</v>
      </c>
      <c r="F61" s="7">
        <f t="shared" si="32"/>
        <v>0</v>
      </c>
      <c r="G61" s="7">
        <f t="shared" si="32"/>
        <v>0</v>
      </c>
      <c r="H61" s="7">
        <f t="shared" si="32"/>
        <v>0</v>
      </c>
      <c r="I61" s="117">
        <f t="shared" si="32"/>
        <v>0</v>
      </c>
      <c r="J61" s="129">
        <f t="shared" si="32"/>
        <v>0</v>
      </c>
      <c r="K61" s="7">
        <f t="shared" si="32"/>
        <v>0</v>
      </c>
      <c r="L61" s="7">
        <f t="shared" si="32"/>
        <v>0</v>
      </c>
      <c r="M61" s="154">
        <f t="shared" si="32"/>
        <v>0</v>
      </c>
      <c r="N61" s="7">
        <f t="shared" si="32"/>
        <v>0</v>
      </c>
      <c r="O61" s="7">
        <f t="shared" si="32"/>
        <v>0</v>
      </c>
      <c r="P61" s="7">
        <f t="shared" si="32"/>
        <v>0</v>
      </c>
      <c r="Q61" s="22">
        <f t="shared" si="32"/>
        <v>0</v>
      </c>
      <c r="R61" s="14">
        <f t="shared" si="32"/>
        <v>0</v>
      </c>
      <c r="S61" s="14">
        <f t="shared" si="32"/>
        <v>0</v>
      </c>
      <c r="T61" s="129">
        <f t="shared" si="32"/>
        <v>0</v>
      </c>
      <c r="U61" s="22">
        <f t="shared" si="32"/>
        <v>0</v>
      </c>
      <c r="V61" s="14">
        <f t="shared" si="32"/>
        <v>0</v>
      </c>
      <c r="W61" s="129">
        <f t="shared" si="32"/>
        <v>0</v>
      </c>
      <c r="X61" s="22">
        <f t="shared" si="32"/>
        <v>0</v>
      </c>
      <c r="Y61" s="14">
        <f t="shared" si="32"/>
        <v>0</v>
      </c>
      <c r="Z61" s="14">
        <f t="shared" si="32"/>
        <v>0</v>
      </c>
      <c r="AA61" s="14">
        <f t="shared" si="32"/>
        <v>0</v>
      </c>
      <c r="AB61" s="129">
        <f t="shared" si="32"/>
        <v>0</v>
      </c>
      <c r="AC61" s="7">
        <f t="shared" si="32"/>
        <v>0</v>
      </c>
      <c r="AD61" s="7">
        <f t="shared" si="32"/>
        <v>0</v>
      </c>
      <c r="AE61" s="164">
        <f t="shared" si="32"/>
        <v>0</v>
      </c>
      <c r="AF61" s="177">
        <f t="shared" si="32"/>
        <v>0</v>
      </c>
      <c r="AG61" s="160">
        <f t="shared" si="32"/>
        <v>0</v>
      </c>
      <c r="AH61" s="178">
        <f t="shared" si="32"/>
        <v>0</v>
      </c>
      <c r="AI61" s="188">
        <f t="shared" si="32"/>
        <v>0</v>
      </c>
      <c r="AJ61" s="167">
        <f t="shared" si="32"/>
        <v>1</v>
      </c>
      <c r="AK61" s="178">
        <f t="shared" si="32"/>
        <v>0</v>
      </c>
      <c r="AL61" s="179">
        <f t="shared" si="32"/>
        <v>0</v>
      </c>
    </row>
    <row r="62" spans="1:38" outlineLevel="2" x14ac:dyDescent="0.25">
      <c r="A62" s="6" t="s">
        <v>799</v>
      </c>
      <c r="B62" s="29"/>
      <c r="C62" s="7"/>
      <c r="D62" s="7"/>
      <c r="E62" s="7"/>
      <c r="F62" s="7"/>
      <c r="G62" s="7"/>
      <c r="H62" s="7"/>
      <c r="I62" s="117"/>
      <c r="J62" s="129"/>
      <c r="K62" s="7"/>
      <c r="L62" s="7"/>
      <c r="M62" s="154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>SUM(O62:AD62)</f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SUM(AG62)+SUM(Oktoober!AJ62)</f>
        <v>0</v>
      </c>
      <c r="AK62" s="178">
        <f>SUM(AE62)+SUM(Oktoober!AK62)</f>
        <v>0</v>
      </c>
      <c r="AL62" s="179">
        <f>SUM(AH62)+SUM(Oktoober!AL62)</f>
        <v>0</v>
      </c>
    </row>
    <row r="63" spans="1:38" outlineLevel="1" x14ac:dyDescent="0.25">
      <c r="A63" s="74" t="s">
        <v>740</v>
      </c>
      <c r="B63" s="29"/>
      <c r="C63" s="7">
        <f t="shared" ref="C63:AL63" si="33">SUBTOTAL(9,C62:C62)</f>
        <v>0</v>
      </c>
      <c r="D63" s="7">
        <f t="shared" si="33"/>
        <v>0</v>
      </c>
      <c r="E63" s="7">
        <f t="shared" si="33"/>
        <v>0</v>
      </c>
      <c r="F63" s="7">
        <f t="shared" si="33"/>
        <v>0</v>
      </c>
      <c r="G63" s="7">
        <f t="shared" si="33"/>
        <v>0</v>
      </c>
      <c r="H63" s="7">
        <f t="shared" si="33"/>
        <v>0</v>
      </c>
      <c r="I63" s="117">
        <f t="shared" si="33"/>
        <v>0</v>
      </c>
      <c r="J63" s="129">
        <f t="shared" si="33"/>
        <v>0</v>
      </c>
      <c r="K63" s="7">
        <f t="shared" si="33"/>
        <v>0</v>
      </c>
      <c r="L63" s="7">
        <f t="shared" si="33"/>
        <v>0</v>
      </c>
      <c r="M63" s="154">
        <f t="shared" si="33"/>
        <v>0</v>
      </c>
      <c r="N63" s="7">
        <f t="shared" si="33"/>
        <v>0</v>
      </c>
      <c r="O63" s="7">
        <f t="shared" si="33"/>
        <v>0</v>
      </c>
      <c r="P63" s="7">
        <f t="shared" si="33"/>
        <v>0</v>
      </c>
      <c r="Q63" s="22">
        <f t="shared" si="33"/>
        <v>0</v>
      </c>
      <c r="R63" s="14">
        <f t="shared" si="33"/>
        <v>0</v>
      </c>
      <c r="S63" s="14">
        <f t="shared" si="33"/>
        <v>0</v>
      </c>
      <c r="T63" s="129">
        <f t="shared" si="33"/>
        <v>0</v>
      </c>
      <c r="U63" s="22">
        <f t="shared" si="33"/>
        <v>0</v>
      </c>
      <c r="V63" s="14">
        <f t="shared" si="33"/>
        <v>0</v>
      </c>
      <c r="W63" s="129">
        <f t="shared" si="33"/>
        <v>0</v>
      </c>
      <c r="X63" s="22">
        <f t="shared" si="33"/>
        <v>0</v>
      </c>
      <c r="Y63" s="14">
        <f t="shared" si="33"/>
        <v>0</v>
      </c>
      <c r="Z63" s="14">
        <f t="shared" si="33"/>
        <v>0</v>
      </c>
      <c r="AA63" s="14">
        <f t="shared" si="33"/>
        <v>0</v>
      </c>
      <c r="AB63" s="129">
        <f t="shared" si="33"/>
        <v>0</v>
      </c>
      <c r="AC63" s="7">
        <f t="shared" si="33"/>
        <v>0</v>
      </c>
      <c r="AD63" s="7">
        <f t="shared" si="33"/>
        <v>0</v>
      </c>
      <c r="AE63" s="164">
        <f t="shared" si="33"/>
        <v>0</v>
      </c>
      <c r="AF63" s="177">
        <f t="shared" si="33"/>
        <v>0</v>
      </c>
      <c r="AG63" s="160">
        <f t="shared" si="33"/>
        <v>0</v>
      </c>
      <c r="AH63" s="178">
        <f t="shared" si="33"/>
        <v>0</v>
      </c>
      <c r="AI63" s="188">
        <f t="shared" si="33"/>
        <v>0</v>
      </c>
      <c r="AJ63" s="167">
        <f t="shared" si="33"/>
        <v>0</v>
      </c>
      <c r="AK63" s="178">
        <f t="shared" si="33"/>
        <v>0</v>
      </c>
      <c r="AL63" s="179">
        <f t="shared" si="33"/>
        <v>0</v>
      </c>
    </row>
    <row r="64" spans="1:38" ht="26.4" outlineLevel="2" x14ac:dyDescent="0.25">
      <c r="A64" s="131" t="s">
        <v>800</v>
      </c>
      <c r="B64" s="322" t="s">
        <v>688</v>
      </c>
      <c r="C64" s="432"/>
      <c r="D64" s="432"/>
      <c r="E64" s="432"/>
      <c r="F64" s="432"/>
      <c r="G64" s="432"/>
      <c r="H64" s="432"/>
      <c r="I64" s="442"/>
      <c r="J64" s="435"/>
      <c r="K64" s="432">
        <v>3</v>
      </c>
      <c r="L64" s="432">
        <v>2</v>
      </c>
      <c r="M64" s="443">
        <f t="shared" ref="M64:M132" si="34">SUM(C64:L64)</f>
        <v>5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>SUM(O64:AD64)</f>
        <v>0</v>
      </c>
      <c r="AF64" s="177"/>
      <c r="AG64" s="160">
        <f>SUM(M64,AE64)</f>
        <v>5</v>
      </c>
      <c r="AH64" s="178">
        <f>SUM(N64,AF64)</f>
        <v>0</v>
      </c>
      <c r="AI64" s="188">
        <f>SUM(AG64+AH64)</f>
        <v>5</v>
      </c>
      <c r="AJ64" s="167">
        <f>SUM(AG64)+SUM(Oktoober!AJ64)</f>
        <v>103</v>
      </c>
      <c r="AK64" s="178">
        <f>SUM(AE64)+SUM(Oktoober!AK64)</f>
        <v>1</v>
      </c>
      <c r="AL64" s="179">
        <f>SUM(AH64)+SUM(Oktoober!AL64)</f>
        <v>0</v>
      </c>
    </row>
    <row r="65" spans="1:38" outlineLevel="1" x14ac:dyDescent="0.25">
      <c r="A65" s="320" t="s">
        <v>741</v>
      </c>
      <c r="B65" s="322"/>
      <c r="C65" s="432">
        <f t="shared" ref="C65:AL65" si="35">SUBTOTAL(9,C64:C64)</f>
        <v>0</v>
      </c>
      <c r="D65" s="432">
        <f t="shared" si="35"/>
        <v>0</v>
      </c>
      <c r="E65" s="432">
        <f t="shared" si="35"/>
        <v>0</v>
      </c>
      <c r="F65" s="432">
        <f t="shared" si="35"/>
        <v>0</v>
      </c>
      <c r="G65" s="432">
        <f t="shared" si="35"/>
        <v>0</v>
      </c>
      <c r="H65" s="432">
        <f t="shared" si="35"/>
        <v>0</v>
      </c>
      <c r="I65" s="442">
        <f t="shared" si="35"/>
        <v>0</v>
      </c>
      <c r="J65" s="435">
        <f t="shared" si="35"/>
        <v>0</v>
      </c>
      <c r="K65" s="432">
        <f t="shared" si="35"/>
        <v>3</v>
      </c>
      <c r="L65" s="432">
        <f t="shared" si="35"/>
        <v>2</v>
      </c>
      <c r="M65" s="443">
        <f t="shared" si="35"/>
        <v>5</v>
      </c>
      <c r="N65" s="7">
        <f t="shared" si="35"/>
        <v>0</v>
      </c>
      <c r="O65" s="7">
        <f t="shared" si="35"/>
        <v>0</v>
      </c>
      <c r="P65" s="7">
        <f t="shared" si="35"/>
        <v>0</v>
      </c>
      <c r="Q65" s="22">
        <f t="shared" si="35"/>
        <v>0</v>
      </c>
      <c r="R65" s="14">
        <f t="shared" si="35"/>
        <v>0</v>
      </c>
      <c r="S65" s="14">
        <f t="shared" si="35"/>
        <v>0</v>
      </c>
      <c r="T65" s="129">
        <f t="shared" si="35"/>
        <v>0</v>
      </c>
      <c r="U65" s="22">
        <f t="shared" si="35"/>
        <v>0</v>
      </c>
      <c r="V65" s="14">
        <f t="shared" si="35"/>
        <v>0</v>
      </c>
      <c r="W65" s="129">
        <f t="shared" si="35"/>
        <v>0</v>
      </c>
      <c r="X65" s="22">
        <f t="shared" si="35"/>
        <v>0</v>
      </c>
      <c r="Y65" s="14">
        <f t="shared" si="35"/>
        <v>0</v>
      </c>
      <c r="Z65" s="14">
        <f t="shared" si="35"/>
        <v>0</v>
      </c>
      <c r="AA65" s="14">
        <f t="shared" si="35"/>
        <v>0</v>
      </c>
      <c r="AB65" s="129">
        <f t="shared" si="35"/>
        <v>0</v>
      </c>
      <c r="AC65" s="7">
        <f t="shared" si="35"/>
        <v>0</v>
      </c>
      <c r="AD65" s="7">
        <f t="shared" si="35"/>
        <v>0</v>
      </c>
      <c r="AE65" s="164">
        <f t="shared" si="35"/>
        <v>0</v>
      </c>
      <c r="AF65" s="177">
        <f t="shared" si="35"/>
        <v>0</v>
      </c>
      <c r="AG65" s="160">
        <f t="shared" si="35"/>
        <v>5</v>
      </c>
      <c r="AH65" s="178">
        <f t="shared" si="35"/>
        <v>0</v>
      </c>
      <c r="AI65" s="188">
        <f t="shared" si="35"/>
        <v>5</v>
      </c>
      <c r="AJ65" s="167">
        <f t="shared" si="35"/>
        <v>103</v>
      </c>
      <c r="AK65" s="178">
        <f t="shared" si="35"/>
        <v>1</v>
      </c>
      <c r="AL65" s="179">
        <f t="shared" si="35"/>
        <v>0</v>
      </c>
    </row>
    <row r="66" spans="1:38" outlineLevel="2" x14ac:dyDescent="0.25">
      <c r="A66" s="6" t="s">
        <v>617</v>
      </c>
      <c r="B66" s="29" t="s">
        <v>776</v>
      </c>
      <c r="C66" s="7"/>
      <c r="D66" s="7"/>
      <c r="E66" s="7"/>
      <c r="F66" s="7"/>
      <c r="G66" s="7">
        <v>1</v>
      </c>
      <c r="H66" s="7"/>
      <c r="I66" s="117"/>
      <c r="J66" s="129"/>
      <c r="K66" s="7">
        <v>6</v>
      </c>
      <c r="L66" s="7"/>
      <c r="M66" s="154">
        <f t="shared" si="34"/>
        <v>7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>SUM(O66:AD66)</f>
        <v>0</v>
      </c>
      <c r="AF66" s="177"/>
      <c r="AG66" s="160">
        <f>SUM(M66,AE66)</f>
        <v>7</v>
      </c>
      <c r="AH66" s="178">
        <f>SUM(N66,AF66)</f>
        <v>0</v>
      </c>
      <c r="AI66" s="188">
        <f>SUM(AG66+AH66)</f>
        <v>7</v>
      </c>
      <c r="AJ66" s="167">
        <f>SUM(AG66)+SUM(Oktoober!AJ66)</f>
        <v>126</v>
      </c>
      <c r="AK66" s="178">
        <f>SUM(AE66)+SUM(Oktoober!AK66)</f>
        <v>0</v>
      </c>
      <c r="AL66" s="179">
        <f>SUM(AH66)+SUM(Oktoober!AL66)</f>
        <v>1</v>
      </c>
    </row>
    <row r="67" spans="1:38" outlineLevel="1" x14ac:dyDescent="0.25">
      <c r="A67" s="74" t="s">
        <v>742</v>
      </c>
      <c r="B67" s="29"/>
      <c r="C67" s="7">
        <f t="shared" ref="C67:AL67" si="36">SUBTOTAL(9,C66:C66)</f>
        <v>0</v>
      </c>
      <c r="D67" s="7">
        <f t="shared" si="36"/>
        <v>0</v>
      </c>
      <c r="E67" s="7">
        <f t="shared" si="36"/>
        <v>0</v>
      </c>
      <c r="F67" s="7">
        <f t="shared" si="36"/>
        <v>0</v>
      </c>
      <c r="G67" s="7">
        <f t="shared" si="36"/>
        <v>1</v>
      </c>
      <c r="H67" s="7">
        <f t="shared" si="36"/>
        <v>0</v>
      </c>
      <c r="I67" s="117">
        <f t="shared" si="36"/>
        <v>0</v>
      </c>
      <c r="J67" s="129">
        <f t="shared" si="36"/>
        <v>0</v>
      </c>
      <c r="K67" s="7">
        <f t="shared" si="36"/>
        <v>6</v>
      </c>
      <c r="L67" s="7">
        <f t="shared" si="36"/>
        <v>0</v>
      </c>
      <c r="M67" s="154">
        <f t="shared" si="36"/>
        <v>7</v>
      </c>
      <c r="N67" s="7">
        <f t="shared" si="36"/>
        <v>0</v>
      </c>
      <c r="O67" s="7">
        <f t="shared" si="36"/>
        <v>0</v>
      </c>
      <c r="P67" s="7">
        <f t="shared" si="36"/>
        <v>0</v>
      </c>
      <c r="Q67" s="22">
        <f t="shared" si="36"/>
        <v>0</v>
      </c>
      <c r="R67" s="14">
        <f t="shared" si="36"/>
        <v>0</v>
      </c>
      <c r="S67" s="14">
        <f t="shared" si="36"/>
        <v>0</v>
      </c>
      <c r="T67" s="129">
        <f t="shared" si="36"/>
        <v>0</v>
      </c>
      <c r="U67" s="22">
        <f t="shared" si="36"/>
        <v>0</v>
      </c>
      <c r="V67" s="14">
        <f t="shared" si="36"/>
        <v>0</v>
      </c>
      <c r="W67" s="129">
        <f t="shared" si="36"/>
        <v>0</v>
      </c>
      <c r="X67" s="22">
        <f t="shared" si="36"/>
        <v>0</v>
      </c>
      <c r="Y67" s="14">
        <f t="shared" si="36"/>
        <v>0</v>
      </c>
      <c r="Z67" s="14">
        <f t="shared" si="36"/>
        <v>0</v>
      </c>
      <c r="AA67" s="14">
        <f t="shared" si="36"/>
        <v>0</v>
      </c>
      <c r="AB67" s="129">
        <f t="shared" si="36"/>
        <v>0</v>
      </c>
      <c r="AC67" s="7">
        <f t="shared" si="36"/>
        <v>0</v>
      </c>
      <c r="AD67" s="7">
        <f t="shared" si="36"/>
        <v>0</v>
      </c>
      <c r="AE67" s="164">
        <f t="shared" si="36"/>
        <v>0</v>
      </c>
      <c r="AF67" s="177">
        <f t="shared" si="36"/>
        <v>0</v>
      </c>
      <c r="AG67" s="160">
        <f t="shared" si="36"/>
        <v>7</v>
      </c>
      <c r="AH67" s="178">
        <f t="shared" si="36"/>
        <v>0</v>
      </c>
      <c r="AI67" s="188">
        <f t="shared" si="36"/>
        <v>7</v>
      </c>
      <c r="AJ67" s="167">
        <f t="shared" si="36"/>
        <v>126</v>
      </c>
      <c r="AK67" s="178">
        <f t="shared" si="36"/>
        <v>0</v>
      </c>
      <c r="AL67" s="179">
        <f t="shared" si="36"/>
        <v>1</v>
      </c>
    </row>
    <row r="68" spans="1:38" outlineLevel="2" x14ac:dyDescent="0.25">
      <c r="A68" s="6" t="s">
        <v>769</v>
      </c>
      <c r="B68" s="29" t="s">
        <v>693</v>
      </c>
      <c r="C68" s="7"/>
      <c r="D68" s="7"/>
      <c r="E68" s="7"/>
      <c r="F68" s="7"/>
      <c r="G68" s="7"/>
      <c r="H68" s="7"/>
      <c r="I68" s="117"/>
      <c r="J68" s="129"/>
      <c r="K68" s="7"/>
      <c r="L68" s="7"/>
      <c r="M68" s="154">
        <f t="shared" si="34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>SUM(O68:AD68)</f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SUM(AG68)+SUM(Oktoober!AJ68)</f>
        <v>1</v>
      </c>
      <c r="AK68" s="178">
        <f>SUM(AE68)+SUM(Oktoober!AE68)</f>
        <v>0</v>
      </c>
      <c r="AL68" s="179">
        <f>SUM(AH68)+SUM(Oktoober!AL68)</f>
        <v>0</v>
      </c>
    </row>
    <row r="69" spans="1:38" outlineLevel="1" x14ac:dyDescent="0.25">
      <c r="A69" s="74" t="s">
        <v>770</v>
      </c>
      <c r="B69" s="29"/>
      <c r="C69" s="7">
        <f t="shared" ref="C69:AL69" si="37">SUBTOTAL(9,C68:C68)</f>
        <v>0</v>
      </c>
      <c r="D69" s="7">
        <f t="shared" si="37"/>
        <v>0</v>
      </c>
      <c r="E69" s="7">
        <f t="shared" si="37"/>
        <v>0</v>
      </c>
      <c r="F69" s="7">
        <f t="shared" si="37"/>
        <v>0</v>
      </c>
      <c r="G69" s="7">
        <f t="shared" si="37"/>
        <v>0</v>
      </c>
      <c r="H69" s="7">
        <f t="shared" si="37"/>
        <v>0</v>
      </c>
      <c r="I69" s="117">
        <f t="shared" si="37"/>
        <v>0</v>
      </c>
      <c r="J69" s="129">
        <f t="shared" si="37"/>
        <v>0</v>
      </c>
      <c r="K69" s="7">
        <f t="shared" si="37"/>
        <v>0</v>
      </c>
      <c r="L69" s="7">
        <f t="shared" si="37"/>
        <v>0</v>
      </c>
      <c r="M69" s="154">
        <f t="shared" si="37"/>
        <v>0</v>
      </c>
      <c r="N69" s="7">
        <f t="shared" si="37"/>
        <v>0</v>
      </c>
      <c r="O69" s="7">
        <f t="shared" si="37"/>
        <v>0</v>
      </c>
      <c r="P69" s="7">
        <f t="shared" si="37"/>
        <v>0</v>
      </c>
      <c r="Q69" s="22">
        <f t="shared" si="37"/>
        <v>0</v>
      </c>
      <c r="R69" s="14">
        <f t="shared" si="37"/>
        <v>0</v>
      </c>
      <c r="S69" s="14">
        <f t="shared" si="37"/>
        <v>0</v>
      </c>
      <c r="T69" s="129">
        <f t="shared" si="37"/>
        <v>0</v>
      </c>
      <c r="U69" s="22">
        <f t="shared" si="37"/>
        <v>0</v>
      </c>
      <c r="V69" s="14">
        <f t="shared" si="37"/>
        <v>0</v>
      </c>
      <c r="W69" s="129">
        <f t="shared" si="37"/>
        <v>0</v>
      </c>
      <c r="X69" s="22">
        <f t="shared" si="37"/>
        <v>0</v>
      </c>
      <c r="Y69" s="14">
        <f t="shared" si="37"/>
        <v>0</v>
      </c>
      <c r="Z69" s="14">
        <f t="shared" si="37"/>
        <v>0</v>
      </c>
      <c r="AA69" s="14">
        <f t="shared" si="37"/>
        <v>0</v>
      </c>
      <c r="AB69" s="129">
        <f t="shared" si="37"/>
        <v>0</v>
      </c>
      <c r="AC69" s="7">
        <f t="shared" si="37"/>
        <v>0</v>
      </c>
      <c r="AD69" s="7">
        <f t="shared" si="37"/>
        <v>0</v>
      </c>
      <c r="AE69" s="164">
        <f t="shared" si="37"/>
        <v>0</v>
      </c>
      <c r="AF69" s="177">
        <f t="shared" si="37"/>
        <v>0</v>
      </c>
      <c r="AG69" s="160">
        <f t="shared" si="37"/>
        <v>0</v>
      </c>
      <c r="AH69" s="178">
        <f t="shared" si="37"/>
        <v>0</v>
      </c>
      <c r="AI69" s="188">
        <f t="shared" si="37"/>
        <v>0</v>
      </c>
      <c r="AJ69" s="167">
        <f t="shared" si="37"/>
        <v>1</v>
      </c>
      <c r="AK69" s="178">
        <f t="shared" si="37"/>
        <v>0</v>
      </c>
      <c r="AL69" s="179">
        <f t="shared" si="37"/>
        <v>0</v>
      </c>
    </row>
    <row r="70" spans="1:38" outlineLevel="2" x14ac:dyDescent="0.25">
      <c r="A70" s="7" t="s">
        <v>803</v>
      </c>
      <c r="B70" s="22" t="s">
        <v>826</v>
      </c>
      <c r="C70" s="7"/>
      <c r="D70" s="7"/>
      <c r="E70" s="7"/>
      <c r="F70" s="7"/>
      <c r="G70" s="7"/>
      <c r="H70" s="7"/>
      <c r="I70" s="117"/>
      <c r="J70" s="129"/>
      <c r="K70" s="7"/>
      <c r="L70" s="7"/>
      <c r="M70" s="154">
        <f t="shared" si="34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/>
      <c r="AB70" s="129"/>
      <c r="AC70" s="7">
        <v>4</v>
      </c>
      <c r="AD70" s="7">
        <v>5</v>
      </c>
      <c r="AE70" s="164">
        <f>SUM(O70:AD70)</f>
        <v>9</v>
      </c>
      <c r="AF70" s="177"/>
      <c r="AG70" s="160">
        <f t="shared" ref="AG70:AG83" si="38">SUM(M70,AE70)</f>
        <v>9</v>
      </c>
      <c r="AH70" s="178">
        <f t="shared" ref="AH70:AH83" si="39">SUM(N70,AF70)</f>
        <v>0</v>
      </c>
      <c r="AI70" s="188">
        <f>SUM(AG70+AH70)</f>
        <v>9</v>
      </c>
      <c r="AJ70" s="167">
        <f>SUM(AG70)+SUM(Oktoober!AJ70)</f>
        <v>117</v>
      </c>
      <c r="AK70" s="178">
        <f>SUM(AE70)+SUM(Oktoober!AK70)</f>
        <v>117</v>
      </c>
      <c r="AL70" s="179">
        <f>SUM(AH70)+SUM(Oktoober!AL70)</f>
        <v>0</v>
      </c>
    </row>
    <row r="71" spans="1:38" outlineLevel="1" x14ac:dyDescent="0.25">
      <c r="A71" s="500" t="s">
        <v>743</v>
      </c>
      <c r="B71" s="22"/>
      <c r="C71" s="7">
        <f t="shared" ref="C71:AL71" si="40">SUBTOTAL(9,C70:C70)</f>
        <v>0</v>
      </c>
      <c r="D71" s="7">
        <f t="shared" si="40"/>
        <v>0</v>
      </c>
      <c r="E71" s="7">
        <f t="shared" si="40"/>
        <v>0</v>
      </c>
      <c r="F71" s="7">
        <f t="shared" si="40"/>
        <v>0</v>
      </c>
      <c r="G71" s="7">
        <f t="shared" si="40"/>
        <v>0</v>
      </c>
      <c r="H71" s="7">
        <f t="shared" si="40"/>
        <v>0</v>
      </c>
      <c r="I71" s="117">
        <f t="shared" si="40"/>
        <v>0</v>
      </c>
      <c r="J71" s="129">
        <f t="shared" si="40"/>
        <v>0</v>
      </c>
      <c r="K71" s="7">
        <f t="shared" si="40"/>
        <v>0</v>
      </c>
      <c r="L71" s="7">
        <f t="shared" si="40"/>
        <v>0</v>
      </c>
      <c r="M71" s="154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22">
        <f t="shared" si="40"/>
        <v>0</v>
      </c>
      <c r="R71" s="14">
        <f t="shared" si="40"/>
        <v>0</v>
      </c>
      <c r="S71" s="14">
        <f t="shared" si="40"/>
        <v>0</v>
      </c>
      <c r="T71" s="129">
        <f t="shared" si="40"/>
        <v>0</v>
      </c>
      <c r="U71" s="22">
        <f t="shared" si="40"/>
        <v>0</v>
      </c>
      <c r="V71" s="14">
        <f t="shared" si="40"/>
        <v>0</v>
      </c>
      <c r="W71" s="129">
        <f t="shared" si="40"/>
        <v>0</v>
      </c>
      <c r="X71" s="22">
        <f t="shared" si="40"/>
        <v>0</v>
      </c>
      <c r="Y71" s="14">
        <f t="shared" si="40"/>
        <v>0</v>
      </c>
      <c r="Z71" s="14">
        <f t="shared" si="40"/>
        <v>0</v>
      </c>
      <c r="AA71" s="14">
        <f t="shared" si="40"/>
        <v>0</v>
      </c>
      <c r="AB71" s="129">
        <f t="shared" si="40"/>
        <v>0</v>
      </c>
      <c r="AC71" s="7">
        <f t="shared" si="40"/>
        <v>4</v>
      </c>
      <c r="AD71" s="7">
        <f t="shared" si="40"/>
        <v>5</v>
      </c>
      <c r="AE71" s="164">
        <f t="shared" si="40"/>
        <v>9</v>
      </c>
      <c r="AF71" s="177">
        <f t="shared" si="40"/>
        <v>0</v>
      </c>
      <c r="AG71" s="160">
        <f t="shared" si="40"/>
        <v>9</v>
      </c>
      <c r="AH71" s="178">
        <f t="shared" si="40"/>
        <v>0</v>
      </c>
      <c r="AI71" s="188">
        <f t="shared" si="40"/>
        <v>9</v>
      </c>
      <c r="AJ71" s="167">
        <f t="shared" si="40"/>
        <v>117</v>
      </c>
      <c r="AK71" s="178">
        <f t="shared" si="40"/>
        <v>117</v>
      </c>
      <c r="AL71" s="179">
        <f t="shared" si="40"/>
        <v>0</v>
      </c>
    </row>
    <row r="72" spans="1:38" outlineLevel="2" x14ac:dyDescent="0.25">
      <c r="A72" s="7" t="s">
        <v>649</v>
      </c>
      <c r="B72" s="22" t="s">
        <v>650</v>
      </c>
      <c r="C72" s="7"/>
      <c r="D72" s="7"/>
      <c r="E72" s="7"/>
      <c r="F72" s="7"/>
      <c r="G72" s="7"/>
      <c r="H72" s="7"/>
      <c r="I72" s="117"/>
      <c r="J72" s="129"/>
      <c r="K72" s="7"/>
      <c r="L72" s="7"/>
      <c r="M72" s="154">
        <f t="shared" si="34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>SUM(O72:AD72)</f>
        <v>0</v>
      </c>
      <c r="AF72" s="177"/>
      <c r="AG72" s="160">
        <f t="shared" si="38"/>
        <v>0</v>
      </c>
      <c r="AH72" s="178">
        <f t="shared" si="39"/>
        <v>0</v>
      </c>
      <c r="AI72" s="188">
        <f>SUM(AG72+AH72)</f>
        <v>0</v>
      </c>
      <c r="AJ72" s="167">
        <f>SUM(AG72)+SUM(Oktoober!AJ72)</f>
        <v>0</v>
      </c>
      <c r="AK72" s="178">
        <f>SUM(AE72)+SUM(Oktoober!AK72)</f>
        <v>0</v>
      </c>
      <c r="AL72" s="179">
        <f>SUM(AH72)+SUM(Oktoober!AL72)</f>
        <v>0</v>
      </c>
    </row>
    <row r="73" spans="1:38" outlineLevel="2" x14ac:dyDescent="0.25">
      <c r="A73" s="7" t="s">
        <v>649</v>
      </c>
      <c r="B73" s="22" t="s">
        <v>690</v>
      </c>
      <c r="C73" s="7"/>
      <c r="D73" s="7"/>
      <c r="E73" s="7"/>
      <c r="F73" s="7"/>
      <c r="G73" s="7"/>
      <c r="H73" s="7"/>
      <c r="I73" s="117"/>
      <c r="J73" s="129"/>
      <c r="K73" s="7"/>
      <c r="L73" s="7"/>
      <c r="M73" s="154">
        <f t="shared" si="34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>SUM(O73:AD73)</f>
        <v>0</v>
      </c>
      <c r="AF73" s="177"/>
      <c r="AG73" s="160">
        <f t="shared" si="38"/>
        <v>0</v>
      </c>
      <c r="AH73" s="178">
        <f t="shared" si="39"/>
        <v>0</v>
      </c>
      <c r="AI73" s="188">
        <f>SUM(AG73+AH73)</f>
        <v>0</v>
      </c>
      <c r="AJ73" s="167">
        <f>SUM(AG73)+SUM(Oktoober!AJ73)</f>
        <v>0</v>
      </c>
      <c r="AK73" s="178">
        <f>SUM(AE73)+SUM(Oktoober!AK73)</f>
        <v>0</v>
      </c>
      <c r="AL73" s="179">
        <f>SUM(AH73)+SUM(Oktoober!AL73)</f>
        <v>0</v>
      </c>
    </row>
    <row r="74" spans="1:38" outlineLevel="1" x14ac:dyDescent="0.25">
      <c r="A74" s="500" t="s">
        <v>744</v>
      </c>
      <c r="B74" s="22"/>
      <c r="C74" s="7">
        <f t="shared" ref="C74:AL74" si="41">SUBTOTAL(9,C72:C73)</f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7">
        <f t="shared" si="41"/>
        <v>0</v>
      </c>
      <c r="I74" s="117">
        <f t="shared" si="41"/>
        <v>0</v>
      </c>
      <c r="J74" s="129">
        <f t="shared" si="41"/>
        <v>0</v>
      </c>
      <c r="K74" s="7">
        <f t="shared" si="41"/>
        <v>0</v>
      </c>
      <c r="L74" s="7">
        <f t="shared" si="41"/>
        <v>0</v>
      </c>
      <c r="M74" s="154">
        <f t="shared" si="41"/>
        <v>0</v>
      </c>
      <c r="N74" s="7">
        <f t="shared" si="41"/>
        <v>0</v>
      </c>
      <c r="O74" s="7">
        <f t="shared" si="41"/>
        <v>0</v>
      </c>
      <c r="P74" s="7">
        <f t="shared" si="41"/>
        <v>0</v>
      </c>
      <c r="Q74" s="22">
        <f t="shared" si="41"/>
        <v>0</v>
      </c>
      <c r="R74" s="14">
        <f t="shared" si="41"/>
        <v>0</v>
      </c>
      <c r="S74" s="14">
        <f t="shared" si="41"/>
        <v>0</v>
      </c>
      <c r="T74" s="129">
        <f t="shared" si="41"/>
        <v>0</v>
      </c>
      <c r="U74" s="22">
        <f t="shared" si="41"/>
        <v>0</v>
      </c>
      <c r="V74" s="14">
        <f t="shared" si="41"/>
        <v>0</v>
      </c>
      <c r="W74" s="129">
        <f t="shared" si="41"/>
        <v>0</v>
      </c>
      <c r="X74" s="22">
        <f t="shared" si="41"/>
        <v>0</v>
      </c>
      <c r="Y74" s="14">
        <f t="shared" si="41"/>
        <v>0</v>
      </c>
      <c r="Z74" s="14">
        <f t="shared" si="41"/>
        <v>0</v>
      </c>
      <c r="AA74" s="14">
        <f t="shared" si="41"/>
        <v>0</v>
      </c>
      <c r="AB74" s="129">
        <f t="shared" si="41"/>
        <v>0</v>
      </c>
      <c r="AC74" s="7">
        <f t="shared" si="41"/>
        <v>0</v>
      </c>
      <c r="AD74" s="7">
        <f t="shared" si="41"/>
        <v>0</v>
      </c>
      <c r="AE74" s="164">
        <f t="shared" si="41"/>
        <v>0</v>
      </c>
      <c r="AF74" s="177">
        <f t="shared" si="41"/>
        <v>0</v>
      </c>
      <c r="AG74" s="160">
        <f t="shared" si="41"/>
        <v>0</v>
      </c>
      <c r="AH74" s="178">
        <f t="shared" si="41"/>
        <v>0</v>
      </c>
      <c r="AI74" s="188">
        <f t="shared" si="41"/>
        <v>0</v>
      </c>
      <c r="AJ74" s="167">
        <f t="shared" si="41"/>
        <v>0</v>
      </c>
      <c r="AK74" s="178">
        <f t="shared" si="41"/>
        <v>0</v>
      </c>
      <c r="AL74" s="179">
        <f t="shared" si="41"/>
        <v>0</v>
      </c>
    </row>
    <row r="75" spans="1:38" ht="23.25" customHeight="1" outlineLevel="2" x14ac:dyDescent="0.25">
      <c r="A75" s="6" t="s">
        <v>801</v>
      </c>
      <c r="B75" s="322" t="s">
        <v>688</v>
      </c>
      <c r="C75" s="432"/>
      <c r="D75" s="432">
        <v>2</v>
      </c>
      <c r="E75" s="432">
        <v>2</v>
      </c>
      <c r="F75" s="432">
        <v>32</v>
      </c>
      <c r="G75" s="432"/>
      <c r="H75" s="432"/>
      <c r="I75" s="442"/>
      <c r="J75" s="435"/>
      <c r="K75" s="432">
        <v>4</v>
      </c>
      <c r="L75" s="432"/>
      <c r="M75" s="443">
        <f t="shared" si="34"/>
        <v>40</v>
      </c>
      <c r="N75" s="432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164">
        <f>SUM(O75:AD75)</f>
        <v>0</v>
      </c>
      <c r="AF75" s="177"/>
      <c r="AG75" s="160">
        <f t="shared" si="38"/>
        <v>40</v>
      </c>
      <c r="AH75" s="178">
        <f t="shared" si="39"/>
        <v>0</v>
      </c>
      <c r="AI75" s="188">
        <f>SUM(AG75+AH75)</f>
        <v>40</v>
      </c>
      <c r="AJ75" s="167">
        <f>SUM(AG75)+SUM(Oktoober!AJ75)</f>
        <v>235</v>
      </c>
      <c r="AK75" s="178">
        <f>SUM(AE75)+SUM(Oktoober!AK75)</f>
        <v>2</v>
      </c>
      <c r="AL75" s="179">
        <f>SUM(AH75)+SUM(Oktoober!AL75)</f>
        <v>0</v>
      </c>
    </row>
    <row r="76" spans="1:38" ht="23.25" customHeight="1" outlineLevel="1" x14ac:dyDescent="0.25">
      <c r="A76" s="74" t="s">
        <v>745</v>
      </c>
      <c r="B76" s="322"/>
      <c r="C76" s="432">
        <f t="shared" ref="C76:AL76" si="42">SUBTOTAL(9,C75:C75)</f>
        <v>0</v>
      </c>
      <c r="D76" s="432">
        <f t="shared" si="42"/>
        <v>2</v>
      </c>
      <c r="E76" s="432">
        <f t="shared" si="42"/>
        <v>2</v>
      </c>
      <c r="F76" s="432">
        <f t="shared" si="42"/>
        <v>32</v>
      </c>
      <c r="G76" s="432">
        <f t="shared" si="42"/>
        <v>0</v>
      </c>
      <c r="H76" s="432">
        <f t="shared" si="42"/>
        <v>0</v>
      </c>
      <c r="I76" s="442">
        <f t="shared" si="42"/>
        <v>0</v>
      </c>
      <c r="J76" s="435">
        <f t="shared" si="42"/>
        <v>0</v>
      </c>
      <c r="K76" s="432">
        <f t="shared" si="42"/>
        <v>4</v>
      </c>
      <c r="L76" s="432">
        <f t="shared" si="42"/>
        <v>0</v>
      </c>
      <c r="M76" s="443">
        <f t="shared" si="42"/>
        <v>40</v>
      </c>
      <c r="N76" s="432">
        <f t="shared" si="42"/>
        <v>0</v>
      </c>
      <c r="O76" s="7">
        <f t="shared" si="42"/>
        <v>0</v>
      </c>
      <c r="P76" s="7">
        <f t="shared" si="42"/>
        <v>0</v>
      </c>
      <c r="Q76" s="22">
        <f t="shared" si="42"/>
        <v>0</v>
      </c>
      <c r="R76" s="14">
        <f t="shared" si="42"/>
        <v>0</v>
      </c>
      <c r="S76" s="14">
        <f t="shared" si="42"/>
        <v>0</v>
      </c>
      <c r="T76" s="129">
        <f t="shared" si="42"/>
        <v>0</v>
      </c>
      <c r="U76" s="22">
        <f t="shared" si="42"/>
        <v>0</v>
      </c>
      <c r="V76" s="14">
        <f t="shared" si="42"/>
        <v>0</v>
      </c>
      <c r="W76" s="129">
        <f t="shared" si="42"/>
        <v>0</v>
      </c>
      <c r="X76" s="22">
        <f t="shared" si="42"/>
        <v>0</v>
      </c>
      <c r="Y76" s="14">
        <f t="shared" si="42"/>
        <v>0</v>
      </c>
      <c r="Z76" s="14">
        <f t="shared" si="42"/>
        <v>0</v>
      </c>
      <c r="AA76" s="14">
        <f t="shared" si="42"/>
        <v>0</v>
      </c>
      <c r="AB76" s="129">
        <f t="shared" si="42"/>
        <v>0</v>
      </c>
      <c r="AC76" s="7">
        <f t="shared" si="42"/>
        <v>0</v>
      </c>
      <c r="AD76" s="7">
        <f t="shared" si="42"/>
        <v>0</v>
      </c>
      <c r="AE76" s="164">
        <f t="shared" si="42"/>
        <v>0</v>
      </c>
      <c r="AF76" s="177">
        <f t="shared" si="42"/>
        <v>0</v>
      </c>
      <c r="AG76" s="160">
        <f t="shared" si="42"/>
        <v>40</v>
      </c>
      <c r="AH76" s="178">
        <f t="shared" si="42"/>
        <v>0</v>
      </c>
      <c r="AI76" s="188">
        <f t="shared" si="42"/>
        <v>40</v>
      </c>
      <c r="AJ76" s="167">
        <f t="shared" si="42"/>
        <v>235</v>
      </c>
      <c r="AK76" s="178">
        <f t="shared" si="42"/>
        <v>2</v>
      </c>
      <c r="AL76" s="179">
        <f t="shared" si="42"/>
        <v>0</v>
      </c>
    </row>
    <row r="77" spans="1:38" outlineLevel="2" x14ac:dyDescent="0.25">
      <c r="A77" s="136" t="s">
        <v>681</v>
      </c>
      <c r="B77" s="22" t="s">
        <v>802</v>
      </c>
      <c r="C77" s="7"/>
      <c r="D77" s="7"/>
      <c r="E77" s="7">
        <v>5</v>
      </c>
      <c r="F77" s="7">
        <v>6</v>
      </c>
      <c r="G77" s="7">
        <v>1</v>
      </c>
      <c r="H77" s="7">
        <v>1</v>
      </c>
      <c r="I77" s="117"/>
      <c r="J77" s="129">
        <v>5</v>
      </c>
      <c r="K77" s="7"/>
      <c r="L77" s="7">
        <v>2</v>
      </c>
      <c r="M77" s="154">
        <f t="shared" si="34"/>
        <v>20</v>
      </c>
      <c r="N77" s="7"/>
      <c r="O77" s="7"/>
      <c r="P77" s="7"/>
      <c r="Q77" s="22">
        <v>2</v>
      </c>
      <c r="R77" s="14">
        <v>10</v>
      </c>
      <c r="S77" s="14">
        <v>7</v>
      </c>
      <c r="T77" s="129"/>
      <c r="U77" s="22"/>
      <c r="V77" s="14"/>
      <c r="W77" s="129"/>
      <c r="X77" s="22"/>
      <c r="Y77" s="14"/>
      <c r="Z77" s="14"/>
      <c r="AA77" s="14"/>
      <c r="AB77" s="129"/>
      <c r="AC77" s="7">
        <v>16</v>
      </c>
      <c r="AD77" s="7"/>
      <c r="AE77" s="164">
        <f>SUM(O77:AD77)</f>
        <v>35</v>
      </c>
      <c r="AF77" s="177"/>
      <c r="AG77" s="160">
        <f t="shared" si="38"/>
        <v>55</v>
      </c>
      <c r="AH77" s="178">
        <f t="shared" si="39"/>
        <v>0</v>
      </c>
      <c r="AI77" s="188">
        <f>SUM(AG77+AH77)</f>
        <v>55</v>
      </c>
      <c r="AJ77" s="167">
        <f>SUM(AG77)+SUM(Oktoober!AJ77)</f>
        <v>426</v>
      </c>
      <c r="AK77" s="178">
        <f>SUM(AE77)+SUM(Oktoober!AK77)</f>
        <v>221</v>
      </c>
      <c r="AL77" s="179">
        <f>SUM(AH77)+SUM(Oktoober!AL77)</f>
        <v>0</v>
      </c>
    </row>
    <row r="78" spans="1:38" outlineLevel="1" x14ac:dyDescent="0.25">
      <c r="A78" s="502" t="s">
        <v>746</v>
      </c>
      <c r="B78" s="22"/>
      <c r="C78" s="7">
        <f t="shared" ref="C78:AL78" si="43">SUBTOTAL(9,C77:C77)</f>
        <v>0</v>
      </c>
      <c r="D78" s="7">
        <f t="shared" si="43"/>
        <v>0</v>
      </c>
      <c r="E78" s="7">
        <f t="shared" si="43"/>
        <v>5</v>
      </c>
      <c r="F78" s="7">
        <f t="shared" si="43"/>
        <v>6</v>
      </c>
      <c r="G78" s="7">
        <f t="shared" si="43"/>
        <v>1</v>
      </c>
      <c r="H78" s="7">
        <f t="shared" si="43"/>
        <v>1</v>
      </c>
      <c r="I78" s="117">
        <f t="shared" si="43"/>
        <v>0</v>
      </c>
      <c r="J78" s="129">
        <f t="shared" si="43"/>
        <v>5</v>
      </c>
      <c r="K78" s="7">
        <f t="shared" si="43"/>
        <v>0</v>
      </c>
      <c r="L78" s="7">
        <f t="shared" si="43"/>
        <v>2</v>
      </c>
      <c r="M78" s="154">
        <f t="shared" si="43"/>
        <v>20</v>
      </c>
      <c r="N78" s="7">
        <f t="shared" si="43"/>
        <v>0</v>
      </c>
      <c r="O78" s="7">
        <f t="shared" si="43"/>
        <v>0</v>
      </c>
      <c r="P78" s="7">
        <f t="shared" si="43"/>
        <v>0</v>
      </c>
      <c r="Q78" s="22">
        <f t="shared" si="43"/>
        <v>2</v>
      </c>
      <c r="R78" s="14">
        <f t="shared" si="43"/>
        <v>10</v>
      </c>
      <c r="S78" s="14">
        <f t="shared" si="43"/>
        <v>7</v>
      </c>
      <c r="T78" s="129">
        <f t="shared" si="43"/>
        <v>0</v>
      </c>
      <c r="U78" s="22">
        <f t="shared" si="43"/>
        <v>0</v>
      </c>
      <c r="V78" s="14">
        <f t="shared" si="43"/>
        <v>0</v>
      </c>
      <c r="W78" s="129">
        <f t="shared" si="43"/>
        <v>0</v>
      </c>
      <c r="X78" s="22">
        <f t="shared" si="43"/>
        <v>0</v>
      </c>
      <c r="Y78" s="14">
        <f t="shared" si="43"/>
        <v>0</v>
      </c>
      <c r="Z78" s="14">
        <f t="shared" si="43"/>
        <v>0</v>
      </c>
      <c r="AA78" s="14">
        <f t="shared" si="43"/>
        <v>0</v>
      </c>
      <c r="AB78" s="129">
        <f t="shared" si="43"/>
        <v>0</v>
      </c>
      <c r="AC78" s="7">
        <f t="shared" si="43"/>
        <v>16</v>
      </c>
      <c r="AD78" s="7">
        <f t="shared" si="43"/>
        <v>0</v>
      </c>
      <c r="AE78" s="164">
        <f t="shared" si="43"/>
        <v>35</v>
      </c>
      <c r="AF78" s="177">
        <f t="shared" si="43"/>
        <v>0</v>
      </c>
      <c r="AG78" s="160">
        <f t="shared" si="43"/>
        <v>55</v>
      </c>
      <c r="AH78" s="178">
        <f t="shared" si="43"/>
        <v>0</v>
      </c>
      <c r="AI78" s="188">
        <f t="shared" si="43"/>
        <v>55</v>
      </c>
      <c r="AJ78" s="167">
        <f t="shared" si="43"/>
        <v>426</v>
      </c>
      <c r="AK78" s="178">
        <f t="shared" si="43"/>
        <v>221</v>
      </c>
      <c r="AL78" s="179">
        <f t="shared" si="43"/>
        <v>0</v>
      </c>
    </row>
    <row r="79" spans="1:38" outlineLevel="2" x14ac:dyDescent="0.25">
      <c r="A79" s="7" t="s">
        <v>648</v>
      </c>
      <c r="B79" s="22" t="s">
        <v>646</v>
      </c>
      <c r="C79" s="7"/>
      <c r="D79" s="7"/>
      <c r="E79" s="7"/>
      <c r="F79" s="7"/>
      <c r="G79" s="7"/>
      <c r="H79" s="7"/>
      <c r="I79" s="117"/>
      <c r="J79" s="129"/>
      <c r="K79" s="7">
        <v>1</v>
      </c>
      <c r="L79" s="7"/>
      <c r="M79" s="154">
        <f t="shared" si="34"/>
        <v>1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>SUM(O79:AD79)</f>
        <v>0</v>
      </c>
      <c r="AF79" s="177"/>
      <c r="AG79" s="160">
        <f t="shared" si="38"/>
        <v>1</v>
      </c>
      <c r="AH79" s="178">
        <f t="shared" si="39"/>
        <v>0</v>
      </c>
      <c r="AI79" s="188">
        <f t="shared" ref="AI79:AI90" si="44">SUM(AG79+AH79)</f>
        <v>1</v>
      </c>
      <c r="AJ79" s="167">
        <f>SUM(AG79)+SUM(Oktoober!AJ79)</f>
        <v>26</v>
      </c>
      <c r="AK79" s="178">
        <f>SUM(AE79)+SUM(Oktoober!AK79)</f>
        <v>0</v>
      </c>
      <c r="AL79" s="179">
        <f>SUM(AH79)+SUM(Oktoober!AL79)</f>
        <v>0</v>
      </c>
    </row>
    <row r="80" spans="1:38" outlineLevel="1" x14ac:dyDescent="0.25">
      <c r="A80" s="500" t="s">
        <v>747</v>
      </c>
      <c r="B80" s="22"/>
      <c r="C80" s="7">
        <f t="shared" ref="C80:AL80" si="45">SUBTOTAL(9,C79:C79)</f>
        <v>0</v>
      </c>
      <c r="D80" s="7">
        <f t="shared" si="45"/>
        <v>0</v>
      </c>
      <c r="E80" s="7">
        <f t="shared" si="45"/>
        <v>0</v>
      </c>
      <c r="F80" s="7">
        <f t="shared" si="45"/>
        <v>0</v>
      </c>
      <c r="G80" s="7">
        <f t="shared" si="45"/>
        <v>0</v>
      </c>
      <c r="H80" s="7">
        <f t="shared" si="45"/>
        <v>0</v>
      </c>
      <c r="I80" s="117">
        <f t="shared" si="45"/>
        <v>0</v>
      </c>
      <c r="J80" s="129">
        <f t="shared" si="45"/>
        <v>0</v>
      </c>
      <c r="K80" s="7">
        <f t="shared" si="45"/>
        <v>1</v>
      </c>
      <c r="L80" s="7">
        <f t="shared" si="45"/>
        <v>0</v>
      </c>
      <c r="M80" s="154">
        <f t="shared" si="45"/>
        <v>1</v>
      </c>
      <c r="N80" s="7">
        <f t="shared" si="45"/>
        <v>0</v>
      </c>
      <c r="O80" s="7">
        <f t="shared" si="45"/>
        <v>0</v>
      </c>
      <c r="P80" s="7">
        <f t="shared" si="45"/>
        <v>0</v>
      </c>
      <c r="Q80" s="22">
        <f t="shared" si="45"/>
        <v>0</v>
      </c>
      <c r="R80" s="14">
        <f t="shared" si="45"/>
        <v>0</v>
      </c>
      <c r="S80" s="14">
        <f t="shared" si="45"/>
        <v>0</v>
      </c>
      <c r="T80" s="129">
        <f t="shared" si="45"/>
        <v>0</v>
      </c>
      <c r="U80" s="22">
        <f t="shared" si="45"/>
        <v>0</v>
      </c>
      <c r="V80" s="14">
        <f t="shared" si="45"/>
        <v>0</v>
      </c>
      <c r="W80" s="129">
        <f t="shared" si="45"/>
        <v>0</v>
      </c>
      <c r="X80" s="22">
        <f t="shared" si="45"/>
        <v>0</v>
      </c>
      <c r="Y80" s="14">
        <f t="shared" si="45"/>
        <v>0</v>
      </c>
      <c r="Z80" s="14">
        <f t="shared" si="45"/>
        <v>0</v>
      </c>
      <c r="AA80" s="14">
        <f t="shared" si="45"/>
        <v>0</v>
      </c>
      <c r="AB80" s="129">
        <f t="shared" si="45"/>
        <v>0</v>
      </c>
      <c r="AC80" s="7">
        <f t="shared" si="45"/>
        <v>0</v>
      </c>
      <c r="AD80" s="7">
        <f t="shared" si="45"/>
        <v>0</v>
      </c>
      <c r="AE80" s="164">
        <f t="shared" si="45"/>
        <v>0</v>
      </c>
      <c r="AF80" s="177">
        <f t="shared" si="45"/>
        <v>0</v>
      </c>
      <c r="AG80" s="160">
        <f t="shared" si="45"/>
        <v>1</v>
      </c>
      <c r="AH80" s="178">
        <f t="shared" si="45"/>
        <v>0</v>
      </c>
      <c r="AI80" s="188">
        <f t="shared" si="45"/>
        <v>1</v>
      </c>
      <c r="AJ80" s="167">
        <f t="shared" si="45"/>
        <v>26</v>
      </c>
      <c r="AK80" s="178">
        <f t="shared" si="45"/>
        <v>0</v>
      </c>
      <c r="AL80" s="179">
        <f t="shared" si="45"/>
        <v>0</v>
      </c>
    </row>
    <row r="81" spans="1:38" outlineLevel="2" x14ac:dyDescent="0.25">
      <c r="A81" s="7" t="s">
        <v>616</v>
      </c>
      <c r="B81" s="22" t="s">
        <v>802</v>
      </c>
      <c r="C81" s="7"/>
      <c r="D81" s="7"/>
      <c r="E81" s="7">
        <v>3</v>
      </c>
      <c r="F81" s="7"/>
      <c r="G81" s="7"/>
      <c r="H81" s="7"/>
      <c r="I81" s="117"/>
      <c r="J81" s="129"/>
      <c r="K81" s="7">
        <v>10</v>
      </c>
      <c r="L81" s="7"/>
      <c r="M81" s="154">
        <f t="shared" si="34"/>
        <v>13</v>
      </c>
      <c r="N81" s="7"/>
      <c r="O81" s="7">
        <v>1</v>
      </c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7"/>
      <c r="AE81" s="164">
        <f>SUM(O81:AD81)</f>
        <v>1</v>
      </c>
      <c r="AF81" s="177"/>
      <c r="AG81" s="160">
        <f t="shared" si="38"/>
        <v>14</v>
      </c>
      <c r="AH81" s="178">
        <f t="shared" si="39"/>
        <v>0</v>
      </c>
      <c r="AI81" s="188">
        <f t="shared" si="44"/>
        <v>14</v>
      </c>
      <c r="AJ81" s="167">
        <f>SUM(AG81)+SUM(Oktoober!AJ81)</f>
        <v>236</v>
      </c>
      <c r="AK81" s="178">
        <f>SUM(AE81)+SUM(Oktoober!AK81)</f>
        <v>12</v>
      </c>
      <c r="AL81" s="179">
        <f>SUM(AH81)+SUM(Oktoober!AL81)</f>
        <v>9</v>
      </c>
    </row>
    <row r="82" spans="1:38" outlineLevel="1" x14ac:dyDescent="0.25">
      <c r="A82" s="500" t="s">
        <v>748</v>
      </c>
      <c r="B82" s="22"/>
      <c r="C82" s="7">
        <f t="shared" ref="C82:AL82" si="46">SUBTOTAL(9,C81:C81)</f>
        <v>0</v>
      </c>
      <c r="D82" s="7">
        <f t="shared" si="46"/>
        <v>0</v>
      </c>
      <c r="E82" s="7">
        <f t="shared" si="46"/>
        <v>3</v>
      </c>
      <c r="F82" s="7">
        <f t="shared" si="46"/>
        <v>0</v>
      </c>
      <c r="G82" s="7">
        <f t="shared" si="46"/>
        <v>0</v>
      </c>
      <c r="H82" s="7">
        <f t="shared" si="46"/>
        <v>0</v>
      </c>
      <c r="I82" s="117">
        <f t="shared" si="46"/>
        <v>0</v>
      </c>
      <c r="J82" s="129">
        <f t="shared" si="46"/>
        <v>0</v>
      </c>
      <c r="K82" s="7">
        <f t="shared" si="46"/>
        <v>10</v>
      </c>
      <c r="L82" s="7">
        <f t="shared" si="46"/>
        <v>0</v>
      </c>
      <c r="M82" s="154">
        <f t="shared" si="46"/>
        <v>13</v>
      </c>
      <c r="N82" s="7">
        <f t="shared" si="46"/>
        <v>0</v>
      </c>
      <c r="O82" s="7">
        <f t="shared" si="46"/>
        <v>1</v>
      </c>
      <c r="P82" s="7">
        <f t="shared" si="46"/>
        <v>0</v>
      </c>
      <c r="Q82" s="22">
        <f t="shared" si="46"/>
        <v>0</v>
      </c>
      <c r="R82" s="14">
        <f t="shared" si="46"/>
        <v>0</v>
      </c>
      <c r="S82" s="14">
        <f t="shared" si="46"/>
        <v>0</v>
      </c>
      <c r="T82" s="129">
        <f t="shared" si="46"/>
        <v>0</v>
      </c>
      <c r="U82" s="22">
        <f t="shared" si="46"/>
        <v>0</v>
      </c>
      <c r="V82" s="14">
        <f t="shared" si="46"/>
        <v>0</v>
      </c>
      <c r="W82" s="129">
        <f t="shared" si="46"/>
        <v>0</v>
      </c>
      <c r="X82" s="22">
        <f t="shared" si="46"/>
        <v>0</v>
      </c>
      <c r="Y82" s="14">
        <f t="shared" si="46"/>
        <v>0</v>
      </c>
      <c r="Z82" s="14">
        <f t="shared" si="46"/>
        <v>0</v>
      </c>
      <c r="AA82" s="14">
        <f t="shared" si="46"/>
        <v>0</v>
      </c>
      <c r="AB82" s="129">
        <f t="shared" si="46"/>
        <v>0</v>
      </c>
      <c r="AC82" s="7">
        <f t="shared" si="46"/>
        <v>0</v>
      </c>
      <c r="AD82" s="7">
        <f t="shared" si="46"/>
        <v>0</v>
      </c>
      <c r="AE82" s="163">
        <f t="shared" si="46"/>
        <v>1</v>
      </c>
      <c r="AF82" s="177">
        <f t="shared" si="46"/>
        <v>0</v>
      </c>
      <c r="AG82" s="160">
        <f t="shared" si="46"/>
        <v>14</v>
      </c>
      <c r="AH82" s="178">
        <f t="shared" si="46"/>
        <v>0</v>
      </c>
      <c r="AI82" s="188">
        <f t="shared" si="46"/>
        <v>14</v>
      </c>
      <c r="AJ82" s="167">
        <f t="shared" si="46"/>
        <v>236</v>
      </c>
      <c r="AK82" s="178">
        <f t="shared" si="46"/>
        <v>12</v>
      </c>
      <c r="AL82" s="179">
        <f t="shared" si="46"/>
        <v>9</v>
      </c>
    </row>
    <row r="83" spans="1:38" outlineLevel="2" x14ac:dyDescent="0.25">
      <c r="A83" s="6" t="s">
        <v>804</v>
      </c>
      <c r="B83" s="29" t="s">
        <v>703</v>
      </c>
      <c r="C83" s="7"/>
      <c r="D83" s="7">
        <v>26</v>
      </c>
      <c r="E83" s="7">
        <v>36</v>
      </c>
      <c r="F83" s="7">
        <v>2</v>
      </c>
      <c r="G83" s="7"/>
      <c r="H83" s="7"/>
      <c r="I83" s="117">
        <v>5</v>
      </c>
      <c r="J83" s="129">
        <v>3</v>
      </c>
      <c r="K83" s="7">
        <v>8</v>
      </c>
      <c r="L83" s="7">
        <v>1</v>
      </c>
      <c r="M83" s="154">
        <f t="shared" si="34"/>
        <v>81</v>
      </c>
      <c r="N83" s="7"/>
      <c r="O83" s="7">
        <v>1</v>
      </c>
      <c r="P83" s="7">
        <v>1</v>
      </c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3">
        <f>SUM(O83:AD83)</f>
        <v>2</v>
      </c>
      <c r="AF83" s="177"/>
      <c r="AG83" s="160">
        <f t="shared" si="38"/>
        <v>83</v>
      </c>
      <c r="AH83" s="178">
        <f t="shared" si="39"/>
        <v>0</v>
      </c>
      <c r="AI83" s="188">
        <f t="shared" si="44"/>
        <v>83</v>
      </c>
      <c r="AJ83" s="167">
        <f>SUM(AG83)+SUM(Oktoober!AJ83)</f>
        <v>1055</v>
      </c>
      <c r="AK83" s="178">
        <f>SUM(AE83)+SUM(Oktoober!AK83)</f>
        <v>22</v>
      </c>
      <c r="AL83" s="179">
        <f>SUM(AH83)+SUM(Oktoober!AL83)</f>
        <v>0</v>
      </c>
    </row>
    <row r="84" spans="1:38" outlineLevel="1" x14ac:dyDescent="0.25">
      <c r="A84" s="74" t="s">
        <v>749</v>
      </c>
      <c r="B84" s="40"/>
      <c r="C84" s="7">
        <f t="shared" ref="C84:AL84" si="47">SUBTOTAL(9,C83:C83)</f>
        <v>0</v>
      </c>
      <c r="D84" s="7">
        <f t="shared" si="47"/>
        <v>26</v>
      </c>
      <c r="E84" s="7">
        <f t="shared" si="47"/>
        <v>36</v>
      </c>
      <c r="F84" s="7">
        <f t="shared" si="47"/>
        <v>2</v>
      </c>
      <c r="G84" s="7">
        <f t="shared" si="47"/>
        <v>0</v>
      </c>
      <c r="H84" s="7">
        <f t="shared" si="47"/>
        <v>0</v>
      </c>
      <c r="I84" s="117">
        <f t="shared" si="47"/>
        <v>5</v>
      </c>
      <c r="J84" s="129">
        <f t="shared" si="47"/>
        <v>3</v>
      </c>
      <c r="K84" s="7">
        <f t="shared" si="47"/>
        <v>8</v>
      </c>
      <c r="L84" s="7">
        <f t="shared" si="47"/>
        <v>1</v>
      </c>
      <c r="M84" s="154">
        <f t="shared" si="47"/>
        <v>81</v>
      </c>
      <c r="N84" s="7">
        <f t="shared" si="47"/>
        <v>0</v>
      </c>
      <c r="O84" s="7">
        <f t="shared" si="47"/>
        <v>1</v>
      </c>
      <c r="P84" s="7">
        <f t="shared" si="47"/>
        <v>1</v>
      </c>
      <c r="Q84" s="22">
        <f t="shared" si="47"/>
        <v>0</v>
      </c>
      <c r="R84" s="14">
        <f t="shared" si="47"/>
        <v>0</v>
      </c>
      <c r="S84" s="14">
        <f t="shared" si="47"/>
        <v>0</v>
      </c>
      <c r="T84" s="129">
        <f t="shared" si="47"/>
        <v>0</v>
      </c>
      <c r="U84" s="22">
        <f t="shared" si="47"/>
        <v>0</v>
      </c>
      <c r="V84" s="14">
        <f t="shared" si="47"/>
        <v>0</v>
      </c>
      <c r="W84" s="129">
        <f t="shared" si="47"/>
        <v>0</v>
      </c>
      <c r="X84" s="22">
        <f t="shared" si="47"/>
        <v>0</v>
      </c>
      <c r="Y84" s="14">
        <f t="shared" si="47"/>
        <v>0</v>
      </c>
      <c r="Z84" s="14">
        <f t="shared" si="47"/>
        <v>0</v>
      </c>
      <c r="AA84" s="14">
        <f t="shared" si="47"/>
        <v>0</v>
      </c>
      <c r="AB84" s="129">
        <f t="shared" si="47"/>
        <v>0</v>
      </c>
      <c r="AC84" s="7">
        <f t="shared" si="47"/>
        <v>0</v>
      </c>
      <c r="AD84" s="7">
        <f t="shared" si="47"/>
        <v>0</v>
      </c>
      <c r="AE84" s="163">
        <f t="shared" si="47"/>
        <v>2</v>
      </c>
      <c r="AF84" s="177">
        <f t="shared" si="47"/>
        <v>0</v>
      </c>
      <c r="AG84" s="160">
        <f t="shared" si="47"/>
        <v>83</v>
      </c>
      <c r="AH84" s="178">
        <f t="shared" si="47"/>
        <v>0</v>
      </c>
      <c r="AI84" s="188">
        <f t="shared" si="47"/>
        <v>83</v>
      </c>
      <c r="AJ84" s="167">
        <f t="shared" si="47"/>
        <v>1055</v>
      </c>
      <c r="AK84" s="178">
        <f t="shared" si="47"/>
        <v>22</v>
      </c>
      <c r="AL84" s="179">
        <f t="shared" si="47"/>
        <v>0</v>
      </c>
    </row>
    <row r="85" spans="1:38" outlineLevel="2" x14ac:dyDescent="0.25">
      <c r="A85" s="6" t="s">
        <v>805</v>
      </c>
      <c r="B85" s="8" t="s">
        <v>717</v>
      </c>
      <c r="C85" s="7"/>
      <c r="D85" s="7">
        <v>2</v>
      </c>
      <c r="E85" s="7">
        <v>26</v>
      </c>
      <c r="F85" s="7">
        <v>3</v>
      </c>
      <c r="G85" s="7"/>
      <c r="H85" s="7"/>
      <c r="I85" s="117">
        <v>6</v>
      </c>
      <c r="J85" s="129">
        <v>2</v>
      </c>
      <c r="K85" s="7"/>
      <c r="L85" s="7"/>
      <c r="M85" s="154">
        <f t="shared" si="34"/>
        <v>39</v>
      </c>
      <c r="N85" s="7"/>
      <c r="O85" s="7"/>
      <c r="P85" s="7">
        <v>1</v>
      </c>
      <c r="Q85" s="22"/>
      <c r="R85" s="14"/>
      <c r="S85" s="14">
        <v>2</v>
      </c>
      <c r="T85" s="129"/>
      <c r="U85" s="22">
        <v>1</v>
      </c>
      <c r="V85" s="14"/>
      <c r="W85" s="129"/>
      <c r="X85" s="22"/>
      <c r="Y85" s="14"/>
      <c r="Z85" s="14"/>
      <c r="AA85" s="14"/>
      <c r="AB85" s="129"/>
      <c r="AC85" s="7"/>
      <c r="AD85" s="7"/>
      <c r="AE85" s="164">
        <f>SUM(O85:AD85)</f>
        <v>4</v>
      </c>
      <c r="AF85" s="177"/>
      <c r="AG85" s="160">
        <f t="shared" ref="AG85:AH87" si="48">SUM(M85,AE85)</f>
        <v>43</v>
      </c>
      <c r="AH85" s="178">
        <f t="shared" si="48"/>
        <v>0</v>
      </c>
      <c r="AI85" s="188">
        <f t="shared" si="44"/>
        <v>43</v>
      </c>
      <c r="AJ85" s="167">
        <f>SUM(AG85)+SUM(Oktoober!AJ85)</f>
        <v>447</v>
      </c>
      <c r="AK85" s="178">
        <f>SUM(AE85)+SUM(Oktoober!AK85)</f>
        <v>63</v>
      </c>
      <c r="AL85" s="179">
        <f>SUM(AH85)+SUM(Oktoober!AL85)</f>
        <v>0</v>
      </c>
    </row>
    <row r="86" spans="1:38" outlineLevel="2" x14ac:dyDescent="0.25">
      <c r="A86" s="6" t="s">
        <v>805</v>
      </c>
      <c r="B86" s="29" t="s">
        <v>825</v>
      </c>
      <c r="C86" s="7"/>
      <c r="D86" s="7">
        <v>3</v>
      </c>
      <c r="E86" s="7">
        <v>1</v>
      </c>
      <c r="F86" s="7">
        <v>3</v>
      </c>
      <c r="G86" s="7"/>
      <c r="H86" s="7"/>
      <c r="I86" s="117">
        <v>3</v>
      </c>
      <c r="J86" s="129"/>
      <c r="K86" s="7">
        <v>1</v>
      </c>
      <c r="L86" s="7"/>
      <c r="M86" s="154">
        <f t="shared" si="34"/>
        <v>11</v>
      </c>
      <c r="N86" s="7"/>
      <c r="O86" s="7"/>
      <c r="P86" s="7">
        <v>1</v>
      </c>
      <c r="Q86" s="22">
        <v>2</v>
      </c>
      <c r="R86" s="14"/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>SUM(O86:AD86)</f>
        <v>3</v>
      </c>
      <c r="AF86" s="177"/>
      <c r="AG86" s="160">
        <f t="shared" si="48"/>
        <v>14</v>
      </c>
      <c r="AH86" s="178">
        <f t="shared" si="48"/>
        <v>0</v>
      </c>
      <c r="AI86" s="188">
        <f t="shared" si="44"/>
        <v>14</v>
      </c>
      <c r="AJ86" s="167">
        <f>SUM(AG86)+SUM(Oktoober!AJ86)</f>
        <v>138</v>
      </c>
      <c r="AK86" s="178">
        <f>SUM(AE86)+SUM(Oktoober!AK86)</f>
        <v>18</v>
      </c>
      <c r="AL86" s="179">
        <f>SUM(AH86)+SUM(Oktoober!AL86)</f>
        <v>0</v>
      </c>
    </row>
    <row r="87" spans="1:38" outlineLevel="2" x14ac:dyDescent="0.25">
      <c r="A87" s="137" t="s">
        <v>805</v>
      </c>
      <c r="B87" s="29" t="s">
        <v>806</v>
      </c>
      <c r="C87" s="7"/>
      <c r="D87" s="7"/>
      <c r="E87" s="7">
        <v>4</v>
      </c>
      <c r="F87" s="7">
        <v>1</v>
      </c>
      <c r="G87" s="7"/>
      <c r="H87" s="7"/>
      <c r="I87" s="117"/>
      <c r="J87" s="129"/>
      <c r="K87" s="7"/>
      <c r="L87" s="7"/>
      <c r="M87" s="154">
        <f t="shared" si="34"/>
        <v>5</v>
      </c>
      <c r="N87" s="7"/>
      <c r="O87" s="7"/>
      <c r="P87" s="7">
        <v>1</v>
      </c>
      <c r="Q87" s="22"/>
      <c r="R87" s="14">
        <v>1</v>
      </c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>SUM(O87:AD87)</f>
        <v>2</v>
      </c>
      <c r="AF87" s="177"/>
      <c r="AG87" s="160">
        <f t="shared" si="48"/>
        <v>7</v>
      </c>
      <c r="AH87" s="178">
        <f t="shared" si="48"/>
        <v>0</v>
      </c>
      <c r="AI87" s="188">
        <f t="shared" si="44"/>
        <v>7</v>
      </c>
      <c r="AJ87" s="167">
        <f>SUM(AG87)+SUM(Oktoober!AJ87)</f>
        <v>82</v>
      </c>
      <c r="AK87" s="178">
        <f>SUM(AE87)+SUM(Oktoober!AK87)</f>
        <v>15</v>
      </c>
      <c r="AL87" s="179">
        <f>SUM(AH87)+SUM(Oktoober!AL87)</f>
        <v>0</v>
      </c>
    </row>
    <row r="88" spans="1:38" outlineLevel="2" x14ac:dyDescent="0.25">
      <c r="A88" s="137" t="s">
        <v>805</v>
      </c>
      <c r="B88" s="29" t="s">
        <v>713</v>
      </c>
      <c r="C88" s="7"/>
      <c r="D88" s="7">
        <v>1</v>
      </c>
      <c r="E88" s="7">
        <v>1</v>
      </c>
      <c r="F88" s="7">
        <v>1</v>
      </c>
      <c r="G88" s="7"/>
      <c r="H88" s="7"/>
      <c r="I88" s="117"/>
      <c r="J88" s="129"/>
      <c r="K88" s="7"/>
      <c r="L88" s="7"/>
      <c r="M88" s="154">
        <f>SUM(C88:L88)</f>
        <v>3</v>
      </c>
      <c r="N88" s="7"/>
      <c r="O88" s="7"/>
      <c r="P88" s="7">
        <v>1</v>
      </c>
      <c r="Q88" s="22"/>
      <c r="R88" s="14"/>
      <c r="S88" s="14">
        <v>1</v>
      </c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2</v>
      </c>
      <c r="AF88" s="177"/>
      <c r="AG88" s="160">
        <f>SUM(M88,AE88)</f>
        <v>5</v>
      </c>
      <c r="AH88" s="178">
        <f>SUM(N88,AF88)</f>
        <v>0</v>
      </c>
      <c r="AI88" s="188">
        <f>SUM(AG88+AH88)</f>
        <v>5</v>
      </c>
      <c r="AJ88" s="167">
        <f>SUM(AG88)+SUM(Oktoober!AJ88)</f>
        <v>31</v>
      </c>
      <c r="AK88" s="178">
        <f>SUM(AE88)+SUM(Oktoober!AK88)</f>
        <v>3</v>
      </c>
      <c r="AL88" s="179">
        <f>SUM(AH88)+SUM(Oktoober!AL88)</f>
        <v>0</v>
      </c>
    </row>
    <row r="89" spans="1:38" outlineLevel="1" x14ac:dyDescent="0.25">
      <c r="A89" s="384" t="s">
        <v>750</v>
      </c>
      <c r="B89" s="29"/>
      <c r="C89" s="7">
        <f t="shared" ref="C89:AL89" si="49">SUBTOTAL(9,C85:C88)</f>
        <v>0</v>
      </c>
      <c r="D89" s="7">
        <f t="shared" si="49"/>
        <v>6</v>
      </c>
      <c r="E89" s="7">
        <f t="shared" si="49"/>
        <v>32</v>
      </c>
      <c r="F89" s="7">
        <f t="shared" si="49"/>
        <v>8</v>
      </c>
      <c r="G89" s="7">
        <f t="shared" si="49"/>
        <v>0</v>
      </c>
      <c r="H89" s="7">
        <f t="shared" si="49"/>
        <v>0</v>
      </c>
      <c r="I89" s="117">
        <f t="shared" si="49"/>
        <v>9</v>
      </c>
      <c r="J89" s="129">
        <f t="shared" si="49"/>
        <v>2</v>
      </c>
      <c r="K89" s="7">
        <f t="shared" si="49"/>
        <v>1</v>
      </c>
      <c r="L89" s="7">
        <f t="shared" si="49"/>
        <v>0</v>
      </c>
      <c r="M89" s="154">
        <f t="shared" si="49"/>
        <v>58</v>
      </c>
      <c r="N89" s="7">
        <f t="shared" si="49"/>
        <v>0</v>
      </c>
      <c r="O89" s="7">
        <f t="shared" si="49"/>
        <v>0</v>
      </c>
      <c r="P89" s="7">
        <f t="shared" si="49"/>
        <v>4</v>
      </c>
      <c r="Q89" s="22">
        <f t="shared" si="49"/>
        <v>2</v>
      </c>
      <c r="R89" s="14">
        <f t="shared" si="49"/>
        <v>1</v>
      </c>
      <c r="S89" s="14">
        <f t="shared" si="49"/>
        <v>3</v>
      </c>
      <c r="T89" s="129">
        <f t="shared" si="49"/>
        <v>0</v>
      </c>
      <c r="U89" s="22">
        <f t="shared" si="49"/>
        <v>1</v>
      </c>
      <c r="V89" s="14">
        <f t="shared" si="49"/>
        <v>0</v>
      </c>
      <c r="W89" s="129">
        <f t="shared" si="49"/>
        <v>0</v>
      </c>
      <c r="X89" s="22">
        <f t="shared" si="49"/>
        <v>0</v>
      </c>
      <c r="Y89" s="14">
        <f t="shared" si="49"/>
        <v>0</v>
      </c>
      <c r="Z89" s="14">
        <f t="shared" si="49"/>
        <v>0</v>
      </c>
      <c r="AA89" s="14">
        <f t="shared" si="49"/>
        <v>0</v>
      </c>
      <c r="AB89" s="129">
        <f t="shared" si="49"/>
        <v>0</v>
      </c>
      <c r="AC89" s="7">
        <f t="shared" si="49"/>
        <v>0</v>
      </c>
      <c r="AD89" s="7">
        <f t="shared" si="49"/>
        <v>0</v>
      </c>
      <c r="AE89" s="164">
        <f t="shared" si="49"/>
        <v>11</v>
      </c>
      <c r="AF89" s="177">
        <f t="shared" si="49"/>
        <v>0</v>
      </c>
      <c r="AG89" s="160">
        <f t="shared" si="49"/>
        <v>69</v>
      </c>
      <c r="AH89" s="178">
        <f t="shared" si="49"/>
        <v>0</v>
      </c>
      <c r="AI89" s="188">
        <f t="shared" si="49"/>
        <v>69</v>
      </c>
      <c r="AJ89" s="167">
        <f t="shared" si="49"/>
        <v>698</v>
      </c>
      <c r="AK89" s="178">
        <f t="shared" si="49"/>
        <v>99</v>
      </c>
      <c r="AL89" s="179">
        <f t="shared" si="49"/>
        <v>0</v>
      </c>
    </row>
    <row r="90" spans="1:38" outlineLevel="2" x14ac:dyDescent="0.25">
      <c r="A90" s="6" t="s">
        <v>807</v>
      </c>
      <c r="B90" s="29" t="s">
        <v>813</v>
      </c>
      <c r="C90" s="7">
        <v>3</v>
      </c>
      <c r="D90" s="7"/>
      <c r="E90" s="7">
        <v>2</v>
      </c>
      <c r="F90" s="7">
        <v>1</v>
      </c>
      <c r="G90" s="7"/>
      <c r="H90" s="7"/>
      <c r="I90" s="117">
        <v>1</v>
      </c>
      <c r="J90" s="129"/>
      <c r="K90" s="7"/>
      <c r="L90" s="7"/>
      <c r="M90" s="154">
        <f t="shared" si="34"/>
        <v>7</v>
      </c>
      <c r="N90" s="7"/>
      <c r="O90" s="7"/>
      <c r="P90" s="7">
        <v>6</v>
      </c>
      <c r="Q90" s="22"/>
      <c r="R90" s="14">
        <v>1</v>
      </c>
      <c r="S90" s="14"/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>SUM(O90:AD90)</f>
        <v>7</v>
      </c>
      <c r="AF90" s="177"/>
      <c r="AG90" s="160">
        <f t="shared" ref="AG90:AH94" si="50">SUM(M90,AE90)</f>
        <v>14</v>
      </c>
      <c r="AH90" s="178">
        <f t="shared" si="50"/>
        <v>0</v>
      </c>
      <c r="AI90" s="188">
        <f t="shared" si="44"/>
        <v>14</v>
      </c>
      <c r="AJ90" s="167">
        <f>SUM(AG90)+SUM(Oktoober!AJ90)</f>
        <v>138</v>
      </c>
      <c r="AK90" s="178">
        <f>SUM(AE90)+SUM(Oktoober!AK90)</f>
        <v>52</v>
      </c>
      <c r="AL90" s="179">
        <f>SUM(AH90)+SUM(Oktoober!AL90)</f>
        <v>0</v>
      </c>
    </row>
    <row r="91" spans="1:38" outlineLevel="2" x14ac:dyDescent="0.25">
      <c r="A91" s="6" t="s">
        <v>807</v>
      </c>
      <c r="B91" s="139" t="s">
        <v>777</v>
      </c>
      <c r="C91" s="7"/>
      <c r="D91" s="7">
        <v>3</v>
      </c>
      <c r="E91" s="7">
        <v>10</v>
      </c>
      <c r="F91" s="7">
        <v>5</v>
      </c>
      <c r="G91" s="7"/>
      <c r="H91" s="7"/>
      <c r="I91" s="117"/>
      <c r="J91" s="129">
        <v>1</v>
      </c>
      <c r="K91" s="7"/>
      <c r="L91" s="7"/>
      <c r="M91" s="154">
        <f t="shared" si="34"/>
        <v>19</v>
      </c>
      <c r="N91" s="7"/>
      <c r="O91" s="7"/>
      <c r="P91" s="7">
        <v>13</v>
      </c>
      <c r="Q91" s="22"/>
      <c r="R91" s="14">
        <v>3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>SUM(O91:AD91)</f>
        <v>16</v>
      </c>
      <c r="AF91" s="177"/>
      <c r="AG91" s="160">
        <f t="shared" si="50"/>
        <v>35</v>
      </c>
      <c r="AH91" s="178">
        <f t="shared" si="50"/>
        <v>0</v>
      </c>
      <c r="AI91" s="188">
        <f>SUM(AG91+AH91)</f>
        <v>35</v>
      </c>
      <c r="AJ91" s="167">
        <f>SUM(AG91)+SUM(Oktoober!AJ91)</f>
        <v>259</v>
      </c>
      <c r="AK91" s="178">
        <f>SUM(AE91)+SUM(Oktoober!AK91)</f>
        <v>87</v>
      </c>
      <c r="AL91" s="179">
        <f>SUM(AH91)+SUM(Oktoober!AL91)</f>
        <v>0</v>
      </c>
    </row>
    <row r="92" spans="1:38" outlineLevel="2" x14ac:dyDescent="0.25">
      <c r="A92" s="6" t="s">
        <v>807</v>
      </c>
      <c r="B92" s="8" t="s">
        <v>717</v>
      </c>
      <c r="C92" s="7">
        <v>1</v>
      </c>
      <c r="D92" s="7">
        <v>2</v>
      </c>
      <c r="E92" s="7">
        <v>12</v>
      </c>
      <c r="F92" s="7">
        <v>2</v>
      </c>
      <c r="G92" s="7"/>
      <c r="H92" s="7"/>
      <c r="I92" s="117">
        <v>1</v>
      </c>
      <c r="J92" s="129">
        <v>8</v>
      </c>
      <c r="K92" s="7"/>
      <c r="L92" s="7"/>
      <c r="M92" s="154">
        <f>SUM(C92:L92)</f>
        <v>26</v>
      </c>
      <c r="N92" s="7"/>
      <c r="O92" s="7"/>
      <c r="P92" s="7">
        <v>19</v>
      </c>
      <c r="Q92" s="22">
        <v>1</v>
      </c>
      <c r="R92" s="14">
        <v>8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28</v>
      </c>
      <c r="AF92" s="177"/>
      <c r="AG92" s="160">
        <f>SUM(M92,AE92)</f>
        <v>54</v>
      </c>
      <c r="AH92" s="178">
        <f>SUM(N92,AF92)</f>
        <v>0</v>
      </c>
      <c r="AI92" s="188">
        <f>SUM(AG92+AH92)</f>
        <v>54</v>
      </c>
      <c r="AJ92" s="167">
        <f>SUM(AG92)+SUM(Oktoober!AJ92)</f>
        <v>747</v>
      </c>
      <c r="AK92" s="178">
        <f>SUM(AE92)+SUM(Oktoober!AK92)</f>
        <v>264</v>
      </c>
      <c r="AL92" s="179">
        <f>SUM(AH92)+SUM(Oktoober!AL92)</f>
        <v>0</v>
      </c>
    </row>
    <row r="93" spans="1:38" outlineLevel="2" x14ac:dyDescent="0.25">
      <c r="A93" s="6" t="s">
        <v>807</v>
      </c>
      <c r="B93" s="139" t="s">
        <v>718</v>
      </c>
      <c r="C93" s="7"/>
      <c r="D93" s="7">
        <v>2</v>
      </c>
      <c r="E93" s="7">
        <v>2</v>
      </c>
      <c r="F93" s="7">
        <v>1</v>
      </c>
      <c r="G93" s="7"/>
      <c r="H93" s="7"/>
      <c r="I93" s="117"/>
      <c r="J93" s="129">
        <v>1</v>
      </c>
      <c r="K93" s="7">
        <v>1</v>
      </c>
      <c r="L93" s="7"/>
      <c r="M93" s="154">
        <f>SUM(C93:L93)</f>
        <v>7</v>
      </c>
      <c r="N93" s="7"/>
      <c r="O93" s="7"/>
      <c r="P93" s="7">
        <v>4</v>
      </c>
      <c r="Q93" s="22">
        <v>15</v>
      </c>
      <c r="R93" s="14">
        <v>2</v>
      </c>
      <c r="S93" s="14">
        <v>2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23</v>
      </c>
      <c r="AF93" s="177"/>
      <c r="AG93" s="160">
        <f>SUM(M93,AE93)</f>
        <v>30</v>
      </c>
      <c r="AH93" s="178">
        <f>SUM(N93,AF93)</f>
        <v>0</v>
      </c>
      <c r="AI93" s="188">
        <f>SUM(AG93+AH93)</f>
        <v>30</v>
      </c>
      <c r="AJ93" s="167">
        <f>SUM(AG93)+SUM(Oktoober!AJ93)</f>
        <v>246</v>
      </c>
      <c r="AK93" s="178">
        <f>SUM(AE93)+SUM(Oktoober!AK93)</f>
        <v>134</v>
      </c>
      <c r="AL93" s="179">
        <f>SUM(AH93)+SUM(Oktoober!AL93)</f>
        <v>0</v>
      </c>
    </row>
    <row r="94" spans="1:38" outlineLevel="2" x14ac:dyDescent="0.25">
      <c r="A94" s="6" t="s">
        <v>807</v>
      </c>
      <c r="B94" s="139" t="s">
        <v>778</v>
      </c>
      <c r="C94" s="7"/>
      <c r="D94" s="7">
        <v>1</v>
      </c>
      <c r="E94" s="7"/>
      <c r="F94" s="7">
        <v>1</v>
      </c>
      <c r="G94" s="7"/>
      <c r="H94" s="7"/>
      <c r="I94" s="117"/>
      <c r="J94" s="129"/>
      <c r="K94" s="7"/>
      <c r="L94" s="7"/>
      <c r="M94" s="154">
        <f t="shared" si="34"/>
        <v>2</v>
      </c>
      <c r="N94" s="7"/>
      <c r="O94" s="7"/>
      <c r="P94" s="7">
        <v>2</v>
      </c>
      <c r="Q94" s="22"/>
      <c r="R94" s="14"/>
      <c r="S94" s="14"/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>SUM(O94:AD94)</f>
        <v>2</v>
      </c>
      <c r="AF94" s="177"/>
      <c r="AG94" s="160">
        <f t="shared" si="50"/>
        <v>4</v>
      </c>
      <c r="AH94" s="178">
        <f t="shared" si="50"/>
        <v>0</v>
      </c>
      <c r="AI94" s="188">
        <f>SUM(AG94+AH94)</f>
        <v>4</v>
      </c>
      <c r="AJ94" s="167">
        <f>SUM(AG94)+SUM(Oktoober!AJ94)</f>
        <v>82</v>
      </c>
      <c r="AK94" s="178">
        <f>SUM(AE94)+SUM(Oktoober!AK94)</f>
        <v>28</v>
      </c>
      <c r="AL94" s="179">
        <f>SUM(AH94)+SUM(Oktoober!AL94)</f>
        <v>0</v>
      </c>
    </row>
    <row r="95" spans="1:38" outlineLevel="1" x14ac:dyDescent="0.25">
      <c r="A95" s="74" t="s">
        <v>751</v>
      </c>
      <c r="B95" s="139"/>
      <c r="C95" s="7">
        <f t="shared" ref="C95:AL95" si="51">SUBTOTAL(9,C90:C94)</f>
        <v>4</v>
      </c>
      <c r="D95" s="7">
        <f t="shared" si="51"/>
        <v>8</v>
      </c>
      <c r="E95" s="7">
        <f t="shared" si="51"/>
        <v>26</v>
      </c>
      <c r="F95" s="7">
        <f t="shared" si="51"/>
        <v>10</v>
      </c>
      <c r="G95" s="7">
        <f t="shared" si="51"/>
        <v>0</v>
      </c>
      <c r="H95" s="7">
        <f t="shared" si="51"/>
        <v>0</v>
      </c>
      <c r="I95" s="117">
        <f t="shared" si="51"/>
        <v>2</v>
      </c>
      <c r="J95" s="129">
        <f t="shared" si="51"/>
        <v>10</v>
      </c>
      <c r="K95" s="7">
        <f t="shared" si="51"/>
        <v>1</v>
      </c>
      <c r="L95" s="7">
        <f t="shared" si="51"/>
        <v>0</v>
      </c>
      <c r="M95" s="154">
        <f t="shared" si="51"/>
        <v>61</v>
      </c>
      <c r="N95" s="7">
        <f t="shared" si="51"/>
        <v>0</v>
      </c>
      <c r="O95" s="7">
        <f t="shared" si="51"/>
        <v>0</v>
      </c>
      <c r="P95" s="7">
        <f t="shared" si="51"/>
        <v>44</v>
      </c>
      <c r="Q95" s="22">
        <f t="shared" si="51"/>
        <v>16</v>
      </c>
      <c r="R95" s="14">
        <f t="shared" si="51"/>
        <v>14</v>
      </c>
      <c r="S95" s="14">
        <f t="shared" si="51"/>
        <v>2</v>
      </c>
      <c r="T95" s="129">
        <f t="shared" si="51"/>
        <v>0</v>
      </c>
      <c r="U95" s="22">
        <f t="shared" si="51"/>
        <v>0</v>
      </c>
      <c r="V95" s="14">
        <f t="shared" si="51"/>
        <v>0</v>
      </c>
      <c r="W95" s="129">
        <f t="shared" si="51"/>
        <v>0</v>
      </c>
      <c r="X95" s="22">
        <f t="shared" si="51"/>
        <v>0</v>
      </c>
      <c r="Y95" s="14">
        <f t="shared" si="51"/>
        <v>0</v>
      </c>
      <c r="Z95" s="14">
        <f t="shared" si="51"/>
        <v>0</v>
      </c>
      <c r="AA95" s="14">
        <f t="shared" si="51"/>
        <v>0</v>
      </c>
      <c r="AB95" s="129">
        <f t="shared" si="51"/>
        <v>0</v>
      </c>
      <c r="AC95" s="7">
        <f t="shared" si="51"/>
        <v>0</v>
      </c>
      <c r="AD95" s="7">
        <f t="shared" si="51"/>
        <v>0</v>
      </c>
      <c r="AE95" s="164">
        <f t="shared" si="51"/>
        <v>76</v>
      </c>
      <c r="AF95" s="177">
        <f t="shared" si="51"/>
        <v>0</v>
      </c>
      <c r="AG95" s="160">
        <f t="shared" si="51"/>
        <v>137</v>
      </c>
      <c r="AH95" s="178">
        <f t="shared" si="51"/>
        <v>0</v>
      </c>
      <c r="AI95" s="188">
        <f t="shared" si="51"/>
        <v>137</v>
      </c>
      <c r="AJ95" s="167">
        <f t="shared" si="51"/>
        <v>1472</v>
      </c>
      <c r="AK95" s="178">
        <f t="shared" si="51"/>
        <v>565</v>
      </c>
      <c r="AL95" s="179">
        <f t="shared" si="51"/>
        <v>0</v>
      </c>
    </row>
    <row r="96" spans="1:38" s="86" customFormat="1" outlineLevel="2" x14ac:dyDescent="0.25">
      <c r="A96" s="6" t="s">
        <v>679</v>
      </c>
      <c r="B96" s="6" t="s">
        <v>693</v>
      </c>
      <c r="C96" s="7"/>
      <c r="D96" s="7"/>
      <c r="E96" s="7"/>
      <c r="F96" s="7"/>
      <c r="G96" s="7"/>
      <c r="H96" s="7">
        <v>1</v>
      </c>
      <c r="I96" s="117"/>
      <c r="J96" s="129"/>
      <c r="K96" s="7">
        <v>1</v>
      </c>
      <c r="L96" s="7"/>
      <c r="M96" s="156">
        <f t="shared" si="34"/>
        <v>2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>SUM(O96:AD96)</f>
        <v>0</v>
      </c>
      <c r="AF96" s="177"/>
      <c r="AG96" s="161">
        <f>SUM(M96,AE96)</f>
        <v>2</v>
      </c>
      <c r="AH96" s="189">
        <f>SUM(N96,AF96)</f>
        <v>0</v>
      </c>
      <c r="AI96" s="190">
        <f>SUM(AG96+AH96)</f>
        <v>2</v>
      </c>
      <c r="AJ96" s="454">
        <f>SUM(AG96)+SUM(Oktoober!AJ96)</f>
        <v>52</v>
      </c>
      <c r="AK96" s="189">
        <f>SUM(AE96)+SUM(Oktoober!AK96)</f>
        <v>0</v>
      </c>
      <c r="AL96" s="190">
        <f>SUM(AH96)+SUM(Oktoober!AL96)</f>
        <v>0</v>
      </c>
    </row>
    <row r="97" spans="1:38" s="86" customFormat="1" outlineLevel="1" x14ac:dyDescent="0.25">
      <c r="A97" s="74" t="s">
        <v>752</v>
      </c>
      <c r="B97" s="29"/>
      <c r="C97" s="7">
        <f t="shared" ref="C97:AL97" si="52">SUBTOTAL(9,C96:C96)</f>
        <v>0</v>
      </c>
      <c r="D97" s="7">
        <f t="shared" si="52"/>
        <v>0</v>
      </c>
      <c r="E97" s="7">
        <f t="shared" si="52"/>
        <v>0</v>
      </c>
      <c r="F97" s="7">
        <f t="shared" si="52"/>
        <v>0</v>
      </c>
      <c r="G97" s="7">
        <f t="shared" si="52"/>
        <v>0</v>
      </c>
      <c r="H97" s="7">
        <f t="shared" si="52"/>
        <v>1</v>
      </c>
      <c r="I97" s="117">
        <f t="shared" si="52"/>
        <v>0</v>
      </c>
      <c r="J97" s="129">
        <f t="shared" si="52"/>
        <v>0</v>
      </c>
      <c r="K97" s="7">
        <f t="shared" si="52"/>
        <v>1</v>
      </c>
      <c r="L97" s="7">
        <f t="shared" si="52"/>
        <v>0</v>
      </c>
      <c r="M97" s="156">
        <f t="shared" si="52"/>
        <v>2</v>
      </c>
      <c r="N97" s="7">
        <f t="shared" si="52"/>
        <v>0</v>
      </c>
      <c r="O97" s="7">
        <f t="shared" si="52"/>
        <v>0</v>
      </c>
      <c r="P97" s="7">
        <f t="shared" si="52"/>
        <v>0</v>
      </c>
      <c r="Q97" s="22">
        <f t="shared" si="52"/>
        <v>0</v>
      </c>
      <c r="R97" s="14">
        <f t="shared" si="52"/>
        <v>0</v>
      </c>
      <c r="S97" s="14">
        <f t="shared" si="52"/>
        <v>0</v>
      </c>
      <c r="T97" s="129">
        <f t="shared" si="52"/>
        <v>0</v>
      </c>
      <c r="U97" s="22">
        <f t="shared" si="52"/>
        <v>0</v>
      </c>
      <c r="V97" s="14">
        <f t="shared" si="52"/>
        <v>0</v>
      </c>
      <c r="W97" s="129">
        <f t="shared" si="52"/>
        <v>0</v>
      </c>
      <c r="X97" s="22">
        <f t="shared" si="52"/>
        <v>0</v>
      </c>
      <c r="Y97" s="14">
        <f t="shared" si="52"/>
        <v>0</v>
      </c>
      <c r="Z97" s="14">
        <f t="shared" si="52"/>
        <v>0</v>
      </c>
      <c r="AA97" s="14">
        <f t="shared" si="52"/>
        <v>0</v>
      </c>
      <c r="AB97" s="129">
        <f t="shared" si="52"/>
        <v>0</v>
      </c>
      <c r="AC97" s="7">
        <f t="shared" si="52"/>
        <v>0</v>
      </c>
      <c r="AD97" s="7">
        <f t="shared" si="52"/>
        <v>0</v>
      </c>
      <c r="AE97" s="165">
        <f t="shared" si="52"/>
        <v>0</v>
      </c>
      <c r="AF97" s="177">
        <f t="shared" si="52"/>
        <v>0</v>
      </c>
      <c r="AG97" s="161">
        <f t="shared" si="52"/>
        <v>2</v>
      </c>
      <c r="AH97" s="189">
        <f t="shared" si="52"/>
        <v>0</v>
      </c>
      <c r="AI97" s="319">
        <f t="shared" si="52"/>
        <v>2</v>
      </c>
      <c r="AJ97" s="454">
        <f t="shared" si="52"/>
        <v>52</v>
      </c>
      <c r="AK97" s="189">
        <f t="shared" si="52"/>
        <v>0</v>
      </c>
      <c r="AL97" s="190">
        <f t="shared" si="52"/>
        <v>0</v>
      </c>
    </row>
    <row r="98" spans="1:38" outlineLevel="2" x14ac:dyDescent="0.25">
      <c r="A98" s="6" t="s">
        <v>808</v>
      </c>
      <c r="B98" s="139" t="s">
        <v>704</v>
      </c>
      <c r="C98" s="7"/>
      <c r="D98" s="7"/>
      <c r="E98" s="7"/>
      <c r="F98" s="7"/>
      <c r="G98" s="7"/>
      <c r="H98" s="7"/>
      <c r="I98" s="117"/>
      <c r="J98" s="129"/>
      <c r="K98" s="7"/>
      <c r="L98" s="7"/>
      <c r="M98" s="154">
        <f t="shared" si="34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>SUM(O98:AD98)</f>
        <v>0</v>
      </c>
      <c r="AF98" s="177"/>
      <c r="AG98" s="160">
        <f t="shared" ref="AG98:AH100" si="53">SUM(M98,AE98)</f>
        <v>0</v>
      </c>
      <c r="AH98" s="178">
        <f t="shared" si="53"/>
        <v>0</v>
      </c>
      <c r="AI98" s="188">
        <f t="shared" ref="AI98:AI132" si="54">SUM(AG98+AH98)</f>
        <v>0</v>
      </c>
      <c r="AJ98" s="167">
        <f>SUM(AG98)+SUM(Oktoober!AJ98)</f>
        <v>0</v>
      </c>
      <c r="AK98" s="178">
        <f>SUM(AE98)+SUM(Oktoober!AK98)</f>
        <v>0</v>
      </c>
      <c r="AL98" s="179">
        <f>SUM(AH98)+SUM(Oktoober!AL98)</f>
        <v>0</v>
      </c>
    </row>
    <row r="99" spans="1:38" outlineLevel="2" x14ac:dyDescent="0.25">
      <c r="A99" s="131" t="s">
        <v>808</v>
      </c>
      <c r="B99" s="139" t="s">
        <v>674</v>
      </c>
      <c r="C99" s="7"/>
      <c r="D99" s="7"/>
      <c r="E99" s="7"/>
      <c r="F99" s="7"/>
      <c r="G99" s="7"/>
      <c r="H99" s="7"/>
      <c r="I99" s="117"/>
      <c r="J99" s="129"/>
      <c r="K99" s="7"/>
      <c r="L99" s="7"/>
      <c r="M99" s="154">
        <f t="shared" si="34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>SUM(O99:AD99)</f>
        <v>0</v>
      </c>
      <c r="AF99" s="177"/>
      <c r="AG99" s="160">
        <f t="shared" si="53"/>
        <v>0</v>
      </c>
      <c r="AH99" s="178">
        <f t="shared" si="53"/>
        <v>0</v>
      </c>
      <c r="AI99" s="188">
        <f t="shared" si="54"/>
        <v>0</v>
      </c>
      <c r="AJ99" s="167">
        <f>SUM(AG99)+SUM(Oktoober!AJ99)</f>
        <v>0</v>
      </c>
      <c r="AK99" s="178">
        <f>SUM(AE99)+SUM(Oktoober!AK99)</f>
        <v>0</v>
      </c>
      <c r="AL99" s="179">
        <f>SUM(AH99)+SUM(Oktoober!AL99)</f>
        <v>0</v>
      </c>
    </row>
    <row r="100" spans="1:38" outlineLevel="2" x14ac:dyDescent="0.25">
      <c r="A100" s="131" t="s">
        <v>808</v>
      </c>
      <c r="B100" s="139" t="s">
        <v>705</v>
      </c>
      <c r="C100" s="7"/>
      <c r="D100" s="7"/>
      <c r="E100" s="7"/>
      <c r="F100" s="7"/>
      <c r="G100" s="7"/>
      <c r="H100" s="7"/>
      <c r="I100" s="117"/>
      <c r="J100" s="129"/>
      <c r="K100" s="7"/>
      <c r="L100" s="7"/>
      <c r="M100" s="154">
        <f t="shared" si="34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>
        <v>2</v>
      </c>
      <c r="AD100" s="7"/>
      <c r="AE100" s="164">
        <f>SUM(O100:AD100)</f>
        <v>2</v>
      </c>
      <c r="AF100" s="177"/>
      <c r="AG100" s="160">
        <f t="shared" si="53"/>
        <v>2</v>
      </c>
      <c r="AH100" s="178">
        <f t="shared" si="53"/>
        <v>0</v>
      </c>
      <c r="AI100" s="188">
        <f t="shared" si="54"/>
        <v>2</v>
      </c>
      <c r="AJ100" s="167">
        <f>SUM(AG100)+SUM(Oktoober!AJ100)</f>
        <v>8</v>
      </c>
      <c r="AK100" s="178">
        <f>SUM(AE100)+SUM(Oktoober!AK100)</f>
        <v>8</v>
      </c>
      <c r="AL100" s="179">
        <f>SUM(AH100)+SUM(Oktoober!AL100)</f>
        <v>0</v>
      </c>
    </row>
    <row r="101" spans="1:38" outlineLevel="1" x14ac:dyDescent="0.25">
      <c r="A101" s="320" t="s">
        <v>753</v>
      </c>
      <c r="B101" s="139"/>
      <c r="C101" s="7">
        <f t="shared" ref="C101:AL101" si="55">SUBTOTAL(9,C98:C100)</f>
        <v>0</v>
      </c>
      <c r="D101" s="7">
        <f t="shared" si="55"/>
        <v>0</v>
      </c>
      <c r="E101" s="7">
        <f t="shared" si="55"/>
        <v>0</v>
      </c>
      <c r="F101" s="7">
        <f t="shared" si="55"/>
        <v>0</v>
      </c>
      <c r="G101" s="7">
        <f t="shared" si="55"/>
        <v>0</v>
      </c>
      <c r="H101" s="7">
        <f t="shared" si="55"/>
        <v>0</v>
      </c>
      <c r="I101" s="117">
        <f t="shared" si="55"/>
        <v>0</v>
      </c>
      <c r="J101" s="129">
        <f t="shared" si="55"/>
        <v>0</v>
      </c>
      <c r="K101" s="7">
        <f t="shared" si="55"/>
        <v>0</v>
      </c>
      <c r="L101" s="7">
        <f t="shared" si="55"/>
        <v>0</v>
      </c>
      <c r="M101" s="154">
        <f t="shared" si="55"/>
        <v>0</v>
      </c>
      <c r="N101" s="7">
        <f t="shared" si="55"/>
        <v>0</v>
      </c>
      <c r="O101" s="7">
        <f t="shared" si="55"/>
        <v>0</v>
      </c>
      <c r="P101" s="7">
        <f t="shared" si="55"/>
        <v>0</v>
      </c>
      <c r="Q101" s="22">
        <f t="shared" si="55"/>
        <v>0</v>
      </c>
      <c r="R101" s="14">
        <f t="shared" si="55"/>
        <v>0</v>
      </c>
      <c r="S101" s="14">
        <f t="shared" si="55"/>
        <v>0</v>
      </c>
      <c r="T101" s="129">
        <f t="shared" si="55"/>
        <v>0</v>
      </c>
      <c r="U101" s="22">
        <f t="shared" si="55"/>
        <v>0</v>
      </c>
      <c r="V101" s="14">
        <f t="shared" si="55"/>
        <v>0</v>
      </c>
      <c r="W101" s="129">
        <f t="shared" si="55"/>
        <v>0</v>
      </c>
      <c r="X101" s="22">
        <f t="shared" si="55"/>
        <v>0</v>
      </c>
      <c r="Y101" s="14">
        <f t="shared" si="55"/>
        <v>0</v>
      </c>
      <c r="Z101" s="14">
        <f t="shared" si="55"/>
        <v>0</v>
      </c>
      <c r="AA101" s="14">
        <f t="shared" si="55"/>
        <v>0</v>
      </c>
      <c r="AB101" s="129">
        <f t="shared" si="55"/>
        <v>0</v>
      </c>
      <c r="AC101" s="7">
        <f t="shared" si="55"/>
        <v>2</v>
      </c>
      <c r="AD101" s="7">
        <f t="shared" si="55"/>
        <v>0</v>
      </c>
      <c r="AE101" s="164">
        <f t="shared" si="55"/>
        <v>2</v>
      </c>
      <c r="AF101" s="177">
        <f t="shared" si="55"/>
        <v>0</v>
      </c>
      <c r="AG101" s="160">
        <f t="shared" si="55"/>
        <v>2</v>
      </c>
      <c r="AH101" s="178">
        <f t="shared" si="55"/>
        <v>0</v>
      </c>
      <c r="AI101" s="188">
        <f t="shared" si="55"/>
        <v>2</v>
      </c>
      <c r="AJ101" s="167">
        <f t="shared" si="55"/>
        <v>8</v>
      </c>
      <c r="AK101" s="178">
        <f t="shared" si="55"/>
        <v>8</v>
      </c>
      <c r="AL101" s="179">
        <f t="shared" si="55"/>
        <v>0</v>
      </c>
    </row>
    <row r="102" spans="1:38" outlineLevel="2" x14ac:dyDescent="0.25">
      <c r="A102" s="131" t="s">
        <v>613</v>
      </c>
      <c r="B102" s="29"/>
      <c r="C102" s="7"/>
      <c r="D102" s="7"/>
      <c r="E102" s="7"/>
      <c r="F102" s="7"/>
      <c r="G102" s="7"/>
      <c r="H102" s="7"/>
      <c r="I102" s="117"/>
      <c r="J102" s="129"/>
      <c r="K102" s="7"/>
      <c r="L102" s="7"/>
      <c r="M102" s="154">
        <f t="shared" si="34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>SUM(O102:AD102)</f>
        <v>0</v>
      </c>
      <c r="AF102" s="177"/>
      <c r="AG102" s="160">
        <f>SUM(M102,AE102)</f>
        <v>0</v>
      </c>
      <c r="AH102" s="178">
        <f>SUM(N102,AF102)</f>
        <v>0</v>
      </c>
      <c r="AI102" s="188">
        <f t="shared" si="54"/>
        <v>0</v>
      </c>
      <c r="AJ102" s="167">
        <f>SUM(AG102)+SUM(Oktoober!AJ102)</f>
        <v>0</v>
      </c>
      <c r="AK102" s="178">
        <f>SUM(AE102)+SUM(Oktoober!AK102)</f>
        <v>0</v>
      </c>
      <c r="AL102" s="179">
        <f>SUM(AH102)+SUM(Oktoober!AL102)</f>
        <v>0</v>
      </c>
    </row>
    <row r="103" spans="1:38" outlineLevel="1" x14ac:dyDescent="0.25">
      <c r="A103" s="320" t="s">
        <v>754</v>
      </c>
      <c r="B103" s="29"/>
      <c r="C103" s="7">
        <f t="shared" ref="C103:AL103" si="56">SUBTOTAL(9,C102:C102)</f>
        <v>0</v>
      </c>
      <c r="D103" s="7">
        <f t="shared" si="56"/>
        <v>0</v>
      </c>
      <c r="E103" s="7">
        <f t="shared" si="56"/>
        <v>0</v>
      </c>
      <c r="F103" s="7">
        <f t="shared" si="56"/>
        <v>0</v>
      </c>
      <c r="G103" s="7">
        <f t="shared" si="56"/>
        <v>0</v>
      </c>
      <c r="H103" s="7">
        <f t="shared" si="56"/>
        <v>0</v>
      </c>
      <c r="I103" s="117">
        <f t="shared" si="56"/>
        <v>0</v>
      </c>
      <c r="J103" s="129">
        <f t="shared" si="56"/>
        <v>0</v>
      </c>
      <c r="K103" s="7">
        <f t="shared" si="56"/>
        <v>0</v>
      </c>
      <c r="L103" s="7">
        <f t="shared" si="56"/>
        <v>0</v>
      </c>
      <c r="M103" s="154">
        <f t="shared" si="56"/>
        <v>0</v>
      </c>
      <c r="N103" s="7">
        <f t="shared" si="56"/>
        <v>0</v>
      </c>
      <c r="O103" s="7">
        <f t="shared" si="56"/>
        <v>0</v>
      </c>
      <c r="P103" s="7">
        <f t="shared" si="56"/>
        <v>0</v>
      </c>
      <c r="Q103" s="22">
        <f t="shared" si="56"/>
        <v>0</v>
      </c>
      <c r="R103" s="14">
        <f t="shared" si="56"/>
        <v>0</v>
      </c>
      <c r="S103" s="14">
        <f t="shared" si="56"/>
        <v>0</v>
      </c>
      <c r="T103" s="129">
        <f t="shared" si="56"/>
        <v>0</v>
      </c>
      <c r="U103" s="22">
        <f t="shared" si="56"/>
        <v>0</v>
      </c>
      <c r="V103" s="14">
        <f t="shared" si="56"/>
        <v>0</v>
      </c>
      <c r="W103" s="129">
        <f t="shared" si="56"/>
        <v>0</v>
      </c>
      <c r="X103" s="22">
        <f t="shared" si="56"/>
        <v>0</v>
      </c>
      <c r="Y103" s="14">
        <f t="shared" si="56"/>
        <v>0</v>
      </c>
      <c r="Z103" s="14">
        <f t="shared" si="56"/>
        <v>0</v>
      </c>
      <c r="AA103" s="14">
        <f t="shared" si="56"/>
        <v>0</v>
      </c>
      <c r="AB103" s="129">
        <f t="shared" si="56"/>
        <v>0</v>
      </c>
      <c r="AC103" s="7">
        <f t="shared" si="56"/>
        <v>0</v>
      </c>
      <c r="AD103" s="7">
        <f t="shared" si="56"/>
        <v>0</v>
      </c>
      <c r="AE103" s="164">
        <f t="shared" si="56"/>
        <v>0</v>
      </c>
      <c r="AF103" s="177">
        <f t="shared" si="56"/>
        <v>0</v>
      </c>
      <c r="AG103" s="160">
        <f t="shared" si="56"/>
        <v>0</v>
      </c>
      <c r="AH103" s="178">
        <f t="shared" si="56"/>
        <v>0</v>
      </c>
      <c r="AI103" s="188">
        <f t="shared" si="56"/>
        <v>0</v>
      </c>
      <c r="AJ103" s="167">
        <f t="shared" si="56"/>
        <v>0</v>
      </c>
      <c r="AK103" s="178">
        <f t="shared" si="56"/>
        <v>0</v>
      </c>
      <c r="AL103" s="179">
        <f t="shared" si="56"/>
        <v>0</v>
      </c>
    </row>
    <row r="104" spans="1:38" outlineLevel="2" x14ac:dyDescent="0.25">
      <c r="A104" s="131" t="s">
        <v>614</v>
      </c>
      <c r="B104" s="29" t="s">
        <v>825</v>
      </c>
      <c r="C104" s="7"/>
      <c r="D104" s="7"/>
      <c r="E104" s="7"/>
      <c r="F104" s="7"/>
      <c r="G104" s="7"/>
      <c r="H104" s="7"/>
      <c r="I104" s="117"/>
      <c r="J104" s="129"/>
      <c r="K104" s="7"/>
      <c r="L104" s="7"/>
      <c r="M104" s="154">
        <f t="shared" si="34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>SUM(O104:AD104)</f>
        <v>0</v>
      </c>
      <c r="AF104" s="177"/>
      <c r="AG104" s="160">
        <f>SUM(M104,AE104)</f>
        <v>0</v>
      </c>
      <c r="AH104" s="178">
        <f>SUM(N104,AF104)</f>
        <v>0</v>
      </c>
      <c r="AI104" s="188">
        <f t="shared" si="54"/>
        <v>0</v>
      </c>
      <c r="AJ104" s="167">
        <f>SUM(AG104)+SUM(Oktoober!AJ104)</f>
        <v>1</v>
      </c>
      <c r="AK104" s="178">
        <f>SUM(AE104)+SUM(Oktoober!AK104)</f>
        <v>0</v>
      </c>
      <c r="AL104" s="179">
        <f>SUM(AH104)+SUM(Oktoober!AL104)</f>
        <v>0</v>
      </c>
    </row>
    <row r="105" spans="1:38" outlineLevel="1" x14ac:dyDescent="0.25">
      <c r="A105" s="320" t="s">
        <v>755</v>
      </c>
      <c r="B105" s="29"/>
      <c r="C105" s="7">
        <f t="shared" ref="C105:AL105" si="57">SUBTOTAL(9,C104:C104)</f>
        <v>0</v>
      </c>
      <c r="D105" s="7">
        <f t="shared" si="57"/>
        <v>0</v>
      </c>
      <c r="E105" s="7">
        <f t="shared" si="57"/>
        <v>0</v>
      </c>
      <c r="F105" s="7">
        <f t="shared" si="57"/>
        <v>0</v>
      </c>
      <c r="G105" s="7">
        <f t="shared" si="57"/>
        <v>0</v>
      </c>
      <c r="H105" s="7">
        <f t="shared" si="57"/>
        <v>0</v>
      </c>
      <c r="I105" s="117">
        <f t="shared" si="57"/>
        <v>0</v>
      </c>
      <c r="J105" s="129">
        <f t="shared" si="57"/>
        <v>0</v>
      </c>
      <c r="K105" s="7">
        <f t="shared" si="57"/>
        <v>0</v>
      </c>
      <c r="L105" s="7">
        <f t="shared" si="57"/>
        <v>0</v>
      </c>
      <c r="M105" s="154">
        <f t="shared" si="57"/>
        <v>0</v>
      </c>
      <c r="N105" s="7">
        <f t="shared" si="57"/>
        <v>0</v>
      </c>
      <c r="O105" s="7">
        <f t="shared" si="57"/>
        <v>0</v>
      </c>
      <c r="P105" s="7">
        <f t="shared" si="57"/>
        <v>0</v>
      </c>
      <c r="Q105" s="22">
        <f t="shared" si="57"/>
        <v>0</v>
      </c>
      <c r="R105" s="14">
        <f t="shared" si="57"/>
        <v>0</v>
      </c>
      <c r="S105" s="14">
        <f t="shared" si="57"/>
        <v>0</v>
      </c>
      <c r="T105" s="129">
        <f t="shared" si="57"/>
        <v>0</v>
      </c>
      <c r="U105" s="22">
        <f t="shared" si="57"/>
        <v>0</v>
      </c>
      <c r="V105" s="14">
        <f t="shared" si="57"/>
        <v>0</v>
      </c>
      <c r="W105" s="129">
        <f t="shared" si="57"/>
        <v>0</v>
      </c>
      <c r="X105" s="22">
        <f t="shared" si="57"/>
        <v>0</v>
      </c>
      <c r="Y105" s="14">
        <f t="shared" si="57"/>
        <v>0</v>
      </c>
      <c r="Z105" s="14">
        <f t="shared" si="57"/>
        <v>0</v>
      </c>
      <c r="AA105" s="14">
        <f t="shared" si="57"/>
        <v>0</v>
      </c>
      <c r="AB105" s="129">
        <f t="shared" si="57"/>
        <v>0</v>
      </c>
      <c r="AC105" s="7">
        <f t="shared" si="57"/>
        <v>0</v>
      </c>
      <c r="AD105" s="7">
        <f t="shared" si="57"/>
        <v>0</v>
      </c>
      <c r="AE105" s="164">
        <f t="shared" si="57"/>
        <v>0</v>
      </c>
      <c r="AF105" s="177">
        <f t="shared" si="57"/>
        <v>0</v>
      </c>
      <c r="AG105" s="160">
        <f t="shared" si="57"/>
        <v>0</v>
      </c>
      <c r="AH105" s="178">
        <f t="shared" si="57"/>
        <v>0</v>
      </c>
      <c r="AI105" s="188">
        <f t="shared" si="57"/>
        <v>0</v>
      </c>
      <c r="AJ105" s="167">
        <f t="shared" si="57"/>
        <v>1</v>
      </c>
      <c r="AK105" s="178">
        <f t="shared" si="57"/>
        <v>0</v>
      </c>
      <c r="AL105" s="179">
        <f t="shared" si="57"/>
        <v>0</v>
      </c>
    </row>
    <row r="106" spans="1:38" outlineLevel="2" x14ac:dyDescent="0.25">
      <c r="A106" s="320" t="s">
        <v>691</v>
      </c>
      <c r="B106" s="29" t="s">
        <v>646</v>
      </c>
      <c r="C106" s="7"/>
      <c r="D106" s="7"/>
      <c r="E106" s="7"/>
      <c r="F106" s="7"/>
      <c r="G106" s="7"/>
      <c r="H106" s="7"/>
      <c r="I106" s="117"/>
      <c r="J106" s="129"/>
      <c r="K106" s="7"/>
      <c r="L106" s="7"/>
      <c r="M106" s="154">
        <f t="shared" si="34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>SUM(O106:AD106)</f>
        <v>0</v>
      </c>
      <c r="AF106" s="177"/>
      <c r="AG106" s="160">
        <f>SUM(M106,AE106)</f>
        <v>0</v>
      </c>
      <c r="AH106" s="178">
        <f>SUM(N106,AF106)</f>
        <v>0</v>
      </c>
      <c r="AI106" s="188">
        <f>SUM(AG106+AH106)</f>
        <v>0</v>
      </c>
      <c r="AJ106" s="167">
        <f>SUM(AG106)+SUM(Oktoober!AJ106)</f>
        <v>0</v>
      </c>
      <c r="AK106" s="178">
        <f>SUM(AE106)+SUM(Oktoober!AK106)</f>
        <v>0</v>
      </c>
      <c r="AL106" s="179">
        <f>SUM(AH106)+SUM(Oktoober!AL106)</f>
        <v>0</v>
      </c>
    </row>
    <row r="107" spans="1:38" outlineLevel="1" x14ac:dyDescent="0.25">
      <c r="A107" s="320" t="s">
        <v>756</v>
      </c>
      <c r="B107" s="29"/>
      <c r="C107" s="7">
        <f t="shared" ref="C107:AL107" si="58">SUBTOTAL(9,C106:C106)</f>
        <v>0</v>
      </c>
      <c r="D107" s="7">
        <f t="shared" si="58"/>
        <v>0</v>
      </c>
      <c r="E107" s="7">
        <f t="shared" si="58"/>
        <v>0</v>
      </c>
      <c r="F107" s="7">
        <f t="shared" si="58"/>
        <v>0</v>
      </c>
      <c r="G107" s="7">
        <f t="shared" si="58"/>
        <v>0</v>
      </c>
      <c r="H107" s="7">
        <f t="shared" si="58"/>
        <v>0</v>
      </c>
      <c r="I107" s="117">
        <f t="shared" si="58"/>
        <v>0</v>
      </c>
      <c r="J107" s="129">
        <f t="shared" si="58"/>
        <v>0</v>
      </c>
      <c r="K107" s="7">
        <f t="shared" si="58"/>
        <v>0</v>
      </c>
      <c r="L107" s="7">
        <f t="shared" si="58"/>
        <v>0</v>
      </c>
      <c r="M107" s="154">
        <f t="shared" si="58"/>
        <v>0</v>
      </c>
      <c r="N107" s="7">
        <f t="shared" si="58"/>
        <v>0</v>
      </c>
      <c r="O107" s="7">
        <f t="shared" si="58"/>
        <v>0</v>
      </c>
      <c r="P107" s="7">
        <f t="shared" si="58"/>
        <v>0</v>
      </c>
      <c r="Q107" s="22">
        <f t="shared" si="58"/>
        <v>0</v>
      </c>
      <c r="R107" s="14">
        <f t="shared" si="58"/>
        <v>0</v>
      </c>
      <c r="S107" s="14">
        <f t="shared" si="58"/>
        <v>0</v>
      </c>
      <c r="T107" s="129">
        <f t="shared" si="58"/>
        <v>0</v>
      </c>
      <c r="U107" s="22">
        <f t="shared" si="58"/>
        <v>0</v>
      </c>
      <c r="V107" s="14">
        <f t="shared" si="58"/>
        <v>0</v>
      </c>
      <c r="W107" s="129">
        <f t="shared" si="58"/>
        <v>0</v>
      </c>
      <c r="X107" s="22">
        <f t="shared" si="58"/>
        <v>0</v>
      </c>
      <c r="Y107" s="14">
        <f t="shared" si="58"/>
        <v>0</v>
      </c>
      <c r="Z107" s="14">
        <f t="shared" si="58"/>
        <v>0</v>
      </c>
      <c r="AA107" s="14">
        <f t="shared" si="58"/>
        <v>0</v>
      </c>
      <c r="AB107" s="129">
        <f t="shared" si="58"/>
        <v>0</v>
      </c>
      <c r="AC107" s="7">
        <f t="shared" si="58"/>
        <v>0</v>
      </c>
      <c r="AD107" s="7">
        <f t="shared" si="58"/>
        <v>0</v>
      </c>
      <c r="AE107" s="164">
        <f t="shared" si="58"/>
        <v>0</v>
      </c>
      <c r="AF107" s="177">
        <f t="shared" si="58"/>
        <v>0</v>
      </c>
      <c r="AG107" s="160">
        <f t="shared" si="58"/>
        <v>0</v>
      </c>
      <c r="AH107" s="178">
        <f t="shared" si="58"/>
        <v>0</v>
      </c>
      <c r="AI107" s="188">
        <f t="shared" si="58"/>
        <v>0</v>
      </c>
      <c r="AJ107" s="167">
        <f t="shared" si="58"/>
        <v>0</v>
      </c>
      <c r="AK107" s="178">
        <f t="shared" si="58"/>
        <v>0</v>
      </c>
      <c r="AL107" s="179">
        <f t="shared" si="58"/>
        <v>0</v>
      </c>
    </row>
    <row r="108" spans="1:38" outlineLevel="2" x14ac:dyDescent="0.25">
      <c r="A108" s="6" t="s">
        <v>810</v>
      </c>
      <c r="B108" s="29" t="s">
        <v>827</v>
      </c>
      <c r="C108" s="7"/>
      <c r="D108" s="7"/>
      <c r="E108" s="7"/>
      <c r="F108" s="7"/>
      <c r="G108" s="7"/>
      <c r="H108" s="7"/>
      <c r="I108" s="117"/>
      <c r="J108" s="129"/>
      <c r="K108" s="7"/>
      <c r="L108" s="7"/>
      <c r="M108" s="154">
        <f t="shared" si="34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16</v>
      </c>
      <c r="AD108" s="7">
        <v>7</v>
      </c>
      <c r="AE108" s="164">
        <f>SUM(O108:AD108)</f>
        <v>23</v>
      </c>
      <c r="AF108" s="177"/>
      <c r="AG108" s="160">
        <f>SUM(M108,AE108)</f>
        <v>23</v>
      </c>
      <c r="AH108" s="178">
        <f>SUM(N108,AF108)</f>
        <v>0</v>
      </c>
      <c r="AI108" s="188">
        <f t="shared" si="54"/>
        <v>23</v>
      </c>
      <c r="AJ108" s="167">
        <f>SUM(AG108)+SUM(Oktoober!AJ108)</f>
        <v>187</v>
      </c>
      <c r="AK108" s="178">
        <f>SUM(AE108)+SUM(Oktoober!AK108)</f>
        <v>187</v>
      </c>
      <c r="AL108" s="179">
        <f>SUM(AH108)+SUM(Oktoober!AL108)</f>
        <v>0</v>
      </c>
    </row>
    <row r="109" spans="1:38" outlineLevel="1" x14ac:dyDescent="0.25">
      <c r="A109" s="74" t="s">
        <v>757</v>
      </c>
      <c r="B109" s="29"/>
      <c r="C109" s="7">
        <f t="shared" ref="C109:AL109" si="59">SUBTOTAL(9,C108:C108)</f>
        <v>0</v>
      </c>
      <c r="D109" s="7">
        <f t="shared" si="59"/>
        <v>0</v>
      </c>
      <c r="E109" s="7">
        <f t="shared" si="59"/>
        <v>0</v>
      </c>
      <c r="F109" s="7">
        <f t="shared" si="59"/>
        <v>0</v>
      </c>
      <c r="G109" s="7">
        <f t="shared" si="59"/>
        <v>0</v>
      </c>
      <c r="H109" s="7">
        <f t="shared" si="59"/>
        <v>0</v>
      </c>
      <c r="I109" s="117">
        <f t="shared" si="59"/>
        <v>0</v>
      </c>
      <c r="J109" s="129">
        <f t="shared" si="59"/>
        <v>0</v>
      </c>
      <c r="K109" s="7">
        <f t="shared" si="59"/>
        <v>0</v>
      </c>
      <c r="L109" s="7">
        <f t="shared" si="59"/>
        <v>0</v>
      </c>
      <c r="M109" s="154">
        <f t="shared" si="59"/>
        <v>0</v>
      </c>
      <c r="N109" s="7">
        <f t="shared" si="59"/>
        <v>0</v>
      </c>
      <c r="O109" s="7">
        <f t="shared" si="59"/>
        <v>0</v>
      </c>
      <c r="P109" s="7">
        <f t="shared" si="59"/>
        <v>0</v>
      </c>
      <c r="Q109" s="22">
        <f t="shared" si="59"/>
        <v>0</v>
      </c>
      <c r="R109" s="14">
        <f t="shared" si="59"/>
        <v>0</v>
      </c>
      <c r="S109" s="14">
        <f t="shared" si="59"/>
        <v>0</v>
      </c>
      <c r="T109" s="129">
        <f t="shared" si="59"/>
        <v>0</v>
      </c>
      <c r="U109" s="22">
        <f t="shared" si="59"/>
        <v>0</v>
      </c>
      <c r="V109" s="14">
        <f t="shared" si="59"/>
        <v>0</v>
      </c>
      <c r="W109" s="129">
        <f t="shared" si="59"/>
        <v>0</v>
      </c>
      <c r="X109" s="22">
        <f t="shared" si="59"/>
        <v>0</v>
      </c>
      <c r="Y109" s="14">
        <f t="shared" si="59"/>
        <v>0</v>
      </c>
      <c r="Z109" s="14">
        <f t="shared" si="59"/>
        <v>0</v>
      </c>
      <c r="AA109" s="14">
        <f t="shared" si="59"/>
        <v>0</v>
      </c>
      <c r="AB109" s="129">
        <f t="shared" si="59"/>
        <v>0</v>
      </c>
      <c r="AC109" s="7">
        <f t="shared" si="59"/>
        <v>16</v>
      </c>
      <c r="AD109" s="7">
        <f t="shared" si="59"/>
        <v>7</v>
      </c>
      <c r="AE109" s="164">
        <f t="shared" si="59"/>
        <v>23</v>
      </c>
      <c r="AF109" s="177">
        <f t="shared" si="59"/>
        <v>0</v>
      </c>
      <c r="AG109" s="160">
        <f t="shared" si="59"/>
        <v>23</v>
      </c>
      <c r="AH109" s="178">
        <f t="shared" si="59"/>
        <v>0</v>
      </c>
      <c r="AI109" s="188">
        <f t="shared" si="59"/>
        <v>23</v>
      </c>
      <c r="AJ109" s="167">
        <f t="shared" si="59"/>
        <v>187</v>
      </c>
      <c r="AK109" s="178">
        <f t="shared" si="59"/>
        <v>187</v>
      </c>
      <c r="AL109" s="179">
        <f t="shared" si="59"/>
        <v>0</v>
      </c>
    </row>
    <row r="110" spans="1:38" outlineLevel="2" x14ac:dyDescent="0.25">
      <c r="A110" s="6" t="s">
        <v>811</v>
      </c>
      <c r="B110" s="29" t="s">
        <v>692</v>
      </c>
      <c r="C110" s="7"/>
      <c r="D110" s="7">
        <v>2</v>
      </c>
      <c r="E110" s="7">
        <v>5</v>
      </c>
      <c r="F110" s="7">
        <v>1</v>
      </c>
      <c r="G110" s="7"/>
      <c r="H110" s="7"/>
      <c r="I110" s="117">
        <v>2</v>
      </c>
      <c r="J110" s="129"/>
      <c r="K110" s="7"/>
      <c r="L110" s="7"/>
      <c r="M110" s="154">
        <f t="shared" si="34"/>
        <v>10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>SUM(O110:AD110)</f>
        <v>0</v>
      </c>
      <c r="AF110" s="177"/>
      <c r="AG110" s="160">
        <f>SUM(M110,AE110)</f>
        <v>10</v>
      </c>
      <c r="AH110" s="178">
        <f>SUM(N110,AF110)</f>
        <v>0</v>
      </c>
      <c r="AI110" s="188">
        <f t="shared" si="54"/>
        <v>10</v>
      </c>
      <c r="AJ110" s="167">
        <f>SUM(AG110)+SUM(Oktoober!AJ110)</f>
        <v>244</v>
      </c>
      <c r="AK110" s="178">
        <f>SUM(AE110)+SUM(Oktoober!AK110)</f>
        <v>0</v>
      </c>
      <c r="AL110" s="179">
        <f>SUM(AH110)+SUM(Oktoober!AL110)</f>
        <v>0</v>
      </c>
    </row>
    <row r="111" spans="1:38" outlineLevel="1" x14ac:dyDescent="0.25">
      <c r="A111" s="74" t="s">
        <v>758</v>
      </c>
      <c r="B111" s="29"/>
      <c r="C111" s="7">
        <f t="shared" ref="C111:AL111" si="60">SUBTOTAL(9,C110:C110)</f>
        <v>0</v>
      </c>
      <c r="D111" s="7">
        <f t="shared" si="60"/>
        <v>2</v>
      </c>
      <c r="E111" s="7">
        <f t="shared" si="60"/>
        <v>5</v>
      </c>
      <c r="F111" s="7">
        <f t="shared" si="60"/>
        <v>1</v>
      </c>
      <c r="G111" s="7">
        <f t="shared" si="60"/>
        <v>0</v>
      </c>
      <c r="H111" s="7">
        <f t="shared" si="60"/>
        <v>0</v>
      </c>
      <c r="I111" s="117">
        <f t="shared" si="60"/>
        <v>2</v>
      </c>
      <c r="J111" s="129">
        <f t="shared" si="60"/>
        <v>0</v>
      </c>
      <c r="K111" s="7">
        <f t="shared" si="60"/>
        <v>0</v>
      </c>
      <c r="L111" s="7">
        <f t="shared" si="60"/>
        <v>0</v>
      </c>
      <c r="M111" s="154">
        <f t="shared" si="60"/>
        <v>10</v>
      </c>
      <c r="N111" s="7">
        <f t="shared" si="60"/>
        <v>0</v>
      </c>
      <c r="O111" s="7">
        <f t="shared" si="60"/>
        <v>0</v>
      </c>
      <c r="P111" s="7">
        <f t="shared" si="60"/>
        <v>0</v>
      </c>
      <c r="Q111" s="22">
        <f t="shared" si="60"/>
        <v>0</v>
      </c>
      <c r="R111" s="14">
        <f t="shared" si="60"/>
        <v>0</v>
      </c>
      <c r="S111" s="14">
        <f t="shared" si="60"/>
        <v>0</v>
      </c>
      <c r="T111" s="129">
        <f t="shared" si="60"/>
        <v>0</v>
      </c>
      <c r="U111" s="22">
        <f t="shared" si="60"/>
        <v>0</v>
      </c>
      <c r="V111" s="14">
        <f t="shared" si="60"/>
        <v>0</v>
      </c>
      <c r="W111" s="129">
        <f t="shared" si="60"/>
        <v>0</v>
      </c>
      <c r="X111" s="22">
        <f t="shared" si="60"/>
        <v>0</v>
      </c>
      <c r="Y111" s="14">
        <f t="shared" si="60"/>
        <v>0</v>
      </c>
      <c r="Z111" s="14">
        <f t="shared" si="60"/>
        <v>0</v>
      </c>
      <c r="AA111" s="14">
        <f t="shared" si="60"/>
        <v>0</v>
      </c>
      <c r="AB111" s="129">
        <f t="shared" si="60"/>
        <v>0</v>
      </c>
      <c r="AC111" s="7">
        <f t="shared" si="60"/>
        <v>0</v>
      </c>
      <c r="AD111" s="7">
        <f t="shared" si="60"/>
        <v>0</v>
      </c>
      <c r="AE111" s="164">
        <f t="shared" si="60"/>
        <v>0</v>
      </c>
      <c r="AF111" s="177">
        <f t="shared" si="60"/>
        <v>0</v>
      </c>
      <c r="AG111" s="160">
        <f t="shared" si="60"/>
        <v>10</v>
      </c>
      <c r="AH111" s="178">
        <f t="shared" si="60"/>
        <v>0</v>
      </c>
      <c r="AI111" s="188">
        <f t="shared" si="60"/>
        <v>10</v>
      </c>
      <c r="AJ111" s="167">
        <f t="shared" si="60"/>
        <v>244</v>
      </c>
      <c r="AK111" s="178">
        <f t="shared" si="60"/>
        <v>0</v>
      </c>
      <c r="AL111" s="179">
        <f t="shared" si="60"/>
        <v>0</v>
      </c>
    </row>
    <row r="112" spans="1:38" outlineLevel="2" x14ac:dyDescent="0.25">
      <c r="A112" s="6" t="s">
        <v>637</v>
      </c>
      <c r="B112" s="29"/>
      <c r="C112" s="7"/>
      <c r="D112" s="7"/>
      <c r="E112" s="7"/>
      <c r="F112" s="7"/>
      <c r="G112" s="7"/>
      <c r="H112" s="7"/>
      <c r="I112" s="117"/>
      <c r="J112" s="129"/>
      <c r="K112" s="7"/>
      <c r="L112" s="7"/>
      <c r="M112" s="154">
        <f t="shared" si="34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>SUM(O112:AD112)</f>
        <v>0</v>
      </c>
      <c r="AF112" s="177"/>
      <c r="AG112" s="160">
        <f>SUM(M112,AE112)</f>
        <v>0</v>
      </c>
      <c r="AH112" s="178">
        <f>SUM(N112,AF112)</f>
        <v>0</v>
      </c>
      <c r="AI112" s="188">
        <f t="shared" si="54"/>
        <v>0</v>
      </c>
      <c r="AJ112" s="167">
        <f>SUM(AG112)+SUM(Oktoober!AJ112)</f>
        <v>0</v>
      </c>
      <c r="AK112" s="178">
        <f>SUM(AE112)+SUM(Oktoober!AK112)</f>
        <v>0</v>
      </c>
      <c r="AL112" s="179">
        <f>SUM(AH112)+SUM(Oktoober!AL112)</f>
        <v>0</v>
      </c>
    </row>
    <row r="113" spans="1:38" outlineLevel="1" x14ac:dyDescent="0.25">
      <c r="A113" s="74" t="s">
        <v>759</v>
      </c>
      <c r="B113" s="29"/>
      <c r="C113" s="7">
        <f t="shared" ref="C113:AL113" si="61">SUBTOTAL(9,C112:C112)</f>
        <v>0</v>
      </c>
      <c r="D113" s="7">
        <f t="shared" si="61"/>
        <v>0</v>
      </c>
      <c r="E113" s="7">
        <f t="shared" si="61"/>
        <v>0</v>
      </c>
      <c r="F113" s="7">
        <f t="shared" si="61"/>
        <v>0</v>
      </c>
      <c r="G113" s="7">
        <f t="shared" si="61"/>
        <v>0</v>
      </c>
      <c r="H113" s="7">
        <f t="shared" si="61"/>
        <v>0</v>
      </c>
      <c r="I113" s="117">
        <f t="shared" si="61"/>
        <v>0</v>
      </c>
      <c r="J113" s="129">
        <f t="shared" si="61"/>
        <v>0</v>
      </c>
      <c r="K113" s="7">
        <f t="shared" si="61"/>
        <v>0</v>
      </c>
      <c r="L113" s="7">
        <f t="shared" si="61"/>
        <v>0</v>
      </c>
      <c r="M113" s="154">
        <f t="shared" si="61"/>
        <v>0</v>
      </c>
      <c r="N113" s="7">
        <f t="shared" si="61"/>
        <v>0</v>
      </c>
      <c r="O113" s="7">
        <f t="shared" si="61"/>
        <v>0</v>
      </c>
      <c r="P113" s="7">
        <f t="shared" si="61"/>
        <v>0</v>
      </c>
      <c r="Q113" s="22">
        <f t="shared" si="61"/>
        <v>0</v>
      </c>
      <c r="R113" s="14">
        <f t="shared" si="61"/>
        <v>0</v>
      </c>
      <c r="S113" s="14">
        <f t="shared" si="61"/>
        <v>0</v>
      </c>
      <c r="T113" s="129">
        <f t="shared" si="61"/>
        <v>0</v>
      </c>
      <c r="U113" s="22">
        <f t="shared" si="61"/>
        <v>0</v>
      </c>
      <c r="V113" s="14">
        <f t="shared" si="61"/>
        <v>0</v>
      </c>
      <c r="W113" s="129">
        <f t="shared" si="61"/>
        <v>0</v>
      </c>
      <c r="X113" s="22">
        <f t="shared" si="61"/>
        <v>0</v>
      </c>
      <c r="Y113" s="14">
        <f t="shared" si="61"/>
        <v>0</v>
      </c>
      <c r="Z113" s="14">
        <f t="shared" si="61"/>
        <v>0</v>
      </c>
      <c r="AA113" s="14">
        <f t="shared" si="61"/>
        <v>0</v>
      </c>
      <c r="AB113" s="129">
        <f t="shared" si="61"/>
        <v>0</v>
      </c>
      <c r="AC113" s="7">
        <f t="shared" si="61"/>
        <v>0</v>
      </c>
      <c r="AD113" s="7">
        <f t="shared" si="61"/>
        <v>0</v>
      </c>
      <c r="AE113" s="164">
        <f t="shared" si="61"/>
        <v>0</v>
      </c>
      <c r="AF113" s="177">
        <f t="shared" si="61"/>
        <v>0</v>
      </c>
      <c r="AG113" s="160">
        <f t="shared" si="61"/>
        <v>0</v>
      </c>
      <c r="AH113" s="178">
        <f t="shared" si="61"/>
        <v>0</v>
      </c>
      <c r="AI113" s="188">
        <f t="shared" si="61"/>
        <v>0</v>
      </c>
      <c r="AJ113" s="167">
        <f t="shared" si="61"/>
        <v>0</v>
      </c>
      <c r="AK113" s="178">
        <f t="shared" si="61"/>
        <v>0</v>
      </c>
      <c r="AL113" s="179">
        <f t="shared" si="61"/>
        <v>0</v>
      </c>
    </row>
    <row r="114" spans="1:38" outlineLevel="2" x14ac:dyDescent="0.25">
      <c r="A114" s="6" t="s">
        <v>676</v>
      </c>
      <c r="B114" s="29" t="s">
        <v>704</v>
      </c>
      <c r="C114" s="7"/>
      <c r="D114" s="7"/>
      <c r="E114" s="7"/>
      <c r="F114" s="7"/>
      <c r="G114" s="7"/>
      <c r="H114" s="7"/>
      <c r="I114" s="117"/>
      <c r="J114" s="129"/>
      <c r="K114" s="7"/>
      <c r="L114" s="7"/>
      <c r="M114" s="154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 t="shared" ref="AG114:AH116" si="62">SUM(M114,AE114)</f>
        <v>0</v>
      </c>
      <c r="AH114" s="178">
        <f t="shared" si="62"/>
        <v>0</v>
      </c>
      <c r="AI114" s="188">
        <f>SUM(AG114+AH114)</f>
        <v>0</v>
      </c>
      <c r="AJ114" s="167">
        <f>SUM(AG114)+SUM(Oktoober!AJ114)</f>
        <v>0</v>
      </c>
      <c r="AK114" s="178">
        <f>SUM(AE114)+SUM(Oktoober!AK114)</f>
        <v>0</v>
      </c>
      <c r="AL114" s="179">
        <f>SUM(AH114)+SUM(Oktoober!AL114)</f>
        <v>0</v>
      </c>
    </row>
    <row r="115" spans="1:38" outlineLevel="2" x14ac:dyDescent="0.25">
      <c r="A115" s="6" t="s">
        <v>676</v>
      </c>
      <c r="C115" s="7"/>
      <c r="D115" s="7"/>
      <c r="E115" s="7"/>
      <c r="F115" s="7"/>
      <c r="G115" s="7"/>
      <c r="H115" s="7"/>
      <c r="I115" s="117"/>
      <c r="J115" s="129"/>
      <c r="K115" s="7"/>
      <c r="L115" s="7"/>
      <c r="M115" s="154">
        <f t="shared" si="34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>SUM(O115:AD115)</f>
        <v>0</v>
      </c>
      <c r="AF115" s="177"/>
      <c r="AG115" s="160">
        <f t="shared" si="62"/>
        <v>0</v>
      </c>
      <c r="AH115" s="178">
        <f t="shared" si="62"/>
        <v>0</v>
      </c>
      <c r="AI115" s="188">
        <f t="shared" si="54"/>
        <v>0</v>
      </c>
      <c r="AJ115" s="167">
        <f>SUM(AG115)+SUM(Oktoober!AJ115)</f>
        <v>0</v>
      </c>
      <c r="AK115" s="178">
        <f>SUM(AE115)+SUM(Oktoober!AK115)</f>
        <v>0</v>
      </c>
      <c r="AL115" s="179">
        <f>SUM(AH115)+SUM(Oktoober!AL115)</f>
        <v>0</v>
      </c>
    </row>
    <row r="116" spans="1:38" outlineLevel="2" x14ac:dyDescent="0.25">
      <c r="A116" s="6" t="s">
        <v>676</v>
      </c>
      <c r="B116" s="29"/>
      <c r="C116" s="7"/>
      <c r="D116" s="7"/>
      <c r="E116" s="7"/>
      <c r="F116" s="7"/>
      <c r="G116" s="7"/>
      <c r="H116" s="7"/>
      <c r="I116" s="117"/>
      <c r="J116" s="129"/>
      <c r="K116" s="7"/>
      <c r="L116" s="7"/>
      <c r="M116" s="154">
        <f t="shared" si="34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>SUM(O116:AD116)</f>
        <v>0</v>
      </c>
      <c r="AF116" s="177"/>
      <c r="AG116" s="160">
        <f t="shared" si="62"/>
        <v>0</v>
      </c>
      <c r="AH116" s="178">
        <f t="shared" si="62"/>
        <v>0</v>
      </c>
      <c r="AI116" s="188">
        <f>SUM(AG116+AH116)</f>
        <v>0</v>
      </c>
      <c r="AJ116" s="167">
        <f>SUM(AG116)+SUM(Oktoober!AJ116)</f>
        <v>0</v>
      </c>
      <c r="AK116" s="178">
        <f>SUM(AE116)+SUM(Oktoober!AK116)</f>
        <v>0</v>
      </c>
      <c r="AL116" s="179">
        <f>SUM(AH116)+SUM(Oktoober!AL116)</f>
        <v>0</v>
      </c>
    </row>
    <row r="117" spans="1:38" outlineLevel="1" x14ac:dyDescent="0.25">
      <c r="A117" s="74" t="s">
        <v>760</v>
      </c>
      <c r="B117" s="29"/>
      <c r="C117" s="7">
        <f t="shared" ref="C117:AL117" si="63">SUBTOTAL(9,C114:C116)</f>
        <v>0</v>
      </c>
      <c r="D117" s="7">
        <f t="shared" si="63"/>
        <v>0</v>
      </c>
      <c r="E117" s="7">
        <f t="shared" si="63"/>
        <v>0</v>
      </c>
      <c r="F117" s="7">
        <f t="shared" si="63"/>
        <v>0</v>
      </c>
      <c r="G117" s="7">
        <f t="shared" si="63"/>
        <v>0</v>
      </c>
      <c r="H117" s="7">
        <f t="shared" si="63"/>
        <v>0</v>
      </c>
      <c r="I117" s="117">
        <f t="shared" si="63"/>
        <v>0</v>
      </c>
      <c r="J117" s="129">
        <f t="shared" si="63"/>
        <v>0</v>
      </c>
      <c r="K117" s="7">
        <f t="shared" si="63"/>
        <v>0</v>
      </c>
      <c r="L117" s="7">
        <f t="shared" si="63"/>
        <v>0</v>
      </c>
      <c r="M117" s="154">
        <f t="shared" si="63"/>
        <v>0</v>
      </c>
      <c r="N117" s="7">
        <f t="shared" si="63"/>
        <v>0</v>
      </c>
      <c r="O117" s="7">
        <f t="shared" si="63"/>
        <v>0</v>
      </c>
      <c r="P117" s="7">
        <f t="shared" si="63"/>
        <v>0</v>
      </c>
      <c r="Q117" s="22">
        <f t="shared" si="63"/>
        <v>0</v>
      </c>
      <c r="R117" s="14">
        <f t="shared" si="63"/>
        <v>0</v>
      </c>
      <c r="S117" s="14">
        <f t="shared" si="63"/>
        <v>0</v>
      </c>
      <c r="T117" s="129">
        <f t="shared" si="63"/>
        <v>0</v>
      </c>
      <c r="U117" s="22">
        <f t="shared" si="63"/>
        <v>0</v>
      </c>
      <c r="V117" s="14">
        <f t="shared" si="63"/>
        <v>0</v>
      </c>
      <c r="W117" s="129">
        <f t="shared" si="63"/>
        <v>0</v>
      </c>
      <c r="X117" s="22">
        <f t="shared" si="63"/>
        <v>0</v>
      </c>
      <c r="Y117" s="14">
        <f t="shared" si="63"/>
        <v>0</v>
      </c>
      <c r="Z117" s="14">
        <f t="shared" si="63"/>
        <v>0</v>
      </c>
      <c r="AA117" s="14">
        <f t="shared" si="63"/>
        <v>0</v>
      </c>
      <c r="AB117" s="129">
        <f t="shared" si="63"/>
        <v>0</v>
      </c>
      <c r="AC117" s="7">
        <f t="shared" si="63"/>
        <v>0</v>
      </c>
      <c r="AD117" s="7">
        <f t="shared" si="63"/>
        <v>0</v>
      </c>
      <c r="AE117" s="164">
        <f t="shared" si="63"/>
        <v>0</v>
      </c>
      <c r="AF117" s="177">
        <f t="shared" si="63"/>
        <v>0</v>
      </c>
      <c r="AG117" s="160">
        <f t="shared" si="63"/>
        <v>0</v>
      </c>
      <c r="AH117" s="178">
        <f t="shared" si="63"/>
        <v>0</v>
      </c>
      <c r="AI117" s="188">
        <f t="shared" si="63"/>
        <v>0</v>
      </c>
      <c r="AJ117" s="167">
        <f t="shared" si="63"/>
        <v>0</v>
      </c>
      <c r="AK117" s="178">
        <f t="shared" si="63"/>
        <v>0</v>
      </c>
      <c r="AL117" s="179">
        <f t="shared" si="63"/>
        <v>0</v>
      </c>
    </row>
    <row r="118" spans="1:38" outlineLevel="2" x14ac:dyDescent="0.25">
      <c r="A118" s="6" t="s">
        <v>812</v>
      </c>
      <c r="B118" s="29" t="s">
        <v>706</v>
      </c>
      <c r="C118" s="7"/>
      <c r="D118" s="7"/>
      <c r="E118" s="7">
        <v>12</v>
      </c>
      <c r="F118" s="7">
        <v>14</v>
      </c>
      <c r="G118" s="7"/>
      <c r="H118" s="7"/>
      <c r="I118" s="117"/>
      <c r="J118" s="129"/>
      <c r="K118" s="7">
        <v>10</v>
      </c>
      <c r="L118" s="7">
        <v>1</v>
      </c>
      <c r="M118" s="154">
        <f t="shared" si="34"/>
        <v>37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37</v>
      </c>
      <c r="AH118" s="178">
        <f>SUM(N118,AF118)</f>
        <v>0</v>
      </c>
      <c r="AI118" s="188">
        <f>SUM(AG118+AH118)</f>
        <v>37</v>
      </c>
      <c r="AJ118" s="167">
        <f>SUM(AG118)+SUM(Oktoober!AJ118)</f>
        <v>383</v>
      </c>
      <c r="AK118" s="178">
        <f>SUM(AE118)+SUM(Oktoober!AK118)</f>
        <v>0</v>
      </c>
      <c r="AL118" s="179">
        <f>SUM(AH118)+SUM(Oktoober!AL118)</f>
        <v>0</v>
      </c>
    </row>
    <row r="119" spans="1:38" outlineLevel="2" x14ac:dyDescent="0.25">
      <c r="A119" s="131" t="s">
        <v>812</v>
      </c>
      <c r="B119" s="29" t="s">
        <v>813</v>
      </c>
      <c r="C119" s="7"/>
      <c r="D119" s="7"/>
      <c r="E119" s="7">
        <v>10</v>
      </c>
      <c r="F119" s="7">
        <v>21</v>
      </c>
      <c r="G119" s="7"/>
      <c r="H119" s="7"/>
      <c r="I119" s="117"/>
      <c r="J119" s="129"/>
      <c r="K119" s="7">
        <v>5</v>
      </c>
      <c r="L119" s="7">
        <v>4</v>
      </c>
      <c r="M119" s="154">
        <f t="shared" si="34"/>
        <v>40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>SUM(O119:AD119)</f>
        <v>0</v>
      </c>
      <c r="AF119" s="177"/>
      <c r="AG119" s="160">
        <f>SUM(M119,AE119)</f>
        <v>40</v>
      </c>
      <c r="AH119" s="178">
        <f>SUM(N119,AF119)</f>
        <v>0</v>
      </c>
      <c r="AI119" s="188">
        <f t="shared" si="54"/>
        <v>40</v>
      </c>
      <c r="AJ119" s="167">
        <f>SUM(AG119)+SUM(Oktoober!AJ119)</f>
        <v>506</v>
      </c>
      <c r="AK119" s="178">
        <f>SUM(AE119)+SUM(Oktoober!AK119)</f>
        <v>0</v>
      </c>
      <c r="AL119" s="179">
        <f>SUM(AH119)+SUM(Oktoober!AL119)</f>
        <v>0</v>
      </c>
    </row>
    <row r="120" spans="1:38" outlineLevel="1" x14ac:dyDescent="0.25">
      <c r="A120" s="320" t="s">
        <v>761</v>
      </c>
      <c r="B120" s="29"/>
      <c r="C120" s="7">
        <f t="shared" ref="C120:AL120" si="64">SUBTOTAL(9,C118:C119)</f>
        <v>0</v>
      </c>
      <c r="D120" s="7">
        <f t="shared" si="64"/>
        <v>0</v>
      </c>
      <c r="E120" s="7">
        <f t="shared" si="64"/>
        <v>22</v>
      </c>
      <c r="F120" s="7">
        <f t="shared" si="64"/>
        <v>35</v>
      </c>
      <c r="G120" s="7">
        <f t="shared" si="64"/>
        <v>0</v>
      </c>
      <c r="H120" s="7">
        <f t="shared" si="64"/>
        <v>0</v>
      </c>
      <c r="I120" s="117">
        <f t="shared" si="64"/>
        <v>0</v>
      </c>
      <c r="J120" s="129">
        <f t="shared" si="64"/>
        <v>0</v>
      </c>
      <c r="K120" s="7">
        <f t="shared" si="64"/>
        <v>15</v>
      </c>
      <c r="L120" s="7">
        <f t="shared" si="64"/>
        <v>5</v>
      </c>
      <c r="M120" s="154">
        <f t="shared" si="64"/>
        <v>77</v>
      </c>
      <c r="N120" s="7">
        <f t="shared" si="64"/>
        <v>0</v>
      </c>
      <c r="O120" s="7">
        <f t="shared" si="64"/>
        <v>0</v>
      </c>
      <c r="P120" s="7">
        <f t="shared" si="64"/>
        <v>0</v>
      </c>
      <c r="Q120" s="22">
        <f t="shared" si="64"/>
        <v>0</v>
      </c>
      <c r="R120" s="14">
        <f t="shared" si="64"/>
        <v>0</v>
      </c>
      <c r="S120" s="14">
        <f t="shared" si="64"/>
        <v>0</v>
      </c>
      <c r="T120" s="129">
        <f t="shared" si="64"/>
        <v>0</v>
      </c>
      <c r="U120" s="22">
        <f t="shared" si="64"/>
        <v>0</v>
      </c>
      <c r="V120" s="14">
        <f t="shared" si="64"/>
        <v>0</v>
      </c>
      <c r="W120" s="129">
        <f t="shared" si="64"/>
        <v>0</v>
      </c>
      <c r="X120" s="22">
        <f t="shared" si="64"/>
        <v>0</v>
      </c>
      <c r="Y120" s="14">
        <f t="shared" si="64"/>
        <v>0</v>
      </c>
      <c r="Z120" s="14">
        <f t="shared" si="64"/>
        <v>0</v>
      </c>
      <c r="AA120" s="14">
        <f t="shared" si="64"/>
        <v>0</v>
      </c>
      <c r="AB120" s="129">
        <f t="shared" si="64"/>
        <v>0</v>
      </c>
      <c r="AC120" s="7">
        <f t="shared" si="64"/>
        <v>0</v>
      </c>
      <c r="AD120" s="7">
        <f t="shared" si="64"/>
        <v>0</v>
      </c>
      <c r="AE120" s="164">
        <f t="shared" si="64"/>
        <v>0</v>
      </c>
      <c r="AF120" s="177">
        <f t="shared" si="64"/>
        <v>0</v>
      </c>
      <c r="AG120" s="160">
        <f t="shared" si="64"/>
        <v>77</v>
      </c>
      <c r="AH120" s="178">
        <f t="shared" si="64"/>
        <v>0</v>
      </c>
      <c r="AI120" s="188">
        <f t="shared" si="64"/>
        <v>77</v>
      </c>
      <c r="AJ120" s="167">
        <f t="shared" si="64"/>
        <v>889</v>
      </c>
      <c r="AK120" s="178">
        <f t="shared" si="64"/>
        <v>0</v>
      </c>
      <c r="AL120" s="179">
        <f t="shared" si="64"/>
        <v>0</v>
      </c>
    </row>
    <row r="121" spans="1:38" outlineLevel="2" x14ac:dyDescent="0.25">
      <c r="A121" s="6" t="s">
        <v>814</v>
      </c>
      <c r="B121" s="29" t="s">
        <v>692</v>
      </c>
      <c r="C121" s="7"/>
      <c r="D121" s="7">
        <v>13</v>
      </c>
      <c r="E121" s="7"/>
      <c r="F121" s="7"/>
      <c r="G121" s="7"/>
      <c r="H121" s="7"/>
      <c r="I121" s="117"/>
      <c r="J121" s="129"/>
      <c r="K121" s="7"/>
      <c r="L121" s="7">
        <v>2</v>
      </c>
      <c r="M121" s="154">
        <f t="shared" si="34"/>
        <v>15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>SUM(O121:AD121)</f>
        <v>0</v>
      </c>
      <c r="AF121" s="177"/>
      <c r="AG121" s="160">
        <f>SUM(M121,AE121)</f>
        <v>15</v>
      </c>
      <c r="AH121" s="178">
        <f>SUM(N121,AF121)</f>
        <v>0</v>
      </c>
      <c r="AI121" s="188">
        <f t="shared" si="54"/>
        <v>15</v>
      </c>
      <c r="AJ121" s="167">
        <f>SUM(AG121)+SUM(Oktoober!AJ121)</f>
        <v>197</v>
      </c>
      <c r="AK121" s="178">
        <f>SUM(AE121)+SUM(Oktoober!AK121)</f>
        <v>0</v>
      </c>
      <c r="AL121" s="179">
        <f>SUM(AH121)+SUM(Oktoober!AL121)</f>
        <v>0</v>
      </c>
    </row>
    <row r="122" spans="1:38" outlineLevel="1" x14ac:dyDescent="0.25">
      <c r="A122" s="74" t="s">
        <v>762</v>
      </c>
      <c r="B122" s="29"/>
      <c r="C122" s="7">
        <f t="shared" ref="C122:AL122" si="65">SUBTOTAL(9,C121:C121)</f>
        <v>0</v>
      </c>
      <c r="D122" s="7">
        <f t="shared" si="65"/>
        <v>13</v>
      </c>
      <c r="E122" s="7">
        <f t="shared" si="65"/>
        <v>0</v>
      </c>
      <c r="F122" s="7">
        <f t="shared" si="65"/>
        <v>0</v>
      </c>
      <c r="G122" s="7">
        <f t="shared" si="65"/>
        <v>0</v>
      </c>
      <c r="H122" s="7">
        <f t="shared" si="65"/>
        <v>0</v>
      </c>
      <c r="I122" s="117">
        <f t="shared" si="65"/>
        <v>0</v>
      </c>
      <c r="J122" s="129">
        <f t="shared" si="65"/>
        <v>0</v>
      </c>
      <c r="K122" s="7">
        <f t="shared" si="65"/>
        <v>0</v>
      </c>
      <c r="L122" s="7">
        <f t="shared" si="65"/>
        <v>2</v>
      </c>
      <c r="M122" s="154">
        <f t="shared" si="65"/>
        <v>15</v>
      </c>
      <c r="N122" s="7">
        <f t="shared" si="65"/>
        <v>0</v>
      </c>
      <c r="O122" s="7">
        <f t="shared" si="65"/>
        <v>0</v>
      </c>
      <c r="P122" s="7">
        <f t="shared" si="65"/>
        <v>0</v>
      </c>
      <c r="Q122" s="22">
        <f t="shared" si="65"/>
        <v>0</v>
      </c>
      <c r="R122" s="14">
        <f t="shared" si="65"/>
        <v>0</v>
      </c>
      <c r="S122" s="14">
        <f t="shared" si="65"/>
        <v>0</v>
      </c>
      <c r="T122" s="129">
        <f t="shared" si="65"/>
        <v>0</v>
      </c>
      <c r="U122" s="22">
        <f t="shared" si="65"/>
        <v>0</v>
      </c>
      <c r="V122" s="14">
        <f t="shared" si="65"/>
        <v>0</v>
      </c>
      <c r="W122" s="129">
        <f t="shared" si="65"/>
        <v>0</v>
      </c>
      <c r="X122" s="22">
        <f t="shared" si="65"/>
        <v>0</v>
      </c>
      <c r="Y122" s="14">
        <f t="shared" si="65"/>
        <v>0</v>
      </c>
      <c r="Z122" s="14">
        <f t="shared" si="65"/>
        <v>0</v>
      </c>
      <c r="AA122" s="14">
        <f t="shared" si="65"/>
        <v>0</v>
      </c>
      <c r="AB122" s="129">
        <f t="shared" si="65"/>
        <v>0</v>
      </c>
      <c r="AC122" s="7">
        <f t="shared" si="65"/>
        <v>0</v>
      </c>
      <c r="AD122" s="7">
        <f t="shared" si="65"/>
        <v>0</v>
      </c>
      <c r="AE122" s="164">
        <f t="shared" si="65"/>
        <v>0</v>
      </c>
      <c r="AF122" s="177">
        <f t="shared" si="65"/>
        <v>0</v>
      </c>
      <c r="AG122" s="160">
        <f t="shared" si="65"/>
        <v>15</v>
      </c>
      <c r="AH122" s="178">
        <f t="shared" si="65"/>
        <v>0</v>
      </c>
      <c r="AI122" s="188">
        <f t="shared" si="65"/>
        <v>15</v>
      </c>
      <c r="AJ122" s="167">
        <f t="shared" si="65"/>
        <v>197</v>
      </c>
      <c r="AK122" s="178">
        <f t="shared" si="65"/>
        <v>0</v>
      </c>
      <c r="AL122" s="179">
        <f t="shared" si="65"/>
        <v>0</v>
      </c>
    </row>
    <row r="123" spans="1:38" outlineLevel="2" x14ac:dyDescent="0.25">
      <c r="A123" s="6" t="s">
        <v>615</v>
      </c>
      <c r="B123" s="29" t="s">
        <v>693</v>
      </c>
      <c r="C123" s="7">
        <v>2</v>
      </c>
      <c r="D123" s="7">
        <v>26</v>
      </c>
      <c r="E123" s="7">
        <v>91</v>
      </c>
      <c r="F123" s="7">
        <v>31</v>
      </c>
      <c r="G123" s="7"/>
      <c r="H123" s="7"/>
      <c r="I123" s="117">
        <v>5</v>
      </c>
      <c r="J123" s="129"/>
      <c r="K123" s="7">
        <v>33</v>
      </c>
      <c r="L123" s="7"/>
      <c r="M123" s="154">
        <f t="shared" si="34"/>
        <v>188</v>
      </c>
      <c r="N123" s="7"/>
      <c r="O123" s="7"/>
      <c r="P123" s="7">
        <v>8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>SUM(O123:AD123)</f>
        <v>8</v>
      </c>
      <c r="AF123" s="177"/>
      <c r="AG123" s="160">
        <f>SUM(M123,AE123)</f>
        <v>196</v>
      </c>
      <c r="AH123" s="178">
        <f>SUM(N123,AF123)</f>
        <v>0</v>
      </c>
      <c r="AI123" s="188">
        <f t="shared" si="54"/>
        <v>196</v>
      </c>
      <c r="AJ123" s="167">
        <f>SUM(AG123)+SUM(Oktoober!AJ123)</f>
        <v>1756</v>
      </c>
      <c r="AK123" s="178">
        <f>SUM(AE123)+SUM(Oktoober!AK123)</f>
        <v>49</v>
      </c>
      <c r="AL123" s="179">
        <f>SUM(AH123)+SUM(Oktoober!AL123)</f>
        <v>0</v>
      </c>
    </row>
    <row r="124" spans="1:38" outlineLevel="2" x14ac:dyDescent="0.25">
      <c r="A124" s="6" t="s">
        <v>615</v>
      </c>
      <c r="B124" s="29" t="s">
        <v>702</v>
      </c>
      <c r="C124" s="7"/>
      <c r="D124" s="7"/>
      <c r="E124" s="7"/>
      <c r="F124" s="7"/>
      <c r="G124" s="7"/>
      <c r="H124" s="7"/>
      <c r="I124" s="117"/>
      <c r="J124" s="129"/>
      <c r="K124" s="7"/>
      <c r="L124" s="7"/>
      <c r="M124" s="154">
        <f t="shared" si="34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>SUM(O124:AD124)</f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4"/>
        <v>0</v>
      </c>
      <c r="AJ124" s="167">
        <f>SUM(AG124)+SUM(Oktoober!AJ124)</f>
        <v>0</v>
      </c>
      <c r="AK124" s="178">
        <f>SUM(AE124)+SUM(Oktoober!AK124)</f>
        <v>0</v>
      </c>
      <c r="AL124" s="179">
        <f>SUM(AH124)+SUM(Oktoober!AL124)</f>
        <v>0</v>
      </c>
    </row>
    <row r="125" spans="1:38" outlineLevel="1" x14ac:dyDescent="0.25">
      <c r="A125" s="74" t="s">
        <v>763</v>
      </c>
      <c r="B125" s="40"/>
      <c r="C125" s="7">
        <f t="shared" ref="C125:AL125" si="66">SUBTOTAL(9,C123:C124)</f>
        <v>2</v>
      </c>
      <c r="D125" s="7">
        <f t="shared" si="66"/>
        <v>26</v>
      </c>
      <c r="E125" s="7">
        <f t="shared" si="66"/>
        <v>91</v>
      </c>
      <c r="F125" s="7">
        <f t="shared" si="66"/>
        <v>31</v>
      </c>
      <c r="G125" s="7">
        <f t="shared" si="66"/>
        <v>0</v>
      </c>
      <c r="H125" s="7">
        <f t="shared" si="66"/>
        <v>0</v>
      </c>
      <c r="I125" s="117">
        <f t="shared" si="66"/>
        <v>5</v>
      </c>
      <c r="J125" s="129">
        <f t="shared" si="66"/>
        <v>0</v>
      </c>
      <c r="K125" s="7">
        <f t="shared" si="66"/>
        <v>33</v>
      </c>
      <c r="L125" s="7">
        <f t="shared" si="66"/>
        <v>0</v>
      </c>
      <c r="M125" s="154">
        <f t="shared" si="66"/>
        <v>188</v>
      </c>
      <c r="N125" s="7">
        <f t="shared" si="66"/>
        <v>0</v>
      </c>
      <c r="O125" s="7">
        <f t="shared" si="66"/>
        <v>0</v>
      </c>
      <c r="P125" s="7">
        <f t="shared" si="66"/>
        <v>8</v>
      </c>
      <c r="Q125" s="22">
        <f t="shared" si="66"/>
        <v>0</v>
      </c>
      <c r="R125" s="14">
        <f t="shared" si="66"/>
        <v>0</v>
      </c>
      <c r="S125" s="14">
        <f t="shared" si="66"/>
        <v>0</v>
      </c>
      <c r="T125" s="129">
        <f t="shared" si="66"/>
        <v>0</v>
      </c>
      <c r="U125" s="22">
        <f t="shared" si="66"/>
        <v>0</v>
      </c>
      <c r="V125" s="14">
        <f t="shared" si="66"/>
        <v>0</v>
      </c>
      <c r="W125" s="129">
        <f t="shared" si="66"/>
        <v>0</v>
      </c>
      <c r="X125" s="22">
        <f t="shared" si="66"/>
        <v>0</v>
      </c>
      <c r="Y125" s="14">
        <f t="shared" si="66"/>
        <v>0</v>
      </c>
      <c r="Z125" s="14">
        <f t="shared" si="66"/>
        <v>0</v>
      </c>
      <c r="AA125" s="14">
        <f t="shared" si="66"/>
        <v>0</v>
      </c>
      <c r="AB125" s="129">
        <f t="shared" si="66"/>
        <v>0</v>
      </c>
      <c r="AC125" s="7">
        <f t="shared" si="66"/>
        <v>0</v>
      </c>
      <c r="AD125" s="7">
        <f t="shared" si="66"/>
        <v>0</v>
      </c>
      <c r="AE125" s="164">
        <f t="shared" si="66"/>
        <v>8</v>
      </c>
      <c r="AF125" s="177">
        <f t="shared" si="66"/>
        <v>0</v>
      </c>
      <c r="AG125" s="160">
        <f t="shared" si="66"/>
        <v>196</v>
      </c>
      <c r="AH125" s="178">
        <f t="shared" si="66"/>
        <v>0</v>
      </c>
      <c r="AI125" s="188">
        <f t="shared" si="66"/>
        <v>196</v>
      </c>
      <c r="AJ125" s="167">
        <f t="shared" si="66"/>
        <v>1756</v>
      </c>
      <c r="AK125" s="178">
        <f t="shared" si="66"/>
        <v>49</v>
      </c>
      <c r="AL125" s="179">
        <f t="shared" si="66"/>
        <v>0</v>
      </c>
    </row>
    <row r="126" spans="1:38" outlineLevel="2" x14ac:dyDescent="0.25">
      <c r="A126" s="6" t="s">
        <v>815</v>
      </c>
      <c r="B126" s="8" t="s">
        <v>717</v>
      </c>
      <c r="C126" s="7"/>
      <c r="D126" s="7">
        <v>9</v>
      </c>
      <c r="E126" s="7">
        <v>19</v>
      </c>
      <c r="F126" s="7">
        <v>25</v>
      </c>
      <c r="G126" s="7"/>
      <c r="H126" s="7"/>
      <c r="I126" s="117">
        <v>2</v>
      </c>
      <c r="J126" s="129"/>
      <c r="K126" s="7">
        <v>8</v>
      </c>
      <c r="L126" s="7">
        <v>8</v>
      </c>
      <c r="M126" s="154">
        <f t="shared" si="34"/>
        <v>71</v>
      </c>
      <c r="N126" s="7"/>
      <c r="O126" s="7">
        <v>36</v>
      </c>
      <c r="P126" s="7">
        <v>0</v>
      </c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>SUM(O126:AD126)</f>
        <v>36</v>
      </c>
      <c r="AF126" s="177"/>
      <c r="AG126" s="160">
        <f t="shared" ref="AG126:AH127" si="67">SUM(M126,AE126)</f>
        <v>107</v>
      </c>
      <c r="AH126" s="178">
        <f t="shared" si="67"/>
        <v>0</v>
      </c>
      <c r="AI126" s="188">
        <f t="shared" si="54"/>
        <v>107</v>
      </c>
      <c r="AJ126" s="167">
        <f>SUM(AG126)+SUM(Oktoober!AJ126)</f>
        <v>1395</v>
      </c>
      <c r="AK126" s="178">
        <f>SUM(AE126)+SUM(Oktoober!AK126)</f>
        <v>221</v>
      </c>
      <c r="AL126" s="179">
        <f>SUM(AH126)+SUM(Oktoober!AL126)</f>
        <v>0</v>
      </c>
    </row>
    <row r="127" spans="1:38" outlineLevel="2" x14ac:dyDescent="0.25">
      <c r="A127" s="6" t="s">
        <v>815</v>
      </c>
      <c r="B127" s="29" t="s">
        <v>257</v>
      </c>
      <c r="C127" s="7"/>
      <c r="D127" s="7">
        <v>14</v>
      </c>
      <c r="E127" s="7">
        <v>27</v>
      </c>
      <c r="F127" s="7">
        <v>27</v>
      </c>
      <c r="G127" s="7"/>
      <c r="H127" s="7"/>
      <c r="I127" s="117">
        <v>4</v>
      </c>
      <c r="J127" s="129"/>
      <c r="K127" s="7">
        <v>11</v>
      </c>
      <c r="L127" s="7">
        <v>9</v>
      </c>
      <c r="M127" s="154">
        <f t="shared" si="34"/>
        <v>92</v>
      </c>
      <c r="N127" s="7">
        <v>2</v>
      </c>
      <c r="O127" s="7">
        <v>11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>SUM(O127:AD127)</f>
        <v>11</v>
      </c>
      <c r="AF127" s="177">
        <v>3</v>
      </c>
      <c r="AG127" s="160">
        <f t="shared" si="67"/>
        <v>103</v>
      </c>
      <c r="AH127" s="178">
        <f t="shared" si="67"/>
        <v>5</v>
      </c>
      <c r="AI127" s="188">
        <f t="shared" si="54"/>
        <v>108</v>
      </c>
      <c r="AJ127" s="167">
        <f>SUM(AG127)+SUM(Oktoober!AJ127)</f>
        <v>1301</v>
      </c>
      <c r="AK127" s="178">
        <f>SUM(AE127)+SUM(Oktoober!AK127)</f>
        <v>110</v>
      </c>
      <c r="AL127" s="179">
        <f>SUM(AH127)+SUM(Oktoober!AL127)</f>
        <v>38</v>
      </c>
    </row>
    <row r="128" spans="1:38" outlineLevel="1" x14ac:dyDescent="0.25">
      <c r="A128" s="74" t="s">
        <v>764</v>
      </c>
      <c r="B128" s="29"/>
      <c r="C128" s="7">
        <f t="shared" ref="C128:AL128" si="68">SUBTOTAL(9,C126:C127)</f>
        <v>0</v>
      </c>
      <c r="D128" s="7">
        <f t="shared" si="68"/>
        <v>23</v>
      </c>
      <c r="E128" s="7">
        <f t="shared" si="68"/>
        <v>46</v>
      </c>
      <c r="F128" s="7">
        <f t="shared" si="68"/>
        <v>52</v>
      </c>
      <c r="G128" s="7">
        <f t="shared" si="68"/>
        <v>0</v>
      </c>
      <c r="H128" s="7">
        <f t="shared" si="68"/>
        <v>0</v>
      </c>
      <c r="I128" s="117">
        <f t="shared" si="68"/>
        <v>6</v>
      </c>
      <c r="J128" s="129">
        <f t="shared" si="68"/>
        <v>0</v>
      </c>
      <c r="K128" s="7">
        <f t="shared" si="68"/>
        <v>19</v>
      </c>
      <c r="L128" s="7">
        <f t="shared" si="68"/>
        <v>17</v>
      </c>
      <c r="M128" s="154">
        <f t="shared" si="68"/>
        <v>163</v>
      </c>
      <c r="N128" s="7">
        <f t="shared" si="68"/>
        <v>2</v>
      </c>
      <c r="O128" s="7">
        <f t="shared" si="68"/>
        <v>47</v>
      </c>
      <c r="P128" s="7">
        <f t="shared" si="68"/>
        <v>0</v>
      </c>
      <c r="Q128" s="22">
        <f t="shared" si="68"/>
        <v>0</v>
      </c>
      <c r="R128" s="14">
        <f t="shared" si="68"/>
        <v>0</v>
      </c>
      <c r="S128" s="14">
        <f t="shared" si="68"/>
        <v>0</v>
      </c>
      <c r="T128" s="129">
        <f t="shared" si="68"/>
        <v>0</v>
      </c>
      <c r="U128" s="22">
        <f t="shared" si="68"/>
        <v>0</v>
      </c>
      <c r="V128" s="14">
        <f t="shared" si="68"/>
        <v>0</v>
      </c>
      <c r="W128" s="129">
        <f t="shared" si="68"/>
        <v>0</v>
      </c>
      <c r="X128" s="22">
        <f t="shared" si="68"/>
        <v>0</v>
      </c>
      <c r="Y128" s="14">
        <f t="shared" si="68"/>
        <v>0</v>
      </c>
      <c r="Z128" s="14">
        <f t="shared" si="68"/>
        <v>0</v>
      </c>
      <c r="AA128" s="14">
        <f t="shared" si="68"/>
        <v>0</v>
      </c>
      <c r="AB128" s="129">
        <f t="shared" si="68"/>
        <v>0</v>
      </c>
      <c r="AC128" s="7">
        <f t="shared" si="68"/>
        <v>0</v>
      </c>
      <c r="AD128" s="7">
        <f t="shared" si="68"/>
        <v>0</v>
      </c>
      <c r="AE128" s="164">
        <f t="shared" si="68"/>
        <v>47</v>
      </c>
      <c r="AF128" s="177">
        <f t="shared" si="68"/>
        <v>3</v>
      </c>
      <c r="AG128" s="160">
        <f t="shared" si="68"/>
        <v>210</v>
      </c>
      <c r="AH128" s="178">
        <f t="shared" si="68"/>
        <v>5</v>
      </c>
      <c r="AI128" s="188">
        <f t="shared" si="68"/>
        <v>215</v>
      </c>
      <c r="AJ128" s="167">
        <f t="shared" si="68"/>
        <v>2696</v>
      </c>
      <c r="AK128" s="178">
        <f t="shared" si="68"/>
        <v>331</v>
      </c>
      <c r="AL128" s="179">
        <f t="shared" si="68"/>
        <v>38</v>
      </c>
    </row>
    <row r="129" spans="1:38" outlineLevel="2" x14ac:dyDescent="0.25">
      <c r="A129" s="6" t="s">
        <v>816</v>
      </c>
      <c r="B129" s="29" t="s">
        <v>809</v>
      </c>
      <c r="C129" s="7"/>
      <c r="D129" s="7"/>
      <c r="E129" s="7"/>
      <c r="F129" s="7">
        <v>4</v>
      </c>
      <c r="G129" s="7">
        <v>18</v>
      </c>
      <c r="H129" s="7"/>
      <c r="I129" s="117"/>
      <c r="J129" s="129"/>
      <c r="K129" s="7">
        <v>11</v>
      </c>
      <c r="L129" s="7"/>
      <c r="M129" s="154">
        <f t="shared" si="34"/>
        <v>33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>SUM(M129,AE129)</f>
        <v>33</v>
      </c>
      <c r="AH129" s="178">
        <f>SUM(N129,AF129)</f>
        <v>0</v>
      </c>
      <c r="AI129" s="188">
        <f t="shared" si="54"/>
        <v>33</v>
      </c>
      <c r="AJ129" s="167">
        <f>SUM(AG129)+SUM(Oktoober!AJ129)</f>
        <v>365</v>
      </c>
      <c r="AK129" s="178">
        <f>SUM(AE129)+SUM(Oktoober!AK129)</f>
        <v>0</v>
      </c>
      <c r="AL129" s="179">
        <f>SUM(AH129)+SUM(Oktoober!AL129)</f>
        <v>0</v>
      </c>
    </row>
    <row r="130" spans="1:38" outlineLevel="2" x14ac:dyDescent="0.25">
      <c r="A130" s="131" t="s">
        <v>640</v>
      </c>
      <c r="B130" s="29" t="s">
        <v>677</v>
      </c>
      <c r="C130" s="7"/>
      <c r="D130" s="7"/>
      <c r="E130" s="7"/>
      <c r="F130" s="7"/>
      <c r="G130" s="7"/>
      <c r="H130" s="7"/>
      <c r="I130" s="117"/>
      <c r="J130" s="129"/>
      <c r="K130" s="7"/>
      <c r="L130" s="7"/>
      <c r="M130" s="154">
        <f t="shared" si="34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11</v>
      </c>
      <c r="AD130" s="7">
        <v>6</v>
      </c>
      <c r="AE130" s="164">
        <f>SUM(O130:AD130)</f>
        <v>17</v>
      </c>
      <c r="AF130" s="177"/>
      <c r="AG130" s="160">
        <f>SUM(M130,AE130)</f>
        <v>17</v>
      </c>
      <c r="AH130" s="178">
        <f>SUM(N130,AF130)</f>
        <v>0</v>
      </c>
      <c r="AI130" s="188">
        <f t="shared" si="54"/>
        <v>17</v>
      </c>
      <c r="AJ130" s="167">
        <f>SUM(AG130)+SUM(Oktoober!AJ130)</f>
        <v>181</v>
      </c>
      <c r="AK130" s="178">
        <f>SUM(AE130)+SUM(Oktoober!AK130)</f>
        <v>181</v>
      </c>
      <c r="AL130" s="179">
        <f>SUM(AH130)+SUM(Oktoober!AL130)</f>
        <v>0</v>
      </c>
    </row>
    <row r="131" spans="1:38" outlineLevel="1" x14ac:dyDescent="0.25">
      <c r="A131" s="384" t="s">
        <v>765</v>
      </c>
      <c r="B131" s="40"/>
      <c r="C131" s="9">
        <f t="shared" ref="C131:AL131" si="69">SUBTOTAL(9,C129:C130)</f>
        <v>0</v>
      </c>
      <c r="D131" s="9">
        <f t="shared" si="69"/>
        <v>0</v>
      </c>
      <c r="E131" s="9">
        <f t="shared" si="69"/>
        <v>0</v>
      </c>
      <c r="F131" s="9">
        <f t="shared" si="69"/>
        <v>4</v>
      </c>
      <c r="G131" s="9">
        <f t="shared" si="69"/>
        <v>18</v>
      </c>
      <c r="H131" s="9">
        <f t="shared" si="69"/>
        <v>0</v>
      </c>
      <c r="I131" s="473">
        <f t="shared" si="69"/>
        <v>0</v>
      </c>
      <c r="J131" s="395">
        <f t="shared" si="69"/>
        <v>0</v>
      </c>
      <c r="K131" s="9">
        <f t="shared" si="69"/>
        <v>11</v>
      </c>
      <c r="L131" s="9">
        <f t="shared" si="69"/>
        <v>0</v>
      </c>
      <c r="M131" s="397">
        <f t="shared" si="69"/>
        <v>33</v>
      </c>
      <c r="N131" s="9">
        <f t="shared" si="69"/>
        <v>0</v>
      </c>
      <c r="O131" s="9">
        <f t="shared" si="69"/>
        <v>0</v>
      </c>
      <c r="P131" s="9">
        <f t="shared" si="69"/>
        <v>0</v>
      </c>
      <c r="Q131" s="28">
        <f t="shared" si="69"/>
        <v>0</v>
      </c>
      <c r="R131" s="396">
        <f t="shared" si="69"/>
        <v>0</v>
      </c>
      <c r="S131" s="396">
        <f t="shared" si="69"/>
        <v>0</v>
      </c>
      <c r="T131" s="395">
        <f t="shared" si="69"/>
        <v>0</v>
      </c>
      <c r="U131" s="28">
        <f t="shared" si="69"/>
        <v>0</v>
      </c>
      <c r="V131" s="396">
        <f t="shared" si="69"/>
        <v>0</v>
      </c>
      <c r="W131" s="395">
        <f t="shared" si="69"/>
        <v>0</v>
      </c>
      <c r="X131" s="28">
        <f t="shared" si="69"/>
        <v>0</v>
      </c>
      <c r="Y131" s="396">
        <f t="shared" si="69"/>
        <v>0</v>
      </c>
      <c r="Z131" s="396">
        <f t="shared" si="69"/>
        <v>0</v>
      </c>
      <c r="AA131" s="396">
        <f t="shared" si="69"/>
        <v>0</v>
      </c>
      <c r="AB131" s="476">
        <f t="shared" si="69"/>
        <v>0</v>
      </c>
      <c r="AC131" s="9">
        <f t="shared" si="69"/>
        <v>11</v>
      </c>
      <c r="AD131" s="9">
        <f t="shared" si="69"/>
        <v>6</v>
      </c>
      <c r="AE131" s="554">
        <f t="shared" si="69"/>
        <v>17</v>
      </c>
      <c r="AF131" s="393">
        <f t="shared" si="69"/>
        <v>0</v>
      </c>
      <c r="AG131" s="509">
        <f t="shared" si="69"/>
        <v>50</v>
      </c>
      <c r="AH131" s="394">
        <f t="shared" si="69"/>
        <v>0</v>
      </c>
      <c r="AI131" s="393">
        <f t="shared" si="69"/>
        <v>50</v>
      </c>
      <c r="AJ131" s="510">
        <f t="shared" si="69"/>
        <v>546</v>
      </c>
      <c r="AK131" s="394">
        <f t="shared" si="69"/>
        <v>181</v>
      </c>
      <c r="AL131" s="402">
        <f t="shared" si="69"/>
        <v>0</v>
      </c>
    </row>
    <row r="132" spans="1:38" outlineLevel="2" x14ac:dyDescent="0.25">
      <c r="A132" s="137" t="s">
        <v>817</v>
      </c>
      <c r="B132" s="600" t="s">
        <v>200</v>
      </c>
      <c r="C132" s="9">
        <v>1</v>
      </c>
      <c r="D132" s="9">
        <v>6</v>
      </c>
      <c r="E132" s="9">
        <v>65</v>
      </c>
      <c r="F132" s="9">
        <v>26</v>
      </c>
      <c r="G132" s="9"/>
      <c r="H132" s="9"/>
      <c r="I132" s="473">
        <v>3</v>
      </c>
      <c r="J132" s="460">
        <v>15</v>
      </c>
      <c r="K132" s="9">
        <v>27</v>
      </c>
      <c r="L132" s="9">
        <v>3</v>
      </c>
      <c r="M132" s="397">
        <f t="shared" si="34"/>
        <v>146</v>
      </c>
      <c r="N132" s="9"/>
      <c r="O132" s="9">
        <v>6</v>
      </c>
      <c r="P132" s="9"/>
      <c r="Q132" s="28"/>
      <c r="R132" s="396">
        <v>7</v>
      </c>
      <c r="S132" s="396">
        <v>2</v>
      </c>
      <c r="T132" s="395"/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>SUM(O132:AD132)</f>
        <v>15</v>
      </c>
      <c r="AF132" s="392"/>
      <c r="AG132" s="509">
        <f>SUM(M132,AE132)</f>
        <v>161</v>
      </c>
      <c r="AH132" s="394">
        <f>SUM(N132,AF132)</f>
        <v>0</v>
      </c>
      <c r="AI132" s="402">
        <f t="shared" si="54"/>
        <v>161</v>
      </c>
      <c r="AJ132" s="510">
        <f>SUM(AG132)+SUM(Oktoober!AJ132)</f>
        <v>1765</v>
      </c>
      <c r="AK132" s="394">
        <f>SUM(AE132)+SUM(Oktoober!AK132)</f>
        <v>179</v>
      </c>
      <c r="AL132" s="402">
        <f>SUM(AH132)+SUM(Oktoober!AL132)</f>
        <v>0</v>
      </c>
    </row>
    <row r="133" spans="1:38" ht="13.8" outlineLevel="1" thickBot="1" x14ac:dyDescent="0.3">
      <c r="A133" s="586" t="s">
        <v>766</v>
      </c>
      <c r="B133" s="543"/>
      <c r="C133" s="543">
        <f t="shared" ref="C133:AL133" si="70">SUBTOTAL(9,C132:C132)</f>
        <v>1</v>
      </c>
      <c r="D133" s="543">
        <f t="shared" si="70"/>
        <v>6</v>
      </c>
      <c r="E133" s="543">
        <f t="shared" si="70"/>
        <v>65</v>
      </c>
      <c r="F133" s="543">
        <f t="shared" si="70"/>
        <v>26</v>
      </c>
      <c r="G133" s="543">
        <f t="shared" si="70"/>
        <v>0</v>
      </c>
      <c r="H133" s="543">
        <f t="shared" si="70"/>
        <v>0</v>
      </c>
      <c r="I133" s="531">
        <f t="shared" si="70"/>
        <v>3</v>
      </c>
      <c r="J133" s="546">
        <f t="shared" si="70"/>
        <v>15</v>
      </c>
      <c r="K133" s="543">
        <f t="shared" si="70"/>
        <v>27</v>
      </c>
      <c r="L133" s="543">
        <f t="shared" si="70"/>
        <v>3</v>
      </c>
      <c r="M133" s="584">
        <f t="shared" si="70"/>
        <v>146</v>
      </c>
      <c r="N133" s="543">
        <f t="shared" si="70"/>
        <v>0</v>
      </c>
      <c r="O133" s="543">
        <f t="shared" si="70"/>
        <v>6</v>
      </c>
      <c r="P133" s="548">
        <f t="shared" si="70"/>
        <v>0</v>
      </c>
      <c r="Q133" s="531">
        <f t="shared" si="70"/>
        <v>0</v>
      </c>
      <c r="R133" s="529">
        <f t="shared" si="70"/>
        <v>7</v>
      </c>
      <c r="S133" s="529">
        <f t="shared" si="70"/>
        <v>2</v>
      </c>
      <c r="T133" s="550">
        <f t="shared" si="70"/>
        <v>0</v>
      </c>
      <c r="U133" s="531">
        <f t="shared" si="70"/>
        <v>0</v>
      </c>
      <c r="V133" s="529">
        <f t="shared" si="70"/>
        <v>0</v>
      </c>
      <c r="W133" s="550">
        <f t="shared" si="70"/>
        <v>0</v>
      </c>
      <c r="X133" s="531">
        <f t="shared" si="70"/>
        <v>0</v>
      </c>
      <c r="Y133" s="529">
        <f t="shared" si="70"/>
        <v>0</v>
      </c>
      <c r="Z133" s="529">
        <f t="shared" si="70"/>
        <v>0</v>
      </c>
      <c r="AA133" s="529">
        <f t="shared" si="70"/>
        <v>0</v>
      </c>
      <c r="AB133" s="550">
        <f t="shared" si="70"/>
        <v>0</v>
      </c>
      <c r="AC133" s="543">
        <f t="shared" si="70"/>
        <v>0</v>
      </c>
      <c r="AD133" s="543">
        <f t="shared" si="70"/>
        <v>0</v>
      </c>
      <c r="AE133" s="601">
        <f t="shared" si="70"/>
        <v>15</v>
      </c>
      <c r="AF133" s="547">
        <f t="shared" si="70"/>
        <v>0</v>
      </c>
      <c r="AG133" s="544">
        <f t="shared" si="70"/>
        <v>161</v>
      </c>
      <c r="AH133" s="505">
        <f t="shared" si="70"/>
        <v>0</v>
      </c>
      <c r="AI133" s="552">
        <f t="shared" si="70"/>
        <v>161</v>
      </c>
      <c r="AJ133" s="545">
        <f t="shared" si="70"/>
        <v>1765</v>
      </c>
      <c r="AK133" s="505">
        <f t="shared" si="70"/>
        <v>179</v>
      </c>
      <c r="AL133" s="514">
        <f t="shared" si="70"/>
        <v>0</v>
      </c>
    </row>
    <row r="134" spans="1:38" ht="13.8" thickBot="1" x14ac:dyDescent="0.3">
      <c r="A134" s="587" t="s">
        <v>767</v>
      </c>
      <c r="B134" s="488"/>
      <c r="C134" s="488">
        <f t="shared" ref="C134:AL134" si="71">SUBTOTAL(9,C7:C132)</f>
        <v>23</v>
      </c>
      <c r="D134" s="488">
        <f t="shared" si="71"/>
        <v>169</v>
      </c>
      <c r="E134" s="488">
        <f t="shared" si="71"/>
        <v>493</v>
      </c>
      <c r="F134" s="488">
        <f t="shared" si="71"/>
        <v>256</v>
      </c>
      <c r="G134" s="488">
        <f t="shared" si="71"/>
        <v>30</v>
      </c>
      <c r="H134" s="488">
        <f t="shared" si="71"/>
        <v>4</v>
      </c>
      <c r="I134" s="571">
        <f t="shared" si="71"/>
        <v>48</v>
      </c>
      <c r="J134" s="2">
        <f t="shared" si="71"/>
        <v>71</v>
      </c>
      <c r="K134" s="488">
        <f t="shared" si="71"/>
        <v>294</v>
      </c>
      <c r="L134" s="488">
        <f t="shared" si="71"/>
        <v>48</v>
      </c>
      <c r="M134" s="585">
        <f t="shared" si="71"/>
        <v>1436</v>
      </c>
      <c r="N134" s="488">
        <f t="shared" si="71"/>
        <v>2</v>
      </c>
      <c r="O134" s="488">
        <f t="shared" si="71"/>
        <v>75</v>
      </c>
      <c r="P134" s="15">
        <f t="shared" si="71"/>
        <v>76</v>
      </c>
      <c r="Q134" s="571">
        <f t="shared" si="71"/>
        <v>25</v>
      </c>
      <c r="R134" s="572">
        <f t="shared" si="71"/>
        <v>43</v>
      </c>
      <c r="S134" s="572">
        <f t="shared" si="71"/>
        <v>24</v>
      </c>
      <c r="T134" s="573">
        <f t="shared" si="71"/>
        <v>1</v>
      </c>
      <c r="U134" s="571">
        <f t="shared" si="71"/>
        <v>1</v>
      </c>
      <c r="V134" s="572">
        <f t="shared" si="71"/>
        <v>0</v>
      </c>
      <c r="W134" s="573">
        <f t="shared" si="71"/>
        <v>0</v>
      </c>
      <c r="X134" s="571">
        <f t="shared" si="71"/>
        <v>0</v>
      </c>
      <c r="Y134" s="572">
        <f t="shared" si="71"/>
        <v>1</v>
      </c>
      <c r="Z134" s="572">
        <f t="shared" si="71"/>
        <v>0</v>
      </c>
      <c r="AA134" s="572">
        <f t="shared" si="71"/>
        <v>0</v>
      </c>
      <c r="AB134" s="573">
        <f t="shared" si="71"/>
        <v>0</v>
      </c>
      <c r="AC134" s="488">
        <f t="shared" si="71"/>
        <v>55</v>
      </c>
      <c r="AD134" s="488">
        <f t="shared" si="71"/>
        <v>19</v>
      </c>
      <c r="AE134" s="602">
        <f t="shared" si="71"/>
        <v>320</v>
      </c>
      <c r="AF134" s="591">
        <f t="shared" si="71"/>
        <v>3</v>
      </c>
      <c r="AG134" s="579">
        <f t="shared" si="71"/>
        <v>1756</v>
      </c>
      <c r="AH134" s="580">
        <f t="shared" si="71"/>
        <v>5</v>
      </c>
      <c r="AI134" s="578">
        <f t="shared" si="71"/>
        <v>1761</v>
      </c>
      <c r="AJ134" s="581">
        <f t="shared" si="71"/>
        <v>18963</v>
      </c>
      <c r="AK134" s="580">
        <f t="shared" si="71"/>
        <v>2737</v>
      </c>
      <c r="AL134" s="577">
        <f t="shared" si="71"/>
        <v>48</v>
      </c>
    </row>
    <row r="135" spans="1:38" ht="13.8" thickBot="1" x14ac:dyDescent="0.3">
      <c r="A135" s="513" t="s">
        <v>670</v>
      </c>
      <c r="B135" s="69"/>
      <c r="C135" s="520">
        <f>C134/$M$134</f>
        <v>1.6016713091922007E-2</v>
      </c>
      <c r="D135" s="520">
        <f t="shared" ref="D135:M135" si="72">D134/$M$134</f>
        <v>0.11768802228412256</v>
      </c>
      <c r="E135" s="520">
        <f t="shared" si="72"/>
        <v>0.34331476323119775</v>
      </c>
      <c r="F135" s="520">
        <f t="shared" si="72"/>
        <v>0.17827298050139276</v>
      </c>
      <c r="G135" s="520">
        <f t="shared" si="72"/>
        <v>2.0891364902506964E-2</v>
      </c>
      <c r="H135" s="520">
        <f t="shared" si="72"/>
        <v>2.7855153203342618E-3</v>
      </c>
      <c r="I135" s="520">
        <f t="shared" si="72"/>
        <v>3.3426183844011144E-2</v>
      </c>
      <c r="J135" s="520">
        <f t="shared" si="72"/>
        <v>4.944289693593315E-2</v>
      </c>
      <c r="K135" s="520">
        <f t="shared" si="72"/>
        <v>0.20473537604456823</v>
      </c>
      <c r="L135" s="520">
        <f t="shared" si="72"/>
        <v>3.3426183844011144E-2</v>
      </c>
      <c r="M135" s="520">
        <f t="shared" si="72"/>
        <v>1</v>
      </c>
      <c r="AE135"/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3">
        <f>C134+Oktoober!C136</f>
        <v>222</v>
      </c>
      <c r="D136" s="343">
        <f>D134+Oktoober!D136</f>
        <v>1882</v>
      </c>
      <c r="E136" s="343">
        <f>E134+Oktoober!E136</f>
        <v>5130</v>
      </c>
      <c r="F136" s="343">
        <f>F134+Oktoober!F136</f>
        <v>3263</v>
      </c>
      <c r="G136" s="343">
        <f>G134+Oktoober!G136</f>
        <v>409</v>
      </c>
      <c r="H136" s="343">
        <f>H134+Oktoober!H136</f>
        <v>46</v>
      </c>
      <c r="I136" s="343">
        <f>I134+Oktoober!I136</f>
        <v>783</v>
      </c>
      <c r="J136" s="343">
        <f>J134+Oktoober!J136</f>
        <v>924</v>
      </c>
      <c r="K136" s="343">
        <f>K134+Oktoober!K136</f>
        <v>2925</v>
      </c>
      <c r="L136" s="343">
        <f>L134+Oktoober!L136</f>
        <v>642</v>
      </c>
      <c r="M136" s="343">
        <f>M134+Oktoober!M136</f>
        <v>16226</v>
      </c>
      <c r="N136" s="343">
        <f>N134+Oktoober!N136</f>
        <v>42</v>
      </c>
      <c r="O136" s="343">
        <f>O134+Oktoober!O136</f>
        <v>470</v>
      </c>
      <c r="P136" s="343">
        <f>P134+Oktoober!P136</f>
        <v>568</v>
      </c>
      <c r="Q136" s="343">
        <f>Q134+Oktoober!Q136</f>
        <v>174</v>
      </c>
      <c r="R136" s="343">
        <f>R134+Oktoober!R136</f>
        <v>470</v>
      </c>
      <c r="S136" s="343">
        <f>S134+Oktoober!S136</f>
        <v>270</v>
      </c>
      <c r="T136" s="343">
        <f>T134+Oktoober!T136</f>
        <v>33</v>
      </c>
      <c r="U136" s="343">
        <f>U134+Oktoober!U136</f>
        <v>14</v>
      </c>
      <c r="V136" s="343">
        <f>V134+Oktoober!V136</f>
        <v>32</v>
      </c>
      <c r="W136" s="343">
        <f>W134+Oktoober!W136</f>
        <v>69</v>
      </c>
      <c r="X136" s="343">
        <f>X134+Oktoober!X136</f>
        <v>0</v>
      </c>
      <c r="Y136" s="343">
        <f>Y134+Oktoober!Y136</f>
        <v>12</v>
      </c>
      <c r="Z136" s="343">
        <f>Z134+Oktoober!Z136</f>
        <v>2</v>
      </c>
      <c r="AA136" s="343">
        <f>AA134+Oktoober!AA136</f>
        <v>25</v>
      </c>
      <c r="AB136" s="343">
        <f>AB134+Oktoober!AB136</f>
        <v>3</v>
      </c>
      <c r="AC136" s="343">
        <f>AC134+Oktoober!AC136</f>
        <v>484</v>
      </c>
      <c r="AD136" s="343">
        <f>AD134+Oktoober!AD136</f>
        <v>111</v>
      </c>
      <c r="AE136" s="343">
        <f>AE134+Oktoober!AE136</f>
        <v>2737</v>
      </c>
      <c r="AF136" s="343">
        <f>AF134+Oktoober!AF136</f>
        <v>6</v>
      </c>
      <c r="AG136" s="343">
        <f>AG134+Oktoober!AG136</f>
        <v>18963</v>
      </c>
      <c r="AH136" s="343">
        <f>AH134+Oktoober!AH136</f>
        <v>48</v>
      </c>
      <c r="AI136" s="343">
        <f>AI134+Oktoober!AI136</f>
        <v>19011</v>
      </c>
    </row>
    <row r="137" spans="1:38" ht="17.5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</row>
    <row r="140" spans="1:38" ht="15.6" x14ac:dyDescent="0.3">
      <c r="A140" s="598" t="s">
        <v>196</v>
      </c>
      <c r="C140" s="598" t="s">
        <v>1106</v>
      </c>
      <c r="AE140"/>
      <c r="AG140"/>
    </row>
    <row r="141" spans="1:38" ht="15.6" x14ac:dyDescent="0.3">
      <c r="C141" s="598" t="s">
        <v>1107</v>
      </c>
      <c r="AE141"/>
      <c r="AG141"/>
    </row>
    <row r="142" spans="1:38" ht="15.6" x14ac:dyDescent="0.3">
      <c r="C142" s="526" t="s">
        <v>198</v>
      </c>
      <c r="D142" s="133"/>
      <c r="E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Y142" s="133"/>
      <c r="Z142" s="133"/>
      <c r="AA142" s="86"/>
      <c r="AE142"/>
      <c r="AG142"/>
    </row>
    <row r="144" spans="1:38" x14ac:dyDescent="0.25">
      <c r="T144" s="86"/>
      <c r="U144" s="86"/>
      <c r="V144" s="86"/>
    </row>
    <row r="145" spans="1:26" x14ac:dyDescent="0.25">
      <c r="A145" t="s">
        <v>673</v>
      </c>
      <c r="C145" s="133" t="s">
        <v>568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  <c r="Y145" s="86"/>
      <c r="Z145" s="86"/>
    </row>
    <row r="146" spans="1:26" x14ac:dyDescent="0.25">
      <c r="C146" s="555"/>
      <c r="D146" s="133" t="s">
        <v>368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</row>
    <row r="147" spans="1:26" x14ac:dyDescent="0.25">
      <c r="C147" s="133"/>
      <c r="D147" s="133" t="s">
        <v>1119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</row>
    <row r="148" spans="1:26" x14ac:dyDescent="0.25">
      <c r="C148" s="133"/>
      <c r="D148" s="133" t="s">
        <v>1166</v>
      </c>
      <c r="E148" s="133"/>
      <c r="F148" s="133"/>
      <c r="G148" s="133"/>
      <c r="H148" s="133"/>
      <c r="I148" s="133"/>
      <c r="J148" s="133"/>
      <c r="K148" s="133"/>
      <c r="L148" s="133"/>
      <c r="M148" s="12"/>
      <c r="N148" s="133"/>
      <c r="O148" s="133"/>
      <c r="P148" s="133"/>
      <c r="Q148" s="133"/>
      <c r="R148" s="133"/>
      <c r="S148" s="133"/>
    </row>
    <row r="149" spans="1:26" x14ac:dyDescent="0.25">
      <c r="C149" s="133"/>
      <c r="D149" s="527" t="s">
        <v>94</v>
      </c>
      <c r="N149" s="12"/>
    </row>
    <row r="150" spans="1:26" x14ac:dyDescent="0.25">
      <c r="C150" s="133"/>
      <c r="D150" t="s">
        <v>486</v>
      </c>
      <c r="N150" s="12"/>
    </row>
    <row r="151" spans="1:26" x14ac:dyDescent="0.25">
      <c r="A151" s="34"/>
      <c r="C151" s="133"/>
      <c r="D151" t="s">
        <v>239</v>
      </c>
      <c r="N151" s="12"/>
    </row>
    <row r="152" spans="1:26" x14ac:dyDescent="0.25">
      <c r="A152" s="34"/>
      <c r="C152" s="133"/>
      <c r="D152" t="s">
        <v>572</v>
      </c>
      <c r="N152" s="12"/>
    </row>
    <row r="153" spans="1:26" x14ac:dyDescent="0.25">
      <c r="A153" s="34"/>
      <c r="C153" s="555"/>
      <c r="D153" t="s">
        <v>863</v>
      </c>
      <c r="N153" s="12"/>
    </row>
    <row r="154" spans="1:26" x14ac:dyDescent="0.25">
      <c r="A154" s="34"/>
      <c r="C154" s="133"/>
      <c r="N154" s="12"/>
      <c r="T154" s="86"/>
      <c r="U154" s="86"/>
    </row>
    <row r="155" spans="1:26" x14ac:dyDescent="0.25">
      <c r="A155" s="34"/>
      <c r="N155" s="12"/>
      <c r="T155" s="86"/>
      <c r="U155" s="86"/>
    </row>
    <row r="156" spans="1:26" x14ac:dyDescent="0.25">
      <c r="A156" s="34"/>
      <c r="C156" t="s">
        <v>574</v>
      </c>
      <c r="S156" s="86"/>
      <c r="T156" s="86"/>
      <c r="U156" s="86"/>
    </row>
    <row r="157" spans="1:26" x14ac:dyDescent="0.25">
      <c r="A157" s="34"/>
      <c r="C157" s="527"/>
      <c r="D157" s="527" t="s">
        <v>946</v>
      </c>
      <c r="S157" s="86"/>
      <c r="T157" s="86"/>
      <c r="U157" s="86"/>
    </row>
    <row r="158" spans="1:26" x14ac:dyDescent="0.25">
      <c r="A158" s="34"/>
      <c r="C158" s="527"/>
      <c r="D158" s="527" t="s">
        <v>575</v>
      </c>
      <c r="S158" s="86"/>
      <c r="T158" s="86"/>
      <c r="U158" s="86"/>
    </row>
    <row r="159" spans="1:26" x14ac:dyDescent="0.25">
      <c r="A159" s="34"/>
      <c r="D159" t="s">
        <v>1120</v>
      </c>
      <c r="S159" s="86"/>
      <c r="T159" s="86"/>
      <c r="U159" s="86"/>
    </row>
    <row r="160" spans="1:26" x14ac:dyDescent="0.25">
      <c r="A160" s="34"/>
      <c r="C160" s="527"/>
      <c r="D160" s="527" t="s">
        <v>400</v>
      </c>
      <c r="S160" s="86"/>
      <c r="T160" s="86"/>
      <c r="U160" s="86"/>
    </row>
    <row r="161" spans="1:21" x14ac:dyDescent="0.25">
      <c r="A161" s="34"/>
      <c r="C161" s="527"/>
      <c r="D161" t="s">
        <v>576</v>
      </c>
      <c r="S161" s="86"/>
      <c r="T161" s="86"/>
      <c r="U161" s="86"/>
    </row>
    <row r="162" spans="1:21" x14ac:dyDescent="0.25">
      <c r="C162" s="527"/>
      <c r="D162" t="s">
        <v>405</v>
      </c>
      <c r="S162" s="86"/>
      <c r="T162" s="86"/>
      <c r="U162" s="86"/>
    </row>
    <row r="163" spans="1:21" x14ac:dyDescent="0.25">
      <c r="C163" s="527"/>
      <c r="D163" t="s">
        <v>1131</v>
      </c>
      <c r="S163" s="86"/>
      <c r="T163" s="86"/>
      <c r="U163" s="86"/>
    </row>
    <row r="164" spans="1:21" x14ac:dyDescent="0.25">
      <c r="C164" s="527"/>
      <c r="D164" t="s">
        <v>1114</v>
      </c>
      <c r="S164" s="86"/>
      <c r="T164" s="86"/>
      <c r="U164" s="86"/>
    </row>
    <row r="165" spans="1:21" x14ac:dyDescent="0.25">
      <c r="C165" s="527"/>
      <c r="D165" t="s">
        <v>1146</v>
      </c>
      <c r="S165" s="86"/>
      <c r="T165" s="86"/>
      <c r="U165" s="86"/>
    </row>
    <row r="166" spans="1:21" x14ac:dyDescent="0.25">
      <c r="C166" s="527"/>
      <c r="D166" t="s">
        <v>60</v>
      </c>
      <c r="S166" s="86"/>
      <c r="T166" s="86"/>
      <c r="U166" s="86"/>
    </row>
    <row r="167" spans="1:21" x14ac:dyDescent="0.25">
      <c r="C167" s="527"/>
      <c r="D167" s="527" t="s">
        <v>1095</v>
      </c>
      <c r="S167" s="86"/>
      <c r="T167" s="86"/>
      <c r="U167" s="86"/>
    </row>
    <row r="168" spans="1:21" x14ac:dyDescent="0.25">
      <c r="D168" t="s">
        <v>839</v>
      </c>
      <c r="S168" s="86"/>
      <c r="T168" s="86"/>
      <c r="U168" s="86"/>
    </row>
    <row r="169" spans="1:21" x14ac:dyDescent="0.25">
      <c r="C169" s="527"/>
      <c r="D169" t="s">
        <v>1152</v>
      </c>
      <c r="S169" s="86"/>
      <c r="T169" s="86"/>
      <c r="U169" s="86"/>
    </row>
    <row r="170" spans="1:21" x14ac:dyDescent="0.25">
      <c r="C170" s="527"/>
      <c r="D170" s="527" t="s">
        <v>1132</v>
      </c>
      <c r="S170" s="86"/>
      <c r="T170" s="86"/>
      <c r="U170" s="86"/>
    </row>
    <row r="171" spans="1:21" x14ac:dyDescent="0.25">
      <c r="S171" s="86"/>
      <c r="T171" s="86"/>
      <c r="U171" s="86"/>
    </row>
    <row r="172" spans="1:21" x14ac:dyDescent="0.25">
      <c r="S172" s="86"/>
      <c r="T172" s="86"/>
      <c r="U172" s="86"/>
    </row>
    <row r="173" spans="1:21" x14ac:dyDescent="0.25">
      <c r="C173" t="s">
        <v>577</v>
      </c>
      <c r="S173" s="86"/>
      <c r="T173" s="86"/>
      <c r="U173" s="86"/>
    </row>
    <row r="174" spans="1:21" x14ac:dyDescent="0.25">
      <c r="C174" s="527"/>
      <c r="D174" s="527" t="s">
        <v>1136</v>
      </c>
      <c r="S174" s="86"/>
      <c r="T174" s="86"/>
      <c r="U174" s="86"/>
    </row>
    <row r="175" spans="1:21" x14ac:dyDescent="0.25">
      <c r="C175" s="527"/>
      <c r="D175" s="527" t="s">
        <v>34</v>
      </c>
      <c r="S175" s="86"/>
      <c r="T175" s="86"/>
      <c r="U175" s="86"/>
    </row>
    <row r="176" spans="1:21" x14ac:dyDescent="0.25">
      <c r="C176" s="527"/>
      <c r="D176" s="527" t="s">
        <v>1142</v>
      </c>
      <c r="S176" s="86"/>
      <c r="T176" s="86"/>
      <c r="U176" s="86"/>
    </row>
    <row r="177" spans="3:21" x14ac:dyDescent="0.25">
      <c r="C177" s="527"/>
      <c r="D177" t="s">
        <v>835</v>
      </c>
      <c r="S177" s="86"/>
      <c r="T177" s="86"/>
      <c r="U177" s="86"/>
    </row>
    <row r="178" spans="3:21" x14ac:dyDescent="0.25">
      <c r="C178" s="527"/>
      <c r="D178" s="527" t="s">
        <v>1163</v>
      </c>
      <c r="S178" s="86"/>
      <c r="T178" s="86"/>
      <c r="U178" s="86"/>
    </row>
    <row r="179" spans="3:21" x14ac:dyDescent="0.25">
      <c r="C179" s="527"/>
      <c r="D179" t="s">
        <v>1144</v>
      </c>
      <c r="S179" s="86"/>
      <c r="T179" s="86"/>
      <c r="U179" s="86"/>
    </row>
    <row r="180" spans="3:21" x14ac:dyDescent="0.25">
      <c r="C180" s="527"/>
      <c r="D180" t="s">
        <v>1167</v>
      </c>
      <c r="S180" s="86"/>
      <c r="T180" s="86"/>
      <c r="U180" s="86"/>
    </row>
    <row r="181" spans="3:21" x14ac:dyDescent="0.25">
      <c r="C181" s="527"/>
      <c r="D181" t="s">
        <v>609</v>
      </c>
      <c r="S181" s="86"/>
      <c r="T181" s="86"/>
      <c r="U181" s="86"/>
    </row>
    <row r="182" spans="3:21" x14ac:dyDescent="0.25">
      <c r="C182" s="527"/>
      <c r="D182" t="s">
        <v>374</v>
      </c>
      <c r="S182" s="86"/>
      <c r="T182" s="86"/>
      <c r="U182" s="86"/>
    </row>
    <row r="183" spans="3:21" x14ac:dyDescent="0.25">
      <c r="C183" s="527"/>
      <c r="D183" t="s">
        <v>1112</v>
      </c>
      <c r="S183" s="86"/>
      <c r="T183" s="86"/>
      <c r="U183" s="86"/>
    </row>
    <row r="184" spans="3:21" x14ac:dyDescent="0.25">
      <c r="C184" s="527"/>
      <c r="D184" s="527" t="s">
        <v>1115</v>
      </c>
      <c r="S184" s="86"/>
      <c r="T184" s="86"/>
      <c r="U184" s="86"/>
    </row>
    <row r="185" spans="3:21" x14ac:dyDescent="0.25">
      <c r="C185" s="527"/>
      <c r="D185" t="s">
        <v>1147</v>
      </c>
      <c r="S185" s="86"/>
      <c r="T185" s="86"/>
      <c r="U185" s="86"/>
    </row>
    <row r="186" spans="3:21" x14ac:dyDescent="0.25">
      <c r="C186" s="527"/>
      <c r="D186" t="s">
        <v>1149</v>
      </c>
      <c r="S186" s="86"/>
      <c r="T186" s="86"/>
      <c r="U186" s="86"/>
    </row>
    <row r="187" spans="3:21" x14ac:dyDescent="0.25">
      <c r="C187" s="527"/>
      <c r="D187" s="527" t="s">
        <v>1156</v>
      </c>
      <c r="S187" s="86"/>
      <c r="T187" s="86"/>
      <c r="U187" s="86"/>
    </row>
    <row r="188" spans="3:21" x14ac:dyDescent="0.25">
      <c r="D188" t="s">
        <v>953</v>
      </c>
      <c r="S188" s="86"/>
      <c r="T188" s="86"/>
      <c r="U188" s="86"/>
    </row>
    <row r="189" spans="3:21" x14ac:dyDescent="0.25">
      <c r="C189" s="527"/>
      <c r="D189" t="s">
        <v>1153</v>
      </c>
      <c r="S189" s="86"/>
      <c r="T189" s="86"/>
      <c r="U189" s="86"/>
    </row>
    <row r="190" spans="3:21" x14ac:dyDescent="0.25">
      <c r="C190" s="527"/>
      <c r="D190" s="527" t="s">
        <v>1133</v>
      </c>
      <c r="S190" s="86"/>
      <c r="T190" s="86"/>
      <c r="U190" s="86"/>
    </row>
    <row r="191" spans="3:21" x14ac:dyDescent="0.25">
      <c r="C191" s="527"/>
      <c r="D191" t="s">
        <v>1172</v>
      </c>
      <c r="S191" s="86"/>
      <c r="T191" s="86"/>
      <c r="U191" s="86"/>
    </row>
    <row r="192" spans="3:21" x14ac:dyDescent="0.25">
      <c r="C192" s="527"/>
      <c r="D192" t="s">
        <v>582</v>
      </c>
      <c r="S192" s="86"/>
      <c r="T192" s="86"/>
      <c r="U192" s="86"/>
    </row>
    <row r="193" spans="3:38" x14ac:dyDescent="0.25">
      <c r="S193" s="86"/>
      <c r="T193" s="86"/>
      <c r="U193" s="86"/>
    </row>
    <row r="194" spans="3:38" x14ac:dyDescent="0.25">
      <c r="S194" s="86"/>
      <c r="T194" s="86"/>
      <c r="U194" s="86"/>
      <c r="V194" s="34"/>
    </row>
    <row r="195" spans="3:38" x14ac:dyDescent="0.25">
      <c r="C195" t="s">
        <v>583</v>
      </c>
      <c r="S195" s="86"/>
      <c r="T195" s="86"/>
      <c r="U195" s="86"/>
      <c r="V195" s="34"/>
      <c r="AD195" s="27"/>
      <c r="AE195" s="191"/>
      <c r="AF195" s="191"/>
      <c r="AG195" s="191"/>
      <c r="AH195" s="191"/>
      <c r="AI195" s="191"/>
    </row>
    <row r="196" spans="3:38" x14ac:dyDescent="0.25">
      <c r="C196" s="527"/>
      <c r="D196" s="527" t="s">
        <v>1137</v>
      </c>
      <c r="S196" s="86"/>
      <c r="T196" s="86"/>
      <c r="U196" s="86"/>
      <c r="V196" s="34"/>
      <c r="AD196" s="27"/>
      <c r="AE196" s="191"/>
      <c r="AF196" s="191"/>
      <c r="AG196" s="191"/>
      <c r="AH196" s="191"/>
      <c r="AI196" s="191"/>
    </row>
    <row r="197" spans="3:38" x14ac:dyDescent="0.25">
      <c r="C197" s="527"/>
      <c r="D197" s="527" t="s">
        <v>1108</v>
      </c>
      <c r="S197" s="86"/>
      <c r="T197" s="86"/>
      <c r="U197" s="86"/>
      <c r="V197" s="34"/>
    </row>
    <row r="198" spans="3:38" x14ac:dyDescent="0.25">
      <c r="C198" s="527"/>
      <c r="D198" s="527" t="s">
        <v>1143</v>
      </c>
      <c r="S198" s="86"/>
      <c r="T198" s="86"/>
      <c r="U198" s="86"/>
    </row>
    <row r="199" spans="3:38" x14ac:dyDescent="0.25">
      <c r="C199" s="527"/>
      <c r="D199" s="527" t="s">
        <v>1164</v>
      </c>
      <c r="S199" s="86"/>
      <c r="T199" s="86"/>
      <c r="U199" s="86"/>
    </row>
    <row r="200" spans="3:38" x14ac:dyDescent="0.25">
      <c r="C200" s="527"/>
      <c r="D200" t="s">
        <v>584</v>
      </c>
      <c r="S200" s="86"/>
      <c r="T200" s="86"/>
      <c r="U200" s="86"/>
    </row>
    <row r="201" spans="3:38" x14ac:dyDescent="0.25">
      <c r="C201" s="527"/>
      <c r="D201" t="s">
        <v>1113</v>
      </c>
      <c r="S201" s="86"/>
      <c r="T201" s="86"/>
      <c r="U201" s="86"/>
    </row>
    <row r="202" spans="3:38" x14ac:dyDescent="0.25">
      <c r="C202" s="527"/>
      <c r="D202" t="s">
        <v>274</v>
      </c>
      <c r="S202" s="86"/>
      <c r="T202" s="86"/>
      <c r="U202" s="86"/>
      <c r="AJ202" s="191"/>
      <c r="AK202" s="191"/>
      <c r="AL202" s="191"/>
    </row>
    <row r="203" spans="3:38" x14ac:dyDescent="0.25">
      <c r="C203" s="527"/>
      <c r="D203" t="s">
        <v>585</v>
      </c>
      <c r="S203" s="86"/>
      <c r="T203" s="86"/>
      <c r="U203" s="86"/>
    </row>
    <row r="204" spans="3:38" x14ac:dyDescent="0.25">
      <c r="C204" s="527"/>
      <c r="D204" t="s">
        <v>586</v>
      </c>
      <c r="S204" s="86"/>
      <c r="T204" s="86"/>
      <c r="U204" s="86"/>
    </row>
    <row r="205" spans="3:38" x14ac:dyDescent="0.25">
      <c r="C205" s="527"/>
      <c r="D205" s="527" t="s">
        <v>1116</v>
      </c>
      <c r="S205" s="86"/>
      <c r="T205" s="86"/>
      <c r="U205" s="86"/>
    </row>
    <row r="206" spans="3:38" x14ac:dyDescent="0.25">
      <c r="C206" s="527"/>
      <c r="D206" t="s">
        <v>351</v>
      </c>
      <c r="S206" s="86"/>
      <c r="T206" s="86"/>
      <c r="U206" s="86"/>
    </row>
    <row r="207" spans="3:38" x14ac:dyDescent="0.25">
      <c r="C207" s="527"/>
      <c r="D207" s="527" t="s">
        <v>1157</v>
      </c>
      <c r="S207" s="86"/>
      <c r="T207" s="86"/>
      <c r="U207" s="86"/>
    </row>
    <row r="208" spans="3:38" x14ac:dyDescent="0.25">
      <c r="C208" s="527"/>
      <c r="D208" t="s">
        <v>1129</v>
      </c>
      <c r="S208" s="86"/>
      <c r="T208" s="86"/>
      <c r="U208" s="86"/>
    </row>
    <row r="209" spans="3:21" x14ac:dyDescent="0.25">
      <c r="C209" s="527"/>
      <c r="D209" t="s">
        <v>1150</v>
      </c>
      <c r="S209" s="86"/>
      <c r="T209" s="86"/>
      <c r="U209" s="86"/>
    </row>
    <row r="210" spans="3:21" x14ac:dyDescent="0.25">
      <c r="C210" s="527"/>
      <c r="D210" s="527" t="s">
        <v>1170</v>
      </c>
      <c r="S210" s="86"/>
      <c r="T210" s="86"/>
      <c r="U210" s="86"/>
    </row>
    <row r="211" spans="3:21" x14ac:dyDescent="0.25">
      <c r="C211" s="527"/>
      <c r="D211" s="527" t="s">
        <v>1134</v>
      </c>
      <c r="S211" s="86"/>
      <c r="T211" s="86"/>
      <c r="U211" s="86"/>
    </row>
    <row r="212" spans="3:21" x14ac:dyDescent="0.25">
      <c r="C212" s="527"/>
      <c r="D212" t="s">
        <v>284</v>
      </c>
      <c r="S212" s="86"/>
      <c r="T212" s="86"/>
      <c r="U212" s="86"/>
    </row>
    <row r="213" spans="3:21" x14ac:dyDescent="0.25">
      <c r="C213" s="527"/>
      <c r="D213" t="s">
        <v>1158</v>
      </c>
      <c r="S213" s="86"/>
      <c r="T213" s="86"/>
      <c r="U213" s="86"/>
    </row>
    <row r="214" spans="3:21" x14ac:dyDescent="0.25">
      <c r="C214" s="527"/>
      <c r="D214" s="527" t="s">
        <v>1122</v>
      </c>
      <c r="S214" s="86"/>
      <c r="T214" s="86"/>
      <c r="U214" s="86"/>
    </row>
    <row r="215" spans="3:21" x14ac:dyDescent="0.25">
      <c r="S215" s="86"/>
      <c r="T215" s="86"/>
      <c r="U215" s="86"/>
    </row>
    <row r="216" spans="3:21" x14ac:dyDescent="0.25">
      <c r="S216" s="86"/>
      <c r="T216" s="86"/>
      <c r="U216" s="86"/>
    </row>
    <row r="217" spans="3:21" x14ac:dyDescent="0.25">
      <c r="C217" t="s">
        <v>588</v>
      </c>
      <c r="S217" s="86"/>
      <c r="T217" s="86"/>
      <c r="U217" s="86"/>
    </row>
    <row r="218" spans="3:21" x14ac:dyDescent="0.25">
      <c r="C218" s="527"/>
      <c r="D218" s="527" t="s">
        <v>1138</v>
      </c>
      <c r="S218" s="86"/>
      <c r="T218" s="86"/>
      <c r="U218" s="86"/>
    </row>
    <row r="219" spans="3:21" x14ac:dyDescent="0.25">
      <c r="C219" s="527"/>
      <c r="D219" s="527" t="s">
        <v>36</v>
      </c>
      <c r="S219" s="86"/>
      <c r="T219" s="86"/>
      <c r="U219" s="86"/>
    </row>
    <row r="220" spans="3:21" x14ac:dyDescent="0.25">
      <c r="D220" t="s">
        <v>372</v>
      </c>
      <c r="S220" s="86"/>
      <c r="T220" s="86"/>
      <c r="U220" s="86"/>
    </row>
    <row r="221" spans="3:21" x14ac:dyDescent="0.25">
      <c r="D221" t="s">
        <v>919</v>
      </c>
      <c r="S221" s="86"/>
      <c r="T221" s="86"/>
      <c r="U221" s="86"/>
    </row>
    <row r="222" spans="3:21" x14ac:dyDescent="0.25">
      <c r="C222" s="527"/>
      <c r="D222" s="527" t="s">
        <v>1123</v>
      </c>
      <c r="S222" s="86"/>
      <c r="T222" s="86"/>
      <c r="U222" s="86"/>
    </row>
    <row r="223" spans="3:21" x14ac:dyDescent="0.25">
      <c r="S223" s="86"/>
      <c r="T223" s="86"/>
      <c r="U223" s="86"/>
    </row>
    <row r="224" spans="3:21" x14ac:dyDescent="0.25">
      <c r="S224" s="86"/>
      <c r="T224" s="86"/>
      <c r="U224" s="86"/>
    </row>
    <row r="225" spans="1:21" x14ac:dyDescent="0.25">
      <c r="C225" t="s">
        <v>590</v>
      </c>
      <c r="S225" s="86"/>
      <c r="T225" s="86"/>
      <c r="U225" s="86"/>
    </row>
    <row r="226" spans="1:21" x14ac:dyDescent="0.25">
      <c r="C226" s="527"/>
      <c r="D226" s="527" t="s">
        <v>1139</v>
      </c>
      <c r="S226" s="86"/>
      <c r="T226" s="86"/>
      <c r="U226" s="86"/>
    </row>
    <row r="227" spans="1:21" x14ac:dyDescent="0.25">
      <c r="C227" s="527"/>
      <c r="D227" s="527" t="s">
        <v>1109</v>
      </c>
      <c r="S227" s="86"/>
      <c r="T227" s="86"/>
      <c r="U227" s="86"/>
    </row>
    <row r="228" spans="1:21" x14ac:dyDescent="0.25">
      <c r="C228" s="527"/>
      <c r="D228" s="527" t="s">
        <v>966</v>
      </c>
      <c r="S228" s="86"/>
      <c r="T228" s="86"/>
      <c r="U228" s="86"/>
    </row>
    <row r="229" spans="1:21" x14ac:dyDescent="0.25">
      <c r="C229" s="527"/>
      <c r="D229" t="s">
        <v>592</v>
      </c>
      <c r="S229" s="86"/>
      <c r="T229" s="86"/>
      <c r="U229" s="86"/>
    </row>
    <row r="230" spans="1:21" x14ac:dyDescent="0.25">
      <c r="C230" s="527"/>
      <c r="D230" t="s">
        <v>1126</v>
      </c>
      <c r="S230" s="86"/>
      <c r="T230" s="86"/>
      <c r="U230" s="86"/>
    </row>
    <row r="231" spans="1:21" x14ac:dyDescent="0.25">
      <c r="C231" s="527"/>
      <c r="D231" s="527" t="s">
        <v>1141</v>
      </c>
      <c r="S231" s="86"/>
      <c r="T231" s="86"/>
      <c r="U231" s="86"/>
    </row>
    <row r="232" spans="1:21" x14ac:dyDescent="0.25">
      <c r="S232" s="86"/>
      <c r="T232" s="86"/>
      <c r="U232" s="86"/>
    </row>
    <row r="233" spans="1:21" x14ac:dyDescent="0.25">
      <c r="A233" s="27"/>
      <c r="B233" s="27"/>
      <c r="S233" s="86"/>
      <c r="T233" s="86"/>
      <c r="U233" s="86"/>
    </row>
    <row r="234" spans="1:21" x14ac:dyDescent="0.25">
      <c r="A234" s="27"/>
      <c r="B234" s="27"/>
      <c r="C234" t="s">
        <v>593</v>
      </c>
      <c r="S234" s="86"/>
      <c r="T234" s="86"/>
      <c r="U234" s="86"/>
    </row>
    <row r="235" spans="1:21" x14ac:dyDescent="0.25">
      <c r="A235" s="27"/>
      <c r="B235" s="27"/>
      <c r="C235" s="527"/>
      <c r="D235" s="527" t="s">
        <v>515</v>
      </c>
      <c r="S235" s="86"/>
      <c r="T235" s="86"/>
      <c r="U235" s="86"/>
    </row>
    <row r="236" spans="1:21" x14ac:dyDescent="0.25">
      <c r="A236" s="27"/>
      <c r="B236" s="27"/>
      <c r="D236" t="s">
        <v>1125</v>
      </c>
      <c r="S236" s="86"/>
      <c r="T236" s="86"/>
      <c r="U236" s="86"/>
    </row>
    <row r="237" spans="1:21" x14ac:dyDescent="0.25">
      <c r="D237" t="s">
        <v>1168</v>
      </c>
      <c r="S237" s="86"/>
      <c r="T237" s="86"/>
      <c r="U237" s="86"/>
    </row>
    <row r="238" spans="1:21" x14ac:dyDescent="0.25">
      <c r="C238" s="527"/>
      <c r="D238" s="527" t="s">
        <v>967</v>
      </c>
      <c r="S238" s="86"/>
      <c r="T238" s="86"/>
      <c r="U238" s="86"/>
    </row>
    <row r="239" spans="1:21" x14ac:dyDescent="0.25">
      <c r="D239" t="s">
        <v>1148</v>
      </c>
      <c r="S239" s="86"/>
      <c r="T239" s="86"/>
      <c r="U239" s="86"/>
    </row>
    <row r="240" spans="1:21" x14ac:dyDescent="0.25">
      <c r="D240" t="s">
        <v>356</v>
      </c>
      <c r="S240" s="86"/>
      <c r="T240" s="86"/>
      <c r="U240" s="86"/>
    </row>
    <row r="241" spans="3:29" x14ac:dyDescent="0.25">
      <c r="D241" t="s">
        <v>595</v>
      </c>
      <c r="S241" s="86"/>
      <c r="T241" s="86"/>
      <c r="U241" s="86"/>
    </row>
    <row r="242" spans="3:29" x14ac:dyDescent="0.25">
      <c r="C242" s="527"/>
      <c r="D242" t="s">
        <v>1097</v>
      </c>
      <c r="S242" s="86"/>
      <c r="T242" s="86"/>
      <c r="U242" s="86"/>
    </row>
    <row r="243" spans="3:29" x14ac:dyDescent="0.25">
      <c r="D243" t="s">
        <v>1154</v>
      </c>
      <c r="S243" s="86"/>
      <c r="T243" s="86"/>
      <c r="U243" s="86"/>
      <c r="W243" s="27"/>
    </row>
    <row r="244" spans="3:29" x14ac:dyDescent="0.25">
      <c r="C244" s="527"/>
      <c r="D244" t="s">
        <v>1159</v>
      </c>
      <c r="S244" s="86"/>
      <c r="T244" s="86"/>
      <c r="U244" s="86"/>
      <c r="W244" s="27"/>
    </row>
    <row r="245" spans="3:29" x14ac:dyDescent="0.25">
      <c r="S245" s="86"/>
      <c r="T245" s="86"/>
      <c r="U245" s="86"/>
      <c r="W245" s="27"/>
      <c r="Y245" s="27"/>
      <c r="Z245" s="27"/>
      <c r="AA245" s="27"/>
      <c r="AB245" s="27"/>
      <c r="AC245" s="27"/>
    </row>
    <row r="246" spans="3:29" x14ac:dyDescent="0.25">
      <c r="S246" s="86"/>
      <c r="T246" s="86"/>
      <c r="U246" s="86"/>
      <c r="W246" s="27"/>
    </row>
    <row r="247" spans="3:29" x14ac:dyDescent="0.25">
      <c r="C247" t="s">
        <v>597</v>
      </c>
      <c r="S247" s="86"/>
      <c r="T247" s="86"/>
      <c r="U247" s="86"/>
      <c r="W247" s="27"/>
    </row>
    <row r="248" spans="3:29" x14ac:dyDescent="0.25">
      <c r="D248" t="s">
        <v>836</v>
      </c>
      <c r="S248" s="86"/>
      <c r="T248" s="86"/>
      <c r="U248" s="86"/>
    </row>
    <row r="249" spans="3:29" x14ac:dyDescent="0.25">
      <c r="D249" t="s">
        <v>598</v>
      </c>
      <c r="S249" s="86"/>
      <c r="T249" s="86"/>
      <c r="U249" s="86"/>
    </row>
    <row r="250" spans="3:29" x14ac:dyDescent="0.25">
      <c r="C250" s="527"/>
      <c r="D250" s="527" t="s">
        <v>1117</v>
      </c>
      <c r="S250" s="86"/>
      <c r="T250" s="86"/>
      <c r="U250" s="86"/>
      <c r="X250" s="27"/>
    </row>
    <row r="251" spans="3:29" x14ac:dyDescent="0.25">
      <c r="D251" t="s">
        <v>128</v>
      </c>
      <c r="S251" s="86"/>
      <c r="T251" s="86"/>
      <c r="U251" s="86"/>
      <c r="X251" s="27"/>
    </row>
    <row r="252" spans="3:29" x14ac:dyDescent="0.25">
      <c r="C252" s="527"/>
      <c r="D252" s="527" t="s">
        <v>844</v>
      </c>
      <c r="S252" s="86"/>
      <c r="T252" s="86"/>
      <c r="U252" s="86"/>
    </row>
    <row r="253" spans="3:29" x14ac:dyDescent="0.25">
      <c r="D253" t="s">
        <v>1151</v>
      </c>
      <c r="S253" s="86"/>
      <c r="T253" s="86"/>
      <c r="U253" s="86"/>
    </row>
    <row r="254" spans="3:29" x14ac:dyDescent="0.25">
      <c r="C254" s="527"/>
      <c r="D254" t="s">
        <v>490</v>
      </c>
      <c r="S254" s="86"/>
      <c r="T254" s="86"/>
      <c r="U254" s="86"/>
    </row>
    <row r="255" spans="3:29" x14ac:dyDescent="0.25">
      <c r="D255" t="s">
        <v>391</v>
      </c>
      <c r="S255" s="86"/>
      <c r="T255" s="86"/>
      <c r="U255" s="86"/>
    </row>
    <row r="256" spans="3:29" x14ac:dyDescent="0.25">
      <c r="C256" s="527"/>
      <c r="D256" t="s">
        <v>1160</v>
      </c>
      <c r="S256" s="86"/>
      <c r="T256" s="86"/>
      <c r="U256" s="86"/>
    </row>
    <row r="257" spans="3:22" x14ac:dyDescent="0.25">
      <c r="S257" s="86"/>
      <c r="T257" s="86"/>
      <c r="U257" s="86"/>
    </row>
    <row r="258" spans="3:22" x14ac:dyDescent="0.25">
      <c r="S258" s="86"/>
      <c r="T258" s="86"/>
      <c r="U258" s="86"/>
    </row>
    <row r="259" spans="3:22" x14ac:dyDescent="0.25">
      <c r="C259" t="s">
        <v>599</v>
      </c>
      <c r="S259" s="86"/>
      <c r="T259" s="86"/>
      <c r="U259" s="86"/>
    </row>
    <row r="260" spans="3:22" x14ac:dyDescent="0.25">
      <c r="C260" s="527"/>
      <c r="D260" s="527" t="s">
        <v>1140</v>
      </c>
      <c r="S260" s="86"/>
      <c r="T260" s="86"/>
      <c r="U260" s="86"/>
      <c r="V260" s="27"/>
    </row>
    <row r="261" spans="3:22" x14ac:dyDescent="0.25">
      <c r="C261" s="527"/>
      <c r="D261" s="527" t="s">
        <v>1110</v>
      </c>
      <c r="S261" s="86"/>
      <c r="T261" s="86"/>
      <c r="U261" s="86"/>
    </row>
    <row r="262" spans="3:22" x14ac:dyDescent="0.25">
      <c r="C262" s="527"/>
      <c r="D262" s="527" t="s">
        <v>600</v>
      </c>
      <c r="S262" s="86"/>
      <c r="T262" s="86"/>
      <c r="U262" s="86"/>
    </row>
    <row r="263" spans="3:22" x14ac:dyDescent="0.25">
      <c r="C263" s="527"/>
      <c r="D263" t="s">
        <v>1121</v>
      </c>
      <c r="S263" s="86"/>
      <c r="T263" s="86"/>
      <c r="U263" s="86"/>
    </row>
    <row r="264" spans="3:22" x14ac:dyDescent="0.25">
      <c r="C264" s="527"/>
      <c r="D264" t="s">
        <v>1162</v>
      </c>
      <c r="S264" s="86"/>
      <c r="T264" s="86"/>
      <c r="U264" s="86"/>
    </row>
    <row r="265" spans="3:22" x14ac:dyDescent="0.25">
      <c r="C265" s="527"/>
      <c r="D265" s="527" t="s">
        <v>1165</v>
      </c>
      <c r="S265" s="86"/>
      <c r="T265" s="86"/>
      <c r="U265" s="86"/>
    </row>
    <row r="266" spans="3:22" x14ac:dyDescent="0.25">
      <c r="C266" s="527"/>
      <c r="D266" t="s">
        <v>1145</v>
      </c>
      <c r="S266" s="86"/>
      <c r="T266" s="86"/>
      <c r="U266" s="86"/>
    </row>
    <row r="267" spans="3:22" x14ac:dyDescent="0.25">
      <c r="C267" s="527"/>
      <c r="D267" s="527" t="s">
        <v>1006</v>
      </c>
      <c r="S267" s="86"/>
      <c r="T267" s="86"/>
      <c r="U267" s="86"/>
    </row>
    <row r="268" spans="3:22" x14ac:dyDescent="0.25">
      <c r="D268" t="s">
        <v>1128</v>
      </c>
      <c r="S268" s="86"/>
      <c r="T268" s="86"/>
      <c r="U268" s="86"/>
    </row>
    <row r="269" spans="3:22" x14ac:dyDescent="0.25">
      <c r="C269" s="527"/>
      <c r="D269" t="s">
        <v>1169</v>
      </c>
      <c r="S269" s="86"/>
      <c r="T269" s="86"/>
      <c r="U269" s="86"/>
    </row>
    <row r="270" spans="3:22" x14ac:dyDescent="0.25">
      <c r="C270" s="527"/>
      <c r="D270" s="527" t="s">
        <v>1111</v>
      </c>
      <c r="S270" s="86"/>
      <c r="T270" s="86"/>
      <c r="U270" s="86"/>
    </row>
    <row r="271" spans="3:22" x14ac:dyDescent="0.25">
      <c r="C271" s="527"/>
      <c r="D271" s="527" t="s">
        <v>1118</v>
      </c>
      <c r="S271" s="86"/>
      <c r="T271" s="86"/>
      <c r="U271" s="86"/>
    </row>
    <row r="272" spans="3:22" x14ac:dyDescent="0.25">
      <c r="C272" s="527"/>
      <c r="D272" t="s">
        <v>379</v>
      </c>
      <c r="S272" s="86"/>
      <c r="T272" s="86"/>
      <c r="U272" s="86"/>
    </row>
    <row r="273" spans="3:21" x14ac:dyDescent="0.25">
      <c r="C273" s="527"/>
      <c r="D273" t="s">
        <v>603</v>
      </c>
      <c r="S273" s="86"/>
      <c r="T273" s="86"/>
      <c r="U273" s="86"/>
    </row>
    <row r="274" spans="3:21" x14ac:dyDescent="0.25">
      <c r="C274" s="527"/>
      <c r="D274" t="s">
        <v>535</v>
      </c>
      <c r="S274" s="86"/>
      <c r="T274" s="86"/>
      <c r="U274" s="86"/>
    </row>
    <row r="275" spans="3:21" x14ac:dyDescent="0.25">
      <c r="C275" s="527"/>
      <c r="D275" t="s">
        <v>1130</v>
      </c>
      <c r="S275" s="86"/>
      <c r="T275" s="86"/>
      <c r="U275" s="86"/>
    </row>
    <row r="276" spans="3:21" x14ac:dyDescent="0.25">
      <c r="C276" s="527"/>
      <c r="D276" t="s">
        <v>1127</v>
      </c>
      <c r="S276" s="86"/>
      <c r="T276" s="86"/>
      <c r="U276" s="86"/>
    </row>
    <row r="277" spans="3:21" x14ac:dyDescent="0.25">
      <c r="C277" s="527"/>
      <c r="D277" t="s">
        <v>1171</v>
      </c>
      <c r="S277" s="86"/>
      <c r="T277" s="86"/>
      <c r="U277" s="86"/>
    </row>
    <row r="278" spans="3:21" x14ac:dyDescent="0.25">
      <c r="C278" s="527"/>
      <c r="D278" t="s">
        <v>393</v>
      </c>
      <c r="S278" s="86"/>
      <c r="T278" s="86"/>
      <c r="U278" s="86"/>
    </row>
    <row r="279" spans="3:21" x14ac:dyDescent="0.25">
      <c r="C279" s="527"/>
      <c r="D279" s="527" t="s">
        <v>1124</v>
      </c>
      <c r="S279" s="86"/>
      <c r="T279" s="86"/>
      <c r="U279" s="86"/>
    </row>
    <row r="280" spans="3:21" x14ac:dyDescent="0.25">
      <c r="S280" s="86"/>
      <c r="T280" s="86"/>
      <c r="U280" s="86"/>
    </row>
    <row r="281" spans="3:21" x14ac:dyDescent="0.25">
      <c r="S281" s="86"/>
      <c r="T281" s="86"/>
      <c r="U281" s="86"/>
    </row>
    <row r="282" spans="3:21" x14ac:dyDescent="0.25">
      <c r="C282" t="s">
        <v>606</v>
      </c>
      <c r="S282" s="86"/>
      <c r="T282" s="86"/>
      <c r="U282" s="86"/>
    </row>
    <row r="283" spans="3:21" x14ac:dyDescent="0.25">
      <c r="D283" t="s">
        <v>1161</v>
      </c>
      <c r="S283" s="86"/>
      <c r="T283" s="86"/>
      <c r="U283" s="86"/>
    </row>
    <row r="284" spans="3:21" x14ac:dyDescent="0.25">
      <c r="C284" s="527"/>
      <c r="D284" s="527" t="s">
        <v>1007</v>
      </c>
      <c r="S284" s="86"/>
      <c r="T284" s="86"/>
      <c r="U284" s="86"/>
    </row>
    <row r="285" spans="3:21" x14ac:dyDescent="0.25">
      <c r="C285" s="527"/>
      <c r="D285" t="s">
        <v>304</v>
      </c>
      <c r="S285" s="86"/>
      <c r="T285" s="86"/>
      <c r="U285" s="86"/>
    </row>
    <row r="286" spans="3:21" x14ac:dyDescent="0.25">
      <c r="C286" s="527"/>
      <c r="D286" s="527" t="s">
        <v>434</v>
      </c>
      <c r="S286" s="86"/>
      <c r="T286" s="86"/>
      <c r="U286" s="86"/>
    </row>
    <row r="287" spans="3:21" x14ac:dyDescent="0.25">
      <c r="C287" s="527"/>
      <c r="D287" s="527" t="s">
        <v>1135</v>
      </c>
      <c r="S287" s="86"/>
      <c r="T287" s="86"/>
      <c r="U287" s="86"/>
    </row>
    <row r="288" spans="3:21" x14ac:dyDescent="0.25">
      <c r="C288" s="527"/>
      <c r="D288" t="s">
        <v>1155</v>
      </c>
      <c r="S288" s="86"/>
      <c r="T288" s="86"/>
      <c r="U288" s="86"/>
    </row>
    <row r="289" spans="3:21" x14ac:dyDescent="0.25">
      <c r="T289" s="86"/>
      <c r="U289" s="86"/>
    </row>
    <row r="290" spans="3:21" x14ac:dyDescent="0.25">
      <c r="T290" s="86"/>
      <c r="U290" s="86"/>
    </row>
    <row r="291" spans="3:21" x14ac:dyDescent="0.25">
      <c r="S291" s="86"/>
      <c r="T291" s="86"/>
      <c r="U291" s="86"/>
    </row>
    <row r="292" spans="3:21" x14ac:dyDescent="0.25">
      <c r="S292" s="86"/>
      <c r="T292" s="86"/>
      <c r="U292" s="86"/>
    </row>
    <row r="293" spans="3:21" x14ac:dyDescent="0.25">
      <c r="S293" s="86"/>
      <c r="T293" s="86"/>
      <c r="U293" s="86"/>
    </row>
    <row r="294" spans="3:21" x14ac:dyDescent="0.25">
      <c r="S294" s="86"/>
      <c r="T294" s="86"/>
      <c r="U294" s="86"/>
    </row>
    <row r="295" spans="3:21" x14ac:dyDescent="0.25">
      <c r="S295" s="86"/>
      <c r="T295" s="86"/>
      <c r="U295" s="86"/>
    </row>
    <row r="296" spans="3:21" x14ac:dyDescent="0.25">
      <c r="S296" s="86"/>
      <c r="T296" s="86"/>
      <c r="U296" s="86"/>
    </row>
    <row r="297" spans="3:21" x14ac:dyDescent="0.25">
      <c r="C297" s="27"/>
      <c r="E297" s="27"/>
      <c r="F297" s="27"/>
      <c r="G297" s="27"/>
      <c r="H297" s="27"/>
      <c r="I297" s="27"/>
      <c r="J297" s="27"/>
      <c r="K297" s="27"/>
      <c r="S297" s="86"/>
      <c r="T297" s="86"/>
      <c r="U297" s="86"/>
    </row>
    <row r="298" spans="3:21" x14ac:dyDescent="0.25">
      <c r="S298" s="86"/>
      <c r="T298" s="86"/>
      <c r="U298" s="86"/>
    </row>
    <row r="299" spans="3:21" x14ac:dyDescent="0.25">
      <c r="S299" s="86"/>
      <c r="T299" s="86"/>
      <c r="U299" s="86"/>
    </row>
    <row r="300" spans="3:21" x14ac:dyDescent="0.25">
      <c r="S300" s="86"/>
      <c r="T300" s="86"/>
      <c r="U300" s="86"/>
    </row>
    <row r="301" spans="3:21" x14ac:dyDescent="0.25">
      <c r="S301" s="86"/>
      <c r="T301" s="86"/>
      <c r="U301" s="86"/>
    </row>
    <row r="302" spans="3:21" x14ac:dyDescent="0.25">
      <c r="S302" s="86"/>
      <c r="T302" s="86"/>
      <c r="U302" s="86"/>
    </row>
    <row r="303" spans="3:21" x14ac:dyDescent="0.25">
      <c r="S303" s="86"/>
      <c r="T303" s="86"/>
      <c r="U303" s="86"/>
    </row>
    <row r="304" spans="3:21" x14ac:dyDescent="0.25">
      <c r="S304" s="86"/>
      <c r="T304" s="86"/>
      <c r="U304" s="86"/>
    </row>
    <row r="305" spans="19:21" x14ac:dyDescent="0.25">
      <c r="S305" s="86"/>
      <c r="T305" s="86"/>
      <c r="U305" s="86"/>
    </row>
    <row r="306" spans="19:21" x14ac:dyDescent="0.25">
      <c r="S306" s="86"/>
      <c r="T306" s="86"/>
      <c r="U306" s="86"/>
    </row>
    <row r="307" spans="19:21" x14ac:dyDescent="0.25">
      <c r="S307" s="86"/>
      <c r="T307" s="86"/>
      <c r="U307" s="86"/>
    </row>
    <row r="308" spans="19:21" x14ac:dyDescent="0.25">
      <c r="S308" s="86"/>
      <c r="T308" s="86"/>
      <c r="U308" s="86"/>
    </row>
    <row r="309" spans="19:21" x14ac:dyDescent="0.25">
      <c r="S309" s="86"/>
      <c r="T309" s="86"/>
      <c r="U309" s="86"/>
    </row>
    <row r="310" spans="19:21" x14ac:dyDescent="0.25">
      <c r="S310" s="86"/>
      <c r="T310" s="86"/>
      <c r="U310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2" enableFormatConditionsCalculation="0"/>
  <dimension ref="A1:AL311"/>
  <sheetViews>
    <sheetView zoomScale="75" zoomScaleNormal="75" workbookViewId="0">
      <pane xSplit="2" ySplit="6" topLeftCell="C7" activePane="bottomRight" state="frozenSplit"/>
      <selection activeCell="C13" sqref="C13"/>
      <selection pane="topRight" activeCell="C13" sqref="C13"/>
      <selection pane="bottomLeft" activeCell="C13" sqref="C13"/>
      <selection pane="bottomRight" activeCell="AN108" sqref="AN108"/>
    </sheetView>
  </sheetViews>
  <sheetFormatPr defaultColWidth="8.77734375" defaultRowHeight="13.2" outlineLevelRow="2" x14ac:dyDescent="0.25"/>
  <cols>
    <col min="1" max="1" width="16" customWidth="1"/>
    <col min="2" max="2" width="16.109375" customWidth="1"/>
    <col min="3" max="4" width="5.77734375" customWidth="1"/>
    <col min="5" max="5" width="6.109375" customWidth="1"/>
    <col min="6" max="6" width="5.6640625" customWidth="1"/>
    <col min="7" max="7" width="6.33203125" customWidth="1"/>
    <col min="8" max="8" width="4.44140625" customWidth="1"/>
    <col min="9" max="9" width="8.44140625" customWidth="1"/>
    <col min="10" max="10" width="6.6640625" customWidth="1"/>
    <col min="11" max="11" width="5.6640625" customWidth="1"/>
    <col min="12" max="12" width="6.109375" customWidth="1"/>
    <col min="13" max="13" width="7" customWidth="1"/>
    <col min="14" max="14" width="5.6640625" customWidth="1"/>
    <col min="15" max="15" width="4.6640625" customWidth="1"/>
    <col min="16" max="16" width="5.6640625" customWidth="1"/>
    <col min="17" max="19" width="4.77734375" customWidth="1"/>
    <col min="20" max="20" width="6.109375" customWidth="1"/>
    <col min="21" max="23" width="5" customWidth="1"/>
    <col min="24" max="25" width="3.44140625" customWidth="1"/>
    <col min="26" max="26" width="3.77734375" customWidth="1"/>
    <col min="27" max="27" width="5" customWidth="1"/>
    <col min="28" max="28" width="3.44140625" customWidth="1"/>
    <col min="29" max="29" width="6.44140625" customWidth="1"/>
    <col min="30" max="30" width="7.6640625" customWidth="1"/>
    <col min="31" max="31" width="5.44140625" style="162" customWidth="1"/>
    <col min="32" max="32" width="4.33203125" style="162" customWidth="1"/>
    <col min="33" max="33" width="6.44140625" style="162" customWidth="1"/>
    <col min="34" max="34" width="6" style="162" customWidth="1"/>
    <col min="35" max="35" width="7.109375" style="162" customWidth="1"/>
    <col min="36" max="36" width="6.6640625" style="162" customWidth="1"/>
    <col min="37" max="38" width="5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194"/>
      <c r="AG3" s="203" t="s">
        <v>631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32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3" t="s">
        <v>684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630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782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184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/>
      <c r="F7" s="19"/>
      <c r="G7" s="19"/>
      <c r="H7" s="19"/>
      <c r="I7" s="116"/>
      <c r="J7" s="372"/>
      <c r="K7" s="19"/>
      <c r="L7" s="19"/>
      <c r="M7" s="377">
        <f>SUM(C7:L7)</f>
        <v>0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>SUM(O7:AD7)</f>
        <v>0</v>
      </c>
      <c r="AF7" s="192"/>
      <c r="AG7" s="159">
        <f t="shared" ref="AG7:AH15" si="0">SUM(M7,AE7)</f>
        <v>0</v>
      </c>
      <c r="AH7" s="186">
        <f t="shared" si="0"/>
        <v>0</v>
      </c>
      <c r="AI7" s="187">
        <f>SUM(AG7+AH7)</f>
        <v>0</v>
      </c>
      <c r="AJ7" s="166">
        <f>SUM(AG7)+SUM(November!AJ7)</f>
        <v>23</v>
      </c>
      <c r="AK7" s="199">
        <f>SUM(AE7)+SUM(November!AK7)</f>
        <v>0</v>
      </c>
      <c r="AL7" s="200">
        <f>SUM(AH7)+SUM(November!AL7)</f>
        <v>0</v>
      </c>
    </row>
    <row r="8" spans="1:38" outlineLevel="1" x14ac:dyDescent="0.25">
      <c r="A8" s="382" t="s">
        <v>719</v>
      </c>
      <c r="B8" s="39"/>
      <c r="C8" s="69">
        <f t="shared" ref="C8:AL8" si="1">SUBTOTAL(9,C7:C7)</f>
        <v>0</v>
      </c>
      <c r="D8" s="69">
        <f t="shared" si="1"/>
        <v>0</v>
      </c>
      <c r="E8" s="69">
        <f t="shared" si="1"/>
        <v>0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116">
        <f t="shared" si="1"/>
        <v>0</v>
      </c>
      <c r="J8" s="356">
        <f t="shared" si="1"/>
        <v>0</v>
      </c>
      <c r="K8" s="69">
        <f t="shared" si="1"/>
        <v>0</v>
      </c>
      <c r="L8" s="69">
        <f t="shared" si="1"/>
        <v>0</v>
      </c>
      <c r="M8" s="448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118">
        <f t="shared" si="1"/>
        <v>0</v>
      </c>
      <c r="R8" s="18">
        <f t="shared" si="1"/>
        <v>0</v>
      </c>
      <c r="S8" s="18">
        <f t="shared" si="1"/>
        <v>0</v>
      </c>
      <c r="T8" s="356">
        <f t="shared" si="1"/>
        <v>0</v>
      </c>
      <c r="U8" s="118">
        <f t="shared" si="1"/>
        <v>0</v>
      </c>
      <c r="V8" s="18">
        <f t="shared" si="1"/>
        <v>0</v>
      </c>
      <c r="W8" s="356">
        <f t="shared" si="1"/>
        <v>0</v>
      </c>
      <c r="X8" s="1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356">
        <f t="shared" si="1"/>
        <v>0</v>
      </c>
      <c r="AC8" s="69">
        <f t="shared" si="1"/>
        <v>0</v>
      </c>
      <c r="AD8" s="69">
        <f t="shared" si="1"/>
        <v>0</v>
      </c>
      <c r="AE8" s="163">
        <f t="shared" si="1"/>
        <v>0</v>
      </c>
      <c r="AF8" s="300">
        <f t="shared" si="1"/>
        <v>0</v>
      </c>
      <c r="AG8" s="159">
        <f t="shared" si="1"/>
        <v>0</v>
      </c>
      <c r="AH8" s="186">
        <f t="shared" si="1"/>
        <v>0</v>
      </c>
      <c r="AI8" s="303">
        <f t="shared" si="1"/>
        <v>0</v>
      </c>
      <c r="AJ8" s="166">
        <f t="shared" si="1"/>
        <v>23</v>
      </c>
      <c r="AK8" s="186">
        <f t="shared" si="1"/>
        <v>0</v>
      </c>
      <c r="AL8" s="305">
        <f t="shared" si="1"/>
        <v>0</v>
      </c>
    </row>
    <row r="9" spans="1:38" outlineLevel="2" x14ac:dyDescent="0.25">
      <c r="A9" s="6" t="s">
        <v>790</v>
      </c>
      <c r="B9" s="29" t="s">
        <v>771</v>
      </c>
      <c r="C9" s="7"/>
      <c r="D9" s="7"/>
      <c r="E9" s="7">
        <v>1</v>
      </c>
      <c r="F9" s="7">
        <v>1</v>
      </c>
      <c r="G9" s="7"/>
      <c r="H9" s="7"/>
      <c r="I9" s="117"/>
      <c r="J9" s="129"/>
      <c r="K9" s="7">
        <v>6</v>
      </c>
      <c r="L9" s="7"/>
      <c r="M9" s="157">
        <f>SUM(C9:L9)</f>
        <v>8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>SUM(O9:AD9)</f>
        <v>0</v>
      </c>
      <c r="AF9" s="177"/>
      <c r="AG9" s="160">
        <f t="shared" si="0"/>
        <v>8</v>
      </c>
      <c r="AH9" s="178">
        <f t="shared" si="0"/>
        <v>0</v>
      </c>
      <c r="AI9" s="188">
        <f>SUM(AG9+AH9)</f>
        <v>8</v>
      </c>
      <c r="AJ9" s="167">
        <f>SUM(AG9)+SUM(November!AJ9)</f>
        <v>343</v>
      </c>
      <c r="AK9" s="178">
        <f>SUM(AE9)+SUM(November!AK9)</f>
        <v>0</v>
      </c>
      <c r="AL9" s="179">
        <f>SUM(AH9)+SUM(November!AL9)</f>
        <v>0</v>
      </c>
    </row>
    <row r="10" spans="1:38" outlineLevel="1" x14ac:dyDescent="0.25">
      <c r="A10" s="74" t="s">
        <v>720</v>
      </c>
      <c r="B10" s="29"/>
      <c r="C10" s="7">
        <f t="shared" ref="C10:AL10" si="2">SUBTOTAL(9,C9:C9)</f>
        <v>0</v>
      </c>
      <c r="D10" s="7">
        <f t="shared" si="2"/>
        <v>0</v>
      </c>
      <c r="E10" s="7">
        <f t="shared" si="2"/>
        <v>1</v>
      </c>
      <c r="F10" s="7">
        <f t="shared" si="2"/>
        <v>1</v>
      </c>
      <c r="G10" s="7">
        <f t="shared" si="2"/>
        <v>0</v>
      </c>
      <c r="H10" s="7">
        <f t="shared" si="2"/>
        <v>0</v>
      </c>
      <c r="I10" s="117">
        <f t="shared" si="2"/>
        <v>0</v>
      </c>
      <c r="J10" s="129">
        <f t="shared" si="2"/>
        <v>0</v>
      </c>
      <c r="K10" s="7">
        <f t="shared" si="2"/>
        <v>6</v>
      </c>
      <c r="L10" s="7">
        <f t="shared" si="2"/>
        <v>0</v>
      </c>
      <c r="M10" s="157">
        <f t="shared" si="2"/>
        <v>8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22">
        <f t="shared" si="2"/>
        <v>0</v>
      </c>
      <c r="R10" s="14">
        <f t="shared" si="2"/>
        <v>0</v>
      </c>
      <c r="S10" s="14">
        <f t="shared" si="2"/>
        <v>0</v>
      </c>
      <c r="T10" s="129">
        <f t="shared" si="2"/>
        <v>0</v>
      </c>
      <c r="U10" s="22">
        <f t="shared" si="2"/>
        <v>0</v>
      </c>
      <c r="V10" s="14">
        <f t="shared" si="2"/>
        <v>0</v>
      </c>
      <c r="W10" s="129">
        <f t="shared" si="2"/>
        <v>0</v>
      </c>
      <c r="X10" s="22">
        <f t="shared" si="2"/>
        <v>0</v>
      </c>
      <c r="Y10" s="14">
        <f t="shared" si="2"/>
        <v>0</v>
      </c>
      <c r="Z10" s="14">
        <f t="shared" si="2"/>
        <v>0</v>
      </c>
      <c r="AA10" s="14">
        <f t="shared" si="2"/>
        <v>0</v>
      </c>
      <c r="AB10" s="129">
        <f t="shared" si="2"/>
        <v>0</v>
      </c>
      <c r="AC10" s="7">
        <f t="shared" si="2"/>
        <v>0</v>
      </c>
      <c r="AD10" s="7">
        <f t="shared" si="2"/>
        <v>0</v>
      </c>
      <c r="AE10" s="164">
        <f t="shared" si="2"/>
        <v>0</v>
      </c>
      <c r="AF10" s="177">
        <f t="shared" si="2"/>
        <v>0</v>
      </c>
      <c r="AG10" s="160">
        <f t="shared" si="2"/>
        <v>8</v>
      </c>
      <c r="AH10" s="178">
        <f t="shared" si="2"/>
        <v>0</v>
      </c>
      <c r="AI10" s="188">
        <f t="shared" si="2"/>
        <v>8</v>
      </c>
      <c r="AJ10" s="167">
        <f t="shared" si="2"/>
        <v>343</v>
      </c>
      <c r="AK10" s="178">
        <f t="shared" si="2"/>
        <v>0</v>
      </c>
      <c r="AL10" s="179">
        <f t="shared" si="2"/>
        <v>0</v>
      </c>
    </row>
    <row r="11" spans="1:38" outlineLevel="2" x14ac:dyDescent="0.25">
      <c r="A11" s="6" t="s">
        <v>18</v>
      </c>
      <c r="B11" s="6" t="s">
        <v>647</v>
      </c>
      <c r="C11" s="7"/>
      <c r="D11" s="7"/>
      <c r="E11" s="7"/>
      <c r="F11" s="7"/>
      <c r="G11" s="7"/>
      <c r="H11" s="7"/>
      <c r="I11" s="117"/>
      <c r="J11" s="129"/>
      <c r="K11" s="7"/>
      <c r="L11" s="7"/>
      <c r="M11" s="157">
        <f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>SUM(O11:AD11)</f>
        <v>0</v>
      </c>
      <c r="AF11" s="177"/>
      <c r="AG11" s="160">
        <f t="shared" ref="AG11" si="3">SUM(M11,AE11)</f>
        <v>0</v>
      </c>
      <c r="AH11" s="178">
        <f t="shared" ref="AH11" si="4">SUM(N11,AF11)</f>
        <v>0</v>
      </c>
      <c r="AI11" s="188">
        <f>SUM(AG11+AH11)</f>
        <v>0</v>
      </c>
      <c r="AJ11" s="167">
        <f>SUM(AG11)+SUM(November!AJ11)</f>
        <v>1</v>
      </c>
      <c r="AK11" s="178">
        <f>SUM(AE11)+SUM(November!AK11)</f>
        <v>1</v>
      </c>
      <c r="AL11" s="179">
        <f>SUM(AH11)+SUM(November!AL11)</f>
        <v>0</v>
      </c>
    </row>
    <row r="12" spans="1:38" outlineLevel="1" x14ac:dyDescent="0.25">
      <c r="A12" s="74" t="s">
        <v>19</v>
      </c>
      <c r="B12" s="29"/>
      <c r="C12" s="7">
        <f t="shared" ref="C12:AL12" si="5">SUBTOTAL(9,C11:C11)</f>
        <v>0</v>
      </c>
      <c r="D12" s="7">
        <f t="shared" si="5"/>
        <v>0</v>
      </c>
      <c r="E12" s="7">
        <f t="shared" si="5"/>
        <v>0</v>
      </c>
      <c r="F12" s="7">
        <f t="shared" si="5"/>
        <v>0</v>
      </c>
      <c r="G12" s="7">
        <f t="shared" si="5"/>
        <v>0</v>
      </c>
      <c r="H12" s="7">
        <f t="shared" si="5"/>
        <v>0</v>
      </c>
      <c r="I12" s="117">
        <f t="shared" si="5"/>
        <v>0</v>
      </c>
      <c r="J12" s="129">
        <f t="shared" si="5"/>
        <v>0</v>
      </c>
      <c r="K12" s="7">
        <f t="shared" si="5"/>
        <v>0</v>
      </c>
      <c r="L12" s="7">
        <f t="shared" si="5"/>
        <v>0</v>
      </c>
      <c r="M12" s="157">
        <f t="shared" si="5"/>
        <v>0</v>
      </c>
      <c r="N12" s="7">
        <f t="shared" si="5"/>
        <v>0</v>
      </c>
      <c r="O12" s="7">
        <f t="shared" si="5"/>
        <v>0</v>
      </c>
      <c r="P12" s="7">
        <f t="shared" si="5"/>
        <v>0</v>
      </c>
      <c r="Q12" s="22">
        <f t="shared" si="5"/>
        <v>0</v>
      </c>
      <c r="R12" s="14">
        <f t="shared" si="5"/>
        <v>0</v>
      </c>
      <c r="S12" s="14">
        <f t="shared" si="5"/>
        <v>0</v>
      </c>
      <c r="T12" s="129">
        <f t="shared" si="5"/>
        <v>0</v>
      </c>
      <c r="U12" s="22">
        <f t="shared" si="5"/>
        <v>0</v>
      </c>
      <c r="V12" s="14">
        <f t="shared" si="5"/>
        <v>0</v>
      </c>
      <c r="W12" s="129">
        <f t="shared" si="5"/>
        <v>0</v>
      </c>
      <c r="X12" s="22">
        <f t="shared" si="5"/>
        <v>0</v>
      </c>
      <c r="Y12" s="14">
        <f t="shared" si="5"/>
        <v>0</v>
      </c>
      <c r="Z12" s="14">
        <f t="shared" si="5"/>
        <v>0</v>
      </c>
      <c r="AA12" s="14">
        <f t="shared" si="5"/>
        <v>0</v>
      </c>
      <c r="AB12" s="129">
        <f t="shared" si="5"/>
        <v>0</v>
      </c>
      <c r="AC12" s="7">
        <f t="shared" si="5"/>
        <v>0</v>
      </c>
      <c r="AD12" s="7">
        <f t="shared" si="5"/>
        <v>0</v>
      </c>
      <c r="AE12" s="164">
        <f t="shared" si="5"/>
        <v>0</v>
      </c>
      <c r="AF12" s="177">
        <f t="shared" si="5"/>
        <v>0</v>
      </c>
      <c r="AG12" s="160">
        <f t="shared" si="5"/>
        <v>0</v>
      </c>
      <c r="AH12" s="178">
        <f t="shared" si="5"/>
        <v>0</v>
      </c>
      <c r="AI12" s="188">
        <f t="shared" si="5"/>
        <v>0</v>
      </c>
      <c r="AJ12" s="167">
        <f t="shared" si="5"/>
        <v>1</v>
      </c>
      <c r="AK12" s="178">
        <f t="shared" si="5"/>
        <v>1</v>
      </c>
      <c r="AL12" s="179">
        <f t="shared" si="5"/>
        <v>0</v>
      </c>
    </row>
    <row r="13" spans="1:38" outlineLevel="2" x14ac:dyDescent="0.25">
      <c r="A13" s="6" t="s">
        <v>791</v>
      </c>
      <c r="B13" s="29" t="s">
        <v>646</v>
      </c>
      <c r="C13" s="7"/>
      <c r="D13" s="7"/>
      <c r="E13" s="7"/>
      <c r="F13" s="7">
        <v>3</v>
      </c>
      <c r="G13" s="7">
        <v>2</v>
      </c>
      <c r="H13" s="7">
        <v>1</v>
      </c>
      <c r="I13" s="117"/>
      <c r="J13" s="129"/>
      <c r="K13" s="7">
        <v>7</v>
      </c>
      <c r="L13" s="7"/>
      <c r="M13" s="157">
        <f>SUM(C13:L13)</f>
        <v>13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>SUM(O13:AD13)</f>
        <v>0</v>
      </c>
      <c r="AF13" s="177"/>
      <c r="AG13" s="160">
        <f t="shared" si="0"/>
        <v>13</v>
      </c>
      <c r="AH13" s="178">
        <f t="shared" si="0"/>
        <v>0</v>
      </c>
      <c r="AI13" s="188">
        <f>SUM(AG13+AH13)</f>
        <v>13</v>
      </c>
      <c r="AJ13" s="167">
        <f>SUM(AG13)+SUM(November!AJ13)</f>
        <v>246</v>
      </c>
      <c r="AK13" s="178">
        <f>SUM(AE13)+SUM(November!AK13)</f>
        <v>0</v>
      </c>
      <c r="AL13" s="179">
        <f>SUM(AH13)+SUM(November!AL13)</f>
        <v>0</v>
      </c>
    </row>
    <row r="14" spans="1:38" outlineLevel="1" x14ac:dyDescent="0.25">
      <c r="A14" s="74" t="s">
        <v>721</v>
      </c>
      <c r="B14" s="29"/>
      <c r="C14" s="7">
        <f t="shared" ref="C14:AL14" si="6">SUBTOTAL(9,C13:C13)</f>
        <v>0</v>
      </c>
      <c r="D14" s="7">
        <f t="shared" si="6"/>
        <v>0</v>
      </c>
      <c r="E14" s="7">
        <f t="shared" si="6"/>
        <v>0</v>
      </c>
      <c r="F14" s="7">
        <f t="shared" si="6"/>
        <v>3</v>
      </c>
      <c r="G14" s="7">
        <f t="shared" si="6"/>
        <v>2</v>
      </c>
      <c r="H14" s="7">
        <f t="shared" si="6"/>
        <v>1</v>
      </c>
      <c r="I14" s="117">
        <f t="shared" si="6"/>
        <v>0</v>
      </c>
      <c r="J14" s="129">
        <f t="shared" si="6"/>
        <v>0</v>
      </c>
      <c r="K14" s="7">
        <f t="shared" si="6"/>
        <v>7</v>
      </c>
      <c r="L14" s="7">
        <f t="shared" si="6"/>
        <v>0</v>
      </c>
      <c r="M14" s="448">
        <f t="shared" si="6"/>
        <v>13</v>
      </c>
      <c r="N14" s="7">
        <f t="shared" si="6"/>
        <v>0</v>
      </c>
      <c r="O14" s="7">
        <f t="shared" si="6"/>
        <v>0</v>
      </c>
      <c r="P14" s="7">
        <f t="shared" si="6"/>
        <v>0</v>
      </c>
      <c r="Q14" s="22">
        <f t="shared" si="6"/>
        <v>0</v>
      </c>
      <c r="R14" s="14">
        <f t="shared" si="6"/>
        <v>0</v>
      </c>
      <c r="S14" s="14">
        <f t="shared" si="6"/>
        <v>0</v>
      </c>
      <c r="T14" s="129">
        <f t="shared" si="6"/>
        <v>0</v>
      </c>
      <c r="U14" s="22">
        <f t="shared" si="6"/>
        <v>0</v>
      </c>
      <c r="V14" s="14">
        <f t="shared" si="6"/>
        <v>0</v>
      </c>
      <c r="W14" s="129">
        <f t="shared" si="6"/>
        <v>0</v>
      </c>
      <c r="X14" s="22">
        <f t="shared" si="6"/>
        <v>0</v>
      </c>
      <c r="Y14" s="14">
        <f t="shared" si="6"/>
        <v>0</v>
      </c>
      <c r="Z14" s="14">
        <f t="shared" si="6"/>
        <v>0</v>
      </c>
      <c r="AA14" s="14">
        <f t="shared" si="6"/>
        <v>0</v>
      </c>
      <c r="AB14" s="129">
        <f t="shared" si="6"/>
        <v>0</v>
      </c>
      <c r="AC14" s="7">
        <f t="shared" si="6"/>
        <v>0</v>
      </c>
      <c r="AD14" s="7">
        <f t="shared" si="6"/>
        <v>0</v>
      </c>
      <c r="AE14" s="164">
        <f t="shared" si="6"/>
        <v>0</v>
      </c>
      <c r="AF14" s="177">
        <f t="shared" si="6"/>
        <v>0</v>
      </c>
      <c r="AG14" s="160">
        <f t="shared" si="6"/>
        <v>13</v>
      </c>
      <c r="AH14" s="178">
        <f t="shared" si="6"/>
        <v>0</v>
      </c>
      <c r="AI14" s="188">
        <f t="shared" si="6"/>
        <v>13</v>
      </c>
      <c r="AJ14" s="167">
        <f t="shared" si="6"/>
        <v>246</v>
      </c>
      <c r="AK14" s="178">
        <f t="shared" si="6"/>
        <v>0</v>
      </c>
      <c r="AL14" s="179">
        <f t="shared" si="6"/>
        <v>0</v>
      </c>
    </row>
    <row r="15" spans="1:38" s="86" customFormat="1" outlineLevel="2" x14ac:dyDescent="0.25">
      <c r="A15" s="6" t="s">
        <v>678</v>
      </c>
      <c r="B15" s="29" t="s">
        <v>825</v>
      </c>
      <c r="C15" s="7"/>
      <c r="D15" s="7"/>
      <c r="E15" s="7"/>
      <c r="F15" s="7"/>
      <c r="G15" s="7"/>
      <c r="H15" s="7"/>
      <c r="I15" s="117"/>
      <c r="J15" s="129"/>
      <c r="K15" s="7"/>
      <c r="L15" s="7"/>
      <c r="M15" s="378">
        <f>SUM(C15:L15)</f>
        <v>0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>SUM(O15:AD15)</f>
        <v>0</v>
      </c>
      <c r="AF15" s="177"/>
      <c r="AG15" s="161">
        <f t="shared" si="0"/>
        <v>0</v>
      </c>
      <c r="AH15" s="189">
        <f t="shared" si="0"/>
        <v>0</v>
      </c>
      <c r="AI15" s="190">
        <f>SUM(AG15+AH15)</f>
        <v>0</v>
      </c>
      <c r="AJ15" s="167">
        <f>SUM(AG15)+SUM(November!AJ15)</f>
        <v>6</v>
      </c>
      <c r="AK15" s="178">
        <f>SUM(AE15)+SUM(November!AK15)</f>
        <v>0</v>
      </c>
      <c r="AL15" s="179">
        <f>SUM(AH15)+SUM(November!AL15)</f>
        <v>0</v>
      </c>
    </row>
    <row r="16" spans="1:38" s="86" customFormat="1" outlineLevel="1" x14ac:dyDescent="0.25">
      <c r="A16" s="74" t="s">
        <v>722</v>
      </c>
      <c r="B16" s="29"/>
      <c r="C16" s="7">
        <f t="shared" ref="C16:AL16" si="7">SUBTOTAL(9,C15:C15)</f>
        <v>0</v>
      </c>
      <c r="D16" s="7">
        <f t="shared" si="7"/>
        <v>0</v>
      </c>
      <c r="E16" s="7">
        <f t="shared" si="7"/>
        <v>0</v>
      </c>
      <c r="F16" s="7">
        <f t="shared" si="7"/>
        <v>0</v>
      </c>
      <c r="G16" s="7">
        <f t="shared" si="7"/>
        <v>0</v>
      </c>
      <c r="H16" s="7">
        <f t="shared" si="7"/>
        <v>0</v>
      </c>
      <c r="I16" s="117">
        <f t="shared" si="7"/>
        <v>0</v>
      </c>
      <c r="J16" s="129">
        <f t="shared" si="7"/>
        <v>0</v>
      </c>
      <c r="K16" s="7">
        <f t="shared" si="7"/>
        <v>0</v>
      </c>
      <c r="L16" s="7">
        <f t="shared" si="7"/>
        <v>0</v>
      </c>
      <c r="M16" s="378">
        <f t="shared" si="7"/>
        <v>0</v>
      </c>
      <c r="N16" s="7">
        <f t="shared" si="7"/>
        <v>0</v>
      </c>
      <c r="O16" s="7">
        <f t="shared" si="7"/>
        <v>0</v>
      </c>
      <c r="P16" s="7">
        <f t="shared" si="7"/>
        <v>0</v>
      </c>
      <c r="Q16" s="22">
        <f t="shared" si="7"/>
        <v>0</v>
      </c>
      <c r="R16" s="14">
        <f t="shared" si="7"/>
        <v>0</v>
      </c>
      <c r="S16" s="14">
        <f t="shared" si="7"/>
        <v>0</v>
      </c>
      <c r="T16" s="129">
        <f t="shared" si="7"/>
        <v>0</v>
      </c>
      <c r="U16" s="22">
        <f t="shared" si="7"/>
        <v>0</v>
      </c>
      <c r="V16" s="14">
        <f t="shared" si="7"/>
        <v>0</v>
      </c>
      <c r="W16" s="129">
        <f t="shared" si="7"/>
        <v>0</v>
      </c>
      <c r="X16" s="22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29">
        <f t="shared" si="7"/>
        <v>0</v>
      </c>
      <c r="AC16" s="7">
        <f t="shared" si="7"/>
        <v>0</v>
      </c>
      <c r="AD16" s="7">
        <f t="shared" si="7"/>
        <v>0</v>
      </c>
      <c r="AE16" s="165">
        <f t="shared" si="7"/>
        <v>0</v>
      </c>
      <c r="AF16" s="177">
        <f t="shared" si="7"/>
        <v>0</v>
      </c>
      <c r="AG16" s="161">
        <f t="shared" si="7"/>
        <v>0</v>
      </c>
      <c r="AH16" s="189">
        <f t="shared" si="7"/>
        <v>0</v>
      </c>
      <c r="AI16" s="319">
        <f t="shared" si="7"/>
        <v>0</v>
      </c>
      <c r="AJ16" s="167">
        <f t="shared" si="7"/>
        <v>6</v>
      </c>
      <c r="AK16" s="178">
        <f t="shared" si="7"/>
        <v>0</v>
      </c>
      <c r="AL16" s="179">
        <f t="shared" si="7"/>
        <v>0</v>
      </c>
    </row>
    <row r="17" spans="1:38" outlineLevel="2" x14ac:dyDescent="0.25">
      <c r="A17" s="6" t="s">
        <v>643</v>
      </c>
      <c r="B17" s="29" t="s">
        <v>713</v>
      </c>
      <c r="C17" s="7"/>
      <c r="D17" s="7"/>
      <c r="E17" s="7">
        <v>2</v>
      </c>
      <c r="F17" s="7"/>
      <c r="G17" s="7"/>
      <c r="H17" s="7"/>
      <c r="I17" s="117"/>
      <c r="J17" s="129"/>
      <c r="K17" s="7"/>
      <c r="L17" s="7"/>
      <c r="M17" s="157">
        <f>SUM(C17:L17)</f>
        <v>2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>SUM(O17:AD17)</f>
        <v>0</v>
      </c>
      <c r="AF17" s="177"/>
      <c r="AG17" s="160">
        <f t="shared" ref="AG17:AH19" si="8">SUM(M17,AE17)</f>
        <v>2</v>
      </c>
      <c r="AH17" s="178">
        <f t="shared" si="8"/>
        <v>0</v>
      </c>
      <c r="AI17" s="188">
        <f>SUM(AG17+AH17)</f>
        <v>2</v>
      </c>
      <c r="AJ17" s="167">
        <f>SUM(AG17)+SUM(November!AJ17)</f>
        <v>32</v>
      </c>
      <c r="AK17" s="178">
        <f>SUM(AE17)+SUM(November!AK17)</f>
        <v>0</v>
      </c>
      <c r="AL17" s="179">
        <f>SUM(AH17)+SUM(November!AL17)</f>
        <v>0</v>
      </c>
    </row>
    <row r="18" spans="1:38" outlineLevel="2" x14ac:dyDescent="0.25">
      <c r="A18" s="6" t="s">
        <v>643</v>
      </c>
      <c r="B18" s="8" t="s">
        <v>717</v>
      </c>
      <c r="C18" s="7">
        <v>1</v>
      </c>
      <c r="D18" s="7">
        <v>2</v>
      </c>
      <c r="E18" s="7"/>
      <c r="F18" s="7"/>
      <c r="G18" s="7"/>
      <c r="H18" s="7"/>
      <c r="I18" s="117">
        <v>3</v>
      </c>
      <c r="J18" s="129"/>
      <c r="K18" s="7">
        <v>3</v>
      </c>
      <c r="L18" s="7"/>
      <c r="M18" s="157">
        <f>SUM(C18:L18)</f>
        <v>9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>SUM(O18:AD18)</f>
        <v>0</v>
      </c>
      <c r="AF18" s="177"/>
      <c r="AG18" s="160">
        <f t="shared" si="8"/>
        <v>9</v>
      </c>
      <c r="AH18" s="178">
        <f t="shared" si="8"/>
        <v>0</v>
      </c>
      <c r="AI18" s="188">
        <f>SUM(AG18+AH18)</f>
        <v>9</v>
      </c>
      <c r="AJ18" s="167">
        <f>SUM(AG18)+SUM(November!AJ18)</f>
        <v>151</v>
      </c>
      <c r="AK18" s="178">
        <f>SUM(AE18)+SUM(November!AK18)</f>
        <v>0</v>
      </c>
      <c r="AL18" s="179">
        <f>SUM(AH18)+SUM(November!AL18)</f>
        <v>0</v>
      </c>
    </row>
    <row r="19" spans="1:38" outlineLevel="2" x14ac:dyDescent="0.25">
      <c r="A19" s="6" t="s">
        <v>643</v>
      </c>
      <c r="B19" s="29" t="s">
        <v>706</v>
      </c>
      <c r="C19" s="7"/>
      <c r="D19" s="7">
        <v>3</v>
      </c>
      <c r="E19" s="7">
        <v>8</v>
      </c>
      <c r="F19" s="7">
        <v>2</v>
      </c>
      <c r="G19" s="7"/>
      <c r="H19" s="7"/>
      <c r="I19" s="117">
        <v>1</v>
      </c>
      <c r="J19" s="129"/>
      <c r="K19" s="7">
        <v>1</v>
      </c>
      <c r="L19" s="7"/>
      <c r="M19" s="157">
        <f>SUM(C19:L19)</f>
        <v>15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>SUM(O19:AD19)</f>
        <v>0</v>
      </c>
      <c r="AF19" s="177"/>
      <c r="AG19" s="160">
        <f t="shared" si="8"/>
        <v>15</v>
      </c>
      <c r="AH19" s="178">
        <f t="shared" si="8"/>
        <v>0</v>
      </c>
      <c r="AI19" s="188">
        <f>SUM(AG19+AH19)</f>
        <v>15</v>
      </c>
      <c r="AJ19" s="167">
        <f>SUM(AG19)+SUM(November!AJ19)</f>
        <v>220</v>
      </c>
      <c r="AK19" s="178">
        <f>SUM(AE19)+SUM(November!AK19)</f>
        <v>0</v>
      </c>
      <c r="AL19" s="179">
        <f>SUM(AH19)+SUM(November!AL19)</f>
        <v>0</v>
      </c>
    </row>
    <row r="20" spans="1:38" outlineLevel="1" x14ac:dyDescent="0.25">
      <c r="A20" s="74" t="s">
        <v>723</v>
      </c>
      <c r="B20" s="29"/>
      <c r="C20" s="7">
        <f t="shared" ref="C20:AL20" si="9">SUBTOTAL(9,C17:C19)</f>
        <v>1</v>
      </c>
      <c r="D20" s="7">
        <f t="shared" si="9"/>
        <v>5</v>
      </c>
      <c r="E20" s="7">
        <f t="shared" si="9"/>
        <v>10</v>
      </c>
      <c r="F20" s="7">
        <f t="shared" si="9"/>
        <v>2</v>
      </c>
      <c r="G20" s="7">
        <f t="shared" si="9"/>
        <v>0</v>
      </c>
      <c r="H20" s="7">
        <f t="shared" si="9"/>
        <v>0</v>
      </c>
      <c r="I20" s="117">
        <f t="shared" si="9"/>
        <v>4</v>
      </c>
      <c r="J20" s="129">
        <f t="shared" si="9"/>
        <v>0</v>
      </c>
      <c r="K20" s="7">
        <f t="shared" si="9"/>
        <v>4</v>
      </c>
      <c r="L20" s="7">
        <f t="shared" si="9"/>
        <v>0</v>
      </c>
      <c r="M20" s="157">
        <f t="shared" si="9"/>
        <v>26</v>
      </c>
      <c r="N20" s="7">
        <f t="shared" si="9"/>
        <v>0</v>
      </c>
      <c r="O20" s="7">
        <f t="shared" si="9"/>
        <v>0</v>
      </c>
      <c r="P20" s="7">
        <f t="shared" si="9"/>
        <v>0</v>
      </c>
      <c r="Q20" s="22">
        <f t="shared" si="9"/>
        <v>0</v>
      </c>
      <c r="R20" s="14">
        <f t="shared" si="9"/>
        <v>0</v>
      </c>
      <c r="S20" s="14">
        <f t="shared" si="9"/>
        <v>0</v>
      </c>
      <c r="T20" s="129">
        <f t="shared" si="9"/>
        <v>0</v>
      </c>
      <c r="U20" s="22">
        <f t="shared" si="9"/>
        <v>0</v>
      </c>
      <c r="V20" s="14">
        <f t="shared" si="9"/>
        <v>0</v>
      </c>
      <c r="W20" s="129">
        <f t="shared" si="9"/>
        <v>0</v>
      </c>
      <c r="X20" s="22">
        <f t="shared" si="9"/>
        <v>0</v>
      </c>
      <c r="Y20" s="14">
        <f t="shared" si="9"/>
        <v>0</v>
      </c>
      <c r="Z20" s="14">
        <f t="shared" si="9"/>
        <v>0</v>
      </c>
      <c r="AA20" s="14">
        <f t="shared" si="9"/>
        <v>0</v>
      </c>
      <c r="AB20" s="129">
        <f t="shared" si="9"/>
        <v>0</v>
      </c>
      <c r="AC20" s="7">
        <f t="shared" si="9"/>
        <v>0</v>
      </c>
      <c r="AD20" s="7">
        <f t="shared" si="9"/>
        <v>0</v>
      </c>
      <c r="AE20" s="164">
        <f t="shared" si="9"/>
        <v>0</v>
      </c>
      <c r="AF20" s="177">
        <f t="shared" si="9"/>
        <v>0</v>
      </c>
      <c r="AG20" s="160">
        <f t="shared" si="9"/>
        <v>26</v>
      </c>
      <c r="AH20" s="178">
        <f t="shared" si="9"/>
        <v>0</v>
      </c>
      <c r="AI20" s="188">
        <f t="shared" si="9"/>
        <v>26</v>
      </c>
      <c r="AJ20" s="167">
        <f t="shared" si="9"/>
        <v>403</v>
      </c>
      <c r="AK20" s="178">
        <f t="shared" si="9"/>
        <v>0</v>
      </c>
      <c r="AL20" s="179">
        <f t="shared" si="9"/>
        <v>0</v>
      </c>
    </row>
    <row r="21" spans="1:38" outlineLevel="2" x14ac:dyDescent="0.25">
      <c r="A21" s="6" t="s">
        <v>792</v>
      </c>
      <c r="B21" s="29" t="s">
        <v>793</v>
      </c>
      <c r="C21" s="7">
        <v>1</v>
      </c>
      <c r="D21" s="7">
        <v>1</v>
      </c>
      <c r="E21" s="7">
        <v>8</v>
      </c>
      <c r="F21" s="7">
        <v>6</v>
      </c>
      <c r="G21" s="7"/>
      <c r="H21" s="7"/>
      <c r="I21" s="117">
        <v>2</v>
      </c>
      <c r="J21" s="129">
        <v>20</v>
      </c>
      <c r="K21" s="7"/>
      <c r="L21" s="7"/>
      <c r="M21" s="157">
        <f>SUM(C21:L21)</f>
        <v>38</v>
      </c>
      <c r="N21" s="7"/>
      <c r="O21" s="7"/>
      <c r="P21" s="7">
        <v>8</v>
      </c>
      <c r="Q21" s="22">
        <v>1</v>
      </c>
      <c r="R21" s="14"/>
      <c r="S21" s="14">
        <v>9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>SUM(O21:AD21)</f>
        <v>18</v>
      </c>
      <c r="AF21" s="177"/>
      <c r="AG21" s="160">
        <f>SUM(M21,AE21)</f>
        <v>56</v>
      </c>
      <c r="AH21" s="178">
        <f>SUM(N21,AF21)</f>
        <v>0</v>
      </c>
      <c r="AI21" s="188">
        <f>SUM(AG21+AH21)</f>
        <v>56</v>
      </c>
      <c r="AJ21" s="167">
        <f>SUM(AG21)+SUM(November!AJ21)</f>
        <v>1041</v>
      </c>
      <c r="AK21" s="178">
        <f>SUM(AE21)+SUM(November!AK21)</f>
        <v>359</v>
      </c>
      <c r="AL21" s="179">
        <f>SUM(AH21)+SUM(November!AL21)</f>
        <v>0</v>
      </c>
    </row>
    <row r="22" spans="1:38" outlineLevel="1" x14ac:dyDescent="0.25">
      <c r="A22" s="74" t="s">
        <v>724</v>
      </c>
      <c r="B22" s="29"/>
      <c r="C22" s="7">
        <f t="shared" ref="C22:AL22" si="10">SUBTOTAL(9,C21:C21)</f>
        <v>1</v>
      </c>
      <c r="D22" s="7">
        <f t="shared" si="10"/>
        <v>1</v>
      </c>
      <c r="E22" s="7">
        <f t="shared" si="10"/>
        <v>8</v>
      </c>
      <c r="F22" s="7">
        <f t="shared" si="10"/>
        <v>6</v>
      </c>
      <c r="G22" s="7">
        <f t="shared" si="10"/>
        <v>0</v>
      </c>
      <c r="H22" s="7">
        <f t="shared" si="10"/>
        <v>0</v>
      </c>
      <c r="I22" s="117">
        <f t="shared" si="10"/>
        <v>2</v>
      </c>
      <c r="J22" s="129">
        <f t="shared" si="10"/>
        <v>20</v>
      </c>
      <c r="K22" s="7">
        <f t="shared" si="10"/>
        <v>0</v>
      </c>
      <c r="L22" s="7">
        <f t="shared" si="10"/>
        <v>0</v>
      </c>
      <c r="M22" s="157">
        <f t="shared" si="10"/>
        <v>38</v>
      </c>
      <c r="N22" s="7">
        <f t="shared" si="10"/>
        <v>0</v>
      </c>
      <c r="O22" s="7">
        <f t="shared" si="10"/>
        <v>0</v>
      </c>
      <c r="P22" s="7">
        <f t="shared" si="10"/>
        <v>8</v>
      </c>
      <c r="Q22" s="22">
        <f t="shared" si="10"/>
        <v>1</v>
      </c>
      <c r="R22" s="14">
        <f t="shared" si="10"/>
        <v>0</v>
      </c>
      <c r="S22" s="14">
        <f t="shared" si="10"/>
        <v>9</v>
      </c>
      <c r="T22" s="129">
        <f t="shared" si="10"/>
        <v>0</v>
      </c>
      <c r="U22" s="22">
        <f t="shared" si="10"/>
        <v>0</v>
      </c>
      <c r="V22" s="14">
        <f t="shared" si="10"/>
        <v>0</v>
      </c>
      <c r="W22" s="129">
        <f t="shared" si="10"/>
        <v>0</v>
      </c>
      <c r="X22" s="22">
        <f t="shared" si="10"/>
        <v>0</v>
      </c>
      <c r="Y22" s="14">
        <f t="shared" si="10"/>
        <v>0</v>
      </c>
      <c r="Z22" s="14">
        <f t="shared" si="10"/>
        <v>0</v>
      </c>
      <c r="AA22" s="14">
        <f t="shared" si="10"/>
        <v>0</v>
      </c>
      <c r="AB22" s="129">
        <f t="shared" si="10"/>
        <v>0</v>
      </c>
      <c r="AC22" s="7">
        <f t="shared" si="10"/>
        <v>0</v>
      </c>
      <c r="AD22" s="7">
        <f t="shared" si="10"/>
        <v>0</v>
      </c>
      <c r="AE22" s="164">
        <f t="shared" si="10"/>
        <v>18</v>
      </c>
      <c r="AF22" s="177">
        <f t="shared" si="10"/>
        <v>0</v>
      </c>
      <c r="AG22" s="160">
        <f t="shared" si="10"/>
        <v>56</v>
      </c>
      <c r="AH22" s="178">
        <f t="shared" si="10"/>
        <v>0</v>
      </c>
      <c r="AI22" s="188">
        <f t="shared" si="10"/>
        <v>56</v>
      </c>
      <c r="AJ22" s="167">
        <f t="shared" si="10"/>
        <v>1041</v>
      </c>
      <c r="AK22" s="178">
        <f t="shared" si="10"/>
        <v>359</v>
      </c>
      <c r="AL22" s="179">
        <f t="shared" si="10"/>
        <v>0</v>
      </c>
    </row>
    <row r="23" spans="1:38" outlineLevel="2" x14ac:dyDescent="0.25">
      <c r="A23" s="74" t="s">
        <v>687</v>
      </c>
      <c r="B23" s="29" t="s">
        <v>825</v>
      </c>
      <c r="C23" s="7"/>
      <c r="D23" s="7"/>
      <c r="E23" s="7"/>
      <c r="F23" s="7"/>
      <c r="G23" s="7"/>
      <c r="H23" s="7"/>
      <c r="I23" s="117"/>
      <c r="J23" s="129"/>
      <c r="K23" s="7"/>
      <c r="L23" s="7"/>
      <c r="M23" s="157">
        <f>SUM(C23:L23)</f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>SUM(O23:AD23)</f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SUM(AG23)+SUM(November!AJ23)</f>
        <v>0</v>
      </c>
      <c r="AK23" s="178">
        <f>SUM(AE23)+SUM(November!AK23)</f>
        <v>0</v>
      </c>
      <c r="AL23" s="179">
        <f>SUM(AH23)+SUM(November!AL23)</f>
        <v>0</v>
      </c>
    </row>
    <row r="24" spans="1:38" outlineLevel="1" x14ac:dyDescent="0.25">
      <c r="A24" s="74" t="s">
        <v>725</v>
      </c>
      <c r="B24" s="29"/>
      <c r="C24" s="7">
        <f t="shared" ref="C24:AL24" si="11">SUBTOTAL(9,C23:C23)</f>
        <v>0</v>
      </c>
      <c r="D24" s="7">
        <f t="shared" si="11"/>
        <v>0</v>
      </c>
      <c r="E24" s="7">
        <f t="shared" si="11"/>
        <v>0</v>
      </c>
      <c r="F24" s="7">
        <f t="shared" si="11"/>
        <v>0</v>
      </c>
      <c r="G24" s="7">
        <f t="shared" si="11"/>
        <v>0</v>
      </c>
      <c r="H24" s="7">
        <f t="shared" si="11"/>
        <v>0</v>
      </c>
      <c r="I24" s="117">
        <f t="shared" si="11"/>
        <v>0</v>
      </c>
      <c r="J24" s="129">
        <f t="shared" si="11"/>
        <v>0</v>
      </c>
      <c r="K24" s="7">
        <f t="shared" si="11"/>
        <v>0</v>
      </c>
      <c r="L24" s="7">
        <f t="shared" si="11"/>
        <v>0</v>
      </c>
      <c r="M24" s="157">
        <f t="shared" si="11"/>
        <v>0</v>
      </c>
      <c r="N24" s="7">
        <f t="shared" si="11"/>
        <v>0</v>
      </c>
      <c r="O24" s="7">
        <f t="shared" si="11"/>
        <v>0</v>
      </c>
      <c r="P24" s="7">
        <f t="shared" si="11"/>
        <v>0</v>
      </c>
      <c r="Q24" s="22">
        <f t="shared" si="11"/>
        <v>0</v>
      </c>
      <c r="R24" s="14">
        <f t="shared" si="11"/>
        <v>0</v>
      </c>
      <c r="S24" s="14">
        <f t="shared" si="11"/>
        <v>0</v>
      </c>
      <c r="T24" s="129">
        <f t="shared" si="11"/>
        <v>0</v>
      </c>
      <c r="U24" s="22">
        <f t="shared" si="11"/>
        <v>0</v>
      </c>
      <c r="V24" s="14">
        <f t="shared" si="11"/>
        <v>0</v>
      </c>
      <c r="W24" s="129">
        <f t="shared" si="11"/>
        <v>0</v>
      </c>
      <c r="X24" s="22">
        <f t="shared" si="11"/>
        <v>0</v>
      </c>
      <c r="Y24" s="14">
        <f t="shared" si="11"/>
        <v>0</v>
      </c>
      <c r="Z24" s="14">
        <f t="shared" si="11"/>
        <v>0</v>
      </c>
      <c r="AA24" s="14">
        <f t="shared" si="11"/>
        <v>0</v>
      </c>
      <c r="AB24" s="129">
        <f t="shared" si="11"/>
        <v>0</v>
      </c>
      <c r="AC24" s="7">
        <f t="shared" si="11"/>
        <v>0</v>
      </c>
      <c r="AD24" s="7">
        <f t="shared" si="11"/>
        <v>0</v>
      </c>
      <c r="AE24" s="164">
        <f t="shared" si="11"/>
        <v>0</v>
      </c>
      <c r="AF24" s="177">
        <f t="shared" si="11"/>
        <v>0</v>
      </c>
      <c r="AG24" s="160">
        <f t="shared" si="11"/>
        <v>0</v>
      </c>
      <c r="AH24" s="178">
        <f t="shared" si="11"/>
        <v>0</v>
      </c>
      <c r="AI24" s="188">
        <f t="shared" si="11"/>
        <v>0</v>
      </c>
      <c r="AJ24" s="167">
        <f t="shared" si="11"/>
        <v>0</v>
      </c>
      <c r="AK24" s="178">
        <f t="shared" si="11"/>
        <v>0</v>
      </c>
      <c r="AL24" s="179">
        <f t="shared" si="11"/>
        <v>0</v>
      </c>
    </row>
    <row r="25" spans="1:38" outlineLevel="2" x14ac:dyDescent="0.25">
      <c r="A25" s="74" t="s">
        <v>689</v>
      </c>
      <c r="B25" s="29" t="s">
        <v>674</v>
      </c>
      <c r="C25" s="7"/>
      <c r="D25" s="7"/>
      <c r="E25" s="7"/>
      <c r="F25" s="7"/>
      <c r="G25" s="7"/>
      <c r="H25" s="7"/>
      <c r="I25" s="117"/>
      <c r="J25" s="129"/>
      <c r="K25" s="7"/>
      <c r="L25" s="7"/>
      <c r="M25" s="157">
        <f>SUM(C25:L25)</f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>SUM(O25:AD25)</f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SUM(AG25)+SUM(November!AJ25)</f>
        <v>0</v>
      </c>
      <c r="AK25" s="178">
        <f>SUM(AE25)+SUM(November!AK25)</f>
        <v>0</v>
      </c>
      <c r="AL25" s="179">
        <f>SUM(AH25)+SUM(November!AL25)</f>
        <v>0</v>
      </c>
    </row>
    <row r="26" spans="1:38" outlineLevel="2" x14ac:dyDescent="0.25">
      <c r="A26" s="74" t="s">
        <v>689</v>
      </c>
      <c r="B26" s="29" t="s">
        <v>704</v>
      </c>
      <c r="C26" s="7"/>
      <c r="D26" s="7"/>
      <c r="E26" s="7"/>
      <c r="F26" s="7"/>
      <c r="G26" s="7"/>
      <c r="H26" s="7"/>
      <c r="I26" s="117"/>
      <c r="J26" s="129"/>
      <c r="K26" s="7"/>
      <c r="L26" s="7"/>
      <c r="M26" s="157">
        <f>SUM(C26:L26)</f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>SUM(O26:AD26)</f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SUM(AG26)+SUM(November!AJ26)</f>
        <v>0</v>
      </c>
      <c r="AK26" s="178">
        <f>SUM(AE26)+SUM(November!AK26)</f>
        <v>0</v>
      </c>
      <c r="AL26" s="179">
        <f>SUM(AH26)+SUM(November!AL26)</f>
        <v>0</v>
      </c>
    </row>
    <row r="27" spans="1:38" outlineLevel="1" x14ac:dyDescent="0.25">
      <c r="A27" s="74" t="s">
        <v>726</v>
      </c>
      <c r="B27" s="29"/>
      <c r="C27" s="7">
        <f t="shared" ref="C27:AL27" si="12">SUBTOTAL(9,C25:C26)</f>
        <v>0</v>
      </c>
      <c r="D27" s="7">
        <f t="shared" si="12"/>
        <v>0</v>
      </c>
      <c r="E27" s="7">
        <f t="shared" si="12"/>
        <v>0</v>
      </c>
      <c r="F27" s="7">
        <f t="shared" si="12"/>
        <v>0</v>
      </c>
      <c r="G27" s="7">
        <f t="shared" si="12"/>
        <v>0</v>
      </c>
      <c r="H27" s="7">
        <f t="shared" si="12"/>
        <v>0</v>
      </c>
      <c r="I27" s="117">
        <f t="shared" si="12"/>
        <v>0</v>
      </c>
      <c r="J27" s="129">
        <f t="shared" si="12"/>
        <v>0</v>
      </c>
      <c r="K27" s="7">
        <f t="shared" si="12"/>
        <v>0</v>
      </c>
      <c r="L27" s="7">
        <f t="shared" si="12"/>
        <v>0</v>
      </c>
      <c r="M27" s="157">
        <f t="shared" si="12"/>
        <v>0</v>
      </c>
      <c r="N27" s="7">
        <f t="shared" si="12"/>
        <v>0</v>
      </c>
      <c r="O27" s="7">
        <f t="shared" si="12"/>
        <v>0</v>
      </c>
      <c r="P27" s="7">
        <f t="shared" si="12"/>
        <v>0</v>
      </c>
      <c r="Q27" s="22">
        <f t="shared" si="12"/>
        <v>0</v>
      </c>
      <c r="R27" s="14">
        <f t="shared" si="12"/>
        <v>0</v>
      </c>
      <c r="S27" s="14">
        <f t="shared" si="12"/>
        <v>0</v>
      </c>
      <c r="T27" s="129">
        <f t="shared" si="12"/>
        <v>0</v>
      </c>
      <c r="U27" s="22">
        <f t="shared" si="12"/>
        <v>0</v>
      </c>
      <c r="V27" s="14">
        <f t="shared" si="12"/>
        <v>0</v>
      </c>
      <c r="W27" s="129">
        <f t="shared" si="12"/>
        <v>0</v>
      </c>
      <c r="X27" s="22">
        <f t="shared" si="12"/>
        <v>0</v>
      </c>
      <c r="Y27" s="14">
        <f t="shared" si="12"/>
        <v>0</v>
      </c>
      <c r="Z27" s="14">
        <f t="shared" si="12"/>
        <v>0</v>
      </c>
      <c r="AA27" s="14">
        <f t="shared" si="12"/>
        <v>0</v>
      </c>
      <c r="AB27" s="129">
        <f t="shared" si="12"/>
        <v>0</v>
      </c>
      <c r="AC27" s="7">
        <f t="shared" si="12"/>
        <v>0</v>
      </c>
      <c r="AD27" s="7">
        <f t="shared" si="12"/>
        <v>0</v>
      </c>
      <c r="AE27" s="164">
        <f t="shared" si="12"/>
        <v>0</v>
      </c>
      <c r="AF27" s="177">
        <f t="shared" si="12"/>
        <v>0</v>
      </c>
      <c r="AG27" s="160">
        <f t="shared" si="12"/>
        <v>0</v>
      </c>
      <c r="AH27" s="178">
        <f t="shared" si="12"/>
        <v>0</v>
      </c>
      <c r="AI27" s="188">
        <f t="shared" si="12"/>
        <v>0</v>
      </c>
      <c r="AJ27" s="167">
        <f t="shared" si="12"/>
        <v>0</v>
      </c>
      <c r="AK27" s="178">
        <f t="shared" si="12"/>
        <v>0</v>
      </c>
      <c r="AL27" s="179">
        <f t="shared" si="12"/>
        <v>0</v>
      </c>
    </row>
    <row r="28" spans="1:38" outlineLevel="2" x14ac:dyDescent="0.25">
      <c r="A28" s="6" t="s">
        <v>638</v>
      </c>
      <c r="B28" s="22" t="s">
        <v>686</v>
      </c>
      <c r="C28" s="7"/>
      <c r="D28" s="7"/>
      <c r="E28" s="7"/>
      <c r="F28" s="7"/>
      <c r="G28" s="7"/>
      <c r="H28" s="7"/>
      <c r="I28" s="117"/>
      <c r="J28" s="129"/>
      <c r="K28" s="7"/>
      <c r="L28" s="7"/>
      <c r="M28" s="157">
        <f>SUM(C28:L28)</f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/>
      <c r="AD28" s="7"/>
      <c r="AE28" s="164">
        <f>SUM(O28:AD28)</f>
        <v>0</v>
      </c>
      <c r="AF28" s="177"/>
      <c r="AG28" s="160">
        <f>SUM(M28,AE28)</f>
        <v>0</v>
      </c>
      <c r="AH28" s="178">
        <f>SUM(N28,AF28)</f>
        <v>0</v>
      </c>
      <c r="AI28" s="188">
        <f>SUM(AG28+AH28)</f>
        <v>0</v>
      </c>
      <c r="AJ28" s="167">
        <f>SUM(AG28)+SUM(November!AJ28)</f>
        <v>44</v>
      </c>
      <c r="AK28" s="178">
        <f>SUM(AE28)+SUM(November!AK28)</f>
        <v>44</v>
      </c>
      <c r="AL28" s="179">
        <f>SUM(AH28)+SUM(November!AL28)</f>
        <v>0</v>
      </c>
    </row>
    <row r="29" spans="1:38" outlineLevel="1" x14ac:dyDescent="0.25">
      <c r="A29" s="74" t="s">
        <v>727</v>
      </c>
      <c r="B29" s="22"/>
      <c r="C29" s="7">
        <f t="shared" ref="C29:AL29" si="13">SUBTOTAL(9,C28:C28)</f>
        <v>0</v>
      </c>
      <c r="D29" s="7">
        <f t="shared" si="13"/>
        <v>0</v>
      </c>
      <c r="E29" s="7">
        <f t="shared" si="13"/>
        <v>0</v>
      </c>
      <c r="F29" s="7">
        <f t="shared" si="13"/>
        <v>0</v>
      </c>
      <c r="G29" s="7">
        <f t="shared" si="13"/>
        <v>0</v>
      </c>
      <c r="H29" s="7">
        <f t="shared" si="13"/>
        <v>0</v>
      </c>
      <c r="I29" s="117">
        <f t="shared" si="13"/>
        <v>0</v>
      </c>
      <c r="J29" s="129">
        <f t="shared" si="13"/>
        <v>0</v>
      </c>
      <c r="K29" s="7">
        <f t="shared" si="13"/>
        <v>0</v>
      </c>
      <c r="L29" s="7">
        <f t="shared" si="13"/>
        <v>0</v>
      </c>
      <c r="M29" s="157">
        <f t="shared" si="13"/>
        <v>0</v>
      </c>
      <c r="N29" s="7">
        <f t="shared" si="13"/>
        <v>0</v>
      </c>
      <c r="O29" s="7">
        <f t="shared" si="13"/>
        <v>0</v>
      </c>
      <c r="P29" s="7">
        <f t="shared" si="13"/>
        <v>0</v>
      </c>
      <c r="Q29" s="22">
        <f t="shared" si="13"/>
        <v>0</v>
      </c>
      <c r="R29" s="14">
        <f t="shared" si="13"/>
        <v>0</v>
      </c>
      <c r="S29" s="14">
        <f t="shared" si="13"/>
        <v>0</v>
      </c>
      <c r="T29" s="129">
        <f t="shared" si="13"/>
        <v>0</v>
      </c>
      <c r="U29" s="22">
        <f t="shared" si="13"/>
        <v>0</v>
      </c>
      <c r="V29" s="14">
        <f t="shared" si="13"/>
        <v>0</v>
      </c>
      <c r="W29" s="129">
        <f t="shared" si="13"/>
        <v>0</v>
      </c>
      <c r="X29" s="22">
        <f t="shared" si="13"/>
        <v>0</v>
      </c>
      <c r="Y29" s="14">
        <f t="shared" si="13"/>
        <v>0</v>
      </c>
      <c r="Z29" s="14">
        <f t="shared" si="13"/>
        <v>0</v>
      </c>
      <c r="AA29" s="14">
        <f t="shared" si="13"/>
        <v>0</v>
      </c>
      <c r="AB29" s="129">
        <f t="shared" si="13"/>
        <v>0</v>
      </c>
      <c r="AC29" s="7">
        <f t="shared" si="13"/>
        <v>0</v>
      </c>
      <c r="AD29" s="7">
        <f t="shared" si="13"/>
        <v>0</v>
      </c>
      <c r="AE29" s="164">
        <f t="shared" si="13"/>
        <v>0</v>
      </c>
      <c r="AF29" s="177">
        <f t="shared" si="13"/>
        <v>0</v>
      </c>
      <c r="AG29" s="160">
        <f t="shared" si="13"/>
        <v>0</v>
      </c>
      <c r="AH29" s="178">
        <f t="shared" si="13"/>
        <v>0</v>
      </c>
      <c r="AI29" s="188">
        <f t="shared" si="13"/>
        <v>0</v>
      </c>
      <c r="AJ29" s="167">
        <f t="shared" si="13"/>
        <v>44</v>
      </c>
      <c r="AK29" s="178">
        <f t="shared" si="13"/>
        <v>44</v>
      </c>
      <c r="AL29" s="179">
        <f t="shared" si="13"/>
        <v>0</v>
      </c>
    </row>
    <row r="30" spans="1:38" outlineLevel="2" x14ac:dyDescent="0.25">
      <c r="A30" s="6" t="s">
        <v>618</v>
      </c>
      <c r="B30" s="22"/>
      <c r="C30" s="7"/>
      <c r="D30" s="7"/>
      <c r="E30" s="7"/>
      <c r="F30" s="7"/>
      <c r="G30" s="7"/>
      <c r="H30" s="7"/>
      <c r="I30" s="117"/>
      <c r="J30" s="129"/>
      <c r="K30" s="7"/>
      <c r="L30" s="7"/>
      <c r="M30" s="157">
        <f>SUM(C30:L30)</f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>SUM(O30:AD30)</f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SUM(AG30)+SUM(November!AJ30)</f>
        <v>0</v>
      </c>
      <c r="AK30" s="178">
        <f>SUM(AE30)+SUM(November!AK30)</f>
        <v>0</v>
      </c>
      <c r="AL30" s="179">
        <f>SUM(AH30)+SUM(November!AL30)</f>
        <v>0</v>
      </c>
    </row>
    <row r="31" spans="1:38" outlineLevel="1" x14ac:dyDescent="0.25">
      <c r="A31" s="74" t="s">
        <v>728</v>
      </c>
      <c r="B31" s="22"/>
      <c r="C31" s="7">
        <f t="shared" ref="C31:AL31" si="14">SUBTOTAL(9,C30:C30)</f>
        <v>0</v>
      </c>
      <c r="D31" s="7">
        <f t="shared" si="14"/>
        <v>0</v>
      </c>
      <c r="E31" s="7">
        <f t="shared" si="14"/>
        <v>0</v>
      </c>
      <c r="F31" s="7">
        <f t="shared" si="14"/>
        <v>0</v>
      </c>
      <c r="G31" s="7">
        <f t="shared" si="14"/>
        <v>0</v>
      </c>
      <c r="H31" s="7">
        <f t="shared" si="14"/>
        <v>0</v>
      </c>
      <c r="I31" s="117">
        <f t="shared" si="14"/>
        <v>0</v>
      </c>
      <c r="J31" s="129">
        <f t="shared" si="14"/>
        <v>0</v>
      </c>
      <c r="K31" s="7">
        <f t="shared" si="14"/>
        <v>0</v>
      </c>
      <c r="L31" s="7">
        <f t="shared" si="14"/>
        <v>0</v>
      </c>
      <c r="M31" s="15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22">
        <f t="shared" si="14"/>
        <v>0</v>
      </c>
      <c r="R31" s="14">
        <f t="shared" si="14"/>
        <v>0</v>
      </c>
      <c r="S31" s="14">
        <f t="shared" si="14"/>
        <v>0</v>
      </c>
      <c r="T31" s="129">
        <f t="shared" si="14"/>
        <v>0</v>
      </c>
      <c r="U31" s="22">
        <f t="shared" si="14"/>
        <v>0</v>
      </c>
      <c r="V31" s="14">
        <f t="shared" si="14"/>
        <v>0</v>
      </c>
      <c r="W31" s="129">
        <f t="shared" si="14"/>
        <v>0</v>
      </c>
      <c r="X31" s="22">
        <f t="shared" si="14"/>
        <v>0</v>
      </c>
      <c r="Y31" s="14">
        <f t="shared" si="14"/>
        <v>0</v>
      </c>
      <c r="Z31" s="14">
        <f t="shared" si="14"/>
        <v>0</v>
      </c>
      <c r="AA31" s="14">
        <f t="shared" si="14"/>
        <v>0</v>
      </c>
      <c r="AB31" s="129">
        <f t="shared" si="14"/>
        <v>0</v>
      </c>
      <c r="AC31" s="7">
        <f t="shared" si="14"/>
        <v>0</v>
      </c>
      <c r="AD31" s="7">
        <f t="shared" si="14"/>
        <v>0</v>
      </c>
      <c r="AE31" s="164">
        <f t="shared" si="14"/>
        <v>0</v>
      </c>
      <c r="AF31" s="177">
        <f t="shared" si="14"/>
        <v>0</v>
      </c>
      <c r="AG31" s="160">
        <f t="shared" si="14"/>
        <v>0</v>
      </c>
      <c r="AH31" s="178">
        <f t="shared" si="14"/>
        <v>0</v>
      </c>
      <c r="AI31" s="188">
        <f t="shared" si="14"/>
        <v>0</v>
      </c>
      <c r="AJ31" s="167">
        <f t="shared" si="14"/>
        <v>0</v>
      </c>
      <c r="AK31" s="178">
        <f t="shared" si="14"/>
        <v>0</v>
      </c>
      <c r="AL31" s="179">
        <f t="shared" si="14"/>
        <v>0</v>
      </c>
    </row>
    <row r="32" spans="1:38" outlineLevel="2" x14ac:dyDescent="0.25">
      <c r="A32" s="6" t="s">
        <v>772</v>
      </c>
      <c r="B32" s="22" t="s">
        <v>647</v>
      </c>
      <c r="C32" s="7"/>
      <c r="D32" s="7"/>
      <c r="E32" s="7"/>
      <c r="F32" s="7"/>
      <c r="G32" s="7"/>
      <c r="H32" s="7"/>
      <c r="I32" s="117"/>
      <c r="J32" s="129"/>
      <c r="K32" s="7"/>
      <c r="L32" s="7"/>
      <c r="M32" s="157">
        <f>SUM(C32:L32)</f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>SUM(O32:AD32)</f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SUM(AG32)+SUM(November!AJ32)</f>
        <v>0</v>
      </c>
      <c r="AK32" s="178">
        <f>SUM(AE32)+SUM(November!AK32)</f>
        <v>0</v>
      </c>
      <c r="AL32" s="179">
        <f>SUM(AH32)+SUM(November!AL32)</f>
        <v>0</v>
      </c>
    </row>
    <row r="33" spans="1:38" outlineLevel="1" x14ac:dyDescent="0.25">
      <c r="A33" s="74" t="s">
        <v>773</v>
      </c>
      <c r="B33" s="22"/>
      <c r="C33" s="7">
        <f t="shared" ref="C33:AL33" si="15">SUBTOTAL(9,C32:C32)</f>
        <v>0</v>
      </c>
      <c r="D33" s="7">
        <f t="shared" si="15"/>
        <v>0</v>
      </c>
      <c r="E33" s="7">
        <f t="shared" si="15"/>
        <v>0</v>
      </c>
      <c r="F33" s="7">
        <f t="shared" si="15"/>
        <v>0</v>
      </c>
      <c r="G33" s="7">
        <f t="shared" si="15"/>
        <v>0</v>
      </c>
      <c r="H33" s="7">
        <f t="shared" si="15"/>
        <v>0</v>
      </c>
      <c r="I33" s="117">
        <f t="shared" si="15"/>
        <v>0</v>
      </c>
      <c r="J33" s="129">
        <f t="shared" si="15"/>
        <v>0</v>
      </c>
      <c r="K33" s="7">
        <f t="shared" si="15"/>
        <v>0</v>
      </c>
      <c r="L33" s="7">
        <f t="shared" si="15"/>
        <v>0</v>
      </c>
      <c r="M33" s="157">
        <f t="shared" si="15"/>
        <v>0</v>
      </c>
      <c r="N33" s="7">
        <f t="shared" si="15"/>
        <v>0</v>
      </c>
      <c r="O33" s="7">
        <f t="shared" si="15"/>
        <v>0</v>
      </c>
      <c r="P33" s="7">
        <f t="shared" si="15"/>
        <v>0</v>
      </c>
      <c r="Q33" s="22">
        <f t="shared" si="15"/>
        <v>0</v>
      </c>
      <c r="R33" s="14">
        <f t="shared" si="15"/>
        <v>0</v>
      </c>
      <c r="S33" s="14">
        <f t="shared" si="15"/>
        <v>0</v>
      </c>
      <c r="T33" s="129">
        <f t="shared" si="15"/>
        <v>0</v>
      </c>
      <c r="U33" s="22">
        <f t="shared" si="15"/>
        <v>0</v>
      </c>
      <c r="V33" s="14">
        <f t="shared" si="15"/>
        <v>0</v>
      </c>
      <c r="W33" s="129">
        <f t="shared" si="15"/>
        <v>0</v>
      </c>
      <c r="X33" s="22">
        <f t="shared" si="15"/>
        <v>0</v>
      </c>
      <c r="Y33" s="14">
        <f t="shared" si="15"/>
        <v>0</v>
      </c>
      <c r="Z33" s="14">
        <f t="shared" si="15"/>
        <v>0</v>
      </c>
      <c r="AA33" s="14">
        <f t="shared" si="15"/>
        <v>0</v>
      </c>
      <c r="AB33" s="129">
        <f t="shared" si="15"/>
        <v>0</v>
      </c>
      <c r="AC33" s="7">
        <f t="shared" si="15"/>
        <v>0</v>
      </c>
      <c r="AD33" s="7">
        <f t="shared" si="15"/>
        <v>0</v>
      </c>
      <c r="AE33" s="164">
        <f t="shared" si="15"/>
        <v>0</v>
      </c>
      <c r="AF33" s="177">
        <f t="shared" si="15"/>
        <v>0</v>
      </c>
      <c r="AG33" s="160">
        <f t="shared" si="15"/>
        <v>0</v>
      </c>
      <c r="AH33" s="178">
        <f t="shared" si="15"/>
        <v>0</v>
      </c>
      <c r="AI33" s="188">
        <f t="shared" si="15"/>
        <v>0</v>
      </c>
      <c r="AJ33" s="167">
        <f t="shared" si="15"/>
        <v>0</v>
      </c>
      <c r="AK33" s="178">
        <f t="shared" si="15"/>
        <v>0</v>
      </c>
      <c r="AL33" s="179">
        <f t="shared" si="15"/>
        <v>0</v>
      </c>
    </row>
    <row r="34" spans="1:38" outlineLevel="2" x14ac:dyDescent="0.25">
      <c r="A34" s="6" t="s">
        <v>794</v>
      </c>
      <c r="B34" s="29" t="s">
        <v>646</v>
      </c>
      <c r="C34" s="7">
        <v>10</v>
      </c>
      <c r="D34" s="7"/>
      <c r="E34" s="7"/>
      <c r="F34" s="7"/>
      <c r="G34" s="7"/>
      <c r="H34" s="7"/>
      <c r="I34" s="117">
        <v>1</v>
      </c>
      <c r="J34" s="129"/>
      <c r="K34" s="7">
        <v>3</v>
      </c>
      <c r="L34" s="7"/>
      <c r="M34" s="157">
        <f>SUM(C34:L34)</f>
        <v>14</v>
      </c>
      <c r="N34" s="7"/>
      <c r="O34" s="7"/>
      <c r="P34" s="7"/>
      <c r="Q34" s="22"/>
      <c r="R34" s="14">
        <v>1</v>
      </c>
      <c r="S34" s="14"/>
      <c r="T34" s="129"/>
      <c r="U34" s="22"/>
      <c r="V34" s="14"/>
      <c r="W34" s="129"/>
      <c r="X34" s="22"/>
      <c r="Y34" s="14">
        <v>1</v>
      </c>
      <c r="Z34" s="14"/>
      <c r="AA34" s="14"/>
      <c r="AB34" s="129"/>
      <c r="AC34" s="7"/>
      <c r="AD34" s="7"/>
      <c r="AE34" s="164">
        <f>SUM(O34:AD34)</f>
        <v>2</v>
      </c>
      <c r="AF34" s="177"/>
      <c r="AG34" s="160">
        <f>SUM(M34,AE34)</f>
        <v>16</v>
      </c>
      <c r="AH34" s="178">
        <f>SUM(N34,AF34)</f>
        <v>0</v>
      </c>
      <c r="AI34" s="188">
        <f>SUM(AG34+AH34)</f>
        <v>16</v>
      </c>
      <c r="AJ34" s="167">
        <f>SUM(AG34)+SUM(November!AJ34)</f>
        <v>219</v>
      </c>
      <c r="AK34" s="178">
        <f>SUM(AE34)+SUM(November!AK34)</f>
        <v>64</v>
      </c>
      <c r="AL34" s="179">
        <f>SUM(AH34)+SUM(November!AL34)</f>
        <v>0</v>
      </c>
    </row>
    <row r="35" spans="1:38" outlineLevel="1" x14ac:dyDescent="0.25">
      <c r="A35" s="74" t="s">
        <v>729</v>
      </c>
      <c r="B35" s="29"/>
      <c r="C35" s="7">
        <f t="shared" ref="C35:AL35" si="16">SUBTOTAL(9,C34:C34)</f>
        <v>10</v>
      </c>
      <c r="D35" s="7">
        <f t="shared" si="16"/>
        <v>0</v>
      </c>
      <c r="E35" s="7">
        <f t="shared" si="16"/>
        <v>0</v>
      </c>
      <c r="F35" s="7">
        <f t="shared" si="16"/>
        <v>0</v>
      </c>
      <c r="G35" s="7">
        <f t="shared" si="16"/>
        <v>0</v>
      </c>
      <c r="H35" s="7">
        <f t="shared" si="16"/>
        <v>0</v>
      </c>
      <c r="I35" s="117">
        <f t="shared" si="16"/>
        <v>1</v>
      </c>
      <c r="J35" s="129">
        <f t="shared" si="16"/>
        <v>0</v>
      </c>
      <c r="K35" s="7">
        <f t="shared" si="16"/>
        <v>3</v>
      </c>
      <c r="L35" s="7">
        <f t="shared" si="16"/>
        <v>0</v>
      </c>
      <c r="M35" s="157">
        <f t="shared" si="16"/>
        <v>14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22">
        <f t="shared" si="16"/>
        <v>0</v>
      </c>
      <c r="R35" s="14">
        <f t="shared" si="16"/>
        <v>1</v>
      </c>
      <c r="S35" s="14">
        <f t="shared" si="16"/>
        <v>0</v>
      </c>
      <c r="T35" s="129">
        <f t="shared" si="16"/>
        <v>0</v>
      </c>
      <c r="U35" s="22">
        <f t="shared" si="16"/>
        <v>0</v>
      </c>
      <c r="V35" s="14">
        <f t="shared" si="16"/>
        <v>0</v>
      </c>
      <c r="W35" s="129">
        <f t="shared" si="16"/>
        <v>0</v>
      </c>
      <c r="X35" s="22">
        <f t="shared" si="16"/>
        <v>0</v>
      </c>
      <c r="Y35" s="14">
        <f t="shared" si="16"/>
        <v>1</v>
      </c>
      <c r="Z35" s="14">
        <f t="shared" si="16"/>
        <v>0</v>
      </c>
      <c r="AA35" s="14">
        <f t="shared" si="16"/>
        <v>0</v>
      </c>
      <c r="AB35" s="129">
        <f t="shared" si="16"/>
        <v>0</v>
      </c>
      <c r="AC35" s="7">
        <f t="shared" si="16"/>
        <v>0</v>
      </c>
      <c r="AD35" s="7">
        <f t="shared" si="16"/>
        <v>0</v>
      </c>
      <c r="AE35" s="164">
        <f t="shared" si="16"/>
        <v>2</v>
      </c>
      <c r="AF35" s="177">
        <f t="shared" si="16"/>
        <v>0</v>
      </c>
      <c r="AG35" s="160">
        <f t="shared" si="16"/>
        <v>16</v>
      </c>
      <c r="AH35" s="178">
        <f t="shared" si="16"/>
        <v>0</v>
      </c>
      <c r="AI35" s="188">
        <f t="shared" si="16"/>
        <v>16</v>
      </c>
      <c r="AJ35" s="167">
        <f t="shared" si="16"/>
        <v>219</v>
      </c>
      <c r="AK35" s="178">
        <f t="shared" si="16"/>
        <v>64</v>
      </c>
      <c r="AL35" s="179">
        <f t="shared" si="16"/>
        <v>0</v>
      </c>
    </row>
    <row r="36" spans="1:38" outlineLevel="2" x14ac:dyDescent="0.25">
      <c r="A36" s="6" t="s">
        <v>641</v>
      </c>
      <c r="B36" s="29" t="s">
        <v>809</v>
      </c>
      <c r="C36" s="7"/>
      <c r="D36" s="7">
        <v>11</v>
      </c>
      <c r="E36" s="7">
        <v>30</v>
      </c>
      <c r="F36" s="7">
        <v>5</v>
      </c>
      <c r="G36" s="7"/>
      <c r="H36" s="7"/>
      <c r="I36" s="117">
        <v>16</v>
      </c>
      <c r="J36" s="129">
        <v>6</v>
      </c>
      <c r="K36" s="7">
        <v>7</v>
      </c>
      <c r="L36" s="7"/>
      <c r="M36" s="157">
        <f>SUM(C36:L36)</f>
        <v>75</v>
      </c>
      <c r="N36" s="7"/>
      <c r="O36" s="7">
        <v>8</v>
      </c>
      <c r="P36" s="7"/>
      <c r="Q36" s="22"/>
      <c r="R36" s="14">
        <v>11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>SUM(O36:AD36)</f>
        <v>19</v>
      </c>
      <c r="AF36" s="177"/>
      <c r="AG36" s="160">
        <f>SUM(M36,AE36)</f>
        <v>94</v>
      </c>
      <c r="AH36" s="178">
        <f>SUM(N36,AF36)</f>
        <v>0</v>
      </c>
      <c r="AI36" s="188">
        <f>SUM(AG36+AH36)</f>
        <v>94</v>
      </c>
      <c r="AJ36" s="167">
        <f>SUM(AG36)+SUM(November!AJ36)</f>
        <v>1100</v>
      </c>
      <c r="AK36" s="178">
        <f>SUM(AE36)+SUM(November!AK36)</f>
        <v>220</v>
      </c>
      <c r="AL36" s="179">
        <f>SUM(AH36)+SUM(November!AL36)</f>
        <v>0</v>
      </c>
    </row>
    <row r="37" spans="1:38" outlineLevel="1" x14ac:dyDescent="0.25">
      <c r="A37" s="74" t="s">
        <v>730</v>
      </c>
      <c r="B37" s="29"/>
      <c r="C37" s="7">
        <f t="shared" ref="C37:AL37" si="17">SUBTOTAL(9,C36:C36)</f>
        <v>0</v>
      </c>
      <c r="D37" s="7">
        <f t="shared" si="17"/>
        <v>11</v>
      </c>
      <c r="E37" s="7">
        <f t="shared" si="17"/>
        <v>30</v>
      </c>
      <c r="F37" s="7">
        <f t="shared" si="17"/>
        <v>5</v>
      </c>
      <c r="G37" s="7">
        <f t="shared" si="17"/>
        <v>0</v>
      </c>
      <c r="H37" s="7">
        <f t="shared" si="17"/>
        <v>0</v>
      </c>
      <c r="I37" s="117">
        <f t="shared" si="17"/>
        <v>16</v>
      </c>
      <c r="J37" s="129">
        <f t="shared" si="17"/>
        <v>6</v>
      </c>
      <c r="K37" s="7">
        <f t="shared" si="17"/>
        <v>7</v>
      </c>
      <c r="L37" s="7">
        <f t="shared" si="17"/>
        <v>0</v>
      </c>
      <c r="M37" s="157">
        <f t="shared" si="17"/>
        <v>75</v>
      </c>
      <c r="N37" s="7">
        <f t="shared" si="17"/>
        <v>0</v>
      </c>
      <c r="O37" s="7">
        <f t="shared" si="17"/>
        <v>8</v>
      </c>
      <c r="P37" s="7">
        <f t="shared" si="17"/>
        <v>0</v>
      </c>
      <c r="Q37" s="22">
        <f t="shared" si="17"/>
        <v>0</v>
      </c>
      <c r="R37" s="14">
        <f t="shared" si="17"/>
        <v>11</v>
      </c>
      <c r="S37" s="14">
        <f t="shared" si="17"/>
        <v>0</v>
      </c>
      <c r="T37" s="129">
        <f t="shared" si="17"/>
        <v>0</v>
      </c>
      <c r="U37" s="22">
        <f t="shared" si="17"/>
        <v>0</v>
      </c>
      <c r="V37" s="14">
        <f t="shared" si="17"/>
        <v>0</v>
      </c>
      <c r="W37" s="129">
        <f t="shared" si="17"/>
        <v>0</v>
      </c>
      <c r="X37" s="22">
        <f t="shared" si="17"/>
        <v>0</v>
      </c>
      <c r="Y37" s="14">
        <f t="shared" si="17"/>
        <v>0</v>
      </c>
      <c r="Z37" s="14">
        <f t="shared" si="17"/>
        <v>0</v>
      </c>
      <c r="AA37" s="14">
        <f t="shared" si="17"/>
        <v>0</v>
      </c>
      <c r="AB37" s="129">
        <f t="shared" si="17"/>
        <v>0</v>
      </c>
      <c r="AC37" s="7">
        <f t="shared" si="17"/>
        <v>0</v>
      </c>
      <c r="AD37" s="7">
        <f t="shared" si="17"/>
        <v>0</v>
      </c>
      <c r="AE37" s="164">
        <f t="shared" si="17"/>
        <v>19</v>
      </c>
      <c r="AF37" s="177">
        <f t="shared" si="17"/>
        <v>0</v>
      </c>
      <c r="AG37" s="160">
        <f t="shared" si="17"/>
        <v>94</v>
      </c>
      <c r="AH37" s="178">
        <f t="shared" si="17"/>
        <v>0</v>
      </c>
      <c r="AI37" s="188">
        <f t="shared" si="17"/>
        <v>94</v>
      </c>
      <c r="AJ37" s="167">
        <f t="shared" si="17"/>
        <v>1100</v>
      </c>
      <c r="AK37" s="178">
        <f t="shared" si="17"/>
        <v>220</v>
      </c>
      <c r="AL37" s="179">
        <f t="shared" si="17"/>
        <v>0</v>
      </c>
    </row>
    <row r="38" spans="1:38" outlineLevel="2" x14ac:dyDescent="0.25">
      <c r="A38" s="6" t="s">
        <v>644</v>
      </c>
      <c r="B38" s="139" t="s">
        <v>647</v>
      </c>
      <c r="C38" s="7"/>
      <c r="D38" s="7"/>
      <c r="E38" s="7"/>
      <c r="F38" s="7"/>
      <c r="G38" s="7"/>
      <c r="H38" s="7"/>
      <c r="I38" s="117"/>
      <c r="J38" s="129"/>
      <c r="K38" s="7"/>
      <c r="L38" s="7"/>
      <c r="M38" s="157">
        <f>SUM(C38:L38)</f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64">
        <f>SUM(O38:AD38)</f>
        <v>0</v>
      </c>
      <c r="AF38" s="177"/>
      <c r="AG38" s="160">
        <f>SUM(M38,AE38)</f>
        <v>0</v>
      </c>
      <c r="AH38" s="178">
        <f>SUM(N38,AF38)</f>
        <v>0</v>
      </c>
      <c r="AI38" s="188">
        <f>SUM(AG38+AH38)</f>
        <v>0</v>
      </c>
      <c r="AJ38" s="167">
        <f>SUM(AG38)+SUM(November!AJ38)</f>
        <v>10</v>
      </c>
      <c r="AK38" s="178">
        <f>SUM(AE38)+SUM(November!AK38)</f>
        <v>10</v>
      </c>
      <c r="AL38" s="179">
        <f>SUM(AH38)+SUM(November!AL38)</f>
        <v>0</v>
      </c>
    </row>
    <row r="39" spans="1:38" outlineLevel="1" x14ac:dyDescent="0.25">
      <c r="A39" s="383" t="s">
        <v>731</v>
      </c>
      <c r="B39" s="385"/>
      <c r="C39" s="7">
        <f t="shared" ref="C39:AL39" si="18">SUBTOTAL(9,C38:C38)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  <c r="I39" s="117">
        <f t="shared" si="18"/>
        <v>0</v>
      </c>
      <c r="J39" s="129">
        <f t="shared" si="18"/>
        <v>0</v>
      </c>
      <c r="K39" s="7">
        <f t="shared" si="18"/>
        <v>0</v>
      </c>
      <c r="L39" s="7">
        <f t="shared" si="18"/>
        <v>0</v>
      </c>
      <c r="M39" s="157">
        <f t="shared" si="18"/>
        <v>0</v>
      </c>
      <c r="N39" s="7">
        <f t="shared" si="18"/>
        <v>0</v>
      </c>
      <c r="O39" s="7">
        <f t="shared" si="18"/>
        <v>0</v>
      </c>
      <c r="P39" s="7">
        <f t="shared" si="18"/>
        <v>0</v>
      </c>
      <c r="Q39" s="22">
        <f t="shared" si="18"/>
        <v>0</v>
      </c>
      <c r="R39" s="14">
        <f t="shared" si="18"/>
        <v>0</v>
      </c>
      <c r="S39" s="14">
        <f t="shared" si="18"/>
        <v>0</v>
      </c>
      <c r="T39" s="129">
        <f t="shared" si="18"/>
        <v>0</v>
      </c>
      <c r="U39" s="22">
        <f t="shared" si="18"/>
        <v>0</v>
      </c>
      <c r="V39" s="14">
        <f t="shared" si="18"/>
        <v>0</v>
      </c>
      <c r="W39" s="129">
        <f t="shared" si="18"/>
        <v>0</v>
      </c>
      <c r="X39" s="22">
        <f t="shared" si="18"/>
        <v>0</v>
      </c>
      <c r="Y39" s="14">
        <f t="shared" si="18"/>
        <v>0</v>
      </c>
      <c r="Z39" s="14">
        <f t="shared" si="18"/>
        <v>0</v>
      </c>
      <c r="AA39" s="14">
        <f t="shared" si="18"/>
        <v>0</v>
      </c>
      <c r="AB39" s="129">
        <f t="shared" si="18"/>
        <v>0</v>
      </c>
      <c r="AC39" s="7">
        <f t="shared" si="18"/>
        <v>0</v>
      </c>
      <c r="AD39" s="7">
        <f t="shared" si="18"/>
        <v>0</v>
      </c>
      <c r="AE39" s="164">
        <f t="shared" si="18"/>
        <v>0</v>
      </c>
      <c r="AF39" s="177">
        <f t="shared" si="18"/>
        <v>0</v>
      </c>
      <c r="AG39" s="160">
        <f t="shared" si="18"/>
        <v>0</v>
      </c>
      <c r="AH39" s="178">
        <f t="shared" si="18"/>
        <v>0</v>
      </c>
      <c r="AI39" s="188">
        <f t="shared" si="18"/>
        <v>0</v>
      </c>
      <c r="AJ39" s="167">
        <f t="shared" si="18"/>
        <v>10</v>
      </c>
      <c r="AK39" s="178">
        <f t="shared" si="18"/>
        <v>10</v>
      </c>
      <c r="AL39" s="179">
        <f t="shared" si="18"/>
        <v>0</v>
      </c>
    </row>
    <row r="40" spans="1:38" outlineLevel="2" x14ac:dyDescent="0.25">
      <c r="A40" s="9" t="s">
        <v>795</v>
      </c>
      <c r="B40" s="28" t="s">
        <v>707</v>
      </c>
      <c r="C40" s="7"/>
      <c r="D40" s="7">
        <v>3</v>
      </c>
      <c r="E40" s="7">
        <v>12</v>
      </c>
      <c r="F40" s="7">
        <v>6</v>
      </c>
      <c r="G40" s="7"/>
      <c r="H40" s="7"/>
      <c r="I40" s="117"/>
      <c r="J40" s="129"/>
      <c r="K40" s="7">
        <v>44</v>
      </c>
      <c r="L40" s="7"/>
      <c r="M40" s="157">
        <f>SUM(C40:L40)</f>
        <v>65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>SUM(O40:AD40)</f>
        <v>0</v>
      </c>
      <c r="AF40" s="177"/>
      <c r="AG40" s="160">
        <f>SUM(M40,AE40)</f>
        <v>65</v>
      </c>
      <c r="AH40" s="178">
        <f>SUM(N40,AF40)</f>
        <v>0</v>
      </c>
      <c r="AI40" s="179">
        <f>SUM(AG40+AH40)</f>
        <v>65</v>
      </c>
      <c r="AJ40" s="167">
        <f>SUM(AG40)+SUM(November!AJ40)</f>
        <v>1001</v>
      </c>
      <c r="AK40" s="178">
        <f>SUM(AE40)+SUM(November!AK40)</f>
        <v>0</v>
      </c>
      <c r="AL40" s="179">
        <f>SUM(AH40)+SUM(November!AL40)</f>
        <v>0</v>
      </c>
    </row>
    <row r="41" spans="1:38" outlineLevel="1" x14ac:dyDescent="0.25">
      <c r="A41" s="499" t="s">
        <v>732</v>
      </c>
      <c r="B41" s="28"/>
      <c r="C41" s="7">
        <f t="shared" ref="C41:AL41" si="19">SUBTOTAL(9,C40:C40)</f>
        <v>0</v>
      </c>
      <c r="D41" s="7">
        <f t="shared" si="19"/>
        <v>3</v>
      </c>
      <c r="E41" s="7">
        <f t="shared" si="19"/>
        <v>12</v>
      </c>
      <c r="F41" s="7">
        <f t="shared" si="19"/>
        <v>6</v>
      </c>
      <c r="G41" s="7">
        <f t="shared" si="19"/>
        <v>0</v>
      </c>
      <c r="H41" s="7">
        <f t="shared" si="19"/>
        <v>0</v>
      </c>
      <c r="I41" s="117">
        <f t="shared" si="19"/>
        <v>0</v>
      </c>
      <c r="J41" s="129">
        <f t="shared" si="19"/>
        <v>0</v>
      </c>
      <c r="K41" s="7">
        <f t="shared" si="19"/>
        <v>44</v>
      </c>
      <c r="L41" s="7">
        <f t="shared" si="19"/>
        <v>0</v>
      </c>
      <c r="M41" s="157">
        <f t="shared" si="19"/>
        <v>65</v>
      </c>
      <c r="N41" s="7">
        <f t="shared" si="19"/>
        <v>0</v>
      </c>
      <c r="O41" s="7">
        <f t="shared" si="19"/>
        <v>0</v>
      </c>
      <c r="P41" s="7">
        <f t="shared" si="19"/>
        <v>0</v>
      </c>
      <c r="Q41" s="22">
        <f t="shared" si="19"/>
        <v>0</v>
      </c>
      <c r="R41" s="14">
        <f t="shared" si="19"/>
        <v>0</v>
      </c>
      <c r="S41" s="14">
        <f t="shared" si="19"/>
        <v>0</v>
      </c>
      <c r="T41" s="129">
        <f t="shared" si="19"/>
        <v>0</v>
      </c>
      <c r="U41" s="22">
        <f t="shared" si="19"/>
        <v>0</v>
      </c>
      <c r="V41" s="14">
        <f t="shared" si="19"/>
        <v>0</v>
      </c>
      <c r="W41" s="129">
        <f t="shared" si="19"/>
        <v>0</v>
      </c>
      <c r="X41" s="22">
        <f t="shared" si="19"/>
        <v>0</v>
      </c>
      <c r="Y41" s="14">
        <f t="shared" si="19"/>
        <v>0</v>
      </c>
      <c r="Z41" s="14">
        <f t="shared" si="19"/>
        <v>0</v>
      </c>
      <c r="AA41" s="14">
        <f t="shared" si="19"/>
        <v>0</v>
      </c>
      <c r="AB41" s="129">
        <f t="shared" si="19"/>
        <v>0</v>
      </c>
      <c r="AC41" s="7">
        <f t="shared" si="19"/>
        <v>0</v>
      </c>
      <c r="AD41" s="7">
        <f t="shared" si="19"/>
        <v>0</v>
      </c>
      <c r="AE41" s="164">
        <f t="shared" si="19"/>
        <v>0</v>
      </c>
      <c r="AF41" s="177">
        <f t="shared" si="19"/>
        <v>0</v>
      </c>
      <c r="AG41" s="160">
        <f t="shared" si="19"/>
        <v>65</v>
      </c>
      <c r="AH41" s="178">
        <f t="shared" si="19"/>
        <v>0</v>
      </c>
      <c r="AI41" s="179">
        <f t="shared" si="19"/>
        <v>65</v>
      </c>
      <c r="AJ41" s="167">
        <f t="shared" si="19"/>
        <v>1001</v>
      </c>
      <c r="AK41" s="178">
        <f t="shared" si="19"/>
        <v>0</v>
      </c>
      <c r="AL41" s="179">
        <f t="shared" si="19"/>
        <v>0</v>
      </c>
    </row>
    <row r="42" spans="1:38" outlineLevel="2" x14ac:dyDescent="0.25">
      <c r="A42" s="9" t="s">
        <v>621</v>
      </c>
      <c r="B42" s="8" t="s">
        <v>717</v>
      </c>
      <c r="C42" s="7"/>
      <c r="D42" s="7">
        <v>12</v>
      </c>
      <c r="E42" s="7">
        <v>10</v>
      </c>
      <c r="F42" s="7">
        <v>5</v>
      </c>
      <c r="G42" s="7"/>
      <c r="H42" s="7"/>
      <c r="I42" s="117"/>
      <c r="J42" s="129"/>
      <c r="K42" s="7">
        <v>10</v>
      </c>
      <c r="L42" s="7"/>
      <c r="M42" s="157">
        <f>SUM(C42:L42)</f>
        <v>37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>SUM(O42:AD42)</f>
        <v>0</v>
      </c>
      <c r="AF42" s="177"/>
      <c r="AG42" s="160">
        <f>SUM(M42,AE42)</f>
        <v>37</v>
      </c>
      <c r="AH42" s="178">
        <f>SUM(N42,AF42)</f>
        <v>0</v>
      </c>
      <c r="AI42" s="179">
        <f>SUM(AG42+AH42)</f>
        <v>37</v>
      </c>
      <c r="AJ42" s="167">
        <f>SUM(AG42)+SUM(November!AJ42)</f>
        <v>402</v>
      </c>
      <c r="AK42" s="178">
        <f>SUM(AE42)+SUM(November!AK42)</f>
        <v>0</v>
      </c>
      <c r="AL42" s="179">
        <f>SUM(AH42)+SUM(November!AL42)</f>
        <v>0</v>
      </c>
    </row>
    <row r="43" spans="1:38" outlineLevel="2" x14ac:dyDescent="0.25">
      <c r="A43" s="9" t="s">
        <v>621</v>
      </c>
      <c r="B43" s="28" t="s">
        <v>692</v>
      </c>
      <c r="C43" s="7"/>
      <c r="D43" s="7">
        <v>5</v>
      </c>
      <c r="E43" s="7">
        <v>3</v>
      </c>
      <c r="F43" s="7">
        <v>3</v>
      </c>
      <c r="G43" s="7"/>
      <c r="H43" s="7"/>
      <c r="I43" s="117"/>
      <c r="J43" s="129"/>
      <c r="K43" s="7">
        <v>8</v>
      </c>
      <c r="L43" s="7"/>
      <c r="M43" s="157">
        <f>SUM(C43:L43)</f>
        <v>19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>SUM(O43:AD43)</f>
        <v>0</v>
      </c>
      <c r="AF43" s="177"/>
      <c r="AG43" s="160">
        <f>SUM(M43,AE43)</f>
        <v>19</v>
      </c>
      <c r="AH43" s="178">
        <f>SUM(N43,AF43)</f>
        <v>0</v>
      </c>
      <c r="AI43" s="179">
        <f>SUM(AG43+AH43)</f>
        <v>19</v>
      </c>
      <c r="AJ43" s="167">
        <f>SUM(AG43)+SUM(November!AJ43)</f>
        <v>481</v>
      </c>
      <c r="AK43" s="178">
        <f>SUM(AE43)+SUM(November!AK43)</f>
        <v>0</v>
      </c>
      <c r="AL43" s="179">
        <f>SUM(AH43)+SUM(November!AL43)</f>
        <v>0</v>
      </c>
    </row>
    <row r="44" spans="1:38" outlineLevel="1" x14ac:dyDescent="0.25">
      <c r="A44" s="499" t="s">
        <v>733</v>
      </c>
      <c r="B44" s="28"/>
      <c r="C44" s="7">
        <f t="shared" ref="C44:AL44" si="20">SUBTOTAL(9,C42:C43)</f>
        <v>0</v>
      </c>
      <c r="D44" s="7">
        <f t="shared" si="20"/>
        <v>17</v>
      </c>
      <c r="E44" s="7">
        <f t="shared" si="20"/>
        <v>13</v>
      </c>
      <c r="F44" s="7">
        <f t="shared" si="20"/>
        <v>8</v>
      </c>
      <c r="G44" s="7">
        <f t="shared" si="20"/>
        <v>0</v>
      </c>
      <c r="H44" s="7">
        <f t="shared" si="20"/>
        <v>0</v>
      </c>
      <c r="I44" s="117">
        <f t="shared" si="20"/>
        <v>0</v>
      </c>
      <c r="J44" s="129">
        <f t="shared" si="20"/>
        <v>0</v>
      </c>
      <c r="K44" s="7">
        <f t="shared" si="20"/>
        <v>18</v>
      </c>
      <c r="L44" s="7">
        <f t="shared" si="20"/>
        <v>0</v>
      </c>
      <c r="M44" s="157">
        <f t="shared" si="20"/>
        <v>56</v>
      </c>
      <c r="N44" s="7">
        <f t="shared" si="20"/>
        <v>0</v>
      </c>
      <c r="O44" s="7">
        <f t="shared" si="20"/>
        <v>0</v>
      </c>
      <c r="P44" s="7">
        <f t="shared" si="20"/>
        <v>0</v>
      </c>
      <c r="Q44" s="22">
        <f t="shared" si="20"/>
        <v>0</v>
      </c>
      <c r="R44" s="14">
        <f t="shared" si="20"/>
        <v>0</v>
      </c>
      <c r="S44" s="14">
        <f t="shared" si="20"/>
        <v>0</v>
      </c>
      <c r="T44" s="129">
        <f t="shared" si="20"/>
        <v>0</v>
      </c>
      <c r="U44" s="22">
        <f t="shared" si="20"/>
        <v>0</v>
      </c>
      <c r="V44" s="14">
        <f t="shared" si="20"/>
        <v>0</v>
      </c>
      <c r="W44" s="129">
        <f t="shared" si="20"/>
        <v>0</v>
      </c>
      <c r="X44" s="22">
        <f t="shared" si="20"/>
        <v>0</v>
      </c>
      <c r="Y44" s="14">
        <f t="shared" si="20"/>
        <v>0</v>
      </c>
      <c r="Z44" s="14">
        <f t="shared" si="20"/>
        <v>0</v>
      </c>
      <c r="AA44" s="14">
        <f t="shared" si="20"/>
        <v>0</v>
      </c>
      <c r="AB44" s="129">
        <f t="shared" si="20"/>
        <v>0</v>
      </c>
      <c r="AC44" s="7">
        <f t="shared" si="20"/>
        <v>0</v>
      </c>
      <c r="AD44" s="7">
        <f t="shared" si="20"/>
        <v>0</v>
      </c>
      <c r="AE44" s="164">
        <f t="shared" si="20"/>
        <v>0</v>
      </c>
      <c r="AF44" s="177">
        <f t="shared" si="20"/>
        <v>0</v>
      </c>
      <c r="AG44" s="160">
        <f t="shared" si="20"/>
        <v>56</v>
      </c>
      <c r="AH44" s="178">
        <f t="shared" si="20"/>
        <v>0</v>
      </c>
      <c r="AI44" s="179">
        <f t="shared" si="20"/>
        <v>56</v>
      </c>
      <c r="AJ44" s="167">
        <f t="shared" si="20"/>
        <v>883</v>
      </c>
      <c r="AK44" s="178">
        <f t="shared" si="20"/>
        <v>0</v>
      </c>
      <c r="AL44" s="179">
        <f t="shared" si="20"/>
        <v>0</v>
      </c>
    </row>
    <row r="45" spans="1:38" outlineLevel="2" x14ac:dyDescent="0.25">
      <c r="A45" s="7" t="s">
        <v>682</v>
      </c>
      <c r="B45" s="28" t="s">
        <v>703</v>
      </c>
      <c r="C45" s="7"/>
      <c r="D45" s="7"/>
      <c r="E45" s="7"/>
      <c r="F45" s="7"/>
      <c r="G45" s="7"/>
      <c r="H45" s="7"/>
      <c r="I45" s="117"/>
      <c r="J45" s="129"/>
      <c r="K45" s="7"/>
      <c r="L45" s="7"/>
      <c r="M45" s="157">
        <f>SUM(C45:L45)</f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>SUM(O45:AD45)</f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SUM(AG45)+SUM(November!AJ45)</f>
        <v>0</v>
      </c>
      <c r="AK45" s="178">
        <f>SUM(AE45)+SUM(November!AK45)</f>
        <v>0</v>
      </c>
      <c r="AL45" s="179">
        <f>SUM(AH45)+SUM(November!AL45)</f>
        <v>0</v>
      </c>
    </row>
    <row r="46" spans="1:38" outlineLevel="1" x14ac:dyDescent="0.25">
      <c r="A46" s="500" t="s">
        <v>734</v>
      </c>
      <c r="B46" s="28"/>
      <c r="C46" s="7">
        <f t="shared" ref="C46:AL46" si="21">SUBTOTAL(9,C45:C45)</f>
        <v>0</v>
      </c>
      <c r="D46" s="7">
        <f t="shared" si="21"/>
        <v>0</v>
      </c>
      <c r="E46" s="7">
        <f t="shared" si="21"/>
        <v>0</v>
      </c>
      <c r="F46" s="7">
        <f t="shared" si="21"/>
        <v>0</v>
      </c>
      <c r="G46" s="7">
        <f t="shared" si="21"/>
        <v>0</v>
      </c>
      <c r="H46" s="7">
        <f t="shared" si="21"/>
        <v>0</v>
      </c>
      <c r="I46" s="117">
        <f t="shared" si="21"/>
        <v>0</v>
      </c>
      <c r="J46" s="129">
        <f t="shared" si="21"/>
        <v>0</v>
      </c>
      <c r="K46" s="7">
        <f t="shared" si="21"/>
        <v>0</v>
      </c>
      <c r="L46" s="7">
        <f t="shared" si="21"/>
        <v>0</v>
      </c>
      <c r="M46" s="157">
        <f t="shared" si="21"/>
        <v>0</v>
      </c>
      <c r="N46" s="7">
        <f t="shared" si="21"/>
        <v>0</v>
      </c>
      <c r="O46" s="7">
        <f t="shared" si="21"/>
        <v>0</v>
      </c>
      <c r="P46" s="7">
        <f t="shared" si="21"/>
        <v>0</v>
      </c>
      <c r="Q46" s="22">
        <f t="shared" si="21"/>
        <v>0</v>
      </c>
      <c r="R46" s="14">
        <f t="shared" si="21"/>
        <v>0</v>
      </c>
      <c r="S46" s="14">
        <f t="shared" si="21"/>
        <v>0</v>
      </c>
      <c r="T46" s="129">
        <f t="shared" si="21"/>
        <v>0</v>
      </c>
      <c r="U46" s="22">
        <f t="shared" si="21"/>
        <v>0</v>
      </c>
      <c r="V46" s="14">
        <f t="shared" si="21"/>
        <v>0</v>
      </c>
      <c r="W46" s="129">
        <f t="shared" si="21"/>
        <v>0</v>
      </c>
      <c r="X46" s="22">
        <f t="shared" si="21"/>
        <v>0</v>
      </c>
      <c r="Y46" s="14">
        <f t="shared" si="21"/>
        <v>0</v>
      </c>
      <c r="Z46" s="14">
        <f t="shared" si="21"/>
        <v>0</v>
      </c>
      <c r="AA46" s="14">
        <f t="shared" si="21"/>
        <v>0</v>
      </c>
      <c r="AB46" s="129">
        <f t="shared" si="21"/>
        <v>0</v>
      </c>
      <c r="AC46" s="7">
        <f t="shared" si="21"/>
        <v>0</v>
      </c>
      <c r="AD46" s="7">
        <f t="shared" si="21"/>
        <v>0</v>
      </c>
      <c r="AE46" s="164">
        <f t="shared" si="21"/>
        <v>0</v>
      </c>
      <c r="AF46" s="177">
        <f t="shared" si="21"/>
        <v>0</v>
      </c>
      <c r="AG46" s="160">
        <f t="shared" si="21"/>
        <v>0</v>
      </c>
      <c r="AH46" s="178">
        <f t="shared" si="21"/>
        <v>0</v>
      </c>
      <c r="AI46" s="179">
        <f t="shared" si="21"/>
        <v>0</v>
      </c>
      <c r="AJ46" s="167">
        <f t="shared" si="21"/>
        <v>0</v>
      </c>
      <c r="AK46" s="178">
        <f t="shared" si="21"/>
        <v>0</v>
      </c>
      <c r="AL46" s="179">
        <f t="shared" si="21"/>
        <v>0</v>
      </c>
    </row>
    <row r="47" spans="1:38" outlineLevel="2" x14ac:dyDescent="0.25">
      <c r="A47" s="6" t="s">
        <v>639</v>
      </c>
      <c r="B47" s="29" t="s">
        <v>694</v>
      </c>
      <c r="C47" s="7"/>
      <c r="D47" s="7"/>
      <c r="E47" s="7"/>
      <c r="F47" s="7"/>
      <c r="G47" s="7"/>
      <c r="H47" s="7"/>
      <c r="I47" s="117"/>
      <c r="J47" s="129"/>
      <c r="K47" s="7"/>
      <c r="L47" s="7"/>
      <c r="M47" s="157">
        <f>SUM(C47:L47)</f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>SUM(O47:AD47)</f>
        <v>0</v>
      </c>
      <c r="AF47" s="177"/>
      <c r="AG47" s="160">
        <f>SUM(M47,AE47)</f>
        <v>0</v>
      </c>
      <c r="AH47" s="178">
        <f>SUM(N47,AF47)</f>
        <v>0</v>
      </c>
      <c r="AI47" s="179">
        <f>SUM(AG47+AH47)</f>
        <v>0</v>
      </c>
      <c r="AJ47" s="167">
        <f>SUM(AG47)+SUM(November!AJ47)</f>
        <v>2</v>
      </c>
      <c r="AK47" s="178">
        <f>SUM(AE47)+SUM(November!AK47)</f>
        <v>2</v>
      </c>
      <c r="AL47" s="179">
        <f>SUM(AH47)+SUM(November!AL47)</f>
        <v>0</v>
      </c>
    </row>
    <row r="48" spans="1:38" outlineLevel="2" x14ac:dyDescent="0.25">
      <c r="A48" s="6" t="s">
        <v>639</v>
      </c>
      <c r="B48" s="29" t="s">
        <v>692</v>
      </c>
      <c r="C48" s="7"/>
      <c r="D48" s="7"/>
      <c r="E48" s="7"/>
      <c r="F48" s="7"/>
      <c r="G48" s="7"/>
      <c r="H48" s="7"/>
      <c r="I48" s="117"/>
      <c r="J48" s="129"/>
      <c r="K48" s="7"/>
      <c r="L48" s="7"/>
      <c r="M48" s="157">
        <f>SUM(C48:L48)</f>
        <v>0</v>
      </c>
      <c r="N48" s="7"/>
      <c r="O48" s="7">
        <v>6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6</v>
      </c>
      <c r="AF48" s="177"/>
      <c r="AG48" s="160">
        <f>SUM(M48,AE48)</f>
        <v>6</v>
      </c>
      <c r="AH48" s="178">
        <f>SUM(N48,AF48)</f>
        <v>0</v>
      </c>
      <c r="AI48" s="188">
        <f>SUM(AG48+AH48)</f>
        <v>6</v>
      </c>
      <c r="AJ48" s="167">
        <f>SUM(AG48)+SUM(November!AJ48)</f>
        <v>30</v>
      </c>
      <c r="AK48" s="178">
        <f>SUM(AE48)+SUM(November!AK48)</f>
        <v>30</v>
      </c>
      <c r="AL48" s="179">
        <f>SUM(AH48)+SUM(November!AL48)</f>
        <v>0</v>
      </c>
    </row>
    <row r="49" spans="1:38" outlineLevel="1" x14ac:dyDescent="0.25">
      <c r="A49" s="383" t="s">
        <v>735</v>
      </c>
      <c r="B49" s="40"/>
      <c r="C49" s="7">
        <f t="shared" ref="C49:AL49" si="22">SUBTOTAL(9,C47:C48)</f>
        <v>0</v>
      </c>
      <c r="D49" s="7">
        <f t="shared" si="22"/>
        <v>0</v>
      </c>
      <c r="E49" s="7">
        <f t="shared" si="22"/>
        <v>0</v>
      </c>
      <c r="F49" s="7">
        <f t="shared" si="22"/>
        <v>0</v>
      </c>
      <c r="G49" s="7">
        <f t="shared" si="22"/>
        <v>0</v>
      </c>
      <c r="H49" s="7">
        <f t="shared" si="22"/>
        <v>0</v>
      </c>
      <c r="I49" s="117">
        <f t="shared" si="22"/>
        <v>0</v>
      </c>
      <c r="J49" s="129">
        <f t="shared" si="22"/>
        <v>0</v>
      </c>
      <c r="K49" s="7">
        <f t="shared" si="22"/>
        <v>0</v>
      </c>
      <c r="L49" s="7">
        <f t="shared" si="22"/>
        <v>0</v>
      </c>
      <c r="M49" s="157">
        <f t="shared" si="22"/>
        <v>0</v>
      </c>
      <c r="N49" s="7">
        <f t="shared" si="22"/>
        <v>0</v>
      </c>
      <c r="O49" s="7">
        <f t="shared" si="22"/>
        <v>6</v>
      </c>
      <c r="P49" s="7">
        <f t="shared" si="22"/>
        <v>0</v>
      </c>
      <c r="Q49" s="22">
        <f t="shared" si="22"/>
        <v>0</v>
      </c>
      <c r="R49" s="14">
        <f t="shared" si="22"/>
        <v>0</v>
      </c>
      <c r="S49" s="14">
        <f t="shared" si="22"/>
        <v>0</v>
      </c>
      <c r="T49" s="129">
        <f t="shared" si="22"/>
        <v>0</v>
      </c>
      <c r="U49" s="22">
        <f t="shared" si="22"/>
        <v>0</v>
      </c>
      <c r="V49" s="14">
        <f t="shared" si="22"/>
        <v>0</v>
      </c>
      <c r="W49" s="129">
        <f t="shared" si="22"/>
        <v>0</v>
      </c>
      <c r="X49" s="22">
        <f t="shared" si="22"/>
        <v>0</v>
      </c>
      <c r="Y49" s="14">
        <f t="shared" si="22"/>
        <v>0</v>
      </c>
      <c r="Z49" s="14">
        <f t="shared" si="22"/>
        <v>0</v>
      </c>
      <c r="AA49" s="14">
        <f t="shared" si="22"/>
        <v>0</v>
      </c>
      <c r="AB49" s="129">
        <f t="shared" si="22"/>
        <v>0</v>
      </c>
      <c r="AC49" s="7">
        <f t="shared" si="22"/>
        <v>0</v>
      </c>
      <c r="AD49" s="7">
        <f t="shared" si="22"/>
        <v>0</v>
      </c>
      <c r="AE49" s="164">
        <f t="shared" si="22"/>
        <v>6</v>
      </c>
      <c r="AF49" s="177">
        <f t="shared" si="22"/>
        <v>0</v>
      </c>
      <c r="AG49" s="160">
        <f t="shared" si="22"/>
        <v>6</v>
      </c>
      <c r="AH49" s="178">
        <f t="shared" si="22"/>
        <v>0</v>
      </c>
      <c r="AI49" s="188">
        <f t="shared" si="22"/>
        <v>6</v>
      </c>
      <c r="AJ49" s="167">
        <f t="shared" si="22"/>
        <v>32</v>
      </c>
      <c r="AK49" s="178">
        <f t="shared" si="22"/>
        <v>32</v>
      </c>
      <c r="AL49" s="179">
        <f t="shared" si="22"/>
        <v>0</v>
      </c>
    </row>
    <row r="50" spans="1:38" outlineLevel="2" x14ac:dyDescent="0.25">
      <c r="A50" s="8" t="s">
        <v>796</v>
      </c>
      <c r="B50" s="40" t="s">
        <v>797</v>
      </c>
      <c r="C50" s="7"/>
      <c r="D50" s="7"/>
      <c r="E50" s="7"/>
      <c r="F50" s="7"/>
      <c r="G50" s="7"/>
      <c r="H50" s="7"/>
      <c r="I50" s="117"/>
      <c r="J50" s="129"/>
      <c r="K50" s="7"/>
      <c r="L50" s="7"/>
      <c r="M50" s="157">
        <f>SUM(C50:L50)</f>
        <v>0</v>
      </c>
      <c r="N50" s="7"/>
      <c r="O50" s="7"/>
      <c r="P50" s="7"/>
      <c r="Q50" s="22"/>
      <c r="R50" s="14"/>
      <c r="S50" s="14"/>
      <c r="T50" s="129"/>
      <c r="U50" s="22"/>
      <c r="V50" s="14"/>
      <c r="W50" s="129"/>
      <c r="X50" s="22"/>
      <c r="Y50" s="14"/>
      <c r="Z50" s="14"/>
      <c r="AA50" s="14"/>
      <c r="AB50" s="129"/>
      <c r="AC50" s="7"/>
      <c r="AD50" s="7"/>
      <c r="AE50" s="164">
        <f>SUM(O50:AD50)</f>
        <v>0</v>
      </c>
      <c r="AF50" s="177"/>
      <c r="AG50" s="160">
        <f>SUM(M50,AE50)</f>
        <v>0</v>
      </c>
      <c r="AH50" s="178">
        <f>SUM(N50,AF50)</f>
        <v>0</v>
      </c>
      <c r="AI50" s="188">
        <f>SUM(AG50+AH50)</f>
        <v>0</v>
      </c>
      <c r="AJ50" s="167">
        <f>SUM(AG50)+SUM(November!AJ50)</f>
        <v>78</v>
      </c>
      <c r="AK50" s="178">
        <f>SUM(AE50)+SUM(November!AK50)</f>
        <v>78</v>
      </c>
      <c r="AL50" s="179">
        <f>SUM(AH50)+SUM(November!AL50)</f>
        <v>0</v>
      </c>
    </row>
    <row r="51" spans="1:38" outlineLevel="1" x14ac:dyDescent="0.25">
      <c r="A51" s="588" t="s">
        <v>736</v>
      </c>
      <c r="B51" s="6"/>
      <c r="C51" s="7">
        <f t="shared" ref="C51:AL51" si="23">SUBTOTAL(9,C50:C50)</f>
        <v>0</v>
      </c>
      <c r="D51" s="7">
        <f t="shared" si="23"/>
        <v>0</v>
      </c>
      <c r="E51" s="7">
        <f t="shared" si="23"/>
        <v>0</v>
      </c>
      <c r="F51" s="7">
        <f t="shared" si="23"/>
        <v>0</v>
      </c>
      <c r="G51" s="7">
        <f t="shared" si="23"/>
        <v>0</v>
      </c>
      <c r="H51" s="7">
        <f t="shared" si="23"/>
        <v>0</v>
      </c>
      <c r="I51" s="117">
        <f t="shared" si="23"/>
        <v>0</v>
      </c>
      <c r="J51" s="129">
        <f t="shared" si="23"/>
        <v>0</v>
      </c>
      <c r="K51" s="7">
        <f t="shared" si="23"/>
        <v>0</v>
      </c>
      <c r="L51" s="7">
        <f t="shared" si="23"/>
        <v>0</v>
      </c>
      <c r="M51" s="157">
        <f t="shared" si="23"/>
        <v>0</v>
      </c>
      <c r="N51" s="7">
        <f t="shared" si="23"/>
        <v>0</v>
      </c>
      <c r="O51" s="7">
        <f t="shared" si="23"/>
        <v>0</v>
      </c>
      <c r="P51" s="7">
        <f t="shared" si="23"/>
        <v>0</v>
      </c>
      <c r="Q51" s="22">
        <f t="shared" si="23"/>
        <v>0</v>
      </c>
      <c r="R51" s="14">
        <f t="shared" si="23"/>
        <v>0</v>
      </c>
      <c r="S51" s="14">
        <f t="shared" si="23"/>
        <v>0</v>
      </c>
      <c r="T51" s="129">
        <f t="shared" si="23"/>
        <v>0</v>
      </c>
      <c r="U51" s="22">
        <f t="shared" si="23"/>
        <v>0</v>
      </c>
      <c r="V51" s="14">
        <f t="shared" si="23"/>
        <v>0</v>
      </c>
      <c r="W51" s="129">
        <f t="shared" si="23"/>
        <v>0</v>
      </c>
      <c r="X51" s="22">
        <f t="shared" si="23"/>
        <v>0</v>
      </c>
      <c r="Y51" s="14">
        <f t="shared" si="23"/>
        <v>0</v>
      </c>
      <c r="Z51" s="14">
        <f t="shared" si="23"/>
        <v>0</v>
      </c>
      <c r="AA51" s="14">
        <f t="shared" si="23"/>
        <v>0</v>
      </c>
      <c r="AB51" s="129">
        <f t="shared" si="23"/>
        <v>0</v>
      </c>
      <c r="AC51" s="7">
        <f t="shared" si="23"/>
        <v>0</v>
      </c>
      <c r="AD51" s="7">
        <f t="shared" si="23"/>
        <v>0</v>
      </c>
      <c r="AE51" s="164">
        <f t="shared" si="23"/>
        <v>0</v>
      </c>
      <c r="AF51" s="177">
        <f t="shared" si="23"/>
        <v>0</v>
      </c>
      <c r="AG51" s="160">
        <f t="shared" si="23"/>
        <v>0</v>
      </c>
      <c r="AH51" s="178">
        <f t="shared" si="23"/>
        <v>0</v>
      </c>
      <c r="AI51" s="188">
        <f t="shared" si="23"/>
        <v>0</v>
      </c>
      <c r="AJ51" s="167">
        <f t="shared" si="23"/>
        <v>78</v>
      </c>
      <c r="AK51" s="178">
        <f t="shared" si="23"/>
        <v>78</v>
      </c>
      <c r="AL51" s="179">
        <f t="shared" si="23"/>
        <v>0</v>
      </c>
    </row>
    <row r="52" spans="1:38" ht="26.4" outlineLevel="2" x14ac:dyDescent="0.25">
      <c r="A52" s="110" t="s">
        <v>619</v>
      </c>
      <c r="B52" s="403" t="s">
        <v>688</v>
      </c>
      <c r="C52" s="432"/>
      <c r="D52" s="432"/>
      <c r="E52" s="432"/>
      <c r="F52" s="432"/>
      <c r="G52" s="432"/>
      <c r="H52" s="432"/>
      <c r="I52" s="442"/>
      <c r="J52" s="435"/>
      <c r="K52" s="432"/>
      <c r="L52" s="432"/>
      <c r="M52" s="379">
        <f>SUM(C52:L52)</f>
        <v>0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>SUM(O52:AD52)</f>
        <v>0</v>
      </c>
      <c r="AF52" s="177"/>
      <c r="AG52" s="160">
        <f>SUM(M52,AE52)</f>
        <v>0</v>
      </c>
      <c r="AH52" s="178">
        <f>SUM(N52,AF52)</f>
        <v>0</v>
      </c>
      <c r="AI52" s="188">
        <f>SUM(AG52+AH52)</f>
        <v>0</v>
      </c>
      <c r="AJ52" s="167">
        <f>SUM(AG52)+SUM(November!AJ52)</f>
        <v>10</v>
      </c>
      <c r="AK52" s="178">
        <f>SUM(AE52)+SUM(November!AK52)</f>
        <v>0</v>
      </c>
      <c r="AL52" s="179">
        <f>SUM(AH52)+SUM(November!AL52)</f>
        <v>0</v>
      </c>
    </row>
    <row r="53" spans="1:38" outlineLevel="1" x14ac:dyDescent="0.25">
      <c r="A53" s="74" t="s">
        <v>737</v>
      </c>
      <c r="B53" s="403"/>
      <c r="C53" s="432">
        <f t="shared" ref="C53:AL53" si="24">SUBTOTAL(9,C52:C52)</f>
        <v>0</v>
      </c>
      <c r="D53" s="432">
        <f t="shared" si="24"/>
        <v>0</v>
      </c>
      <c r="E53" s="432">
        <f t="shared" si="24"/>
        <v>0</v>
      </c>
      <c r="F53" s="432">
        <f t="shared" si="24"/>
        <v>0</v>
      </c>
      <c r="G53" s="432">
        <f t="shared" si="24"/>
        <v>0</v>
      </c>
      <c r="H53" s="432">
        <f t="shared" si="24"/>
        <v>0</v>
      </c>
      <c r="I53" s="442">
        <f t="shared" si="24"/>
        <v>0</v>
      </c>
      <c r="J53" s="435">
        <f t="shared" si="24"/>
        <v>0</v>
      </c>
      <c r="K53" s="432">
        <f t="shared" si="24"/>
        <v>0</v>
      </c>
      <c r="L53" s="432">
        <f t="shared" si="24"/>
        <v>0</v>
      </c>
      <c r="M53" s="379">
        <f t="shared" si="24"/>
        <v>0</v>
      </c>
      <c r="N53" s="7">
        <f t="shared" si="24"/>
        <v>0</v>
      </c>
      <c r="O53" s="7">
        <f t="shared" si="24"/>
        <v>0</v>
      </c>
      <c r="P53" s="7">
        <f t="shared" si="24"/>
        <v>0</v>
      </c>
      <c r="Q53" s="22">
        <f t="shared" si="24"/>
        <v>0</v>
      </c>
      <c r="R53" s="14">
        <f t="shared" si="24"/>
        <v>0</v>
      </c>
      <c r="S53" s="14">
        <f t="shared" si="24"/>
        <v>0</v>
      </c>
      <c r="T53" s="129">
        <f t="shared" si="24"/>
        <v>0</v>
      </c>
      <c r="U53" s="22">
        <f t="shared" si="24"/>
        <v>0</v>
      </c>
      <c r="V53" s="14">
        <f t="shared" si="24"/>
        <v>0</v>
      </c>
      <c r="W53" s="129">
        <f t="shared" si="24"/>
        <v>0</v>
      </c>
      <c r="X53" s="22">
        <f t="shared" si="24"/>
        <v>0</v>
      </c>
      <c r="Y53" s="14">
        <f t="shared" si="24"/>
        <v>0</v>
      </c>
      <c r="Z53" s="14">
        <f t="shared" si="24"/>
        <v>0</v>
      </c>
      <c r="AA53" s="14">
        <f t="shared" si="24"/>
        <v>0</v>
      </c>
      <c r="AB53" s="129">
        <f t="shared" si="24"/>
        <v>0</v>
      </c>
      <c r="AC53" s="7">
        <f t="shared" si="24"/>
        <v>0</v>
      </c>
      <c r="AD53" s="7">
        <f t="shared" si="24"/>
        <v>0</v>
      </c>
      <c r="AE53" s="164">
        <f t="shared" si="24"/>
        <v>0</v>
      </c>
      <c r="AF53" s="177">
        <f t="shared" si="24"/>
        <v>0</v>
      </c>
      <c r="AG53" s="160">
        <f t="shared" si="24"/>
        <v>0</v>
      </c>
      <c r="AH53" s="178">
        <f t="shared" si="24"/>
        <v>0</v>
      </c>
      <c r="AI53" s="188">
        <f t="shared" si="24"/>
        <v>0</v>
      </c>
      <c r="AJ53" s="167">
        <f t="shared" si="24"/>
        <v>10</v>
      </c>
      <c r="AK53" s="178">
        <f t="shared" si="24"/>
        <v>0</v>
      </c>
      <c r="AL53" s="179">
        <f t="shared" si="24"/>
        <v>0</v>
      </c>
    </row>
    <row r="54" spans="1:38" s="132" customFormat="1" outlineLevel="2" x14ac:dyDescent="0.25">
      <c r="A54" s="131" t="s">
        <v>566</v>
      </c>
      <c r="B54" s="131" t="s">
        <v>802</v>
      </c>
      <c r="C54" s="136"/>
      <c r="D54" s="136"/>
      <c r="E54" s="136"/>
      <c r="F54" s="136"/>
      <c r="G54" s="136"/>
      <c r="H54" s="136"/>
      <c r="I54" s="491"/>
      <c r="J54" s="492"/>
      <c r="K54" s="136"/>
      <c r="L54" s="136">
        <v>5</v>
      </c>
      <c r="M54" s="157">
        <f>SUM(C54:L54)</f>
        <v>5</v>
      </c>
      <c r="N54" s="136"/>
      <c r="O54" s="136"/>
      <c r="P54" s="136"/>
      <c r="Q54" s="493"/>
      <c r="R54" s="494"/>
      <c r="S54" s="494"/>
      <c r="T54" s="492"/>
      <c r="U54" s="493"/>
      <c r="V54" s="494"/>
      <c r="W54" s="492"/>
      <c r="X54" s="493"/>
      <c r="Y54" s="494"/>
      <c r="Z54" s="494"/>
      <c r="AA54" s="494"/>
      <c r="AB54" s="492"/>
      <c r="AC54" s="136"/>
      <c r="AD54" s="136"/>
      <c r="AE54" s="164">
        <f>SUM(O54:AD54)</f>
        <v>0</v>
      </c>
      <c r="AF54" s="354"/>
      <c r="AG54" s="160">
        <f t="shared" ref="AG54:AH54" si="25">SUM(M54,AE54)</f>
        <v>5</v>
      </c>
      <c r="AH54" s="309">
        <f t="shared" si="25"/>
        <v>0</v>
      </c>
      <c r="AI54" s="495">
        <f>SUM(AG54+AH54)</f>
        <v>5</v>
      </c>
      <c r="AJ54" s="167">
        <f>SUM(AG54)+SUM(November!AJ54)</f>
        <v>143</v>
      </c>
      <c r="AK54" s="309">
        <f>SUM(AE54)+SUM(November!AK54)</f>
        <v>0</v>
      </c>
      <c r="AL54" s="496">
        <f>SUM(AH54)+SUM(November!AL54)</f>
        <v>0</v>
      </c>
    </row>
    <row r="55" spans="1:38" s="132" customFormat="1" outlineLevel="1" x14ac:dyDescent="0.25">
      <c r="A55" s="320" t="s">
        <v>567</v>
      </c>
      <c r="B55" s="131"/>
      <c r="C55" s="136">
        <f t="shared" ref="C55:AL55" si="26">SUBTOTAL(9,C54:C54)</f>
        <v>0</v>
      </c>
      <c r="D55" s="136">
        <f t="shared" si="26"/>
        <v>0</v>
      </c>
      <c r="E55" s="136">
        <f t="shared" si="26"/>
        <v>0</v>
      </c>
      <c r="F55" s="136">
        <f t="shared" si="26"/>
        <v>0</v>
      </c>
      <c r="G55" s="136">
        <f t="shared" si="26"/>
        <v>0</v>
      </c>
      <c r="H55" s="136">
        <f t="shared" si="26"/>
        <v>0</v>
      </c>
      <c r="I55" s="491">
        <f t="shared" si="26"/>
        <v>0</v>
      </c>
      <c r="J55" s="492">
        <f t="shared" si="26"/>
        <v>0</v>
      </c>
      <c r="K55" s="136">
        <f t="shared" si="26"/>
        <v>0</v>
      </c>
      <c r="L55" s="136">
        <f t="shared" si="26"/>
        <v>5</v>
      </c>
      <c r="M55" s="157">
        <f t="shared" si="26"/>
        <v>5</v>
      </c>
      <c r="N55" s="136">
        <f t="shared" si="26"/>
        <v>0</v>
      </c>
      <c r="O55" s="136">
        <f t="shared" si="26"/>
        <v>0</v>
      </c>
      <c r="P55" s="136">
        <f t="shared" si="26"/>
        <v>0</v>
      </c>
      <c r="Q55" s="493">
        <f t="shared" si="26"/>
        <v>0</v>
      </c>
      <c r="R55" s="494">
        <f t="shared" si="26"/>
        <v>0</v>
      </c>
      <c r="S55" s="494">
        <f t="shared" si="26"/>
        <v>0</v>
      </c>
      <c r="T55" s="492">
        <f t="shared" si="26"/>
        <v>0</v>
      </c>
      <c r="U55" s="493">
        <f t="shared" si="26"/>
        <v>0</v>
      </c>
      <c r="V55" s="494">
        <f t="shared" si="26"/>
        <v>0</v>
      </c>
      <c r="W55" s="492">
        <f t="shared" si="26"/>
        <v>0</v>
      </c>
      <c r="X55" s="493">
        <f t="shared" si="26"/>
        <v>0</v>
      </c>
      <c r="Y55" s="494">
        <f t="shared" si="26"/>
        <v>0</v>
      </c>
      <c r="Z55" s="494">
        <f t="shared" si="26"/>
        <v>0</v>
      </c>
      <c r="AA55" s="494">
        <f t="shared" si="26"/>
        <v>0</v>
      </c>
      <c r="AB55" s="492">
        <f t="shared" si="26"/>
        <v>0</v>
      </c>
      <c r="AC55" s="136">
        <f t="shared" si="26"/>
        <v>0</v>
      </c>
      <c r="AD55" s="136">
        <f t="shared" si="26"/>
        <v>0</v>
      </c>
      <c r="AE55" s="164">
        <f t="shared" si="26"/>
        <v>0</v>
      </c>
      <c r="AF55" s="354">
        <f t="shared" si="26"/>
        <v>0</v>
      </c>
      <c r="AG55" s="160">
        <f t="shared" si="26"/>
        <v>5</v>
      </c>
      <c r="AH55" s="309">
        <f t="shared" si="26"/>
        <v>0</v>
      </c>
      <c r="AI55" s="495">
        <f t="shared" si="26"/>
        <v>5</v>
      </c>
      <c r="AJ55" s="167">
        <f t="shared" si="26"/>
        <v>143</v>
      </c>
      <c r="AK55" s="309">
        <f t="shared" si="26"/>
        <v>0</v>
      </c>
      <c r="AL55" s="496">
        <f t="shared" si="26"/>
        <v>0</v>
      </c>
    </row>
    <row r="56" spans="1:38" outlineLevel="2" x14ac:dyDescent="0.25">
      <c r="A56" s="6" t="s">
        <v>828</v>
      </c>
      <c r="B56" s="7" t="s">
        <v>798</v>
      </c>
      <c r="C56" s="7"/>
      <c r="D56" s="7">
        <v>2</v>
      </c>
      <c r="E56" s="7">
        <v>20</v>
      </c>
      <c r="F56" s="7">
        <v>1</v>
      </c>
      <c r="G56" s="7"/>
      <c r="H56" s="7"/>
      <c r="I56" s="117">
        <v>4</v>
      </c>
      <c r="J56" s="129"/>
      <c r="K56" s="7">
        <v>26</v>
      </c>
      <c r="L56" s="7"/>
      <c r="M56" s="157">
        <f>SUM(C56:L56)</f>
        <v>53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>SUM(O56:AD56)</f>
        <v>0</v>
      </c>
      <c r="AF56" s="177"/>
      <c r="AG56" s="160">
        <f>SUM(M56,AE56)</f>
        <v>53</v>
      </c>
      <c r="AH56" s="178">
        <f>SUM(N56,AF56)</f>
        <v>0</v>
      </c>
      <c r="AI56" s="188">
        <f>SUM(AG56+AH56)</f>
        <v>53</v>
      </c>
      <c r="AJ56" s="167">
        <f>SUM(AG56)+SUM(November!AJ56)</f>
        <v>941</v>
      </c>
      <c r="AK56" s="178">
        <f>SUM(AE56)+SUM(November!AK56)</f>
        <v>0</v>
      </c>
      <c r="AL56" s="179">
        <f>SUM(AH56)+SUM(November!AL56)</f>
        <v>0</v>
      </c>
    </row>
    <row r="57" spans="1:38" outlineLevel="1" x14ac:dyDescent="0.25">
      <c r="A57" s="74" t="s">
        <v>738</v>
      </c>
      <c r="B57" s="7"/>
      <c r="C57" s="7">
        <f t="shared" ref="C57:AL57" si="27">SUBTOTAL(9,C56:C56)</f>
        <v>0</v>
      </c>
      <c r="D57" s="7">
        <f t="shared" si="27"/>
        <v>2</v>
      </c>
      <c r="E57" s="7">
        <f t="shared" si="27"/>
        <v>20</v>
      </c>
      <c r="F57" s="7">
        <f t="shared" si="27"/>
        <v>1</v>
      </c>
      <c r="G57" s="7">
        <f t="shared" si="27"/>
        <v>0</v>
      </c>
      <c r="H57" s="7">
        <f t="shared" si="27"/>
        <v>0</v>
      </c>
      <c r="I57" s="117">
        <f t="shared" si="27"/>
        <v>4</v>
      </c>
      <c r="J57" s="129">
        <f t="shared" si="27"/>
        <v>0</v>
      </c>
      <c r="K57" s="7">
        <f t="shared" si="27"/>
        <v>26</v>
      </c>
      <c r="L57" s="7">
        <f t="shared" si="27"/>
        <v>0</v>
      </c>
      <c r="M57" s="157">
        <f t="shared" si="27"/>
        <v>53</v>
      </c>
      <c r="N57" s="7">
        <f t="shared" si="27"/>
        <v>0</v>
      </c>
      <c r="O57" s="7">
        <f t="shared" si="27"/>
        <v>0</v>
      </c>
      <c r="P57" s="7">
        <f t="shared" si="27"/>
        <v>0</v>
      </c>
      <c r="Q57" s="22">
        <f t="shared" si="27"/>
        <v>0</v>
      </c>
      <c r="R57" s="14">
        <f t="shared" si="27"/>
        <v>0</v>
      </c>
      <c r="S57" s="14">
        <f t="shared" si="27"/>
        <v>0</v>
      </c>
      <c r="T57" s="129">
        <f t="shared" si="27"/>
        <v>0</v>
      </c>
      <c r="U57" s="22">
        <f t="shared" si="27"/>
        <v>0</v>
      </c>
      <c r="V57" s="14">
        <f t="shared" si="27"/>
        <v>0</v>
      </c>
      <c r="W57" s="129">
        <f t="shared" si="27"/>
        <v>0</v>
      </c>
      <c r="X57" s="22">
        <f t="shared" si="27"/>
        <v>0</v>
      </c>
      <c r="Y57" s="14">
        <f t="shared" si="27"/>
        <v>0</v>
      </c>
      <c r="Z57" s="14">
        <f t="shared" si="27"/>
        <v>0</v>
      </c>
      <c r="AA57" s="14">
        <f t="shared" si="27"/>
        <v>0</v>
      </c>
      <c r="AB57" s="129">
        <f t="shared" si="27"/>
        <v>0</v>
      </c>
      <c r="AC57" s="7">
        <f t="shared" si="27"/>
        <v>0</v>
      </c>
      <c r="AD57" s="7">
        <f t="shared" si="27"/>
        <v>0</v>
      </c>
      <c r="AE57" s="164">
        <f t="shared" si="27"/>
        <v>0</v>
      </c>
      <c r="AF57" s="177">
        <f t="shared" si="27"/>
        <v>0</v>
      </c>
      <c r="AG57" s="160">
        <f t="shared" si="27"/>
        <v>53</v>
      </c>
      <c r="AH57" s="178">
        <f t="shared" si="27"/>
        <v>0</v>
      </c>
      <c r="AI57" s="188">
        <f t="shared" si="27"/>
        <v>53</v>
      </c>
      <c r="AJ57" s="167">
        <f t="shared" si="27"/>
        <v>941</v>
      </c>
      <c r="AK57" s="178">
        <f t="shared" si="27"/>
        <v>0</v>
      </c>
      <c r="AL57" s="179">
        <f t="shared" si="27"/>
        <v>0</v>
      </c>
    </row>
    <row r="58" spans="1:38" outlineLevel="2" x14ac:dyDescent="0.25">
      <c r="A58" s="6" t="s">
        <v>620</v>
      </c>
      <c r="B58" s="29" t="s">
        <v>702</v>
      </c>
      <c r="C58" s="7"/>
      <c r="D58" s="7"/>
      <c r="E58" s="7"/>
      <c r="F58" s="7"/>
      <c r="G58" s="7"/>
      <c r="H58" s="7"/>
      <c r="I58" s="117"/>
      <c r="J58" s="129"/>
      <c r="K58" s="7"/>
      <c r="L58" s="7"/>
      <c r="M58" s="157">
        <f>SUM(C58:L58)</f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>SUM(O58:AD58)</f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SUM(AG58)+SUM(November!AJ58)</f>
        <v>0</v>
      </c>
      <c r="AK58" s="178">
        <f>SUM(AE58)+SUM(November!AK58)</f>
        <v>0</v>
      </c>
      <c r="AL58" s="179">
        <f>SUM(AH58)+SUM(November!AL58)</f>
        <v>0</v>
      </c>
    </row>
    <row r="59" spans="1:38" outlineLevel="1" x14ac:dyDescent="0.25">
      <c r="A59" s="74" t="s">
        <v>739</v>
      </c>
      <c r="B59" s="29"/>
      <c r="C59" s="7">
        <f t="shared" ref="C59:AL59" si="28">SUBTOTAL(9,C58:C58)</f>
        <v>0</v>
      </c>
      <c r="D59" s="7">
        <f t="shared" si="28"/>
        <v>0</v>
      </c>
      <c r="E59" s="7">
        <f t="shared" si="28"/>
        <v>0</v>
      </c>
      <c r="F59" s="7">
        <f t="shared" si="28"/>
        <v>0</v>
      </c>
      <c r="G59" s="7">
        <f t="shared" si="28"/>
        <v>0</v>
      </c>
      <c r="H59" s="7">
        <f t="shared" si="28"/>
        <v>0</v>
      </c>
      <c r="I59" s="117">
        <f t="shared" si="28"/>
        <v>0</v>
      </c>
      <c r="J59" s="129">
        <f t="shared" si="28"/>
        <v>0</v>
      </c>
      <c r="K59" s="7">
        <f t="shared" si="28"/>
        <v>0</v>
      </c>
      <c r="L59" s="7">
        <f t="shared" si="28"/>
        <v>0</v>
      </c>
      <c r="M59" s="157">
        <f t="shared" si="28"/>
        <v>0</v>
      </c>
      <c r="N59" s="7">
        <f t="shared" si="28"/>
        <v>0</v>
      </c>
      <c r="O59" s="7">
        <f t="shared" si="28"/>
        <v>0</v>
      </c>
      <c r="P59" s="7">
        <f t="shared" si="28"/>
        <v>0</v>
      </c>
      <c r="Q59" s="22">
        <f t="shared" si="28"/>
        <v>0</v>
      </c>
      <c r="R59" s="14">
        <f t="shared" si="28"/>
        <v>0</v>
      </c>
      <c r="S59" s="14">
        <f t="shared" si="28"/>
        <v>0</v>
      </c>
      <c r="T59" s="129">
        <f t="shared" si="28"/>
        <v>0</v>
      </c>
      <c r="U59" s="22">
        <f t="shared" si="28"/>
        <v>0</v>
      </c>
      <c r="V59" s="14">
        <f t="shared" si="28"/>
        <v>0</v>
      </c>
      <c r="W59" s="129">
        <f t="shared" si="28"/>
        <v>0</v>
      </c>
      <c r="X59" s="22">
        <f t="shared" si="28"/>
        <v>0</v>
      </c>
      <c r="Y59" s="14">
        <f t="shared" si="28"/>
        <v>0</v>
      </c>
      <c r="Z59" s="14">
        <f t="shared" si="28"/>
        <v>0</v>
      </c>
      <c r="AA59" s="14">
        <f t="shared" si="28"/>
        <v>0</v>
      </c>
      <c r="AB59" s="129">
        <f t="shared" si="28"/>
        <v>0</v>
      </c>
      <c r="AC59" s="7">
        <f t="shared" si="28"/>
        <v>0</v>
      </c>
      <c r="AD59" s="7">
        <f t="shared" si="28"/>
        <v>0</v>
      </c>
      <c r="AE59" s="164">
        <f t="shared" si="28"/>
        <v>0</v>
      </c>
      <c r="AF59" s="177">
        <f t="shared" si="28"/>
        <v>0</v>
      </c>
      <c r="AG59" s="160">
        <f t="shared" si="28"/>
        <v>0</v>
      </c>
      <c r="AH59" s="178">
        <f t="shared" si="28"/>
        <v>0</v>
      </c>
      <c r="AI59" s="188">
        <f t="shared" si="28"/>
        <v>0</v>
      </c>
      <c r="AJ59" s="167">
        <f t="shared" si="28"/>
        <v>0</v>
      </c>
      <c r="AK59" s="178">
        <f t="shared" si="28"/>
        <v>0</v>
      </c>
      <c r="AL59" s="179">
        <f t="shared" si="28"/>
        <v>0</v>
      </c>
    </row>
    <row r="60" spans="1:38" outlineLevel="2" x14ac:dyDescent="0.25">
      <c r="A60" s="6" t="s">
        <v>26</v>
      </c>
      <c r="B60" s="6" t="s">
        <v>693</v>
      </c>
      <c r="C60" s="7"/>
      <c r="D60" s="7"/>
      <c r="E60" s="7"/>
      <c r="F60" s="7"/>
      <c r="G60" s="7"/>
      <c r="H60" s="7"/>
      <c r="I60" s="117"/>
      <c r="J60" s="129"/>
      <c r="K60" s="7"/>
      <c r="L60" s="7"/>
      <c r="M60" s="157">
        <f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SUM(AG60)+SUM(November!AJ60)</f>
        <v>1</v>
      </c>
      <c r="AK60" s="178">
        <f>SUM(AE60)+SUM(November!AK60)</f>
        <v>0</v>
      </c>
      <c r="AL60" s="179">
        <f>SUM(AH60)+SUM(November!AL60)</f>
        <v>0</v>
      </c>
    </row>
    <row r="61" spans="1:38" outlineLevel="1" x14ac:dyDescent="0.25">
      <c r="A61" s="74" t="s">
        <v>27</v>
      </c>
      <c r="B61" s="29"/>
      <c r="C61" s="7">
        <f t="shared" ref="C61:AL61" si="29">SUBTOTAL(9,C60:C60)</f>
        <v>0</v>
      </c>
      <c r="D61" s="7">
        <f t="shared" si="29"/>
        <v>0</v>
      </c>
      <c r="E61" s="7">
        <f t="shared" si="29"/>
        <v>0</v>
      </c>
      <c r="F61" s="7">
        <f t="shared" si="29"/>
        <v>0</v>
      </c>
      <c r="G61" s="7">
        <f t="shared" si="29"/>
        <v>0</v>
      </c>
      <c r="H61" s="7">
        <f t="shared" si="29"/>
        <v>0</v>
      </c>
      <c r="I61" s="117">
        <f t="shared" si="29"/>
        <v>0</v>
      </c>
      <c r="J61" s="129">
        <f t="shared" si="29"/>
        <v>0</v>
      </c>
      <c r="K61" s="7">
        <f t="shared" si="29"/>
        <v>0</v>
      </c>
      <c r="L61" s="7">
        <f t="shared" si="29"/>
        <v>0</v>
      </c>
      <c r="M61" s="157">
        <f t="shared" si="29"/>
        <v>0</v>
      </c>
      <c r="N61" s="7">
        <f t="shared" si="29"/>
        <v>0</v>
      </c>
      <c r="O61" s="7">
        <f t="shared" si="29"/>
        <v>0</v>
      </c>
      <c r="P61" s="7">
        <f t="shared" si="29"/>
        <v>0</v>
      </c>
      <c r="Q61" s="22">
        <f t="shared" si="29"/>
        <v>0</v>
      </c>
      <c r="R61" s="14">
        <f t="shared" si="29"/>
        <v>0</v>
      </c>
      <c r="S61" s="14">
        <f t="shared" si="29"/>
        <v>0</v>
      </c>
      <c r="T61" s="129">
        <f t="shared" si="29"/>
        <v>0</v>
      </c>
      <c r="U61" s="22">
        <f t="shared" si="29"/>
        <v>0</v>
      </c>
      <c r="V61" s="14">
        <f t="shared" si="29"/>
        <v>0</v>
      </c>
      <c r="W61" s="129">
        <f t="shared" si="29"/>
        <v>0</v>
      </c>
      <c r="X61" s="22">
        <f t="shared" si="29"/>
        <v>0</v>
      </c>
      <c r="Y61" s="14">
        <f t="shared" si="29"/>
        <v>0</v>
      </c>
      <c r="Z61" s="14">
        <f t="shared" si="29"/>
        <v>0</v>
      </c>
      <c r="AA61" s="14">
        <f t="shared" si="29"/>
        <v>0</v>
      </c>
      <c r="AB61" s="129">
        <f t="shared" si="29"/>
        <v>0</v>
      </c>
      <c r="AC61" s="7">
        <f t="shared" si="29"/>
        <v>0</v>
      </c>
      <c r="AD61" s="7">
        <f t="shared" si="29"/>
        <v>0</v>
      </c>
      <c r="AE61" s="164">
        <f t="shared" si="29"/>
        <v>0</v>
      </c>
      <c r="AF61" s="177">
        <f t="shared" si="29"/>
        <v>0</v>
      </c>
      <c r="AG61" s="160">
        <f t="shared" si="29"/>
        <v>0</v>
      </c>
      <c r="AH61" s="178">
        <f t="shared" si="29"/>
        <v>0</v>
      </c>
      <c r="AI61" s="188">
        <f t="shared" si="29"/>
        <v>0</v>
      </c>
      <c r="AJ61" s="167">
        <f t="shared" si="29"/>
        <v>1</v>
      </c>
      <c r="AK61" s="178">
        <f t="shared" si="29"/>
        <v>0</v>
      </c>
      <c r="AL61" s="179">
        <f t="shared" si="29"/>
        <v>0</v>
      </c>
    </row>
    <row r="62" spans="1:38" outlineLevel="2" x14ac:dyDescent="0.25">
      <c r="A62" s="6" t="s">
        <v>799</v>
      </c>
      <c r="B62" s="29"/>
      <c r="C62" s="7"/>
      <c r="D62" s="7"/>
      <c r="E62" s="7"/>
      <c r="F62" s="7"/>
      <c r="G62" s="7"/>
      <c r="H62" s="7"/>
      <c r="I62" s="117"/>
      <c r="J62" s="129"/>
      <c r="K62" s="7"/>
      <c r="L62" s="7"/>
      <c r="M62" s="157">
        <f>SUM(C62:L62)</f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>SUM(O62:AD62)</f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SUM(AG62)+SUM(November!AJ62)</f>
        <v>0</v>
      </c>
      <c r="AK62" s="178">
        <f>SUM(AE62)+SUM(November!AK62)</f>
        <v>0</v>
      </c>
      <c r="AL62" s="179">
        <f>SUM(AH62)+SUM(November!AL62)</f>
        <v>0</v>
      </c>
    </row>
    <row r="63" spans="1:38" outlineLevel="1" x14ac:dyDescent="0.25">
      <c r="A63" s="74" t="s">
        <v>740</v>
      </c>
      <c r="B63" s="29"/>
      <c r="C63" s="7">
        <f t="shared" ref="C63:AL63" si="30">SUBTOTAL(9,C62:C62)</f>
        <v>0</v>
      </c>
      <c r="D63" s="7">
        <f t="shared" si="30"/>
        <v>0</v>
      </c>
      <c r="E63" s="7">
        <f t="shared" si="30"/>
        <v>0</v>
      </c>
      <c r="F63" s="7">
        <f t="shared" si="30"/>
        <v>0</v>
      </c>
      <c r="G63" s="7">
        <f t="shared" si="30"/>
        <v>0</v>
      </c>
      <c r="H63" s="7">
        <f t="shared" si="30"/>
        <v>0</v>
      </c>
      <c r="I63" s="117">
        <f t="shared" si="30"/>
        <v>0</v>
      </c>
      <c r="J63" s="129">
        <f t="shared" si="30"/>
        <v>0</v>
      </c>
      <c r="K63" s="7">
        <f t="shared" si="30"/>
        <v>0</v>
      </c>
      <c r="L63" s="7">
        <f t="shared" si="30"/>
        <v>0</v>
      </c>
      <c r="M63" s="157">
        <f t="shared" si="30"/>
        <v>0</v>
      </c>
      <c r="N63" s="7">
        <f t="shared" si="30"/>
        <v>0</v>
      </c>
      <c r="O63" s="7">
        <f t="shared" si="30"/>
        <v>0</v>
      </c>
      <c r="P63" s="7">
        <f t="shared" si="30"/>
        <v>0</v>
      </c>
      <c r="Q63" s="22">
        <f t="shared" si="30"/>
        <v>0</v>
      </c>
      <c r="R63" s="14">
        <f t="shared" si="30"/>
        <v>0</v>
      </c>
      <c r="S63" s="14">
        <f t="shared" si="30"/>
        <v>0</v>
      </c>
      <c r="T63" s="129">
        <f t="shared" si="30"/>
        <v>0</v>
      </c>
      <c r="U63" s="22">
        <f t="shared" si="30"/>
        <v>0</v>
      </c>
      <c r="V63" s="14">
        <f t="shared" si="30"/>
        <v>0</v>
      </c>
      <c r="W63" s="129">
        <f t="shared" si="30"/>
        <v>0</v>
      </c>
      <c r="X63" s="22">
        <f t="shared" si="30"/>
        <v>0</v>
      </c>
      <c r="Y63" s="14">
        <f t="shared" si="30"/>
        <v>0</v>
      </c>
      <c r="Z63" s="14">
        <f t="shared" si="30"/>
        <v>0</v>
      </c>
      <c r="AA63" s="14">
        <f t="shared" si="30"/>
        <v>0</v>
      </c>
      <c r="AB63" s="129">
        <f t="shared" si="30"/>
        <v>0</v>
      </c>
      <c r="AC63" s="7">
        <f t="shared" si="30"/>
        <v>0</v>
      </c>
      <c r="AD63" s="7">
        <f t="shared" si="30"/>
        <v>0</v>
      </c>
      <c r="AE63" s="164">
        <f t="shared" si="30"/>
        <v>0</v>
      </c>
      <c r="AF63" s="177">
        <f t="shared" si="30"/>
        <v>0</v>
      </c>
      <c r="AG63" s="160">
        <f t="shared" si="30"/>
        <v>0</v>
      </c>
      <c r="AH63" s="178">
        <f t="shared" si="30"/>
        <v>0</v>
      </c>
      <c r="AI63" s="188">
        <f t="shared" si="30"/>
        <v>0</v>
      </c>
      <c r="AJ63" s="167">
        <f t="shared" si="30"/>
        <v>0</v>
      </c>
      <c r="AK63" s="178">
        <f t="shared" si="30"/>
        <v>0</v>
      </c>
      <c r="AL63" s="179">
        <f t="shared" si="30"/>
        <v>0</v>
      </c>
    </row>
    <row r="64" spans="1:38" ht="26.4" outlineLevel="2" x14ac:dyDescent="0.25">
      <c r="A64" s="6" t="s">
        <v>800</v>
      </c>
      <c r="B64" s="322" t="s">
        <v>688</v>
      </c>
      <c r="C64" s="432"/>
      <c r="D64" s="432"/>
      <c r="E64" s="432"/>
      <c r="F64" s="432"/>
      <c r="G64" s="432"/>
      <c r="H64" s="432"/>
      <c r="I64" s="442"/>
      <c r="J64" s="435"/>
      <c r="K64" s="432">
        <v>4</v>
      </c>
      <c r="L64" s="432"/>
      <c r="M64" s="379">
        <f>SUM(C64:L64)</f>
        <v>4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>SUM(O64:AD64)</f>
        <v>0</v>
      </c>
      <c r="AF64" s="177"/>
      <c r="AG64" s="160">
        <f>SUM(M64,AE64)</f>
        <v>4</v>
      </c>
      <c r="AH64" s="178">
        <f>SUM(N64,AF64)</f>
        <v>0</v>
      </c>
      <c r="AI64" s="188">
        <f>SUM(AG64+AH64)</f>
        <v>4</v>
      </c>
      <c r="AJ64" s="167">
        <f>SUM(AG64)+SUM(November!AJ64)</f>
        <v>107</v>
      </c>
      <c r="AK64" s="178">
        <f>SUM(AE64)+SUM(November!AK64)</f>
        <v>1</v>
      </c>
      <c r="AL64" s="179">
        <f>SUM(AH64)+SUM(November!AL64)</f>
        <v>0</v>
      </c>
    </row>
    <row r="65" spans="1:38" outlineLevel="1" x14ac:dyDescent="0.25">
      <c r="A65" s="74" t="s">
        <v>741</v>
      </c>
      <c r="B65" s="322"/>
      <c r="C65" s="432">
        <f t="shared" ref="C65:AL65" si="31">SUBTOTAL(9,C64:C64)</f>
        <v>0</v>
      </c>
      <c r="D65" s="432">
        <f t="shared" si="31"/>
        <v>0</v>
      </c>
      <c r="E65" s="432">
        <f t="shared" si="31"/>
        <v>0</v>
      </c>
      <c r="F65" s="432">
        <f t="shared" si="31"/>
        <v>0</v>
      </c>
      <c r="G65" s="432">
        <f t="shared" si="31"/>
        <v>0</v>
      </c>
      <c r="H65" s="432">
        <f t="shared" si="31"/>
        <v>0</v>
      </c>
      <c r="I65" s="442">
        <f t="shared" si="31"/>
        <v>0</v>
      </c>
      <c r="J65" s="435">
        <f t="shared" si="31"/>
        <v>0</v>
      </c>
      <c r="K65" s="432">
        <f t="shared" si="31"/>
        <v>4</v>
      </c>
      <c r="L65" s="432">
        <f t="shared" si="31"/>
        <v>0</v>
      </c>
      <c r="M65" s="379">
        <f t="shared" si="31"/>
        <v>4</v>
      </c>
      <c r="N65" s="7">
        <f t="shared" si="31"/>
        <v>0</v>
      </c>
      <c r="O65" s="7">
        <f t="shared" si="31"/>
        <v>0</v>
      </c>
      <c r="P65" s="7">
        <f t="shared" si="31"/>
        <v>0</v>
      </c>
      <c r="Q65" s="22">
        <f t="shared" si="31"/>
        <v>0</v>
      </c>
      <c r="R65" s="14">
        <f t="shared" si="31"/>
        <v>0</v>
      </c>
      <c r="S65" s="14">
        <f t="shared" si="31"/>
        <v>0</v>
      </c>
      <c r="T65" s="129">
        <f t="shared" si="31"/>
        <v>0</v>
      </c>
      <c r="U65" s="22">
        <f t="shared" si="31"/>
        <v>0</v>
      </c>
      <c r="V65" s="14">
        <f t="shared" si="31"/>
        <v>0</v>
      </c>
      <c r="W65" s="129">
        <f t="shared" si="31"/>
        <v>0</v>
      </c>
      <c r="X65" s="22">
        <f t="shared" si="31"/>
        <v>0</v>
      </c>
      <c r="Y65" s="14">
        <f t="shared" si="31"/>
        <v>0</v>
      </c>
      <c r="Z65" s="14">
        <f t="shared" si="31"/>
        <v>0</v>
      </c>
      <c r="AA65" s="14">
        <f t="shared" si="31"/>
        <v>0</v>
      </c>
      <c r="AB65" s="129">
        <f t="shared" si="31"/>
        <v>0</v>
      </c>
      <c r="AC65" s="7">
        <f t="shared" si="31"/>
        <v>0</v>
      </c>
      <c r="AD65" s="7">
        <f t="shared" si="31"/>
        <v>0</v>
      </c>
      <c r="AE65" s="164">
        <f t="shared" si="31"/>
        <v>0</v>
      </c>
      <c r="AF65" s="177">
        <f t="shared" si="31"/>
        <v>0</v>
      </c>
      <c r="AG65" s="160">
        <f t="shared" si="31"/>
        <v>4</v>
      </c>
      <c r="AH65" s="178">
        <f t="shared" si="31"/>
        <v>0</v>
      </c>
      <c r="AI65" s="188">
        <f t="shared" si="31"/>
        <v>4</v>
      </c>
      <c r="AJ65" s="167">
        <f t="shared" si="31"/>
        <v>107</v>
      </c>
      <c r="AK65" s="178">
        <f t="shared" si="31"/>
        <v>1</v>
      </c>
      <c r="AL65" s="179">
        <f t="shared" si="31"/>
        <v>0</v>
      </c>
    </row>
    <row r="66" spans="1:38" outlineLevel="2" x14ac:dyDescent="0.25">
      <c r="A66" s="6" t="s">
        <v>617</v>
      </c>
      <c r="B66" s="29" t="s">
        <v>776</v>
      </c>
      <c r="C66" s="7"/>
      <c r="D66" s="7"/>
      <c r="E66" s="7"/>
      <c r="F66" s="7"/>
      <c r="G66" s="7">
        <v>3</v>
      </c>
      <c r="H66" s="7"/>
      <c r="I66" s="117"/>
      <c r="J66" s="129"/>
      <c r="K66" s="7">
        <v>3</v>
      </c>
      <c r="L66" s="7"/>
      <c r="M66" s="157">
        <f t="shared" ref="M66:M132" si="32">SUM(C66:L66)</f>
        <v>6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3">SUM(O66:AD66)</f>
        <v>0</v>
      </c>
      <c r="AF66" s="177"/>
      <c r="AG66" s="160">
        <f>SUM(M66,AE66)</f>
        <v>6</v>
      </c>
      <c r="AH66" s="178">
        <f>SUM(N66,AF66)</f>
        <v>0</v>
      </c>
      <c r="AI66" s="188">
        <f>SUM(AG66+AH66)</f>
        <v>6</v>
      </c>
      <c r="AJ66" s="167">
        <f>SUM(AG66)+SUM(November!AJ66)</f>
        <v>132</v>
      </c>
      <c r="AK66" s="178">
        <f>SUM(AE66)+SUM(November!AK66)</f>
        <v>0</v>
      </c>
      <c r="AL66" s="179">
        <f>SUM(AH66)+SUM(November!AL66)</f>
        <v>1</v>
      </c>
    </row>
    <row r="67" spans="1:38" outlineLevel="1" x14ac:dyDescent="0.25">
      <c r="A67" s="74" t="s">
        <v>742</v>
      </c>
      <c r="B67" s="29"/>
      <c r="C67" s="7">
        <f t="shared" ref="C67:AL67" si="34">SUBTOTAL(9,C66:C66)</f>
        <v>0</v>
      </c>
      <c r="D67" s="7">
        <f t="shared" si="34"/>
        <v>0</v>
      </c>
      <c r="E67" s="7">
        <f t="shared" si="34"/>
        <v>0</v>
      </c>
      <c r="F67" s="7">
        <f t="shared" si="34"/>
        <v>0</v>
      </c>
      <c r="G67" s="7">
        <f t="shared" si="34"/>
        <v>3</v>
      </c>
      <c r="H67" s="7">
        <f t="shared" si="34"/>
        <v>0</v>
      </c>
      <c r="I67" s="117">
        <f t="shared" si="34"/>
        <v>0</v>
      </c>
      <c r="J67" s="129">
        <f t="shared" si="34"/>
        <v>0</v>
      </c>
      <c r="K67" s="7">
        <f t="shared" si="34"/>
        <v>3</v>
      </c>
      <c r="L67" s="7">
        <f t="shared" si="34"/>
        <v>0</v>
      </c>
      <c r="M67" s="157">
        <f t="shared" si="34"/>
        <v>6</v>
      </c>
      <c r="N67" s="7">
        <f t="shared" si="34"/>
        <v>0</v>
      </c>
      <c r="O67" s="7">
        <f t="shared" si="34"/>
        <v>0</v>
      </c>
      <c r="P67" s="7">
        <f t="shared" si="34"/>
        <v>0</v>
      </c>
      <c r="Q67" s="22">
        <f t="shared" si="34"/>
        <v>0</v>
      </c>
      <c r="R67" s="14">
        <f t="shared" si="34"/>
        <v>0</v>
      </c>
      <c r="S67" s="14">
        <f t="shared" si="34"/>
        <v>0</v>
      </c>
      <c r="T67" s="129">
        <f t="shared" si="34"/>
        <v>0</v>
      </c>
      <c r="U67" s="22">
        <f t="shared" si="34"/>
        <v>0</v>
      </c>
      <c r="V67" s="14">
        <f t="shared" si="34"/>
        <v>0</v>
      </c>
      <c r="W67" s="129">
        <f t="shared" si="34"/>
        <v>0</v>
      </c>
      <c r="X67" s="22">
        <f t="shared" si="34"/>
        <v>0</v>
      </c>
      <c r="Y67" s="14">
        <f t="shared" si="34"/>
        <v>0</v>
      </c>
      <c r="Z67" s="14">
        <f t="shared" si="34"/>
        <v>0</v>
      </c>
      <c r="AA67" s="14">
        <f t="shared" si="34"/>
        <v>0</v>
      </c>
      <c r="AB67" s="129">
        <f t="shared" si="34"/>
        <v>0</v>
      </c>
      <c r="AC67" s="7">
        <f t="shared" si="34"/>
        <v>0</v>
      </c>
      <c r="AD67" s="7">
        <f t="shared" si="34"/>
        <v>0</v>
      </c>
      <c r="AE67" s="164">
        <f t="shared" si="34"/>
        <v>0</v>
      </c>
      <c r="AF67" s="177">
        <f t="shared" si="34"/>
        <v>0</v>
      </c>
      <c r="AG67" s="160">
        <f t="shared" si="34"/>
        <v>6</v>
      </c>
      <c r="AH67" s="178">
        <f t="shared" si="34"/>
        <v>0</v>
      </c>
      <c r="AI67" s="188">
        <f t="shared" si="34"/>
        <v>6</v>
      </c>
      <c r="AJ67" s="167">
        <f t="shared" si="34"/>
        <v>132</v>
      </c>
      <c r="AK67" s="178">
        <f t="shared" si="34"/>
        <v>0</v>
      </c>
      <c r="AL67" s="179">
        <f t="shared" si="34"/>
        <v>1</v>
      </c>
    </row>
    <row r="68" spans="1:38" outlineLevel="2" x14ac:dyDescent="0.25">
      <c r="A68" s="6" t="s">
        <v>769</v>
      </c>
      <c r="B68" s="29" t="s">
        <v>693</v>
      </c>
      <c r="C68" s="7"/>
      <c r="D68" s="7"/>
      <c r="E68" s="7"/>
      <c r="F68" s="7"/>
      <c r="G68" s="7"/>
      <c r="H68" s="7"/>
      <c r="I68" s="117"/>
      <c r="J68" s="129"/>
      <c r="K68" s="7"/>
      <c r="L68" s="7"/>
      <c r="M68" s="157">
        <f t="shared" si="32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3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SUM(AG68)+SUM(November!AJ68)</f>
        <v>1</v>
      </c>
      <c r="AK68" s="178">
        <f>SUM(AE68)+SUM(November!AE68)</f>
        <v>0</v>
      </c>
      <c r="AL68" s="179">
        <f>SUM(AH68)+SUM(November!AL68)</f>
        <v>0</v>
      </c>
    </row>
    <row r="69" spans="1:38" outlineLevel="1" x14ac:dyDescent="0.25">
      <c r="A69" s="74" t="s">
        <v>770</v>
      </c>
      <c r="B69" s="29"/>
      <c r="C69" s="7">
        <f t="shared" ref="C69:AL69" si="35">SUBTOTAL(9,C68:C68)</f>
        <v>0</v>
      </c>
      <c r="D69" s="7">
        <f t="shared" si="35"/>
        <v>0</v>
      </c>
      <c r="E69" s="7">
        <f t="shared" si="35"/>
        <v>0</v>
      </c>
      <c r="F69" s="7">
        <f t="shared" si="35"/>
        <v>0</v>
      </c>
      <c r="G69" s="7">
        <f t="shared" si="35"/>
        <v>0</v>
      </c>
      <c r="H69" s="7">
        <f t="shared" si="35"/>
        <v>0</v>
      </c>
      <c r="I69" s="117">
        <f t="shared" si="35"/>
        <v>0</v>
      </c>
      <c r="J69" s="129">
        <f t="shared" si="35"/>
        <v>0</v>
      </c>
      <c r="K69" s="7">
        <f t="shared" si="35"/>
        <v>0</v>
      </c>
      <c r="L69" s="7">
        <f t="shared" si="35"/>
        <v>0</v>
      </c>
      <c r="M69" s="157">
        <f t="shared" si="35"/>
        <v>0</v>
      </c>
      <c r="N69" s="7">
        <f t="shared" si="35"/>
        <v>0</v>
      </c>
      <c r="O69" s="7">
        <f t="shared" si="35"/>
        <v>0</v>
      </c>
      <c r="P69" s="7">
        <f t="shared" si="35"/>
        <v>0</v>
      </c>
      <c r="Q69" s="22">
        <f t="shared" si="35"/>
        <v>0</v>
      </c>
      <c r="R69" s="14">
        <f t="shared" si="35"/>
        <v>0</v>
      </c>
      <c r="S69" s="14">
        <f t="shared" si="35"/>
        <v>0</v>
      </c>
      <c r="T69" s="129">
        <f t="shared" si="35"/>
        <v>0</v>
      </c>
      <c r="U69" s="22">
        <f t="shared" si="35"/>
        <v>0</v>
      </c>
      <c r="V69" s="14">
        <f t="shared" si="35"/>
        <v>0</v>
      </c>
      <c r="W69" s="129">
        <f t="shared" si="35"/>
        <v>0</v>
      </c>
      <c r="X69" s="22">
        <f t="shared" si="35"/>
        <v>0</v>
      </c>
      <c r="Y69" s="14">
        <f t="shared" si="35"/>
        <v>0</v>
      </c>
      <c r="Z69" s="14">
        <f t="shared" si="35"/>
        <v>0</v>
      </c>
      <c r="AA69" s="14">
        <f t="shared" si="35"/>
        <v>0</v>
      </c>
      <c r="AB69" s="129">
        <f t="shared" si="35"/>
        <v>0</v>
      </c>
      <c r="AC69" s="7">
        <f t="shared" si="35"/>
        <v>0</v>
      </c>
      <c r="AD69" s="7">
        <f t="shared" si="35"/>
        <v>0</v>
      </c>
      <c r="AE69" s="164">
        <f t="shared" si="35"/>
        <v>0</v>
      </c>
      <c r="AF69" s="177">
        <f t="shared" si="35"/>
        <v>0</v>
      </c>
      <c r="AG69" s="160">
        <f t="shared" si="35"/>
        <v>0</v>
      </c>
      <c r="AH69" s="178">
        <f t="shared" si="35"/>
        <v>0</v>
      </c>
      <c r="AI69" s="188">
        <f t="shared" si="35"/>
        <v>0</v>
      </c>
      <c r="AJ69" s="167">
        <f t="shared" si="35"/>
        <v>1</v>
      </c>
      <c r="AK69" s="178">
        <f t="shared" si="35"/>
        <v>0</v>
      </c>
      <c r="AL69" s="179">
        <f t="shared" si="35"/>
        <v>0</v>
      </c>
    </row>
    <row r="70" spans="1:38" outlineLevel="2" x14ac:dyDescent="0.25">
      <c r="A70" s="7" t="s">
        <v>803</v>
      </c>
      <c r="B70" s="22" t="s">
        <v>826</v>
      </c>
      <c r="C70" s="7"/>
      <c r="D70" s="7"/>
      <c r="E70" s="7"/>
      <c r="F70" s="7"/>
      <c r="G70" s="7"/>
      <c r="H70" s="7"/>
      <c r="I70" s="117"/>
      <c r="J70" s="129"/>
      <c r="K70" s="7"/>
      <c r="L70" s="7"/>
      <c r="M70" s="157">
        <f t="shared" si="32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>
        <v>1</v>
      </c>
      <c r="X70" s="22"/>
      <c r="Y70" s="14"/>
      <c r="Z70" s="14"/>
      <c r="AA70" s="14"/>
      <c r="AB70" s="129">
        <v>1</v>
      </c>
      <c r="AC70" s="7"/>
      <c r="AD70" s="7">
        <v>1</v>
      </c>
      <c r="AE70" s="164">
        <f t="shared" si="33"/>
        <v>3</v>
      </c>
      <c r="AF70" s="177"/>
      <c r="AG70" s="160">
        <f t="shared" ref="AG70:AG83" si="36">SUM(M70,AE70)</f>
        <v>3</v>
      </c>
      <c r="AH70" s="178">
        <f t="shared" ref="AH70:AH83" si="37">SUM(N70,AF70)</f>
        <v>0</v>
      </c>
      <c r="AI70" s="188">
        <f>SUM(AG70+AH70)</f>
        <v>3</v>
      </c>
      <c r="AJ70" s="167">
        <f>SUM(AG70)+SUM(November!AJ70)</f>
        <v>120</v>
      </c>
      <c r="AK70" s="178">
        <f>SUM(AE70)+SUM(November!AK70)</f>
        <v>120</v>
      </c>
      <c r="AL70" s="179">
        <f>SUM(AH70)+SUM(November!AL70)</f>
        <v>0</v>
      </c>
    </row>
    <row r="71" spans="1:38" outlineLevel="1" x14ac:dyDescent="0.25">
      <c r="A71" s="500" t="s">
        <v>743</v>
      </c>
      <c r="B71" s="22"/>
      <c r="C71" s="7">
        <f t="shared" ref="C71:AL71" si="38">SUBTOTAL(9,C70:C70)</f>
        <v>0</v>
      </c>
      <c r="D71" s="7">
        <f t="shared" si="38"/>
        <v>0</v>
      </c>
      <c r="E71" s="7">
        <f t="shared" si="38"/>
        <v>0</v>
      </c>
      <c r="F71" s="7">
        <f t="shared" si="38"/>
        <v>0</v>
      </c>
      <c r="G71" s="7">
        <f t="shared" si="38"/>
        <v>0</v>
      </c>
      <c r="H71" s="7">
        <f t="shared" si="38"/>
        <v>0</v>
      </c>
      <c r="I71" s="117">
        <f t="shared" si="38"/>
        <v>0</v>
      </c>
      <c r="J71" s="129">
        <f t="shared" si="38"/>
        <v>0</v>
      </c>
      <c r="K71" s="7">
        <f t="shared" si="38"/>
        <v>0</v>
      </c>
      <c r="L71" s="7">
        <f t="shared" si="38"/>
        <v>0</v>
      </c>
      <c r="M71" s="157">
        <f t="shared" si="38"/>
        <v>0</v>
      </c>
      <c r="N71" s="7">
        <f t="shared" si="38"/>
        <v>0</v>
      </c>
      <c r="O71" s="7">
        <f t="shared" si="38"/>
        <v>0</v>
      </c>
      <c r="P71" s="7">
        <f t="shared" si="38"/>
        <v>0</v>
      </c>
      <c r="Q71" s="22">
        <f t="shared" si="38"/>
        <v>0</v>
      </c>
      <c r="R71" s="14">
        <f t="shared" si="38"/>
        <v>0</v>
      </c>
      <c r="S71" s="14">
        <f t="shared" si="38"/>
        <v>0</v>
      </c>
      <c r="T71" s="129">
        <f t="shared" si="38"/>
        <v>0</v>
      </c>
      <c r="U71" s="22">
        <f t="shared" si="38"/>
        <v>0</v>
      </c>
      <c r="V71" s="14">
        <f t="shared" si="38"/>
        <v>0</v>
      </c>
      <c r="W71" s="129">
        <f t="shared" si="38"/>
        <v>1</v>
      </c>
      <c r="X71" s="22">
        <f t="shared" si="38"/>
        <v>0</v>
      </c>
      <c r="Y71" s="14">
        <f t="shared" si="38"/>
        <v>0</v>
      </c>
      <c r="Z71" s="14">
        <f t="shared" si="38"/>
        <v>0</v>
      </c>
      <c r="AA71" s="14">
        <f t="shared" si="38"/>
        <v>0</v>
      </c>
      <c r="AB71" s="129">
        <f t="shared" si="38"/>
        <v>1</v>
      </c>
      <c r="AC71" s="7">
        <f t="shared" si="38"/>
        <v>0</v>
      </c>
      <c r="AD71" s="7">
        <f t="shared" si="38"/>
        <v>1</v>
      </c>
      <c r="AE71" s="164">
        <f t="shared" si="38"/>
        <v>3</v>
      </c>
      <c r="AF71" s="177">
        <f t="shared" si="38"/>
        <v>0</v>
      </c>
      <c r="AG71" s="160">
        <f t="shared" si="38"/>
        <v>3</v>
      </c>
      <c r="AH71" s="178">
        <f t="shared" si="38"/>
        <v>0</v>
      </c>
      <c r="AI71" s="188">
        <f t="shared" si="38"/>
        <v>3</v>
      </c>
      <c r="AJ71" s="167">
        <f t="shared" si="38"/>
        <v>120</v>
      </c>
      <c r="AK71" s="178">
        <f t="shared" si="38"/>
        <v>120</v>
      </c>
      <c r="AL71" s="179">
        <f t="shared" si="38"/>
        <v>0</v>
      </c>
    </row>
    <row r="72" spans="1:38" outlineLevel="2" x14ac:dyDescent="0.25">
      <c r="A72" s="7" t="s">
        <v>649</v>
      </c>
      <c r="B72" s="22" t="s">
        <v>650</v>
      </c>
      <c r="C72" s="7"/>
      <c r="D72" s="7"/>
      <c r="E72" s="7"/>
      <c r="F72" s="7"/>
      <c r="G72" s="7"/>
      <c r="H72" s="7"/>
      <c r="I72" s="117"/>
      <c r="J72" s="129"/>
      <c r="K72" s="7"/>
      <c r="L72" s="7"/>
      <c r="M72" s="157">
        <f t="shared" si="32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3"/>
        <v>0</v>
      </c>
      <c r="AF72" s="177"/>
      <c r="AG72" s="160">
        <f t="shared" si="36"/>
        <v>0</v>
      </c>
      <c r="AH72" s="178">
        <f t="shared" si="37"/>
        <v>0</v>
      </c>
      <c r="AI72" s="188">
        <f>SUM(AG72+AH72)</f>
        <v>0</v>
      </c>
      <c r="AJ72" s="167">
        <f>SUM(AG72)+SUM(November!AJ72)</f>
        <v>0</v>
      </c>
      <c r="AK72" s="178">
        <f>SUM(AE72)+SUM(November!AK72)</f>
        <v>0</v>
      </c>
      <c r="AL72" s="179">
        <f>SUM(AH72)+SUM(November!AL72)</f>
        <v>0</v>
      </c>
    </row>
    <row r="73" spans="1:38" outlineLevel="2" x14ac:dyDescent="0.25">
      <c r="A73" s="7" t="s">
        <v>649</v>
      </c>
      <c r="B73" s="22" t="s">
        <v>690</v>
      </c>
      <c r="C73" s="7"/>
      <c r="D73" s="7"/>
      <c r="E73" s="7"/>
      <c r="F73" s="7"/>
      <c r="G73" s="7"/>
      <c r="H73" s="7"/>
      <c r="I73" s="117"/>
      <c r="J73" s="129"/>
      <c r="K73" s="7"/>
      <c r="L73" s="7"/>
      <c r="M73" s="157">
        <f t="shared" si="32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3"/>
        <v>0</v>
      </c>
      <c r="AF73" s="177"/>
      <c r="AG73" s="160">
        <f t="shared" si="36"/>
        <v>0</v>
      </c>
      <c r="AH73" s="178">
        <f t="shared" si="37"/>
        <v>0</v>
      </c>
      <c r="AI73" s="188">
        <f>SUM(AG73+AH73)</f>
        <v>0</v>
      </c>
      <c r="AJ73" s="167">
        <f>SUM(AG73)+SUM(November!AJ73)</f>
        <v>0</v>
      </c>
      <c r="AK73" s="178">
        <f>SUM(AE73)+SUM(November!AK73)</f>
        <v>0</v>
      </c>
      <c r="AL73" s="179">
        <f>SUM(AH73)+SUM(November!AL73)</f>
        <v>0</v>
      </c>
    </row>
    <row r="74" spans="1:38" outlineLevel="1" x14ac:dyDescent="0.25">
      <c r="A74" s="500" t="s">
        <v>744</v>
      </c>
      <c r="B74" s="22"/>
      <c r="C74" s="7">
        <f t="shared" ref="C74:AL74" si="39">SUBTOTAL(9,C72:C73)</f>
        <v>0</v>
      </c>
      <c r="D74" s="7">
        <f t="shared" si="39"/>
        <v>0</v>
      </c>
      <c r="E74" s="7">
        <f t="shared" si="39"/>
        <v>0</v>
      </c>
      <c r="F74" s="7">
        <f t="shared" si="39"/>
        <v>0</v>
      </c>
      <c r="G74" s="7">
        <f t="shared" si="39"/>
        <v>0</v>
      </c>
      <c r="H74" s="7">
        <f t="shared" si="39"/>
        <v>0</v>
      </c>
      <c r="I74" s="117">
        <f t="shared" si="39"/>
        <v>0</v>
      </c>
      <c r="J74" s="129">
        <f t="shared" si="39"/>
        <v>0</v>
      </c>
      <c r="K74" s="7">
        <f t="shared" si="39"/>
        <v>0</v>
      </c>
      <c r="L74" s="7">
        <f t="shared" si="39"/>
        <v>0</v>
      </c>
      <c r="M74" s="157">
        <f t="shared" si="39"/>
        <v>0</v>
      </c>
      <c r="N74" s="7">
        <f t="shared" si="39"/>
        <v>0</v>
      </c>
      <c r="O74" s="7">
        <f t="shared" si="39"/>
        <v>0</v>
      </c>
      <c r="P74" s="7">
        <f t="shared" si="39"/>
        <v>0</v>
      </c>
      <c r="Q74" s="22">
        <f t="shared" si="39"/>
        <v>0</v>
      </c>
      <c r="R74" s="14">
        <f t="shared" si="39"/>
        <v>0</v>
      </c>
      <c r="S74" s="14">
        <f t="shared" si="39"/>
        <v>0</v>
      </c>
      <c r="T74" s="129">
        <f t="shared" si="39"/>
        <v>0</v>
      </c>
      <c r="U74" s="22">
        <f t="shared" si="39"/>
        <v>0</v>
      </c>
      <c r="V74" s="14">
        <f t="shared" si="39"/>
        <v>0</v>
      </c>
      <c r="W74" s="129">
        <f t="shared" si="39"/>
        <v>0</v>
      </c>
      <c r="X74" s="22">
        <f t="shared" si="39"/>
        <v>0</v>
      </c>
      <c r="Y74" s="14">
        <f t="shared" si="39"/>
        <v>0</v>
      </c>
      <c r="Z74" s="14">
        <f t="shared" si="39"/>
        <v>0</v>
      </c>
      <c r="AA74" s="14">
        <f t="shared" si="39"/>
        <v>0</v>
      </c>
      <c r="AB74" s="129">
        <f t="shared" si="39"/>
        <v>0</v>
      </c>
      <c r="AC74" s="7">
        <f t="shared" si="39"/>
        <v>0</v>
      </c>
      <c r="AD74" s="7">
        <f t="shared" si="39"/>
        <v>0</v>
      </c>
      <c r="AE74" s="164">
        <f t="shared" si="39"/>
        <v>0</v>
      </c>
      <c r="AF74" s="177">
        <f t="shared" si="39"/>
        <v>0</v>
      </c>
      <c r="AG74" s="160">
        <f t="shared" si="39"/>
        <v>0</v>
      </c>
      <c r="AH74" s="178">
        <f t="shared" si="39"/>
        <v>0</v>
      </c>
      <c r="AI74" s="188">
        <f t="shared" si="39"/>
        <v>0</v>
      </c>
      <c r="AJ74" s="167">
        <f t="shared" si="39"/>
        <v>0</v>
      </c>
      <c r="AK74" s="178">
        <f t="shared" si="39"/>
        <v>0</v>
      </c>
      <c r="AL74" s="179">
        <f t="shared" si="39"/>
        <v>0</v>
      </c>
    </row>
    <row r="75" spans="1:38" ht="23.25" customHeight="1" outlineLevel="2" x14ac:dyDescent="0.25">
      <c r="A75" s="6" t="s">
        <v>801</v>
      </c>
      <c r="B75" s="322" t="s">
        <v>688</v>
      </c>
      <c r="C75" s="432"/>
      <c r="D75" s="432"/>
      <c r="E75" s="432">
        <v>1</v>
      </c>
      <c r="F75" s="432">
        <v>24</v>
      </c>
      <c r="G75" s="432"/>
      <c r="H75" s="432"/>
      <c r="I75" s="442">
        <v>1</v>
      </c>
      <c r="J75" s="435"/>
      <c r="K75" s="432">
        <v>4</v>
      </c>
      <c r="L75" s="432"/>
      <c r="M75" s="379">
        <f t="shared" si="32"/>
        <v>30</v>
      </c>
      <c r="N75" s="432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164">
        <f t="shared" si="33"/>
        <v>0</v>
      </c>
      <c r="AF75" s="177"/>
      <c r="AG75" s="160">
        <f t="shared" si="36"/>
        <v>30</v>
      </c>
      <c r="AH75" s="178">
        <f t="shared" si="37"/>
        <v>0</v>
      </c>
      <c r="AI75" s="188">
        <f>SUM(AG75+AH75)</f>
        <v>30</v>
      </c>
      <c r="AJ75" s="167">
        <f>SUM(AG75)+SUM(November!AJ75)</f>
        <v>265</v>
      </c>
      <c r="AK75" s="178">
        <f>SUM(AE75)+SUM(November!AK75)</f>
        <v>2</v>
      </c>
      <c r="AL75" s="179">
        <f>SUM(AH75)+SUM(November!AL75)</f>
        <v>0</v>
      </c>
    </row>
    <row r="76" spans="1:38" ht="23.25" customHeight="1" outlineLevel="1" x14ac:dyDescent="0.25">
      <c r="A76" s="74" t="s">
        <v>745</v>
      </c>
      <c r="B76" s="322"/>
      <c r="C76" s="432">
        <f t="shared" ref="C76:AL76" si="40">SUBTOTAL(9,C75:C75)</f>
        <v>0</v>
      </c>
      <c r="D76" s="432">
        <f t="shared" si="40"/>
        <v>0</v>
      </c>
      <c r="E76" s="432">
        <f t="shared" si="40"/>
        <v>1</v>
      </c>
      <c r="F76" s="432">
        <f t="shared" si="40"/>
        <v>24</v>
      </c>
      <c r="G76" s="432">
        <f t="shared" si="40"/>
        <v>0</v>
      </c>
      <c r="H76" s="432">
        <f t="shared" si="40"/>
        <v>0</v>
      </c>
      <c r="I76" s="442">
        <f t="shared" si="40"/>
        <v>1</v>
      </c>
      <c r="J76" s="435">
        <f t="shared" si="40"/>
        <v>0</v>
      </c>
      <c r="K76" s="432">
        <f t="shared" si="40"/>
        <v>4</v>
      </c>
      <c r="L76" s="432">
        <f t="shared" si="40"/>
        <v>0</v>
      </c>
      <c r="M76" s="379">
        <f t="shared" si="40"/>
        <v>30</v>
      </c>
      <c r="N76" s="432">
        <f t="shared" si="40"/>
        <v>0</v>
      </c>
      <c r="O76" s="7">
        <f t="shared" si="40"/>
        <v>0</v>
      </c>
      <c r="P76" s="7">
        <f t="shared" si="40"/>
        <v>0</v>
      </c>
      <c r="Q76" s="22">
        <f t="shared" si="40"/>
        <v>0</v>
      </c>
      <c r="R76" s="14">
        <f t="shared" si="40"/>
        <v>0</v>
      </c>
      <c r="S76" s="14">
        <f t="shared" si="40"/>
        <v>0</v>
      </c>
      <c r="T76" s="129">
        <f t="shared" si="40"/>
        <v>0</v>
      </c>
      <c r="U76" s="22">
        <f t="shared" si="40"/>
        <v>0</v>
      </c>
      <c r="V76" s="14">
        <f t="shared" si="40"/>
        <v>0</v>
      </c>
      <c r="W76" s="129">
        <f t="shared" si="40"/>
        <v>0</v>
      </c>
      <c r="X76" s="22">
        <f t="shared" si="40"/>
        <v>0</v>
      </c>
      <c r="Y76" s="14">
        <f t="shared" si="40"/>
        <v>0</v>
      </c>
      <c r="Z76" s="14">
        <f t="shared" si="40"/>
        <v>0</v>
      </c>
      <c r="AA76" s="14">
        <f t="shared" si="40"/>
        <v>0</v>
      </c>
      <c r="AB76" s="129">
        <f t="shared" si="40"/>
        <v>0</v>
      </c>
      <c r="AC76" s="7">
        <f t="shared" si="40"/>
        <v>0</v>
      </c>
      <c r="AD76" s="7">
        <f t="shared" si="40"/>
        <v>0</v>
      </c>
      <c r="AE76" s="164">
        <f t="shared" si="40"/>
        <v>0</v>
      </c>
      <c r="AF76" s="177">
        <f t="shared" si="40"/>
        <v>0</v>
      </c>
      <c r="AG76" s="160">
        <f t="shared" si="40"/>
        <v>30</v>
      </c>
      <c r="AH76" s="178">
        <f t="shared" si="40"/>
        <v>0</v>
      </c>
      <c r="AI76" s="188">
        <f t="shared" si="40"/>
        <v>30</v>
      </c>
      <c r="AJ76" s="167">
        <f t="shared" si="40"/>
        <v>265</v>
      </c>
      <c r="AK76" s="178">
        <f t="shared" si="40"/>
        <v>2</v>
      </c>
      <c r="AL76" s="179">
        <f t="shared" si="40"/>
        <v>0</v>
      </c>
    </row>
    <row r="77" spans="1:38" outlineLevel="2" x14ac:dyDescent="0.25">
      <c r="A77" s="7" t="s">
        <v>681</v>
      </c>
      <c r="B77" s="22" t="s">
        <v>802</v>
      </c>
      <c r="C77" s="7"/>
      <c r="D77" s="7"/>
      <c r="E77" s="7">
        <v>1</v>
      </c>
      <c r="F77" s="7">
        <v>4</v>
      </c>
      <c r="G77" s="7"/>
      <c r="H77" s="7"/>
      <c r="I77" s="117"/>
      <c r="J77" s="129">
        <v>4</v>
      </c>
      <c r="K77" s="7">
        <v>2</v>
      </c>
      <c r="L77" s="7">
        <v>3</v>
      </c>
      <c r="M77" s="157">
        <f t="shared" si="32"/>
        <v>14</v>
      </c>
      <c r="N77" s="7"/>
      <c r="O77" s="7"/>
      <c r="P77" s="7"/>
      <c r="Q77" s="22"/>
      <c r="R77" s="14">
        <v>9</v>
      </c>
      <c r="S77" s="14">
        <v>6</v>
      </c>
      <c r="T77" s="129"/>
      <c r="U77" s="22"/>
      <c r="V77" s="14"/>
      <c r="W77" s="129"/>
      <c r="X77" s="22"/>
      <c r="Y77" s="14"/>
      <c r="Z77" s="14"/>
      <c r="AA77" s="14">
        <v>3</v>
      </c>
      <c r="AB77" s="129"/>
      <c r="AC77" s="7">
        <v>5</v>
      </c>
      <c r="AD77" s="7">
        <v>6</v>
      </c>
      <c r="AE77" s="164">
        <f t="shared" si="33"/>
        <v>29</v>
      </c>
      <c r="AF77" s="177"/>
      <c r="AG77" s="160">
        <f t="shared" si="36"/>
        <v>43</v>
      </c>
      <c r="AH77" s="178">
        <f t="shared" si="37"/>
        <v>0</v>
      </c>
      <c r="AI77" s="188">
        <f>SUM(AG77+AH77)</f>
        <v>43</v>
      </c>
      <c r="AJ77" s="167">
        <f>SUM(AG77)+SUM(November!AJ77)</f>
        <v>469</v>
      </c>
      <c r="AK77" s="178">
        <f>SUM(AE77)+SUM(November!AK77)</f>
        <v>250</v>
      </c>
      <c r="AL77" s="179">
        <f>SUM(AH77)+SUM(November!AL77)</f>
        <v>0</v>
      </c>
    </row>
    <row r="78" spans="1:38" outlineLevel="1" x14ac:dyDescent="0.25">
      <c r="A78" s="500" t="s">
        <v>746</v>
      </c>
      <c r="B78" s="22"/>
      <c r="C78" s="7">
        <f t="shared" ref="C78:AL78" si="41">SUBTOTAL(9,C77:C77)</f>
        <v>0</v>
      </c>
      <c r="D78" s="7">
        <f t="shared" si="41"/>
        <v>0</v>
      </c>
      <c r="E78" s="7">
        <f t="shared" si="41"/>
        <v>1</v>
      </c>
      <c r="F78" s="7">
        <f t="shared" si="41"/>
        <v>4</v>
      </c>
      <c r="G78" s="7">
        <f t="shared" si="41"/>
        <v>0</v>
      </c>
      <c r="H78" s="7">
        <f t="shared" si="41"/>
        <v>0</v>
      </c>
      <c r="I78" s="117">
        <f t="shared" si="41"/>
        <v>0</v>
      </c>
      <c r="J78" s="129">
        <f t="shared" si="41"/>
        <v>4</v>
      </c>
      <c r="K78" s="7">
        <f t="shared" si="41"/>
        <v>2</v>
      </c>
      <c r="L78" s="7">
        <f t="shared" si="41"/>
        <v>3</v>
      </c>
      <c r="M78" s="157">
        <f t="shared" si="41"/>
        <v>14</v>
      </c>
      <c r="N78" s="7">
        <f t="shared" si="41"/>
        <v>0</v>
      </c>
      <c r="O78" s="7">
        <f t="shared" si="41"/>
        <v>0</v>
      </c>
      <c r="P78" s="7">
        <f t="shared" si="41"/>
        <v>0</v>
      </c>
      <c r="Q78" s="22">
        <f t="shared" si="41"/>
        <v>0</v>
      </c>
      <c r="R78" s="14">
        <f t="shared" si="41"/>
        <v>9</v>
      </c>
      <c r="S78" s="14">
        <f t="shared" si="41"/>
        <v>6</v>
      </c>
      <c r="T78" s="129">
        <f t="shared" si="41"/>
        <v>0</v>
      </c>
      <c r="U78" s="22">
        <f t="shared" si="41"/>
        <v>0</v>
      </c>
      <c r="V78" s="14">
        <f t="shared" si="41"/>
        <v>0</v>
      </c>
      <c r="W78" s="129">
        <f t="shared" si="41"/>
        <v>0</v>
      </c>
      <c r="X78" s="22">
        <f t="shared" si="41"/>
        <v>0</v>
      </c>
      <c r="Y78" s="14">
        <f t="shared" si="41"/>
        <v>0</v>
      </c>
      <c r="Z78" s="14">
        <f t="shared" si="41"/>
        <v>0</v>
      </c>
      <c r="AA78" s="14">
        <f t="shared" si="41"/>
        <v>3</v>
      </c>
      <c r="AB78" s="129">
        <f t="shared" si="41"/>
        <v>0</v>
      </c>
      <c r="AC78" s="7">
        <f t="shared" si="41"/>
        <v>5</v>
      </c>
      <c r="AD78" s="7">
        <f t="shared" si="41"/>
        <v>6</v>
      </c>
      <c r="AE78" s="164">
        <f t="shared" si="41"/>
        <v>29</v>
      </c>
      <c r="AF78" s="177">
        <f t="shared" si="41"/>
        <v>0</v>
      </c>
      <c r="AG78" s="160">
        <f t="shared" si="41"/>
        <v>43</v>
      </c>
      <c r="AH78" s="178">
        <f t="shared" si="41"/>
        <v>0</v>
      </c>
      <c r="AI78" s="188">
        <f t="shared" si="41"/>
        <v>43</v>
      </c>
      <c r="AJ78" s="167">
        <f t="shared" si="41"/>
        <v>469</v>
      </c>
      <c r="AK78" s="178">
        <f t="shared" si="41"/>
        <v>250</v>
      </c>
      <c r="AL78" s="179">
        <f t="shared" si="41"/>
        <v>0</v>
      </c>
    </row>
    <row r="79" spans="1:38" outlineLevel="2" x14ac:dyDescent="0.25">
      <c r="A79" s="7" t="s">
        <v>648</v>
      </c>
      <c r="B79" s="22" t="s">
        <v>646</v>
      </c>
      <c r="C79" s="7"/>
      <c r="D79" s="7"/>
      <c r="E79" s="7"/>
      <c r="F79" s="7"/>
      <c r="G79" s="7"/>
      <c r="H79" s="7"/>
      <c r="I79" s="117"/>
      <c r="J79" s="129"/>
      <c r="K79" s="7"/>
      <c r="L79" s="7"/>
      <c r="M79" s="157">
        <f t="shared" si="32"/>
        <v>0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3"/>
        <v>0</v>
      </c>
      <c r="AF79" s="177"/>
      <c r="AG79" s="160">
        <f t="shared" si="36"/>
        <v>0</v>
      </c>
      <c r="AH79" s="178">
        <f t="shared" si="37"/>
        <v>0</v>
      </c>
      <c r="AI79" s="188">
        <f t="shared" ref="AI79:AI90" si="42">SUM(AG79+AH79)</f>
        <v>0</v>
      </c>
      <c r="AJ79" s="167">
        <f>SUM(AG79)+SUM(November!AJ79)</f>
        <v>26</v>
      </c>
      <c r="AK79" s="178">
        <f>SUM(AE79)+SUM(November!AK79)</f>
        <v>0</v>
      </c>
      <c r="AL79" s="179">
        <f>SUM(AH79)+SUM(November!AL79)</f>
        <v>0</v>
      </c>
    </row>
    <row r="80" spans="1:38" outlineLevel="1" x14ac:dyDescent="0.25">
      <c r="A80" s="500" t="s">
        <v>747</v>
      </c>
      <c r="B80" s="22"/>
      <c r="C80" s="7">
        <f t="shared" ref="C80:AL80" si="43">SUBTOTAL(9,C79:C79)</f>
        <v>0</v>
      </c>
      <c r="D80" s="7">
        <f t="shared" si="43"/>
        <v>0</v>
      </c>
      <c r="E80" s="7">
        <f t="shared" si="43"/>
        <v>0</v>
      </c>
      <c r="F80" s="7">
        <f t="shared" si="43"/>
        <v>0</v>
      </c>
      <c r="G80" s="7">
        <f t="shared" si="43"/>
        <v>0</v>
      </c>
      <c r="H80" s="7">
        <f t="shared" si="43"/>
        <v>0</v>
      </c>
      <c r="I80" s="117">
        <f t="shared" si="43"/>
        <v>0</v>
      </c>
      <c r="J80" s="129">
        <f t="shared" si="43"/>
        <v>0</v>
      </c>
      <c r="K80" s="7">
        <f t="shared" si="43"/>
        <v>0</v>
      </c>
      <c r="L80" s="7">
        <f t="shared" si="43"/>
        <v>0</v>
      </c>
      <c r="M80" s="157">
        <f t="shared" si="43"/>
        <v>0</v>
      </c>
      <c r="N80" s="7">
        <f t="shared" si="43"/>
        <v>0</v>
      </c>
      <c r="O80" s="7">
        <f t="shared" si="43"/>
        <v>0</v>
      </c>
      <c r="P80" s="7">
        <f t="shared" si="43"/>
        <v>0</v>
      </c>
      <c r="Q80" s="22">
        <f t="shared" si="43"/>
        <v>0</v>
      </c>
      <c r="R80" s="14">
        <f t="shared" si="43"/>
        <v>0</v>
      </c>
      <c r="S80" s="14">
        <f t="shared" si="43"/>
        <v>0</v>
      </c>
      <c r="T80" s="129">
        <f t="shared" si="43"/>
        <v>0</v>
      </c>
      <c r="U80" s="22">
        <f t="shared" si="43"/>
        <v>0</v>
      </c>
      <c r="V80" s="14">
        <f t="shared" si="43"/>
        <v>0</v>
      </c>
      <c r="W80" s="129">
        <f t="shared" si="43"/>
        <v>0</v>
      </c>
      <c r="X80" s="22">
        <f t="shared" si="43"/>
        <v>0</v>
      </c>
      <c r="Y80" s="14">
        <f t="shared" si="43"/>
        <v>0</v>
      </c>
      <c r="Z80" s="14">
        <f t="shared" si="43"/>
        <v>0</v>
      </c>
      <c r="AA80" s="14">
        <f t="shared" si="43"/>
        <v>0</v>
      </c>
      <c r="AB80" s="129">
        <f t="shared" si="43"/>
        <v>0</v>
      </c>
      <c r="AC80" s="7">
        <f t="shared" si="43"/>
        <v>0</v>
      </c>
      <c r="AD80" s="7">
        <f t="shared" si="43"/>
        <v>0</v>
      </c>
      <c r="AE80" s="164">
        <f t="shared" si="43"/>
        <v>0</v>
      </c>
      <c r="AF80" s="177">
        <f t="shared" si="43"/>
        <v>0</v>
      </c>
      <c r="AG80" s="160">
        <f t="shared" si="43"/>
        <v>0</v>
      </c>
      <c r="AH80" s="178">
        <f t="shared" si="43"/>
        <v>0</v>
      </c>
      <c r="AI80" s="188">
        <f t="shared" si="43"/>
        <v>0</v>
      </c>
      <c r="AJ80" s="167">
        <f t="shared" si="43"/>
        <v>26</v>
      </c>
      <c r="AK80" s="178">
        <f t="shared" si="43"/>
        <v>0</v>
      </c>
      <c r="AL80" s="179">
        <f t="shared" si="43"/>
        <v>0</v>
      </c>
    </row>
    <row r="81" spans="1:38" outlineLevel="2" x14ac:dyDescent="0.25">
      <c r="A81" s="7" t="s">
        <v>616</v>
      </c>
      <c r="B81" s="22" t="s">
        <v>802</v>
      </c>
      <c r="C81" s="7"/>
      <c r="D81" s="7"/>
      <c r="E81" s="7">
        <v>2</v>
      </c>
      <c r="F81" s="7"/>
      <c r="G81" s="7"/>
      <c r="H81" s="7"/>
      <c r="I81" s="117"/>
      <c r="J81" s="129"/>
      <c r="K81" s="7">
        <v>6</v>
      </c>
      <c r="L81" s="7">
        <v>1</v>
      </c>
      <c r="M81" s="157">
        <f t="shared" si="32"/>
        <v>9</v>
      </c>
      <c r="N81" s="7"/>
      <c r="O81" s="7"/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7"/>
      <c r="AE81" s="164">
        <f t="shared" si="33"/>
        <v>0</v>
      </c>
      <c r="AF81" s="177"/>
      <c r="AG81" s="160">
        <f t="shared" si="36"/>
        <v>9</v>
      </c>
      <c r="AH81" s="178">
        <f t="shared" si="37"/>
        <v>0</v>
      </c>
      <c r="AI81" s="188">
        <f t="shared" si="42"/>
        <v>9</v>
      </c>
      <c r="AJ81" s="167">
        <f>SUM(AG81)+SUM(November!AJ81)</f>
        <v>245</v>
      </c>
      <c r="AK81" s="178">
        <f>SUM(AE81)+SUM(November!AK81)</f>
        <v>12</v>
      </c>
      <c r="AL81" s="179">
        <f>SUM(AH81)+SUM(November!AL81)</f>
        <v>9</v>
      </c>
    </row>
    <row r="82" spans="1:38" outlineLevel="1" x14ac:dyDescent="0.25">
      <c r="A82" s="500" t="s">
        <v>748</v>
      </c>
      <c r="B82" s="22"/>
      <c r="C82" s="7">
        <f t="shared" ref="C82:AL82" si="44">SUBTOTAL(9,C81:C81)</f>
        <v>0</v>
      </c>
      <c r="D82" s="7">
        <f t="shared" si="44"/>
        <v>0</v>
      </c>
      <c r="E82" s="7">
        <f t="shared" si="44"/>
        <v>2</v>
      </c>
      <c r="F82" s="7">
        <f t="shared" si="44"/>
        <v>0</v>
      </c>
      <c r="G82" s="7">
        <f t="shared" si="44"/>
        <v>0</v>
      </c>
      <c r="H82" s="7">
        <f t="shared" si="44"/>
        <v>0</v>
      </c>
      <c r="I82" s="117">
        <f t="shared" si="44"/>
        <v>0</v>
      </c>
      <c r="J82" s="129">
        <f t="shared" si="44"/>
        <v>0</v>
      </c>
      <c r="K82" s="7">
        <f t="shared" si="44"/>
        <v>6</v>
      </c>
      <c r="L82" s="7">
        <f t="shared" si="44"/>
        <v>1</v>
      </c>
      <c r="M82" s="157">
        <f t="shared" si="44"/>
        <v>9</v>
      </c>
      <c r="N82" s="7">
        <f t="shared" si="44"/>
        <v>0</v>
      </c>
      <c r="O82" s="7">
        <f t="shared" si="44"/>
        <v>0</v>
      </c>
      <c r="P82" s="7">
        <f t="shared" si="44"/>
        <v>0</v>
      </c>
      <c r="Q82" s="22">
        <f t="shared" si="44"/>
        <v>0</v>
      </c>
      <c r="R82" s="14">
        <f t="shared" si="44"/>
        <v>0</v>
      </c>
      <c r="S82" s="14">
        <f t="shared" si="44"/>
        <v>0</v>
      </c>
      <c r="T82" s="129">
        <f t="shared" si="44"/>
        <v>0</v>
      </c>
      <c r="U82" s="22">
        <f t="shared" si="44"/>
        <v>0</v>
      </c>
      <c r="V82" s="14">
        <f t="shared" si="44"/>
        <v>0</v>
      </c>
      <c r="W82" s="129">
        <f t="shared" si="44"/>
        <v>0</v>
      </c>
      <c r="X82" s="22">
        <f t="shared" si="44"/>
        <v>0</v>
      </c>
      <c r="Y82" s="14">
        <f t="shared" si="44"/>
        <v>0</v>
      </c>
      <c r="Z82" s="14">
        <f t="shared" si="44"/>
        <v>0</v>
      </c>
      <c r="AA82" s="14">
        <f t="shared" si="44"/>
        <v>0</v>
      </c>
      <c r="AB82" s="129">
        <f t="shared" si="44"/>
        <v>0</v>
      </c>
      <c r="AC82" s="7">
        <f t="shared" si="44"/>
        <v>0</v>
      </c>
      <c r="AD82" s="7">
        <f t="shared" si="44"/>
        <v>0</v>
      </c>
      <c r="AE82" s="164">
        <f t="shared" si="44"/>
        <v>0</v>
      </c>
      <c r="AF82" s="177">
        <f t="shared" si="44"/>
        <v>0</v>
      </c>
      <c r="AG82" s="160">
        <f t="shared" si="44"/>
        <v>9</v>
      </c>
      <c r="AH82" s="178">
        <f t="shared" si="44"/>
        <v>0</v>
      </c>
      <c r="AI82" s="188">
        <f t="shared" si="44"/>
        <v>9</v>
      </c>
      <c r="AJ82" s="167">
        <f t="shared" si="44"/>
        <v>245</v>
      </c>
      <c r="AK82" s="178">
        <f t="shared" si="44"/>
        <v>12</v>
      </c>
      <c r="AL82" s="179">
        <f t="shared" si="44"/>
        <v>9</v>
      </c>
    </row>
    <row r="83" spans="1:38" outlineLevel="2" x14ac:dyDescent="0.25">
      <c r="A83" s="6" t="s">
        <v>804</v>
      </c>
      <c r="B83" s="6" t="s">
        <v>703</v>
      </c>
      <c r="C83" s="7"/>
      <c r="D83" s="7">
        <v>13</v>
      </c>
      <c r="E83" s="7">
        <v>40</v>
      </c>
      <c r="F83" s="7">
        <v>2</v>
      </c>
      <c r="G83" s="7"/>
      <c r="H83" s="7"/>
      <c r="I83" s="117">
        <v>1</v>
      </c>
      <c r="J83" s="129"/>
      <c r="K83" s="7">
        <v>10</v>
      </c>
      <c r="L83" s="7">
        <v>3</v>
      </c>
      <c r="M83" s="157">
        <f t="shared" si="32"/>
        <v>69</v>
      </c>
      <c r="N83" s="7"/>
      <c r="O83" s="7">
        <v>1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3"/>
        <v>1</v>
      </c>
      <c r="AF83" s="177"/>
      <c r="AG83" s="160">
        <f t="shared" si="36"/>
        <v>70</v>
      </c>
      <c r="AH83" s="178">
        <f t="shared" si="37"/>
        <v>0</v>
      </c>
      <c r="AI83" s="188">
        <f t="shared" si="42"/>
        <v>70</v>
      </c>
      <c r="AJ83" s="167">
        <f>SUM(AG83)+SUM(November!AJ83)</f>
        <v>1125</v>
      </c>
      <c r="AK83" s="178">
        <f>SUM(AE83)+SUM(November!AK83)</f>
        <v>23</v>
      </c>
      <c r="AL83" s="179">
        <f>SUM(AH83)+SUM(November!AL83)</f>
        <v>0</v>
      </c>
    </row>
    <row r="84" spans="1:38" outlineLevel="1" x14ac:dyDescent="0.25">
      <c r="A84" s="387" t="s">
        <v>749</v>
      </c>
      <c r="B84" s="75"/>
      <c r="C84" s="7">
        <f t="shared" ref="C84:AL84" si="45">SUBTOTAL(9,C83:C83)</f>
        <v>0</v>
      </c>
      <c r="D84" s="129">
        <f t="shared" si="45"/>
        <v>13</v>
      </c>
      <c r="E84" s="7">
        <f t="shared" si="45"/>
        <v>40</v>
      </c>
      <c r="F84" s="7">
        <f t="shared" si="45"/>
        <v>2</v>
      </c>
      <c r="G84" s="7">
        <f t="shared" si="45"/>
        <v>0</v>
      </c>
      <c r="H84" s="7">
        <f t="shared" si="45"/>
        <v>0</v>
      </c>
      <c r="I84" s="117">
        <f t="shared" si="45"/>
        <v>1</v>
      </c>
      <c r="J84" s="129">
        <f t="shared" si="45"/>
        <v>0</v>
      </c>
      <c r="K84" s="7">
        <f t="shared" si="45"/>
        <v>10</v>
      </c>
      <c r="L84" s="7">
        <f t="shared" si="45"/>
        <v>3</v>
      </c>
      <c r="M84" s="157">
        <f t="shared" si="45"/>
        <v>69</v>
      </c>
      <c r="N84" s="7">
        <f t="shared" si="45"/>
        <v>0</v>
      </c>
      <c r="O84" s="7">
        <f t="shared" si="45"/>
        <v>1</v>
      </c>
      <c r="P84" s="7">
        <f t="shared" si="45"/>
        <v>0</v>
      </c>
      <c r="Q84" s="22">
        <f t="shared" si="45"/>
        <v>0</v>
      </c>
      <c r="R84" s="14">
        <f t="shared" si="45"/>
        <v>0</v>
      </c>
      <c r="S84" s="14">
        <f t="shared" si="45"/>
        <v>0</v>
      </c>
      <c r="T84" s="129">
        <f t="shared" si="45"/>
        <v>0</v>
      </c>
      <c r="U84" s="22">
        <f t="shared" si="45"/>
        <v>0</v>
      </c>
      <c r="V84" s="14">
        <f t="shared" si="45"/>
        <v>0</v>
      </c>
      <c r="W84" s="129">
        <f t="shared" si="45"/>
        <v>0</v>
      </c>
      <c r="X84" s="22">
        <f t="shared" si="45"/>
        <v>0</v>
      </c>
      <c r="Y84" s="14">
        <f t="shared" si="45"/>
        <v>0</v>
      </c>
      <c r="Z84" s="14">
        <f t="shared" si="45"/>
        <v>0</v>
      </c>
      <c r="AA84" s="14">
        <f t="shared" si="45"/>
        <v>0</v>
      </c>
      <c r="AB84" s="129">
        <f t="shared" si="45"/>
        <v>0</v>
      </c>
      <c r="AC84" s="7">
        <f t="shared" si="45"/>
        <v>0</v>
      </c>
      <c r="AD84" s="69">
        <f t="shared" si="45"/>
        <v>0</v>
      </c>
      <c r="AE84" s="164">
        <f t="shared" si="45"/>
        <v>1</v>
      </c>
      <c r="AF84" s="177">
        <f t="shared" si="45"/>
        <v>0</v>
      </c>
      <c r="AG84" s="160">
        <f t="shared" si="45"/>
        <v>70</v>
      </c>
      <c r="AH84" s="178">
        <f t="shared" si="45"/>
        <v>0</v>
      </c>
      <c r="AI84" s="188">
        <f t="shared" si="45"/>
        <v>70</v>
      </c>
      <c r="AJ84" s="167">
        <f t="shared" si="45"/>
        <v>1125</v>
      </c>
      <c r="AK84" s="178">
        <f t="shared" si="45"/>
        <v>23</v>
      </c>
      <c r="AL84" s="179">
        <f t="shared" si="45"/>
        <v>0</v>
      </c>
    </row>
    <row r="85" spans="1:38" outlineLevel="2" x14ac:dyDescent="0.25">
      <c r="A85" s="110" t="s">
        <v>805</v>
      </c>
      <c r="B85" s="75" t="s">
        <v>717</v>
      </c>
      <c r="C85" s="7"/>
      <c r="D85" s="129">
        <v>5</v>
      </c>
      <c r="E85" s="7">
        <v>10</v>
      </c>
      <c r="F85" s="7">
        <v>2</v>
      </c>
      <c r="G85" s="7"/>
      <c r="H85" s="7"/>
      <c r="I85" s="117">
        <v>2</v>
      </c>
      <c r="J85" s="129">
        <v>2</v>
      </c>
      <c r="K85" s="7"/>
      <c r="L85" s="7"/>
      <c r="M85" s="157">
        <f t="shared" si="32"/>
        <v>21</v>
      </c>
      <c r="N85" s="7"/>
      <c r="O85" s="7"/>
      <c r="P85" s="7">
        <v>15</v>
      </c>
      <c r="Q85" s="22"/>
      <c r="R85" s="14"/>
      <c r="S85" s="14"/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69"/>
      <c r="AE85" s="164">
        <f t="shared" si="33"/>
        <v>15</v>
      </c>
      <c r="AF85" s="177"/>
      <c r="AG85" s="160">
        <f t="shared" ref="AG85:AH87" si="46">SUM(M85,AE85)</f>
        <v>36</v>
      </c>
      <c r="AH85" s="178">
        <f t="shared" si="46"/>
        <v>0</v>
      </c>
      <c r="AI85" s="188">
        <f t="shared" si="42"/>
        <v>36</v>
      </c>
      <c r="AJ85" s="167">
        <f>SUM(AG85)+SUM(November!AJ85)</f>
        <v>483</v>
      </c>
      <c r="AK85" s="178">
        <f>SUM(AE85)+SUM(November!AK85)</f>
        <v>78</v>
      </c>
      <c r="AL85" s="179">
        <f>SUM(AH85)+SUM(November!AL85)</f>
        <v>0</v>
      </c>
    </row>
    <row r="86" spans="1:38" outlineLevel="2" x14ac:dyDescent="0.25">
      <c r="A86" s="10" t="s">
        <v>805</v>
      </c>
      <c r="B86" s="39" t="s">
        <v>825</v>
      </c>
      <c r="C86" s="69"/>
      <c r="D86" s="7"/>
      <c r="E86" s="7">
        <v>5</v>
      </c>
      <c r="F86" s="7">
        <v>3</v>
      </c>
      <c r="G86" s="7"/>
      <c r="H86" s="7"/>
      <c r="I86" s="117">
        <v>1</v>
      </c>
      <c r="J86" s="129"/>
      <c r="K86" s="7"/>
      <c r="L86" s="7"/>
      <c r="M86" s="157">
        <f t="shared" si="32"/>
        <v>9</v>
      </c>
      <c r="N86" s="7"/>
      <c r="O86" s="7"/>
      <c r="P86" s="7"/>
      <c r="Q86" s="22"/>
      <c r="R86" s="14"/>
      <c r="S86" s="14">
        <v>1</v>
      </c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3"/>
        <v>1</v>
      </c>
      <c r="AF86" s="177"/>
      <c r="AG86" s="160">
        <f t="shared" si="46"/>
        <v>10</v>
      </c>
      <c r="AH86" s="178">
        <f t="shared" si="46"/>
        <v>0</v>
      </c>
      <c r="AI86" s="188">
        <f t="shared" si="42"/>
        <v>10</v>
      </c>
      <c r="AJ86" s="167">
        <f>SUM(AG86)+SUM(November!AJ86)</f>
        <v>148</v>
      </c>
      <c r="AK86" s="178">
        <f>SUM(AE86)+SUM(November!AK86)</f>
        <v>19</v>
      </c>
      <c r="AL86" s="179">
        <f>SUM(AH86)+SUM(November!AL86)</f>
        <v>0</v>
      </c>
    </row>
    <row r="87" spans="1:38" outlineLevel="2" x14ac:dyDescent="0.25">
      <c r="A87" s="8" t="s">
        <v>805</v>
      </c>
      <c r="B87" s="29" t="s">
        <v>806</v>
      </c>
      <c r="C87" s="7"/>
      <c r="D87" s="7">
        <v>1</v>
      </c>
      <c r="E87" s="7">
        <v>2</v>
      </c>
      <c r="F87" s="7">
        <v>1</v>
      </c>
      <c r="G87" s="7"/>
      <c r="H87" s="7"/>
      <c r="I87" s="117"/>
      <c r="J87" s="129">
        <v>1</v>
      </c>
      <c r="K87" s="7"/>
      <c r="L87" s="7"/>
      <c r="M87" s="157">
        <f t="shared" si="32"/>
        <v>5</v>
      </c>
      <c r="N87" s="7"/>
      <c r="O87" s="7"/>
      <c r="P87" s="7"/>
      <c r="Q87" s="22"/>
      <c r="R87" s="14"/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3"/>
        <v>0</v>
      </c>
      <c r="AF87" s="177"/>
      <c r="AG87" s="160">
        <f t="shared" si="46"/>
        <v>5</v>
      </c>
      <c r="AH87" s="178">
        <f t="shared" si="46"/>
        <v>0</v>
      </c>
      <c r="AI87" s="188">
        <f t="shared" si="42"/>
        <v>5</v>
      </c>
      <c r="AJ87" s="167">
        <f>SUM(AG87)+SUM(November!AJ87)</f>
        <v>87</v>
      </c>
      <c r="AK87" s="178">
        <f>SUM(AE87)+SUM(November!AK87)</f>
        <v>15</v>
      </c>
      <c r="AL87" s="179">
        <f>SUM(AH87)+SUM(November!AL87)</f>
        <v>0</v>
      </c>
    </row>
    <row r="88" spans="1:38" outlineLevel="2" x14ac:dyDescent="0.25">
      <c r="A88" s="8" t="s">
        <v>805</v>
      </c>
      <c r="B88" s="29" t="s">
        <v>713</v>
      </c>
      <c r="C88" s="7"/>
      <c r="D88" s="7"/>
      <c r="E88" s="7"/>
      <c r="F88" s="7"/>
      <c r="G88" s="7"/>
      <c r="H88" s="7"/>
      <c r="I88" s="117"/>
      <c r="J88" s="129"/>
      <c r="K88" s="7"/>
      <c r="L88" s="7"/>
      <c r="M88" s="157">
        <f>SUM(C88:L88)</f>
        <v>0</v>
      </c>
      <c r="N88" s="7"/>
      <c r="O88" s="7"/>
      <c r="P88" s="7"/>
      <c r="Q88" s="22"/>
      <c r="R88" s="14"/>
      <c r="S88" s="14">
        <v>2</v>
      </c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2</v>
      </c>
      <c r="AF88" s="177"/>
      <c r="AG88" s="160">
        <f>SUM(M88,AE88)</f>
        <v>2</v>
      </c>
      <c r="AH88" s="178">
        <f>SUM(N88,AF88)</f>
        <v>0</v>
      </c>
      <c r="AI88" s="188">
        <f>SUM(AG88+AH88)</f>
        <v>2</v>
      </c>
      <c r="AJ88" s="167">
        <f>SUM(AG88)+SUM(November!AJ88)</f>
        <v>33</v>
      </c>
      <c r="AK88" s="178">
        <f>SUM(AE88)+SUM(November!AK88)</f>
        <v>5</v>
      </c>
      <c r="AL88" s="179">
        <f>SUM(AH88)+SUM(November!AL88)</f>
        <v>0</v>
      </c>
    </row>
    <row r="89" spans="1:38" outlineLevel="1" x14ac:dyDescent="0.25">
      <c r="A89" s="383" t="s">
        <v>750</v>
      </c>
      <c r="B89" s="29"/>
      <c r="C89" s="7">
        <f t="shared" ref="C89:AL89" si="47">SUBTOTAL(9,C85:C88)</f>
        <v>0</v>
      </c>
      <c r="D89" s="7">
        <f t="shared" si="47"/>
        <v>6</v>
      </c>
      <c r="E89" s="7">
        <f t="shared" si="47"/>
        <v>17</v>
      </c>
      <c r="F89" s="7">
        <f t="shared" si="47"/>
        <v>6</v>
      </c>
      <c r="G89" s="7">
        <f t="shared" si="47"/>
        <v>0</v>
      </c>
      <c r="H89" s="7">
        <f t="shared" si="47"/>
        <v>0</v>
      </c>
      <c r="I89" s="117">
        <f t="shared" si="47"/>
        <v>3</v>
      </c>
      <c r="J89" s="129">
        <f t="shared" si="47"/>
        <v>3</v>
      </c>
      <c r="K89" s="7">
        <f t="shared" si="47"/>
        <v>0</v>
      </c>
      <c r="L89" s="7">
        <f t="shared" si="47"/>
        <v>0</v>
      </c>
      <c r="M89" s="157">
        <f t="shared" si="47"/>
        <v>35</v>
      </c>
      <c r="N89" s="7">
        <f t="shared" si="47"/>
        <v>0</v>
      </c>
      <c r="O89" s="7">
        <f t="shared" si="47"/>
        <v>0</v>
      </c>
      <c r="P89" s="7">
        <f t="shared" si="47"/>
        <v>15</v>
      </c>
      <c r="Q89" s="22">
        <f t="shared" si="47"/>
        <v>0</v>
      </c>
      <c r="R89" s="14">
        <f t="shared" si="47"/>
        <v>0</v>
      </c>
      <c r="S89" s="14">
        <f t="shared" si="47"/>
        <v>3</v>
      </c>
      <c r="T89" s="129">
        <f t="shared" si="47"/>
        <v>0</v>
      </c>
      <c r="U89" s="22">
        <f t="shared" si="47"/>
        <v>0</v>
      </c>
      <c r="V89" s="14">
        <f t="shared" si="47"/>
        <v>0</v>
      </c>
      <c r="W89" s="129">
        <f t="shared" si="47"/>
        <v>0</v>
      </c>
      <c r="X89" s="22">
        <f t="shared" si="47"/>
        <v>0</v>
      </c>
      <c r="Y89" s="14">
        <f t="shared" si="47"/>
        <v>0</v>
      </c>
      <c r="Z89" s="14">
        <f t="shared" si="47"/>
        <v>0</v>
      </c>
      <c r="AA89" s="14">
        <f t="shared" si="47"/>
        <v>0</v>
      </c>
      <c r="AB89" s="129">
        <f t="shared" si="47"/>
        <v>0</v>
      </c>
      <c r="AC89" s="7">
        <f t="shared" si="47"/>
        <v>0</v>
      </c>
      <c r="AD89" s="7">
        <f t="shared" si="47"/>
        <v>0</v>
      </c>
      <c r="AE89" s="164">
        <f t="shared" si="47"/>
        <v>18</v>
      </c>
      <c r="AF89" s="177">
        <f t="shared" si="47"/>
        <v>0</v>
      </c>
      <c r="AG89" s="160">
        <f t="shared" si="47"/>
        <v>53</v>
      </c>
      <c r="AH89" s="178">
        <f t="shared" si="47"/>
        <v>0</v>
      </c>
      <c r="AI89" s="188">
        <f t="shared" si="47"/>
        <v>53</v>
      </c>
      <c r="AJ89" s="167">
        <f t="shared" si="47"/>
        <v>751</v>
      </c>
      <c r="AK89" s="178">
        <f t="shared" si="47"/>
        <v>117</v>
      </c>
      <c r="AL89" s="179">
        <f t="shared" si="47"/>
        <v>0</v>
      </c>
    </row>
    <row r="90" spans="1:38" outlineLevel="2" x14ac:dyDescent="0.25">
      <c r="A90" s="6" t="s">
        <v>807</v>
      </c>
      <c r="B90" s="29" t="s">
        <v>813</v>
      </c>
      <c r="C90" s="7"/>
      <c r="D90" s="7">
        <v>1</v>
      </c>
      <c r="E90" s="7">
        <v>2</v>
      </c>
      <c r="F90" s="7">
        <v>2</v>
      </c>
      <c r="G90" s="7"/>
      <c r="H90" s="7"/>
      <c r="I90" s="117">
        <v>4</v>
      </c>
      <c r="J90" s="129">
        <v>2</v>
      </c>
      <c r="K90" s="7"/>
      <c r="L90" s="7"/>
      <c r="M90" s="157">
        <f t="shared" si="32"/>
        <v>11</v>
      </c>
      <c r="N90" s="7"/>
      <c r="O90" s="7"/>
      <c r="P90" s="7"/>
      <c r="Q90" s="22"/>
      <c r="R90" s="14"/>
      <c r="S90" s="14">
        <v>1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3"/>
        <v>1</v>
      </c>
      <c r="AF90" s="177"/>
      <c r="AG90" s="160">
        <f t="shared" ref="AG90:AH94" si="48">SUM(M90,AE90)</f>
        <v>12</v>
      </c>
      <c r="AH90" s="178">
        <f t="shared" si="48"/>
        <v>0</v>
      </c>
      <c r="AI90" s="179">
        <f t="shared" si="42"/>
        <v>12</v>
      </c>
      <c r="AJ90" s="167">
        <f>SUM(AG90)+SUM(November!AJ90)</f>
        <v>150</v>
      </c>
      <c r="AK90" s="178">
        <f>SUM(AE90)+SUM(November!AK90)</f>
        <v>53</v>
      </c>
      <c r="AL90" s="179">
        <f>SUM(AH90)+SUM(November!AL90)</f>
        <v>0</v>
      </c>
    </row>
    <row r="91" spans="1:38" outlineLevel="2" x14ac:dyDescent="0.25">
      <c r="A91" s="6" t="s">
        <v>807</v>
      </c>
      <c r="B91" s="139" t="s">
        <v>777</v>
      </c>
      <c r="C91" s="7">
        <v>1</v>
      </c>
      <c r="D91" s="7"/>
      <c r="E91" s="7">
        <v>9</v>
      </c>
      <c r="F91" s="7">
        <v>5</v>
      </c>
      <c r="G91" s="7"/>
      <c r="H91" s="7"/>
      <c r="I91" s="117"/>
      <c r="J91" s="129">
        <v>2</v>
      </c>
      <c r="K91" s="7"/>
      <c r="L91" s="7"/>
      <c r="M91" s="157">
        <f t="shared" si="32"/>
        <v>17</v>
      </c>
      <c r="N91" s="7"/>
      <c r="O91" s="7"/>
      <c r="P91" s="7">
        <v>2</v>
      </c>
      <c r="Q91" s="22"/>
      <c r="R91" s="14">
        <v>2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3"/>
        <v>4</v>
      </c>
      <c r="AF91" s="177"/>
      <c r="AG91" s="160">
        <f t="shared" si="48"/>
        <v>21</v>
      </c>
      <c r="AH91" s="178">
        <f t="shared" si="48"/>
        <v>0</v>
      </c>
      <c r="AI91" s="179">
        <f>SUM(AG91+AH91)</f>
        <v>21</v>
      </c>
      <c r="AJ91" s="167">
        <f>SUM(AG91)+SUM(November!AJ91)</f>
        <v>280</v>
      </c>
      <c r="AK91" s="178">
        <f>SUM(AE91)+SUM(November!AK91)</f>
        <v>91</v>
      </c>
      <c r="AL91" s="179">
        <f>SUM(AH91)+SUM(November!AL91)</f>
        <v>0</v>
      </c>
    </row>
    <row r="92" spans="1:38" outlineLevel="2" x14ac:dyDescent="0.25">
      <c r="A92" s="6" t="s">
        <v>807</v>
      </c>
      <c r="B92" s="8" t="s">
        <v>717</v>
      </c>
      <c r="C92" s="7"/>
      <c r="D92" s="7">
        <v>1</v>
      </c>
      <c r="E92" s="7">
        <v>9</v>
      </c>
      <c r="F92" s="7">
        <v>1</v>
      </c>
      <c r="G92" s="7"/>
      <c r="H92" s="7"/>
      <c r="I92" s="117">
        <v>1</v>
      </c>
      <c r="J92" s="129"/>
      <c r="K92" s="7"/>
      <c r="L92" s="7"/>
      <c r="M92" s="157">
        <f>SUM(C92:L92)</f>
        <v>12</v>
      </c>
      <c r="N92" s="7"/>
      <c r="O92" s="7"/>
      <c r="P92" s="7">
        <v>10</v>
      </c>
      <c r="Q92" s="22"/>
      <c r="R92" s="14">
        <v>6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16</v>
      </c>
      <c r="AF92" s="177"/>
      <c r="AG92" s="160">
        <f>SUM(M92,AE92)</f>
        <v>28</v>
      </c>
      <c r="AH92" s="178">
        <f>SUM(N92,AF92)</f>
        <v>0</v>
      </c>
      <c r="AI92" s="179">
        <f>SUM(AG92+AH92)</f>
        <v>28</v>
      </c>
      <c r="AJ92" s="167">
        <f>SUM(AG92)+SUM(November!AJ92)</f>
        <v>775</v>
      </c>
      <c r="AK92" s="178">
        <f>SUM(AE92)+SUM(November!AK92)</f>
        <v>280</v>
      </c>
      <c r="AL92" s="179">
        <f>SUM(AH92)+SUM(November!AL92)</f>
        <v>0</v>
      </c>
    </row>
    <row r="93" spans="1:38" outlineLevel="2" x14ac:dyDescent="0.25">
      <c r="A93" s="6" t="s">
        <v>807</v>
      </c>
      <c r="B93" s="139" t="s">
        <v>718</v>
      </c>
      <c r="C93" s="7"/>
      <c r="D93" s="7"/>
      <c r="E93" s="7">
        <v>2</v>
      </c>
      <c r="F93" s="7">
        <v>1</v>
      </c>
      <c r="G93" s="7"/>
      <c r="H93" s="7"/>
      <c r="I93" s="117">
        <v>1</v>
      </c>
      <c r="J93" s="129"/>
      <c r="K93" s="7"/>
      <c r="L93" s="7"/>
      <c r="M93" s="157">
        <f>SUM(C93:L93)</f>
        <v>4</v>
      </c>
      <c r="N93" s="7"/>
      <c r="O93" s="7"/>
      <c r="P93" s="7">
        <v>1</v>
      </c>
      <c r="Q93" s="22">
        <v>2</v>
      </c>
      <c r="R93" s="14">
        <v>2</v>
      </c>
      <c r="S93" s="14">
        <v>3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8</v>
      </c>
      <c r="AF93" s="177"/>
      <c r="AG93" s="160">
        <f>SUM(M93,AE93)</f>
        <v>12</v>
      </c>
      <c r="AH93" s="178">
        <f>SUM(N93,AF93)</f>
        <v>0</v>
      </c>
      <c r="AI93" s="179">
        <f>SUM(AG93+AH93)</f>
        <v>12</v>
      </c>
      <c r="AJ93" s="167">
        <f>SUM(AG93)+SUM(November!AJ93)</f>
        <v>258</v>
      </c>
      <c r="AK93" s="178">
        <f>SUM(AE93)+SUM(November!AK93)</f>
        <v>142</v>
      </c>
      <c r="AL93" s="179">
        <f>SUM(AH93)+SUM(November!AL93)</f>
        <v>0</v>
      </c>
    </row>
    <row r="94" spans="1:38" outlineLevel="2" x14ac:dyDescent="0.25">
      <c r="A94" s="6" t="s">
        <v>807</v>
      </c>
      <c r="B94" s="139" t="s">
        <v>778</v>
      </c>
      <c r="C94" s="7"/>
      <c r="D94" s="7"/>
      <c r="E94" s="7"/>
      <c r="F94" s="7">
        <v>1</v>
      </c>
      <c r="G94" s="7"/>
      <c r="H94" s="7"/>
      <c r="I94" s="117"/>
      <c r="J94" s="129">
        <v>2</v>
      </c>
      <c r="K94" s="7"/>
      <c r="L94" s="7"/>
      <c r="M94" s="157">
        <f t="shared" si="32"/>
        <v>3</v>
      </c>
      <c r="N94" s="7"/>
      <c r="O94" s="7"/>
      <c r="P94" s="7"/>
      <c r="Q94" s="22"/>
      <c r="R94" s="14"/>
      <c r="S94" s="14"/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3"/>
        <v>0</v>
      </c>
      <c r="AF94" s="177"/>
      <c r="AG94" s="160">
        <f t="shared" si="48"/>
        <v>3</v>
      </c>
      <c r="AH94" s="178">
        <f t="shared" si="48"/>
        <v>0</v>
      </c>
      <c r="AI94" s="179">
        <f>SUM(AG94+AH94)</f>
        <v>3</v>
      </c>
      <c r="AJ94" s="167">
        <f>SUM(AG94)+SUM(November!AJ94)</f>
        <v>85</v>
      </c>
      <c r="AK94" s="178">
        <f>SUM(AE94)+SUM(November!AK94)</f>
        <v>28</v>
      </c>
      <c r="AL94" s="179">
        <f>SUM(AH94)+SUM(November!AL94)</f>
        <v>0</v>
      </c>
    </row>
    <row r="95" spans="1:38" outlineLevel="1" x14ac:dyDescent="0.25">
      <c r="A95" s="74" t="s">
        <v>751</v>
      </c>
      <c r="B95" s="139"/>
      <c r="C95" s="7">
        <f t="shared" ref="C95:AL95" si="49">SUBTOTAL(9,C90:C94)</f>
        <v>1</v>
      </c>
      <c r="D95" s="7">
        <f t="shared" si="49"/>
        <v>2</v>
      </c>
      <c r="E95" s="7">
        <f t="shared" si="49"/>
        <v>22</v>
      </c>
      <c r="F95" s="7">
        <f t="shared" si="49"/>
        <v>10</v>
      </c>
      <c r="G95" s="7">
        <f t="shared" si="49"/>
        <v>0</v>
      </c>
      <c r="H95" s="7">
        <f t="shared" si="49"/>
        <v>0</v>
      </c>
      <c r="I95" s="117">
        <f t="shared" si="49"/>
        <v>6</v>
      </c>
      <c r="J95" s="129">
        <f t="shared" si="49"/>
        <v>6</v>
      </c>
      <c r="K95" s="7">
        <f t="shared" si="49"/>
        <v>0</v>
      </c>
      <c r="L95" s="7">
        <f t="shared" si="49"/>
        <v>0</v>
      </c>
      <c r="M95" s="157">
        <f t="shared" si="49"/>
        <v>47</v>
      </c>
      <c r="N95" s="7">
        <f t="shared" si="49"/>
        <v>0</v>
      </c>
      <c r="O95" s="7">
        <f t="shared" si="49"/>
        <v>0</v>
      </c>
      <c r="P95" s="7">
        <f t="shared" si="49"/>
        <v>13</v>
      </c>
      <c r="Q95" s="22">
        <f t="shared" si="49"/>
        <v>2</v>
      </c>
      <c r="R95" s="14">
        <f t="shared" si="49"/>
        <v>10</v>
      </c>
      <c r="S95" s="14">
        <f t="shared" si="49"/>
        <v>4</v>
      </c>
      <c r="T95" s="129">
        <f t="shared" si="49"/>
        <v>0</v>
      </c>
      <c r="U95" s="22">
        <f t="shared" si="49"/>
        <v>0</v>
      </c>
      <c r="V95" s="14">
        <f t="shared" si="49"/>
        <v>0</v>
      </c>
      <c r="W95" s="129">
        <f t="shared" si="49"/>
        <v>0</v>
      </c>
      <c r="X95" s="22">
        <f t="shared" si="49"/>
        <v>0</v>
      </c>
      <c r="Y95" s="14">
        <f t="shared" si="49"/>
        <v>0</v>
      </c>
      <c r="Z95" s="14">
        <f t="shared" si="49"/>
        <v>0</v>
      </c>
      <c r="AA95" s="14">
        <f t="shared" si="49"/>
        <v>0</v>
      </c>
      <c r="AB95" s="129">
        <f t="shared" si="49"/>
        <v>0</v>
      </c>
      <c r="AC95" s="7">
        <f t="shared" si="49"/>
        <v>0</v>
      </c>
      <c r="AD95" s="7">
        <f t="shared" si="49"/>
        <v>0</v>
      </c>
      <c r="AE95" s="164">
        <f t="shared" si="49"/>
        <v>29</v>
      </c>
      <c r="AF95" s="177">
        <f t="shared" si="49"/>
        <v>0</v>
      </c>
      <c r="AG95" s="160">
        <f t="shared" si="49"/>
        <v>76</v>
      </c>
      <c r="AH95" s="178">
        <f t="shared" si="49"/>
        <v>0</v>
      </c>
      <c r="AI95" s="179">
        <f t="shared" si="49"/>
        <v>76</v>
      </c>
      <c r="AJ95" s="167">
        <f t="shared" si="49"/>
        <v>1548</v>
      </c>
      <c r="AK95" s="178">
        <f t="shared" si="49"/>
        <v>594</v>
      </c>
      <c r="AL95" s="179">
        <f t="shared" si="49"/>
        <v>0</v>
      </c>
    </row>
    <row r="96" spans="1:38" s="86" customFormat="1" outlineLevel="2" x14ac:dyDescent="0.25">
      <c r="A96" s="6" t="s">
        <v>679</v>
      </c>
      <c r="B96" s="6" t="s">
        <v>693</v>
      </c>
      <c r="C96" s="7"/>
      <c r="D96" s="7"/>
      <c r="E96" s="7"/>
      <c r="F96" s="7"/>
      <c r="G96" s="7"/>
      <c r="H96" s="7"/>
      <c r="I96" s="117"/>
      <c r="J96" s="129"/>
      <c r="K96" s="7">
        <v>1</v>
      </c>
      <c r="L96" s="7"/>
      <c r="M96" s="170">
        <f t="shared" si="32"/>
        <v>1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3"/>
        <v>0</v>
      </c>
      <c r="AF96" s="177"/>
      <c r="AG96" s="161">
        <f>SUM(M96,AE96)</f>
        <v>1</v>
      </c>
      <c r="AH96" s="189">
        <f>SUM(N96,AF96)</f>
        <v>0</v>
      </c>
      <c r="AI96" s="190">
        <f>SUM(AG96+AH96)</f>
        <v>1</v>
      </c>
      <c r="AJ96" s="454">
        <f>SUM(AG96)+SUM(November!AJ96)</f>
        <v>53</v>
      </c>
      <c r="AK96" s="189">
        <f>SUM(AE96)+SUM(November!AK96)</f>
        <v>0</v>
      </c>
      <c r="AL96" s="190">
        <f>SUM(AH96)+SUM(November!AL96)</f>
        <v>0</v>
      </c>
    </row>
    <row r="97" spans="1:38" s="86" customFormat="1" outlineLevel="1" x14ac:dyDescent="0.25">
      <c r="A97" s="74" t="s">
        <v>752</v>
      </c>
      <c r="B97" s="29"/>
      <c r="C97" s="7">
        <f t="shared" ref="C97:AL97" si="50">SUBTOTAL(9,C96:C96)</f>
        <v>0</v>
      </c>
      <c r="D97" s="7">
        <f t="shared" si="50"/>
        <v>0</v>
      </c>
      <c r="E97" s="7">
        <f t="shared" si="50"/>
        <v>0</v>
      </c>
      <c r="F97" s="7">
        <f t="shared" si="50"/>
        <v>0</v>
      </c>
      <c r="G97" s="7">
        <f t="shared" si="50"/>
        <v>0</v>
      </c>
      <c r="H97" s="7">
        <f t="shared" si="50"/>
        <v>0</v>
      </c>
      <c r="I97" s="117">
        <f t="shared" si="50"/>
        <v>0</v>
      </c>
      <c r="J97" s="129">
        <f t="shared" si="50"/>
        <v>0</v>
      </c>
      <c r="K97" s="7">
        <f t="shared" si="50"/>
        <v>1</v>
      </c>
      <c r="L97" s="7">
        <f t="shared" si="50"/>
        <v>0</v>
      </c>
      <c r="M97" s="170">
        <f t="shared" si="50"/>
        <v>1</v>
      </c>
      <c r="N97" s="7">
        <f t="shared" si="50"/>
        <v>0</v>
      </c>
      <c r="O97" s="7">
        <f t="shared" si="50"/>
        <v>0</v>
      </c>
      <c r="P97" s="7">
        <f t="shared" si="50"/>
        <v>0</v>
      </c>
      <c r="Q97" s="22">
        <f t="shared" si="50"/>
        <v>0</v>
      </c>
      <c r="R97" s="14">
        <f t="shared" si="50"/>
        <v>0</v>
      </c>
      <c r="S97" s="14">
        <f t="shared" si="50"/>
        <v>0</v>
      </c>
      <c r="T97" s="129">
        <f t="shared" si="50"/>
        <v>0</v>
      </c>
      <c r="U97" s="22">
        <f t="shared" si="50"/>
        <v>0</v>
      </c>
      <c r="V97" s="14">
        <f t="shared" si="50"/>
        <v>0</v>
      </c>
      <c r="W97" s="129">
        <f t="shared" si="50"/>
        <v>0</v>
      </c>
      <c r="X97" s="22">
        <f t="shared" si="50"/>
        <v>0</v>
      </c>
      <c r="Y97" s="14">
        <f t="shared" si="50"/>
        <v>0</v>
      </c>
      <c r="Z97" s="14">
        <f t="shared" si="50"/>
        <v>0</v>
      </c>
      <c r="AA97" s="14">
        <f t="shared" si="50"/>
        <v>0</v>
      </c>
      <c r="AB97" s="129">
        <f t="shared" si="50"/>
        <v>0</v>
      </c>
      <c r="AC97" s="7">
        <f t="shared" si="50"/>
        <v>0</v>
      </c>
      <c r="AD97" s="7">
        <f t="shared" si="50"/>
        <v>0</v>
      </c>
      <c r="AE97" s="165">
        <f t="shared" si="50"/>
        <v>0</v>
      </c>
      <c r="AF97" s="177">
        <f t="shared" si="50"/>
        <v>0</v>
      </c>
      <c r="AG97" s="161">
        <f t="shared" si="50"/>
        <v>1</v>
      </c>
      <c r="AH97" s="189">
        <f t="shared" si="50"/>
        <v>0</v>
      </c>
      <c r="AI97" s="190">
        <f t="shared" si="50"/>
        <v>1</v>
      </c>
      <c r="AJ97" s="168">
        <f t="shared" si="50"/>
        <v>53</v>
      </c>
      <c r="AK97" s="189">
        <f t="shared" si="50"/>
        <v>0</v>
      </c>
      <c r="AL97" s="190">
        <f t="shared" si="50"/>
        <v>0</v>
      </c>
    </row>
    <row r="98" spans="1:38" outlineLevel="2" x14ac:dyDescent="0.25">
      <c r="A98" s="6" t="s">
        <v>808</v>
      </c>
      <c r="B98" s="139" t="s">
        <v>704</v>
      </c>
      <c r="C98" s="7"/>
      <c r="D98" s="7"/>
      <c r="E98" s="7"/>
      <c r="F98" s="7"/>
      <c r="G98" s="7"/>
      <c r="H98" s="7"/>
      <c r="I98" s="117"/>
      <c r="J98" s="129"/>
      <c r="K98" s="7"/>
      <c r="L98" s="7"/>
      <c r="M98" s="157">
        <f t="shared" si="32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3"/>
        <v>0</v>
      </c>
      <c r="AF98" s="177"/>
      <c r="AG98" s="160">
        <f t="shared" ref="AG98:AH100" si="51">SUM(M98,AE98)</f>
        <v>0</v>
      </c>
      <c r="AH98" s="178">
        <f t="shared" si="51"/>
        <v>0</v>
      </c>
      <c r="AI98" s="179">
        <f t="shared" ref="AI98:AI132" si="52">SUM(AG98+AH98)</f>
        <v>0</v>
      </c>
      <c r="AJ98" s="169">
        <f>SUM(AG98)+SUM(November!AJ98)</f>
        <v>0</v>
      </c>
      <c r="AK98" s="178">
        <f>SUM(AE98)+SUM(November!AK98)</f>
        <v>0</v>
      </c>
      <c r="AL98" s="179">
        <f>SUM(AH98)+SUM(November!AL98)</f>
        <v>0</v>
      </c>
    </row>
    <row r="99" spans="1:38" outlineLevel="2" x14ac:dyDescent="0.25">
      <c r="A99" s="6" t="s">
        <v>808</v>
      </c>
      <c r="B99" s="139" t="s">
        <v>674</v>
      </c>
      <c r="C99" s="7"/>
      <c r="D99" s="7"/>
      <c r="E99" s="7"/>
      <c r="F99" s="7"/>
      <c r="G99" s="7"/>
      <c r="H99" s="7"/>
      <c r="I99" s="117"/>
      <c r="J99" s="129"/>
      <c r="K99" s="7"/>
      <c r="L99" s="7"/>
      <c r="M99" s="157">
        <f t="shared" si="32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3"/>
        <v>0</v>
      </c>
      <c r="AF99" s="177"/>
      <c r="AG99" s="160">
        <f t="shared" si="51"/>
        <v>0</v>
      </c>
      <c r="AH99" s="178">
        <f t="shared" si="51"/>
        <v>0</v>
      </c>
      <c r="AI99" s="188">
        <f t="shared" si="52"/>
        <v>0</v>
      </c>
      <c r="AJ99" s="167">
        <f>SUM(AG99)+SUM(November!AJ99)</f>
        <v>0</v>
      </c>
      <c r="AK99" s="178">
        <f>SUM(AE99)+SUM(November!AK99)</f>
        <v>0</v>
      </c>
      <c r="AL99" s="179">
        <f>SUM(AH99)+SUM(November!AL99)</f>
        <v>0</v>
      </c>
    </row>
    <row r="100" spans="1:38" outlineLevel="2" x14ac:dyDescent="0.25">
      <c r="A100" s="6" t="s">
        <v>808</v>
      </c>
      <c r="B100" s="139" t="s">
        <v>705</v>
      </c>
      <c r="C100" s="7"/>
      <c r="D100" s="7"/>
      <c r="E100" s="7"/>
      <c r="F100" s="7"/>
      <c r="G100" s="7"/>
      <c r="H100" s="7"/>
      <c r="I100" s="117"/>
      <c r="J100" s="129"/>
      <c r="K100" s="7"/>
      <c r="L100" s="7"/>
      <c r="M100" s="157">
        <f t="shared" si="32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/>
      <c r="AD100" s="7"/>
      <c r="AE100" s="164">
        <f t="shared" si="33"/>
        <v>0</v>
      </c>
      <c r="AF100" s="177"/>
      <c r="AG100" s="160">
        <f>SUM(M100,AE100)</f>
        <v>0</v>
      </c>
      <c r="AH100" s="178">
        <f t="shared" si="51"/>
        <v>0</v>
      </c>
      <c r="AI100" s="188">
        <f t="shared" si="52"/>
        <v>0</v>
      </c>
      <c r="AJ100" s="167">
        <f>SUM(AG100)+SUM(November!AJ100)</f>
        <v>8</v>
      </c>
      <c r="AK100" s="178">
        <f>SUM(AE100)+SUM(November!AK100)</f>
        <v>8</v>
      </c>
      <c r="AL100" s="179">
        <f>SUM(AH100)+SUM(November!AL100)</f>
        <v>0</v>
      </c>
    </row>
    <row r="101" spans="1:38" outlineLevel="1" x14ac:dyDescent="0.25">
      <c r="A101" s="74" t="s">
        <v>753</v>
      </c>
      <c r="B101" s="139"/>
      <c r="C101" s="7">
        <f t="shared" ref="C101:AL101" si="53">SUBTOTAL(9,C98:C100)</f>
        <v>0</v>
      </c>
      <c r="D101" s="7">
        <f t="shared" si="53"/>
        <v>0</v>
      </c>
      <c r="E101" s="7">
        <f t="shared" si="53"/>
        <v>0</v>
      </c>
      <c r="F101" s="7">
        <f t="shared" si="53"/>
        <v>0</v>
      </c>
      <c r="G101" s="7">
        <f t="shared" si="53"/>
        <v>0</v>
      </c>
      <c r="H101" s="7">
        <f t="shared" si="53"/>
        <v>0</v>
      </c>
      <c r="I101" s="117">
        <f t="shared" si="53"/>
        <v>0</v>
      </c>
      <c r="J101" s="129">
        <f t="shared" si="53"/>
        <v>0</v>
      </c>
      <c r="K101" s="7">
        <f t="shared" si="53"/>
        <v>0</v>
      </c>
      <c r="L101" s="7">
        <f t="shared" si="53"/>
        <v>0</v>
      </c>
      <c r="M101" s="157">
        <f t="shared" si="53"/>
        <v>0</v>
      </c>
      <c r="N101" s="7">
        <f t="shared" si="53"/>
        <v>0</v>
      </c>
      <c r="O101" s="7">
        <f t="shared" si="53"/>
        <v>0</v>
      </c>
      <c r="P101" s="7">
        <f t="shared" si="53"/>
        <v>0</v>
      </c>
      <c r="Q101" s="22">
        <f t="shared" si="53"/>
        <v>0</v>
      </c>
      <c r="R101" s="14">
        <f t="shared" si="53"/>
        <v>0</v>
      </c>
      <c r="S101" s="14">
        <f t="shared" si="53"/>
        <v>0</v>
      </c>
      <c r="T101" s="129">
        <f t="shared" si="53"/>
        <v>0</v>
      </c>
      <c r="U101" s="22">
        <f t="shared" si="53"/>
        <v>0</v>
      </c>
      <c r="V101" s="14">
        <f t="shared" si="53"/>
        <v>0</v>
      </c>
      <c r="W101" s="129">
        <f t="shared" si="53"/>
        <v>0</v>
      </c>
      <c r="X101" s="22">
        <f t="shared" si="53"/>
        <v>0</v>
      </c>
      <c r="Y101" s="14">
        <f t="shared" si="53"/>
        <v>0</v>
      </c>
      <c r="Z101" s="14">
        <f t="shared" si="53"/>
        <v>0</v>
      </c>
      <c r="AA101" s="14">
        <f t="shared" si="53"/>
        <v>0</v>
      </c>
      <c r="AB101" s="129">
        <f t="shared" si="53"/>
        <v>0</v>
      </c>
      <c r="AC101" s="7">
        <f t="shared" si="53"/>
        <v>0</v>
      </c>
      <c r="AD101" s="7">
        <f t="shared" si="53"/>
        <v>0</v>
      </c>
      <c r="AE101" s="164">
        <f t="shared" si="53"/>
        <v>0</v>
      </c>
      <c r="AF101" s="177">
        <f t="shared" si="53"/>
        <v>0</v>
      </c>
      <c r="AG101" s="160">
        <f t="shared" si="53"/>
        <v>0</v>
      </c>
      <c r="AH101" s="178">
        <f t="shared" si="53"/>
        <v>0</v>
      </c>
      <c r="AI101" s="188">
        <f t="shared" si="53"/>
        <v>0</v>
      </c>
      <c r="AJ101" s="167">
        <f t="shared" si="53"/>
        <v>8</v>
      </c>
      <c r="AK101" s="178">
        <f t="shared" si="53"/>
        <v>8</v>
      </c>
      <c r="AL101" s="179">
        <f t="shared" si="53"/>
        <v>0</v>
      </c>
    </row>
    <row r="102" spans="1:38" outlineLevel="2" x14ac:dyDescent="0.25">
      <c r="A102" s="6" t="s">
        <v>613</v>
      </c>
      <c r="B102" s="29"/>
      <c r="C102" s="7"/>
      <c r="D102" s="7"/>
      <c r="E102" s="7"/>
      <c r="F102" s="7"/>
      <c r="G102" s="7"/>
      <c r="H102" s="7"/>
      <c r="I102" s="117"/>
      <c r="J102" s="129"/>
      <c r="K102" s="7"/>
      <c r="L102" s="7"/>
      <c r="M102" s="157">
        <f t="shared" si="32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3"/>
        <v>0</v>
      </c>
      <c r="AF102" s="177"/>
      <c r="AG102" s="160">
        <f t="shared" ref="AG102:AH108" si="54">SUM(M102,AE102)</f>
        <v>0</v>
      </c>
      <c r="AH102" s="178">
        <f t="shared" si="54"/>
        <v>0</v>
      </c>
      <c r="AI102" s="188">
        <f t="shared" si="52"/>
        <v>0</v>
      </c>
      <c r="AJ102" s="167">
        <f>SUM(AG102)+SUM(November!AJ102)</f>
        <v>0</v>
      </c>
      <c r="AK102" s="178">
        <f>SUM(AE102)+SUM(November!AK102)</f>
        <v>0</v>
      </c>
      <c r="AL102" s="179">
        <f>SUM(AH102)+SUM(November!AL102)</f>
        <v>0</v>
      </c>
    </row>
    <row r="103" spans="1:38" outlineLevel="1" x14ac:dyDescent="0.25">
      <c r="A103" s="74" t="s">
        <v>754</v>
      </c>
      <c r="B103" s="29"/>
      <c r="C103" s="7">
        <f t="shared" ref="C103:AL103" si="55">SUBTOTAL(9,C102:C102)</f>
        <v>0</v>
      </c>
      <c r="D103" s="7">
        <f t="shared" si="55"/>
        <v>0</v>
      </c>
      <c r="E103" s="7">
        <f t="shared" si="55"/>
        <v>0</v>
      </c>
      <c r="F103" s="7">
        <f t="shared" si="55"/>
        <v>0</v>
      </c>
      <c r="G103" s="7">
        <f t="shared" si="55"/>
        <v>0</v>
      </c>
      <c r="H103" s="7">
        <f t="shared" si="55"/>
        <v>0</v>
      </c>
      <c r="I103" s="117">
        <f t="shared" si="55"/>
        <v>0</v>
      </c>
      <c r="J103" s="129">
        <f t="shared" si="55"/>
        <v>0</v>
      </c>
      <c r="K103" s="7">
        <f t="shared" si="55"/>
        <v>0</v>
      </c>
      <c r="L103" s="7">
        <f t="shared" si="55"/>
        <v>0</v>
      </c>
      <c r="M103" s="157">
        <f t="shared" si="55"/>
        <v>0</v>
      </c>
      <c r="N103" s="7">
        <f t="shared" si="55"/>
        <v>0</v>
      </c>
      <c r="O103" s="7">
        <f t="shared" si="55"/>
        <v>0</v>
      </c>
      <c r="P103" s="7">
        <f t="shared" si="55"/>
        <v>0</v>
      </c>
      <c r="Q103" s="22">
        <f t="shared" si="55"/>
        <v>0</v>
      </c>
      <c r="R103" s="14">
        <f t="shared" si="55"/>
        <v>0</v>
      </c>
      <c r="S103" s="14">
        <f t="shared" si="55"/>
        <v>0</v>
      </c>
      <c r="T103" s="129">
        <f t="shared" si="55"/>
        <v>0</v>
      </c>
      <c r="U103" s="22">
        <f t="shared" si="55"/>
        <v>0</v>
      </c>
      <c r="V103" s="14">
        <f t="shared" si="55"/>
        <v>0</v>
      </c>
      <c r="W103" s="129">
        <f t="shared" si="55"/>
        <v>0</v>
      </c>
      <c r="X103" s="22">
        <f t="shared" si="55"/>
        <v>0</v>
      </c>
      <c r="Y103" s="14">
        <f t="shared" si="55"/>
        <v>0</v>
      </c>
      <c r="Z103" s="14">
        <f t="shared" si="55"/>
        <v>0</v>
      </c>
      <c r="AA103" s="14">
        <f t="shared" si="55"/>
        <v>0</v>
      </c>
      <c r="AB103" s="129">
        <f t="shared" si="55"/>
        <v>0</v>
      </c>
      <c r="AC103" s="7">
        <f t="shared" si="55"/>
        <v>0</v>
      </c>
      <c r="AD103" s="7">
        <f t="shared" si="55"/>
        <v>0</v>
      </c>
      <c r="AE103" s="164">
        <f t="shared" si="55"/>
        <v>0</v>
      </c>
      <c r="AF103" s="177">
        <f t="shared" si="55"/>
        <v>0</v>
      </c>
      <c r="AG103" s="160">
        <f t="shared" si="55"/>
        <v>0</v>
      </c>
      <c r="AH103" s="178">
        <f t="shared" si="55"/>
        <v>0</v>
      </c>
      <c r="AI103" s="188">
        <f t="shared" si="55"/>
        <v>0</v>
      </c>
      <c r="AJ103" s="167">
        <f t="shared" si="55"/>
        <v>0</v>
      </c>
      <c r="AK103" s="178">
        <f t="shared" si="55"/>
        <v>0</v>
      </c>
      <c r="AL103" s="179">
        <f t="shared" si="55"/>
        <v>0</v>
      </c>
    </row>
    <row r="104" spans="1:38" outlineLevel="2" x14ac:dyDescent="0.25">
      <c r="A104" s="6" t="s">
        <v>614</v>
      </c>
      <c r="B104" s="29" t="s">
        <v>825</v>
      </c>
      <c r="C104" s="7"/>
      <c r="D104" s="7"/>
      <c r="E104" s="7"/>
      <c r="F104" s="7"/>
      <c r="G104" s="7"/>
      <c r="H104" s="7"/>
      <c r="I104" s="117"/>
      <c r="J104" s="129"/>
      <c r="K104" s="7"/>
      <c r="L104" s="7"/>
      <c r="M104" s="157">
        <f t="shared" si="32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3"/>
        <v>0</v>
      </c>
      <c r="AF104" s="177"/>
      <c r="AG104" s="160">
        <f t="shared" si="54"/>
        <v>0</v>
      </c>
      <c r="AH104" s="178">
        <f t="shared" si="54"/>
        <v>0</v>
      </c>
      <c r="AI104" s="188">
        <f t="shared" si="52"/>
        <v>0</v>
      </c>
      <c r="AJ104" s="167">
        <f>SUM(AG104)+SUM(November!AJ104)</f>
        <v>1</v>
      </c>
      <c r="AK104" s="178">
        <f>SUM(AE104)+SUM(November!AK104)</f>
        <v>0</v>
      </c>
      <c r="AL104" s="179">
        <f>SUM(AH104)+SUM(November!AL104)</f>
        <v>0</v>
      </c>
    </row>
    <row r="105" spans="1:38" outlineLevel="1" x14ac:dyDescent="0.25">
      <c r="A105" s="74" t="s">
        <v>755</v>
      </c>
      <c r="B105" s="29"/>
      <c r="C105" s="7">
        <f t="shared" ref="C105:AL105" si="56">SUBTOTAL(9,C104:C104)</f>
        <v>0</v>
      </c>
      <c r="D105" s="7">
        <f t="shared" si="56"/>
        <v>0</v>
      </c>
      <c r="E105" s="7">
        <f t="shared" si="56"/>
        <v>0</v>
      </c>
      <c r="F105" s="7">
        <f t="shared" si="56"/>
        <v>0</v>
      </c>
      <c r="G105" s="7">
        <f t="shared" si="56"/>
        <v>0</v>
      </c>
      <c r="H105" s="7">
        <f t="shared" si="56"/>
        <v>0</v>
      </c>
      <c r="I105" s="117">
        <f t="shared" si="56"/>
        <v>0</v>
      </c>
      <c r="J105" s="129">
        <f t="shared" si="56"/>
        <v>0</v>
      </c>
      <c r="K105" s="7">
        <f t="shared" si="56"/>
        <v>0</v>
      </c>
      <c r="L105" s="7">
        <f t="shared" si="56"/>
        <v>0</v>
      </c>
      <c r="M105" s="157">
        <f t="shared" si="56"/>
        <v>0</v>
      </c>
      <c r="N105" s="7">
        <f t="shared" si="56"/>
        <v>0</v>
      </c>
      <c r="O105" s="7">
        <f t="shared" si="56"/>
        <v>0</v>
      </c>
      <c r="P105" s="7">
        <f t="shared" si="56"/>
        <v>0</v>
      </c>
      <c r="Q105" s="22">
        <f t="shared" si="56"/>
        <v>0</v>
      </c>
      <c r="R105" s="14">
        <f t="shared" si="56"/>
        <v>0</v>
      </c>
      <c r="S105" s="14">
        <f t="shared" si="56"/>
        <v>0</v>
      </c>
      <c r="T105" s="129">
        <f t="shared" si="56"/>
        <v>0</v>
      </c>
      <c r="U105" s="22">
        <f t="shared" si="56"/>
        <v>0</v>
      </c>
      <c r="V105" s="14">
        <f t="shared" si="56"/>
        <v>0</v>
      </c>
      <c r="W105" s="129">
        <f t="shared" si="56"/>
        <v>0</v>
      </c>
      <c r="X105" s="22">
        <f t="shared" si="56"/>
        <v>0</v>
      </c>
      <c r="Y105" s="14">
        <f t="shared" si="56"/>
        <v>0</v>
      </c>
      <c r="Z105" s="14">
        <f t="shared" si="56"/>
        <v>0</v>
      </c>
      <c r="AA105" s="14">
        <f t="shared" si="56"/>
        <v>0</v>
      </c>
      <c r="AB105" s="129">
        <f t="shared" si="56"/>
        <v>0</v>
      </c>
      <c r="AC105" s="7">
        <f t="shared" si="56"/>
        <v>0</v>
      </c>
      <c r="AD105" s="7">
        <f t="shared" si="56"/>
        <v>0</v>
      </c>
      <c r="AE105" s="164">
        <f t="shared" si="56"/>
        <v>0</v>
      </c>
      <c r="AF105" s="177">
        <f t="shared" si="56"/>
        <v>0</v>
      </c>
      <c r="AG105" s="160">
        <f t="shared" si="56"/>
        <v>0</v>
      </c>
      <c r="AH105" s="178">
        <f t="shared" si="56"/>
        <v>0</v>
      </c>
      <c r="AI105" s="188">
        <f t="shared" si="56"/>
        <v>0</v>
      </c>
      <c r="AJ105" s="167">
        <f t="shared" si="56"/>
        <v>1</v>
      </c>
      <c r="AK105" s="178">
        <f t="shared" si="56"/>
        <v>0</v>
      </c>
      <c r="AL105" s="179">
        <f t="shared" si="56"/>
        <v>0</v>
      </c>
    </row>
    <row r="106" spans="1:38" outlineLevel="2" x14ac:dyDescent="0.25">
      <c r="A106" s="74" t="s">
        <v>691</v>
      </c>
      <c r="B106" s="29" t="s">
        <v>646</v>
      </c>
      <c r="C106" s="7"/>
      <c r="D106" s="7"/>
      <c r="E106" s="7"/>
      <c r="F106" s="7"/>
      <c r="G106" s="7"/>
      <c r="H106" s="7"/>
      <c r="I106" s="117"/>
      <c r="J106" s="129"/>
      <c r="K106" s="7"/>
      <c r="L106" s="7"/>
      <c r="M106" s="157">
        <f t="shared" si="32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3"/>
        <v>0</v>
      </c>
      <c r="AF106" s="177"/>
      <c r="AG106" s="160">
        <f t="shared" si="54"/>
        <v>0</v>
      </c>
      <c r="AH106" s="178">
        <f t="shared" si="54"/>
        <v>0</v>
      </c>
      <c r="AI106" s="188">
        <f>SUM(AG106+AH106)</f>
        <v>0</v>
      </c>
      <c r="AJ106" s="167">
        <f>SUM(AG106)+SUM(November!AJ106)</f>
        <v>0</v>
      </c>
      <c r="AK106" s="178">
        <f>SUM(AE106)+SUM(November!AK106)</f>
        <v>0</v>
      </c>
      <c r="AL106" s="179">
        <f>SUM(AH106)+SUM(November!AL106)</f>
        <v>0</v>
      </c>
    </row>
    <row r="107" spans="1:38" outlineLevel="1" x14ac:dyDescent="0.25">
      <c r="A107" s="74" t="s">
        <v>756</v>
      </c>
      <c r="B107" s="29"/>
      <c r="C107" s="7">
        <f t="shared" ref="C107:AL107" si="57">SUBTOTAL(9,C106:C106)</f>
        <v>0</v>
      </c>
      <c r="D107" s="7">
        <f t="shared" si="57"/>
        <v>0</v>
      </c>
      <c r="E107" s="7">
        <f t="shared" si="57"/>
        <v>0</v>
      </c>
      <c r="F107" s="7">
        <f t="shared" si="57"/>
        <v>0</v>
      </c>
      <c r="G107" s="7">
        <f t="shared" si="57"/>
        <v>0</v>
      </c>
      <c r="H107" s="7">
        <f t="shared" si="57"/>
        <v>0</v>
      </c>
      <c r="I107" s="117">
        <f t="shared" si="57"/>
        <v>0</v>
      </c>
      <c r="J107" s="129">
        <f t="shared" si="57"/>
        <v>0</v>
      </c>
      <c r="K107" s="7">
        <f t="shared" si="57"/>
        <v>0</v>
      </c>
      <c r="L107" s="7">
        <f t="shared" si="57"/>
        <v>0</v>
      </c>
      <c r="M107" s="157">
        <f t="shared" si="57"/>
        <v>0</v>
      </c>
      <c r="N107" s="7">
        <f t="shared" si="57"/>
        <v>0</v>
      </c>
      <c r="O107" s="7">
        <f t="shared" si="57"/>
        <v>0</v>
      </c>
      <c r="P107" s="7">
        <f t="shared" si="57"/>
        <v>0</v>
      </c>
      <c r="Q107" s="22">
        <f t="shared" si="57"/>
        <v>0</v>
      </c>
      <c r="R107" s="14">
        <f t="shared" si="57"/>
        <v>0</v>
      </c>
      <c r="S107" s="14">
        <f t="shared" si="57"/>
        <v>0</v>
      </c>
      <c r="T107" s="129">
        <f t="shared" si="57"/>
        <v>0</v>
      </c>
      <c r="U107" s="22">
        <f t="shared" si="57"/>
        <v>0</v>
      </c>
      <c r="V107" s="14">
        <f t="shared" si="57"/>
        <v>0</v>
      </c>
      <c r="W107" s="129">
        <f t="shared" si="57"/>
        <v>0</v>
      </c>
      <c r="X107" s="22">
        <f t="shared" si="57"/>
        <v>0</v>
      </c>
      <c r="Y107" s="14">
        <f t="shared" si="57"/>
        <v>0</v>
      </c>
      <c r="Z107" s="14">
        <f t="shared" si="57"/>
        <v>0</v>
      </c>
      <c r="AA107" s="14">
        <f t="shared" si="57"/>
        <v>0</v>
      </c>
      <c r="AB107" s="129">
        <f t="shared" si="57"/>
        <v>0</v>
      </c>
      <c r="AC107" s="7">
        <f t="shared" si="57"/>
        <v>0</v>
      </c>
      <c r="AD107" s="7">
        <f t="shared" si="57"/>
        <v>0</v>
      </c>
      <c r="AE107" s="164">
        <f t="shared" si="57"/>
        <v>0</v>
      </c>
      <c r="AF107" s="177">
        <f t="shared" si="57"/>
        <v>0</v>
      </c>
      <c r="AG107" s="160">
        <f t="shared" si="57"/>
        <v>0</v>
      </c>
      <c r="AH107" s="178">
        <f t="shared" si="57"/>
        <v>0</v>
      </c>
      <c r="AI107" s="188">
        <f t="shared" si="57"/>
        <v>0</v>
      </c>
      <c r="AJ107" s="167">
        <f t="shared" si="57"/>
        <v>0</v>
      </c>
      <c r="AK107" s="178">
        <f t="shared" si="57"/>
        <v>0</v>
      </c>
      <c r="AL107" s="179">
        <f t="shared" si="57"/>
        <v>0</v>
      </c>
    </row>
    <row r="108" spans="1:38" outlineLevel="2" x14ac:dyDescent="0.25">
      <c r="A108" s="6" t="s">
        <v>810</v>
      </c>
      <c r="B108" s="29" t="s">
        <v>827</v>
      </c>
      <c r="C108" s="7"/>
      <c r="D108" s="7"/>
      <c r="E108" s="7"/>
      <c r="F108" s="7"/>
      <c r="G108" s="7"/>
      <c r="H108" s="7"/>
      <c r="I108" s="117"/>
      <c r="J108" s="129"/>
      <c r="K108" s="7"/>
      <c r="L108" s="7"/>
      <c r="M108" s="157">
        <f t="shared" si="32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19</v>
      </c>
      <c r="AD108" s="7">
        <v>9</v>
      </c>
      <c r="AE108" s="164">
        <f t="shared" si="33"/>
        <v>28</v>
      </c>
      <c r="AF108" s="177"/>
      <c r="AG108" s="160">
        <f>SUM(M108,AE108)</f>
        <v>28</v>
      </c>
      <c r="AH108" s="178">
        <f t="shared" si="54"/>
        <v>0</v>
      </c>
      <c r="AI108" s="188">
        <f t="shared" si="52"/>
        <v>28</v>
      </c>
      <c r="AJ108" s="167">
        <f>SUM(AG108)+SUM(November!AJ108)</f>
        <v>215</v>
      </c>
      <c r="AK108" s="178">
        <f>SUM(AE108)+SUM(November!AK108)</f>
        <v>215</v>
      </c>
      <c r="AL108" s="179">
        <f>SUM(AH108)+SUM(November!AL108)</f>
        <v>0</v>
      </c>
    </row>
    <row r="109" spans="1:38" outlineLevel="1" x14ac:dyDescent="0.25">
      <c r="A109" s="74" t="s">
        <v>757</v>
      </c>
      <c r="B109" s="29"/>
      <c r="C109" s="7">
        <f t="shared" ref="C109:AL109" si="58">SUBTOTAL(9,C108:C108)</f>
        <v>0</v>
      </c>
      <c r="D109" s="7">
        <f t="shared" si="58"/>
        <v>0</v>
      </c>
      <c r="E109" s="7">
        <f t="shared" si="58"/>
        <v>0</v>
      </c>
      <c r="F109" s="7">
        <f t="shared" si="58"/>
        <v>0</v>
      </c>
      <c r="G109" s="7">
        <f t="shared" si="58"/>
        <v>0</v>
      </c>
      <c r="H109" s="7">
        <f t="shared" si="58"/>
        <v>0</v>
      </c>
      <c r="I109" s="117">
        <f t="shared" si="58"/>
        <v>0</v>
      </c>
      <c r="J109" s="129">
        <f t="shared" si="58"/>
        <v>0</v>
      </c>
      <c r="K109" s="7">
        <f t="shared" si="58"/>
        <v>0</v>
      </c>
      <c r="L109" s="7">
        <f t="shared" si="58"/>
        <v>0</v>
      </c>
      <c r="M109" s="157">
        <f t="shared" si="58"/>
        <v>0</v>
      </c>
      <c r="N109" s="7">
        <f t="shared" si="58"/>
        <v>0</v>
      </c>
      <c r="O109" s="7">
        <f t="shared" si="58"/>
        <v>0</v>
      </c>
      <c r="P109" s="7">
        <f t="shared" si="58"/>
        <v>0</v>
      </c>
      <c r="Q109" s="22">
        <f t="shared" si="58"/>
        <v>0</v>
      </c>
      <c r="R109" s="14">
        <f t="shared" si="58"/>
        <v>0</v>
      </c>
      <c r="S109" s="14">
        <f t="shared" si="58"/>
        <v>0</v>
      </c>
      <c r="T109" s="129">
        <f t="shared" si="58"/>
        <v>0</v>
      </c>
      <c r="U109" s="22">
        <f t="shared" si="58"/>
        <v>0</v>
      </c>
      <c r="V109" s="14">
        <f t="shared" si="58"/>
        <v>0</v>
      </c>
      <c r="W109" s="129">
        <f t="shared" si="58"/>
        <v>0</v>
      </c>
      <c r="X109" s="22">
        <f t="shared" si="58"/>
        <v>0</v>
      </c>
      <c r="Y109" s="14">
        <f t="shared" si="58"/>
        <v>0</v>
      </c>
      <c r="Z109" s="14">
        <f t="shared" si="58"/>
        <v>0</v>
      </c>
      <c r="AA109" s="14">
        <f t="shared" si="58"/>
        <v>0</v>
      </c>
      <c r="AB109" s="129">
        <f t="shared" si="58"/>
        <v>0</v>
      </c>
      <c r="AC109" s="7">
        <f t="shared" si="58"/>
        <v>19</v>
      </c>
      <c r="AD109" s="7">
        <f t="shared" si="58"/>
        <v>9</v>
      </c>
      <c r="AE109" s="164">
        <f t="shared" si="58"/>
        <v>28</v>
      </c>
      <c r="AF109" s="177">
        <f t="shared" si="58"/>
        <v>0</v>
      </c>
      <c r="AG109" s="160">
        <f t="shared" si="58"/>
        <v>28</v>
      </c>
      <c r="AH109" s="178">
        <f t="shared" si="58"/>
        <v>0</v>
      </c>
      <c r="AI109" s="188">
        <f t="shared" si="58"/>
        <v>28</v>
      </c>
      <c r="AJ109" s="167">
        <f t="shared" si="58"/>
        <v>215</v>
      </c>
      <c r="AK109" s="178">
        <f t="shared" si="58"/>
        <v>215</v>
      </c>
      <c r="AL109" s="179">
        <f t="shared" si="58"/>
        <v>0</v>
      </c>
    </row>
    <row r="110" spans="1:38" outlineLevel="2" x14ac:dyDescent="0.25">
      <c r="A110" s="6" t="s">
        <v>811</v>
      </c>
      <c r="B110" s="29" t="s">
        <v>692</v>
      </c>
      <c r="C110" s="7"/>
      <c r="D110" s="7">
        <v>13</v>
      </c>
      <c r="E110" s="7">
        <v>2</v>
      </c>
      <c r="F110" s="7">
        <v>1</v>
      </c>
      <c r="G110" s="7"/>
      <c r="H110" s="7"/>
      <c r="I110" s="117"/>
      <c r="J110" s="129"/>
      <c r="K110" s="7"/>
      <c r="L110" s="7"/>
      <c r="M110" s="157">
        <f t="shared" si="32"/>
        <v>16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3"/>
        <v>0</v>
      </c>
      <c r="AF110" s="177"/>
      <c r="AG110" s="160">
        <f>SUM(M110,AE110)</f>
        <v>16</v>
      </c>
      <c r="AH110" s="178">
        <f t="shared" ref="AH110:AH124" si="59">SUM(N110,AF110)</f>
        <v>0</v>
      </c>
      <c r="AI110" s="188">
        <f t="shared" si="52"/>
        <v>16</v>
      </c>
      <c r="AJ110" s="167">
        <f>SUM(AG110)+SUM(November!AJ110)</f>
        <v>260</v>
      </c>
      <c r="AK110" s="178">
        <f>SUM(AE110)+SUM(November!AK110)</f>
        <v>0</v>
      </c>
      <c r="AL110" s="179">
        <f>SUM(AH110)+SUM(November!AL110)</f>
        <v>0</v>
      </c>
    </row>
    <row r="111" spans="1:38" outlineLevel="1" x14ac:dyDescent="0.25">
      <c r="A111" s="74" t="s">
        <v>758</v>
      </c>
      <c r="B111" s="29"/>
      <c r="C111" s="7">
        <f t="shared" ref="C111:AL111" si="60">SUBTOTAL(9,C110:C110)</f>
        <v>0</v>
      </c>
      <c r="D111" s="7">
        <f t="shared" si="60"/>
        <v>13</v>
      </c>
      <c r="E111" s="7">
        <f t="shared" si="60"/>
        <v>2</v>
      </c>
      <c r="F111" s="7">
        <f t="shared" si="60"/>
        <v>1</v>
      </c>
      <c r="G111" s="7">
        <f t="shared" si="60"/>
        <v>0</v>
      </c>
      <c r="H111" s="7">
        <f t="shared" si="60"/>
        <v>0</v>
      </c>
      <c r="I111" s="117">
        <f t="shared" si="60"/>
        <v>0</v>
      </c>
      <c r="J111" s="129">
        <f t="shared" si="60"/>
        <v>0</v>
      </c>
      <c r="K111" s="7">
        <f t="shared" si="60"/>
        <v>0</v>
      </c>
      <c r="L111" s="7">
        <f t="shared" si="60"/>
        <v>0</v>
      </c>
      <c r="M111" s="157">
        <f t="shared" si="60"/>
        <v>16</v>
      </c>
      <c r="N111" s="7">
        <f t="shared" si="60"/>
        <v>0</v>
      </c>
      <c r="O111" s="7">
        <f t="shared" si="60"/>
        <v>0</v>
      </c>
      <c r="P111" s="7">
        <f t="shared" si="60"/>
        <v>0</v>
      </c>
      <c r="Q111" s="22">
        <f t="shared" si="60"/>
        <v>0</v>
      </c>
      <c r="R111" s="14">
        <f t="shared" si="60"/>
        <v>0</v>
      </c>
      <c r="S111" s="14">
        <f t="shared" si="60"/>
        <v>0</v>
      </c>
      <c r="T111" s="129">
        <f t="shared" si="60"/>
        <v>0</v>
      </c>
      <c r="U111" s="22">
        <f t="shared" si="60"/>
        <v>0</v>
      </c>
      <c r="V111" s="14">
        <f t="shared" si="60"/>
        <v>0</v>
      </c>
      <c r="W111" s="129">
        <f t="shared" si="60"/>
        <v>0</v>
      </c>
      <c r="X111" s="22">
        <f t="shared" si="60"/>
        <v>0</v>
      </c>
      <c r="Y111" s="14">
        <f t="shared" si="60"/>
        <v>0</v>
      </c>
      <c r="Z111" s="14">
        <f t="shared" si="60"/>
        <v>0</v>
      </c>
      <c r="AA111" s="14">
        <f t="shared" si="60"/>
        <v>0</v>
      </c>
      <c r="AB111" s="129">
        <f t="shared" si="60"/>
        <v>0</v>
      </c>
      <c r="AC111" s="7">
        <f t="shared" si="60"/>
        <v>0</v>
      </c>
      <c r="AD111" s="7">
        <f t="shared" si="60"/>
        <v>0</v>
      </c>
      <c r="AE111" s="164">
        <f t="shared" si="60"/>
        <v>0</v>
      </c>
      <c r="AF111" s="177">
        <f t="shared" si="60"/>
        <v>0</v>
      </c>
      <c r="AG111" s="160">
        <f t="shared" si="60"/>
        <v>16</v>
      </c>
      <c r="AH111" s="178">
        <f t="shared" si="60"/>
        <v>0</v>
      </c>
      <c r="AI111" s="188">
        <f t="shared" si="60"/>
        <v>16</v>
      </c>
      <c r="AJ111" s="167">
        <f t="shared" si="60"/>
        <v>260</v>
      </c>
      <c r="AK111" s="178">
        <f t="shared" si="60"/>
        <v>0</v>
      </c>
      <c r="AL111" s="179">
        <f t="shared" si="60"/>
        <v>0</v>
      </c>
    </row>
    <row r="112" spans="1:38" outlineLevel="2" x14ac:dyDescent="0.25">
      <c r="A112" s="6" t="s">
        <v>637</v>
      </c>
      <c r="B112" s="29"/>
      <c r="C112" s="7"/>
      <c r="D112" s="7"/>
      <c r="E112" s="7"/>
      <c r="F112" s="7"/>
      <c r="G112" s="7"/>
      <c r="H112" s="7"/>
      <c r="I112" s="117"/>
      <c r="J112" s="129"/>
      <c r="K112" s="7"/>
      <c r="L112" s="7"/>
      <c r="M112" s="157">
        <f t="shared" si="32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3"/>
        <v>0</v>
      </c>
      <c r="AF112" s="177"/>
      <c r="AG112" s="160">
        <f>SUM(M112,AE112)</f>
        <v>0</v>
      </c>
      <c r="AH112" s="178">
        <f t="shared" si="59"/>
        <v>0</v>
      </c>
      <c r="AI112" s="188">
        <f t="shared" si="52"/>
        <v>0</v>
      </c>
      <c r="AJ112" s="167">
        <f>SUM(AG112)+SUM(November!AJ112)</f>
        <v>0</v>
      </c>
      <c r="AK112" s="178">
        <f>SUM(AE112)+SUM(November!AK112)</f>
        <v>0</v>
      </c>
      <c r="AL112" s="179">
        <f>SUM(AH112)+SUM(November!AL112)</f>
        <v>0</v>
      </c>
    </row>
    <row r="113" spans="1:38" outlineLevel="1" x14ac:dyDescent="0.25">
      <c r="A113" s="74" t="s">
        <v>759</v>
      </c>
      <c r="B113" s="29"/>
      <c r="C113" s="7">
        <f t="shared" ref="C113:AL113" si="61">SUBTOTAL(9,C112:C112)</f>
        <v>0</v>
      </c>
      <c r="D113" s="7">
        <f t="shared" si="61"/>
        <v>0</v>
      </c>
      <c r="E113" s="7">
        <f t="shared" si="61"/>
        <v>0</v>
      </c>
      <c r="F113" s="7">
        <f t="shared" si="61"/>
        <v>0</v>
      </c>
      <c r="G113" s="7">
        <f t="shared" si="61"/>
        <v>0</v>
      </c>
      <c r="H113" s="7">
        <f t="shared" si="61"/>
        <v>0</v>
      </c>
      <c r="I113" s="117">
        <f t="shared" si="61"/>
        <v>0</v>
      </c>
      <c r="J113" s="129">
        <f t="shared" si="61"/>
        <v>0</v>
      </c>
      <c r="K113" s="7">
        <f t="shared" si="61"/>
        <v>0</v>
      </c>
      <c r="L113" s="7">
        <f t="shared" si="61"/>
        <v>0</v>
      </c>
      <c r="M113" s="157">
        <f t="shared" si="61"/>
        <v>0</v>
      </c>
      <c r="N113" s="7">
        <f t="shared" si="61"/>
        <v>0</v>
      </c>
      <c r="O113" s="7">
        <f t="shared" si="61"/>
        <v>0</v>
      </c>
      <c r="P113" s="7">
        <f t="shared" si="61"/>
        <v>0</v>
      </c>
      <c r="Q113" s="22">
        <f t="shared" si="61"/>
        <v>0</v>
      </c>
      <c r="R113" s="14">
        <f t="shared" si="61"/>
        <v>0</v>
      </c>
      <c r="S113" s="14">
        <f t="shared" si="61"/>
        <v>0</v>
      </c>
      <c r="T113" s="129">
        <f t="shared" si="61"/>
        <v>0</v>
      </c>
      <c r="U113" s="22">
        <f t="shared" si="61"/>
        <v>0</v>
      </c>
      <c r="V113" s="14">
        <f t="shared" si="61"/>
        <v>0</v>
      </c>
      <c r="W113" s="129">
        <f t="shared" si="61"/>
        <v>0</v>
      </c>
      <c r="X113" s="22">
        <f t="shared" si="61"/>
        <v>0</v>
      </c>
      <c r="Y113" s="14">
        <f t="shared" si="61"/>
        <v>0</v>
      </c>
      <c r="Z113" s="14">
        <f t="shared" si="61"/>
        <v>0</v>
      </c>
      <c r="AA113" s="14">
        <f t="shared" si="61"/>
        <v>0</v>
      </c>
      <c r="AB113" s="129">
        <f t="shared" si="61"/>
        <v>0</v>
      </c>
      <c r="AC113" s="7">
        <f t="shared" si="61"/>
        <v>0</v>
      </c>
      <c r="AD113" s="7">
        <f t="shared" si="61"/>
        <v>0</v>
      </c>
      <c r="AE113" s="164">
        <f t="shared" si="61"/>
        <v>0</v>
      </c>
      <c r="AF113" s="177">
        <f t="shared" si="61"/>
        <v>0</v>
      </c>
      <c r="AG113" s="160">
        <f t="shared" si="61"/>
        <v>0</v>
      </c>
      <c r="AH113" s="178">
        <f t="shared" si="61"/>
        <v>0</v>
      </c>
      <c r="AI113" s="188">
        <f t="shared" si="61"/>
        <v>0</v>
      </c>
      <c r="AJ113" s="167">
        <f t="shared" si="61"/>
        <v>0</v>
      </c>
      <c r="AK113" s="178">
        <f t="shared" si="61"/>
        <v>0</v>
      </c>
      <c r="AL113" s="179">
        <f t="shared" si="61"/>
        <v>0</v>
      </c>
    </row>
    <row r="114" spans="1:38" outlineLevel="2" x14ac:dyDescent="0.25">
      <c r="A114" s="6" t="s">
        <v>676</v>
      </c>
      <c r="B114" s="29" t="s">
        <v>704</v>
      </c>
      <c r="C114" s="7"/>
      <c r="D114" s="7"/>
      <c r="E114" s="7"/>
      <c r="F114" s="7"/>
      <c r="G114" s="7"/>
      <c r="H114" s="7"/>
      <c r="I114" s="117"/>
      <c r="J114" s="129"/>
      <c r="K114" s="7"/>
      <c r="L114" s="7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>SUM(M114,AE114)</f>
        <v>0</v>
      </c>
      <c r="AH114" s="178">
        <f>SUM(N114,AF114)</f>
        <v>0</v>
      </c>
      <c r="AI114" s="188">
        <f>SUM(AG114+AH114)</f>
        <v>0</v>
      </c>
      <c r="AJ114" s="167">
        <f>SUM(AG114)+SUM(November!AJ114)</f>
        <v>0</v>
      </c>
      <c r="AK114" s="178">
        <f>SUM(AE114)+SUM(November!AK114)</f>
        <v>0</v>
      </c>
      <c r="AL114" s="179">
        <f>SUM(AH114)+SUM(November!AL114)</f>
        <v>0</v>
      </c>
    </row>
    <row r="115" spans="1:38" outlineLevel="2" x14ac:dyDescent="0.25">
      <c r="A115" s="6" t="s">
        <v>676</v>
      </c>
      <c r="C115" s="7"/>
      <c r="D115" s="7"/>
      <c r="E115" s="7"/>
      <c r="F115" s="7"/>
      <c r="G115" s="7"/>
      <c r="H115" s="7"/>
      <c r="I115" s="117"/>
      <c r="J115" s="129"/>
      <c r="K115" s="7"/>
      <c r="L115" s="7"/>
      <c r="M115" s="157">
        <f t="shared" si="32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3"/>
        <v>0</v>
      </c>
      <c r="AF115" s="177"/>
      <c r="AG115" s="160">
        <f>SUM(M115,AE115)</f>
        <v>0</v>
      </c>
      <c r="AH115" s="178">
        <f t="shared" si="59"/>
        <v>0</v>
      </c>
      <c r="AI115" s="188">
        <f t="shared" si="52"/>
        <v>0</v>
      </c>
      <c r="AJ115" s="167">
        <f>SUM(AG115)+SUM(November!AJ115)</f>
        <v>0</v>
      </c>
      <c r="AK115" s="178">
        <f>SUM(AE115)+SUM(November!AK115)</f>
        <v>0</v>
      </c>
      <c r="AL115" s="179">
        <f>SUM(AH115)+SUM(November!AL115)</f>
        <v>0</v>
      </c>
    </row>
    <row r="116" spans="1:38" outlineLevel="2" x14ac:dyDescent="0.25">
      <c r="A116" s="6" t="s">
        <v>676</v>
      </c>
      <c r="B116" s="29"/>
      <c r="C116" s="7"/>
      <c r="D116" s="7"/>
      <c r="E116" s="7"/>
      <c r="F116" s="7"/>
      <c r="G116" s="7"/>
      <c r="H116" s="7"/>
      <c r="I116" s="117"/>
      <c r="J116" s="129"/>
      <c r="K116" s="7"/>
      <c r="L116" s="7"/>
      <c r="M116" s="157">
        <f t="shared" si="32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3"/>
        <v>0</v>
      </c>
      <c r="AF116" s="177"/>
      <c r="AG116" s="160">
        <f>SUM(M116,AE116)</f>
        <v>0</v>
      </c>
      <c r="AH116" s="178">
        <f>SUM(N116,AF116)</f>
        <v>0</v>
      </c>
      <c r="AI116" s="188">
        <f>SUM(AG116+AH116)</f>
        <v>0</v>
      </c>
      <c r="AJ116" s="167">
        <f>SUM(AG116)+SUM(November!AJ116)</f>
        <v>0</v>
      </c>
      <c r="AK116" s="178">
        <f>SUM(AE116)+SUM(November!AK116)</f>
        <v>0</v>
      </c>
      <c r="AL116" s="179">
        <f>SUM(AH116)+SUM(November!AL116)</f>
        <v>0</v>
      </c>
    </row>
    <row r="117" spans="1:38" outlineLevel="1" x14ac:dyDescent="0.25">
      <c r="A117" s="74" t="s">
        <v>760</v>
      </c>
      <c r="B117" s="29"/>
      <c r="C117" s="7">
        <f t="shared" ref="C117:AL117" si="62">SUBTOTAL(9,C114:C116)</f>
        <v>0</v>
      </c>
      <c r="D117" s="7">
        <f t="shared" si="62"/>
        <v>0</v>
      </c>
      <c r="E117" s="7">
        <f t="shared" si="62"/>
        <v>0</v>
      </c>
      <c r="F117" s="7">
        <f t="shared" si="62"/>
        <v>0</v>
      </c>
      <c r="G117" s="7">
        <f t="shared" si="62"/>
        <v>0</v>
      </c>
      <c r="H117" s="7">
        <f t="shared" si="62"/>
        <v>0</v>
      </c>
      <c r="I117" s="117">
        <f t="shared" si="62"/>
        <v>0</v>
      </c>
      <c r="J117" s="129">
        <f t="shared" si="62"/>
        <v>0</v>
      </c>
      <c r="K117" s="7">
        <f t="shared" si="62"/>
        <v>0</v>
      </c>
      <c r="L117" s="7">
        <f t="shared" si="62"/>
        <v>0</v>
      </c>
      <c r="M117" s="157">
        <f t="shared" si="62"/>
        <v>0</v>
      </c>
      <c r="N117" s="7">
        <f t="shared" si="62"/>
        <v>0</v>
      </c>
      <c r="O117" s="7">
        <f t="shared" si="62"/>
        <v>0</v>
      </c>
      <c r="P117" s="7">
        <f t="shared" si="62"/>
        <v>0</v>
      </c>
      <c r="Q117" s="22">
        <f t="shared" si="62"/>
        <v>0</v>
      </c>
      <c r="R117" s="14">
        <f t="shared" si="62"/>
        <v>0</v>
      </c>
      <c r="S117" s="14">
        <f t="shared" si="62"/>
        <v>0</v>
      </c>
      <c r="T117" s="129">
        <f t="shared" si="62"/>
        <v>0</v>
      </c>
      <c r="U117" s="22">
        <f t="shared" si="62"/>
        <v>0</v>
      </c>
      <c r="V117" s="14">
        <f t="shared" si="62"/>
        <v>0</v>
      </c>
      <c r="W117" s="129">
        <f t="shared" si="62"/>
        <v>0</v>
      </c>
      <c r="X117" s="22">
        <f t="shared" si="62"/>
        <v>0</v>
      </c>
      <c r="Y117" s="14">
        <f t="shared" si="62"/>
        <v>0</v>
      </c>
      <c r="Z117" s="14">
        <f t="shared" si="62"/>
        <v>0</v>
      </c>
      <c r="AA117" s="14">
        <f t="shared" si="62"/>
        <v>0</v>
      </c>
      <c r="AB117" s="129">
        <f t="shared" si="62"/>
        <v>0</v>
      </c>
      <c r="AC117" s="7">
        <f t="shared" si="62"/>
        <v>0</v>
      </c>
      <c r="AD117" s="7">
        <f t="shared" si="62"/>
        <v>0</v>
      </c>
      <c r="AE117" s="164">
        <f t="shared" si="62"/>
        <v>0</v>
      </c>
      <c r="AF117" s="177">
        <f t="shared" si="62"/>
        <v>0</v>
      </c>
      <c r="AG117" s="160">
        <f t="shared" si="62"/>
        <v>0</v>
      </c>
      <c r="AH117" s="178">
        <f t="shared" si="62"/>
        <v>0</v>
      </c>
      <c r="AI117" s="188">
        <f t="shared" si="62"/>
        <v>0</v>
      </c>
      <c r="AJ117" s="167">
        <f t="shared" si="62"/>
        <v>0</v>
      </c>
      <c r="AK117" s="178">
        <f t="shared" si="62"/>
        <v>0</v>
      </c>
      <c r="AL117" s="179">
        <f t="shared" si="62"/>
        <v>0</v>
      </c>
    </row>
    <row r="118" spans="1:38" outlineLevel="2" x14ac:dyDescent="0.25">
      <c r="A118" s="6" t="s">
        <v>812</v>
      </c>
      <c r="B118" s="29" t="s">
        <v>706</v>
      </c>
      <c r="C118" s="7"/>
      <c r="D118" s="7"/>
      <c r="E118" s="7">
        <v>10</v>
      </c>
      <c r="F118" s="7">
        <v>14</v>
      </c>
      <c r="G118" s="7"/>
      <c r="H118" s="7"/>
      <c r="I118" s="117"/>
      <c r="J118" s="129"/>
      <c r="K118" s="7">
        <v>5</v>
      </c>
      <c r="L118" s="7">
        <v>1</v>
      </c>
      <c r="M118" s="157">
        <f>SUM(C118:L118)</f>
        <v>30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30</v>
      </c>
      <c r="AH118" s="178">
        <f>SUM(N118,AF118)</f>
        <v>0</v>
      </c>
      <c r="AI118" s="188">
        <f>SUM(AG118+AH118)</f>
        <v>30</v>
      </c>
      <c r="AJ118" s="167">
        <f>SUM(AG118)+SUM(November!AJ118)</f>
        <v>413</v>
      </c>
      <c r="AK118" s="178">
        <f>SUM(AE118)+SUM(November!AK118)</f>
        <v>0</v>
      </c>
      <c r="AL118" s="179">
        <f>SUM(AH118)+SUM(November!AL118)</f>
        <v>0</v>
      </c>
    </row>
    <row r="119" spans="1:38" outlineLevel="2" x14ac:dyDescent="0.25">
      <c r="A119" s="6" t="s">
        <v>812</v>
      </c>
      <c r="B119" s="29" t="s">
        <v>813</v>
      </c>
      <c r="C119" s="7"/>
      <c r="D119" s="7"/>
      <c r="E119" s="7">
        <v>8</v>
      </c>
      <c r="F119" s="7">
        <v>20</v>
      </c>
      <c r="G119" s="7"/>
      <c r="H119" s="7"/>
      <c r="I119" s="117"/>
      <c r="J119" s="129"/>
      <c r="K119" s="7">
        <v>8</v>
      </c>
      <c r="L119" s="7">
        <v>1</v>
      </c>
      <c r="M119" s="157">
        <f t="shared" si="32"/>
        <v>37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3"/>
        <v>0</v>
      </c>
      <c r="AF119" s="177"/>
      <c r="AG119" s="160">
        <f>SUM(M119,AE119)</f>
        <v>37</v>
      </c>
      <c r="AH119" s="178">
        <f t="shared" si="59"/>
        <v>0</v>
      </c>
      <c r="AI119" s="188">
        <f t="shared" si="52"/>
        <v>37</v>
      </c>
      <c r="AJ119" s="167">
        <f>SUM(AG119)+SUM(November!AJ119)</f>
        <v>543</v>
      </c>
      <c r="AK119" s="178">
        <f>SUM(AE119)+SUM(November!AK119)</f>
        <v>0</v>
      </c>
      <c r="AL119" s="179">
        <f>SUM(AH119)+SUM(November!AL119)</f>
        <v>0</v>
      </c>
    </row>
    <row r="120" spans="1:38" outlineLevel="1" x14ac:dyDescent="0.25">
      <c r="A120" s="74" t="s">
        <v>761</v>
      </c>
      <c r="B120" s="29"/>
      <c r="C120" s="7">
        <f t="shared" ref="C120:AL120" si="63">SUBTOTAL(9,C118:C119)</f>
        <v>0</v>
      </c>
      <c r="D120" s="7">
        <f t="shared" si="63"/>
        <v>0</v>
      </c>
      <c r="E120" s="7">
        <f t="shared" si="63"/>
        <v>18</v>
      </c>
      <c r="F120" s="7">
        <f t="shared" si="63"/>
        <v>34</v>
      </c>
      <c r="G120" s="7">
        <f t="shared" si="63"/>
        <v>0</v>
      </c>
      <c r="H120" s="7">
        <f t="shared" si="63"/>
        <v>0</v>
      </c>
      <c r="I120" s="117">
        <f t="shared" si="63"/>
        <v>0</v>
      </c>
      <c r="J120" s="129">
        <f t="shared" si="63"/>
        <v>0</v>
      </c>
      <c r="K120" s="7">
        <f t="shared" si="63"/>
        <v>13</v>
      </c>
      <c r="L120" s="7">
        <f t="shared" si="63"/>
        <v>2</v>
      </c>
      <c r="M120" s="157">
        <f t="shared" si="63"/>
        <v>67</v>
      </c>
      <c r="N120" s="7">
        <f t="shared" si="63"/>
        <v>0</v>
      </c>
      <c r="O120" s="7">
        <f t="shared" si="63"/>
        <v>0</v>
      </c>
      <c r="P120" s="7">
        <f t="shared" si="63"/>
        <v>0</v>
      </c>
      <c r="Q120" s="22">
        <f t="shared" si="63"/>
        <v>0</v>
      </c>
      <c r="R120" s="14">
        <f t="shared" si="63"/>
        <v>0</v>
      </c>
      <c r="S120" s="14">
        <f t="shared" si="63"/>
        <v>0</v>
      </c>
      <c r="T120" s="129">
        <f t="shared" si="63"/>
        <v>0</v>
      </c>
      <c r="U120" s="22">
        <f t="shared" si="63"/>
        <v>0</v>
      </c>
      <c r="V120" s="14">
        <f t="shared" si="63"/>
        <v>0</v>
      </c>
      <c r="W120" s="129">
        <f t="shared" si="63"/>
        <v>0</v>
      </c>
      <c r="X120" s="22">
        <f t="shared" si="63"/>
        <v>0</v>
      </c>
      <c r="Y120" s="14">
        <f t="shared" si="63"/>
        <v>0</v>
      </c>
      <c r="Z120" s="14">
        <f t="shared" si="63"/>
        <v>0</v>
      </c>
      <c r="AA120" s="14">
        <f t="shared" si="63"/>
        <v>0</v>
      </c>
      <c r="AB120" s="129">
        <f t="shared" si="63"/>
        <v>0</v>
      </c>
      <c r="AC120" s="7">
        <f t="shared" si="63"/>
        <v>0</v>
      </c>
      <c r="AD120" s="7">
        <f t="shared" si="63"/>
        <v>0</v>
      </c>
      <c r="AE120" s="164">
        <f t="shared" si="63"/>
        <v>0</v>
      </c>
      <c r="AF120" s="177">
        <f t="shared" si="63"/>
        <v>0</v>
      </c>
      <c r="AG120" s="160">
        <f t="shared" si="63"/>
        <v>67</v>
      </c>
      <c r="AH120" s="178">
        <f t="shared" si="63"/>
        <v>0</v>
      </c>
      <c r="AI120" s="188">
        <f t="shared" si="63"/>
        <v>67</v>
      </c>
      <c r="AJ120" s="167">
        <f t="shared" si="63"/>
        <v>956</v>
      </c>
      <c r="AK120" s="178">
        <f t="shared" si="63"/>
        <v>0</v>
      </c>
      <c r="AL120" s="179">
        <f t="shared" si="63"/>
        <v>0</v>
      </c>
    </row>
    <row r="121" spans="1:38" outlineLevel="2" x14ac:dyDescent="0.25">
      <c r="A121" s="6" t="s">
        <v>814</v>
      </c>
      <c r="B121" s="29" t="s">
        <v>692</v>
      </c>
      <c r="C121" s="7">
        <v>1</v>
      </c>
      <c r="D121" s="7">
        <v>10</v>
      </c>
      <c r="E121" s="7"/>
      <c r="F121" s="7"/>
      <c r="G121" s="7"/>
      <c r="H121" s="7"/>
      <c r="I121" s="117"/>
      <c r="J121" s="129"/>
      <c r="K121" s="7"/>
      <c r="L121" s="7"/>
      <c r="M121" s="157">
        <f t="shared" si="32"/>
        <v>11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3"/>
        <v>0</v>
      </c>
      <c r="AF121" s="177"/>
      <c r="AG121" s="160">
        <f>SUM(M121,AE121)</f>
        <v>11</v>
      </c>
      <c r="AH121" s="178">
        <f t="shared" si="59"/>
        <v>0</v>
      </c>
      <c r="AI121" s="188">
        <f t="shared" si="52"/>
        <v>11</v>
      </c>
      <c r="AJ121" s="167">
        <f>SUM(AG121)+SUM(November!AJ121)</f>
        <v>208</v>
      </c>
      <c r="AK121" s="178">
        <f>SUM(AE121)+SUM(November!AK121)</f>
        <v>0</v>
      </c>
      <c r="AL121" s="179">
        <f>SUM(AH121)+SUM(November!AL121)</f>
        <v>0</v>
      </c>
    </row>
    <row r="122" spans="1:38" outlineLevel="1" x14ac:dyDescent="0.25">
      <c r="A122" s="74" t="s">
        <v>762</v>
      </c>
      <c r="B122" s="29"/>
      <c r="C122" s="7">
        <f t="shared" ref="C122:AL122" si="64">SUBTOTAL(9,C121:C121)</f>
        <v>1</v>
      </c>
      <c r="D122" s="7">
        <f t="shared" si="64"/>
        <v>10</v>
      </c>
      <c r="E122" s="7">
        <f t="shared" si="64"/>
        <v>0</v>
      </c>
      <c r="F122" s="7">
        <f t="shared" si="64"/>
        <v>0</v>
      </c>
      <c r="G122" s="7">
        <f t="shared" si="64"/>
        <v>0</v>
      </c>
      <c r="H122" s="7">
        <f t="shared" si="64"/>
        <v>0</v>
      </c>
      <c r="I122" s="117">
        <f t="shared" si="64"/>
        <v>0</v>
      </c>
      <c r="J122" s="129">
        <f t="shared" si="64"/>
        <v>0</v>
      </c>
      <c r="K122" s="7">
        <f t="shared" si="64"/>
        <v>0</v>
      </c>
      <c r="L122" s="7">
        <f t="shared" si="64"/>
        <v>0</v>
      </c>
      <c r="M122" s="157">
        <f t="shared" si="64"/>
        <v>11</v>
      </c>
      <c r="N122" s="7">
        <f t="shared" si="64"/>
        <v>0</v>
      </c>
      <c r="O122" s="7">
        <f t="shared" si="64"/>
        <v>0</v>
      </c>
      <c r="P122" s="7">
        <f t="shared" si="64"/>
        <v>0</v>
      </c>
      <c r="Q122" s="22">
        <f t="shared" si="64"/>
        <v>0</v>
      </c>
      <c r="R122" s="14">
        <f t="shared" si="64"/>
        <v>0</v>
      </c>
      <c r="S122" s="14">
        <f t="shared" si="64"/>
        <v>0</v>
      </c>
      <c r="T122" s="129">
        <f t="shared" si="64"/>
        <v>0</v>
      </c>
      <c r="U122" s="22">
        <f t="shared" si="64"/>
        <v>0</v>
      </c>
      <c r="V122" s="14">
        <f t="shared" si="64"/>
        <v>0</v>
      </c>
      <c r="W122" s="129">
        <f t="shared" si="64"/>
        <v>0</v>
      </c>
      <c r="X122" s="22">
        <f t="shared" si="64"/>
        <v>0</v>
      </c>
      <c r="Y122" s="14">
        <f t="shared" si="64"/>
        <v>0</v>
      </c>
      <c r="Z122" s="14">
        <f t="shared" si="64"/>
        <v>0</v>
      </c>
      <c r="AA122" s="14">
        <f t="shared" si="64"/>
        <v>0</v>
      </c>
      <c r="AB122" s="129">
        <f t="shared" si="64"/>
        <v>0</v>
      </c>
      <c r="AC122" s="7">
        <f t="shared" si="64"/>
        <v>0</v>
      </c>
      <c r="AD122" s="7">
        <f t="shared" si="64"/>
        <v>0</v>
      </c>
      <c r="AE122" s="164">
        <f t="shared" si="64"/>
        <v>0</v>
      </c>
      <c r="AF122" s="177">
        <f t="shared" si="64"/>
        <v>0</v>
      </c>
      <c r="AG122" s="160">
        <f t="shared" si="64"/>
        <v>11</v>
      </c>
      <c r="AH122" s="178">
        <f t="shared" si="64"/>
        <v>0</v>
      </c>
      <c r="AI122" s="188">
        <f t="shared" si="64"/>
        <v>11</v>
      </c>
      <c r="AJ122" s="167">
        <f t="shared" si="64"/>
        <v>208</v>
      </c>
      <c r="AK122" s="178">
        <f t="shared" si="64"/>
        <v>0</v>
      </c>
      <c r="AL122" s="179">
        <f t="shared" si="64"/>
        <v>0</v>
      </c>
    </row>
    <row r="123" spans="1:38" outlineLevel="2" x14ac:dyDescent="0.25">
      <c r="A123" s="6" t="s">
        <v>615</v>
      </c>
      <c r="B123" s="29" t="s">
        <v>693</v>
      </c>
      <c r="C123" s="7">
        <v>2</v>
      </c>
      <c r="D123" s="7">
        <v>5</v>
      </c>
      <c r="E123" s="7">
        <v>63</v>
      </c>
      <c r="F123" s="7">
        <v>20</v>
      </c>
      <c r="G123" s="7"/>
      <c r="H123" s="7"/>
      <c r="I123" s="117">
        <v>11</v>
      </c>
      <c r="J123" s="129"/>
      <c r="K123" s="7">
        <v>22</v>
      </c>
      <c r="L123" s="7"/>
      <c r="M123" s="157">
        <f t="shared" si="32"/>
        <v>123</v>
      </c>
      <c r="N123" s="7"/>
      <c r="O123" s="7"/>
      <c r="P123" s="7">
        <v>4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3"/>
        <v>4</v>
      </c>
      <c r="AF123" s="177"/>
      <c r="AG123" s="160">
        <f>SUM(M123,AE123)</f>
        <v>127</v>
      </c>
      <c r="AH123" s="178">
        <f t="shared" si="59"/>
        <v>0</v>
      </c>
      <c r="AI123" s="188">
        <f t="shared" si="52"/>
        <v>127</v>
      </c>
      <c r="AJ123" s="167">
        <f>SUM(AG123)+SUM(November!AJ123)</f>
        <v>1883</v>
      </c>
      <c r="AK123" s="178">
        <f>SUM(AE123)+SUM(November!AK123)</f>
        <v>53</v>
      </c>
      <c r="AL123" s="179">
        <f>SUM(AH123)+SUM(November!AL123)</f>
        <v>0</v>
      </c>
    </row>
    <row r="124" spans="1:38" outlineLevel="2" x14ac:dyDescent="0.25">
      <c r="A124" s="6" t="s">
        <v>615</v>
      </c>
      <c r="B124" s="29" t="s">
        <v>702</v>
      </c>
      <c r="C124" s="7"/>
      <c r="D124" s="7"/>
      <c r="E124" s="7"/>
      <c r="F124" s="7"/>
      <c r="G124" s="7"/>
      <c r="H124" s="7"/>
      <c r="I124" s="117"/>
      <c r="J124" s="129"/>
      <c r="K124" s="7"/>
      <c r="L124" s="7"/>
      <c r="M124" s="157">
        <f t="shared" si="32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3"/>
        <v>0</v>
      </c>
      <c r="AF124" s="177"/>
      <c r="AG124" s="160">
        <f>SUM(M124,AE124)</f>
        <v>0</v>
      </c>
      <c r="AH124" s="178">
        <f t="shared" si="59"/>
        <v>0</v>
      </c>
      <c r="AI124" s="188">
        <f t="shared" si="52"/>
        <v>0</v>
      </c>
      <c r="AJ124" s="167">
        <f>SUM(AG124)+SUM(November!AJ124)</f>
        <v>0</v>
      </c>
      <c r="AK124" s="178">
        <f>SUM(AE124)+SUM(November!AK124)</f>
        <v>0</v>
      </c>
      <c r="AL124" s="179">
        <f>SUM(AH124)+SUM(November!AL124)</f>
        <v>0</v>
      </c>
    </row>
    <row r="125" spans="1:38" outlineLevel="1" x14ac:dyDescent="0.25">
      <c r="A125" s="74" t="s">
        <v>763</v>
      </c>
      <c r="B125" s="40"/>
      <c r="C125" s="7">
        <f t="shared" ref="C125:AL125" si="65">SUBTOTAL(9,C123:C124)</f>
        <v>2</v>
      </c>
      <c r="D125" s="7">
        <f t="shared" si="65"/>
        <v>5</v>
      </c>
      <c r="E125" s="7">
        <f t="shared" si="65"/>
        <v>63</v>
      </c>
      <c r="F125" s="7">
        <f t="shared" si="65"/>
        <v>20</v>
      </c>
      <c r="G125" s="7">
        <f t="shared" si="65"/>
        <v>0</v>
      </c>
      <c r="H125" s="7">
        <f t="shared" si="65"/>
        <v>0</v>
      </c>
      <c r="I125" s="117">
        <f t="shared" si="65"/>
        <v>11</v>
      </c>
      <c r="J125" s="129">
        <f t="shared" si="65"/>
        <v>0</v>
      </c>
      <c r="K125" s="7">
        <f t="shared" si="65"/>
        <v>22</v>
      </c>
      <c r="L125" s="7">
        <f t="shared" si="65"/>
        <v>0</v>
      </c>
      <c r="M125" s="157">
        <f t="shared" si="65"/>
        <v>123</v>
      </c>
      <c r="N125" s="7">
        <f t="shared" si="65"/>
        <v>0</v>
      </c>
      <c r="O125" s="7">
        <f t="shared" si="65"/>
        <v>0</v>
      </c>
      <c r="P125" s="7">
        <f t="shared" si="65"/>
        <v>4</v>
      </c>
      <c r="Q125" s="22">
        <f t="shared" si="65"/>
        <v>0</v>
      </c>
      <c r="R125" s="14">
        <f t="shared" si="65"/>
        <v>0</v>
      </c>
      <c r="S125" s="14">
        <f t="shared" si="65"/>
        <v>0</v>
      </c>
      <c r="T125" s="129">
        <f t="shared" si="65"/>
        <v>0</v>
      </c>
      <c r="U125" s="22">
        <f t="shared" si="65"/>
        <v>0</v>
      </c>
      <c r="V125" s="14">
        <f t="shared" si="65"/>
        <v>0</v>
      </c>
      <c r="W125" s="129">
        <f t="shared" si="65"/>
        <v>0</v>
      </c>
      <c r="X125" s="22">
        <f t="shared" si="65"/>
        <v>0</v>
      </c>
      <c r="Y125" s="14">
        <f t="shared" si="65"/>
        <v>0</v>
      </c>
      <c r="Z125" s="14">
        <f t="shared" si="65"/>
        <v>0</v>
      </c>
      <c r="AA125" s="14">
        <f t="shared" si="65"/>
        <v>0</v>
      </c>
      <c r="AB125" s="129">
        <f t="shared" si="65"/>
        <v>0</v>
      </c>
      <c r="AC125" s="7">
        <f t="shared" si="65"/>
        <v>0</v>
      </c>
      <c r="AD125" s="7">
        <f t="shared" si="65"/>
        <v>0</v>
      </c>
      <c r="AE125" s="164">
        <f t="shared" si="65"/>
        <v>4</v>
      </c>
      <c r="AF125" s="177">
        <f t="shared" si="65"/>
        <v>0</v>
      </c>
      <c r="AG125" s="160">
        <f t="shared" si="65"/>
        <v>127</v>
      </c>
      <c r="AH125" s="178">
        <f t="shared" si="65"/>
        <v>0</v>
      </c>
      <c r="AI125" s="188">
        <f t="shared" si="65"/>
        <v>127</v>
      </c>
      <c r="AJ125" s="167">
        <f t="shared" si="65"/>
        <v>1883</v>
      </c>
      <c r="AK125" s="178">
        <f t="shared" si="65"/>
        <v>53</v>
      </c>
      <c r="AL125" s="179">
        <f t="shared" si="65"/>
        <v>0</v>
      </c>
    </row>
    <row r="126" spans="1:38" outlineLevel="2" x14ac:dyDescent="0.25">
      <c r="A126" s="6" t="s">
        <v>815</v>
      </c>
      <c r="B126" s="8" t="s">
        <v>717</v>
      </c>
      <c r="C126" s="7"/>
      <c r="D126" s="7">
        <v>2</v>
      </c>
      <c r="E126" s="7">
        <v>23</v>
      </c>
      <c r="F126" s="7">
        <v>15</v>
      </c>
      <c r="G126" s="7"/>
      <c r="H126" s="7"/>
      <c r="I126" s="117"/>
      <c r="J126" s="129"/>
      <c r="K126" s="7">
        <v>1</v>
      </c>
      <c r="L126" s="7">
        <v>9</v>
      </c>
      <c r="M126" s="157">
        <f t="shared" si="32"/>
        <v>50</v>
      </c>
      <c r="N126" s="7"/>
      <c r="O126" s="7">
        <v>20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3"/>
        <v>20</v>
      </c>
      <c r="AF126" s="177"/>
      <c r="AG126" s="160">
        <f t="shared" ref="AG126:AH127" si="66">SUM(M126,AE126)</f>
        <v>70</v>
      </c>
      <c r="AH126" s="178">
        <f t="shared" si="66"/>
        <v>0</v>
      </c>
      <c r="AI126" s="188">
        <f t="shared" si="52"/>
        <v>70</v>
      </c>
      <c r="AJ126" s="167">
        <f>SUM(AG126)+SUM(November!AJ126)</f>
        <v>1465</v>
      </c>
      <c r="AK126" s="178">
        <f>SUM(AE126)+SUM(November!AK126)</f>
        <v>241</v>
      </c>
      <c r="AL126" s="179">
        <f>SUM(AH126)+SUM(November!AL126)</f>
        <v>0</v>
      </c>
    </row>
    <row r="127" spans="1:38" outlineLevel="2" x14ac:dyDescent="0.25">
      <c r="A127" s="6" t="s">
        <v>815</v>
      </c>
      <c r="B127" s="29" t="s">
        <v>257</v>
      </c>
      <c r="C127" s="7"/>
      <c r="D127" s="7">
        <v>4</v>
      </c>
      <c r="E127" s="7">
        <v>7</v>
      </c>
      <c r="F127" s="7">
        <v>22</v>
      </c>
      <c r="G127" s="7"/>
      <c r="H127" s="7"/>
      <c r="I127" s="117">
        <v>2</v>
      </c>
      <c r="J127" s="129"/>
      <c r="K127" s="7">
        <v>7</v>
      </c>
      <c r="L127" s="7">
        <v>10</v>
      </c>
      <c r="M127" s="157">
        <f t="shared" si="32"/>
        <v>52</v>
      </c>
      <c r="N127" s="7">
        <v>4</v>
      </c>
      <c r="O127" s="7">
        <v>5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3"/>
        <v>5</v>
      </c>
      <c r="AF127" s="177">
        <v>2</v>
      </c>
      <c r="AG127" s="160">
        <f t="shared" si="66"/>
        <v>57</v>
      </c>
      <c r="AH127" s="178">
        <f t="shared" si="66"/>
        <v>6</v>
      </c>
      <c r="AI127" s="188">
        <f t="shared" si="52"/>
        <v>63</v>
      </c>
      <c r="AJ127" s="167">
        <f>SUM(AG127)+SUM(November!AJ127)</f>
        <v>1358</v>
      </c>
      <c r="AK127" s="178">
        <f>SUM(AE127)+SUM(November!AK127)</f>
        <v>115</v>
      </c>
      <c r="AL127" s="179">
        <f>SUM(AH127)+SUM(November!AL127)</f>
        <v>44</v>
      </c>
    </row>
    <row r="128" spans="1:38" outlineLevel="1" x14ac:dyDescent="0.25">
      <c r="A128" s="74" t="s">
        <v>764</v>
      </c>
      <c r="B128" s="29"/>
      <c r="C128" s="7">
        <f t="shared" ref="C128:AL128" si="67">SUBTOTAL(9,C126:C127)</f>
        <v>0</v>
      </c>
      <c r="D128" s="7">
        <f t="shared" si="67"/>
        <v>6</v>
      </c>
      <c r="E128" s="7">
        <f t="shared" si="67"/>
        <v>30</v>
      </c>
      <c r="F128" s="7">
        <f t="shared" si="67"/>
        <v>37</v>
      </c>
      <c r="G128" s="7">
        <f t="shared" si="67"/>
        <v>0</v>
      </c>
      <c r="H128" s="7">
        <f t="shared" si="67"/>
        <v>0</v>
      </c>
      <c r="I128" s="117">
        <f t="shared" si="67"/>
        <v>2</v>
      </c>
      <c r="J128" s="129">
        <f t="shared" si="67"/>
        <v>0</v>
      </c>
      <c r="K128" s="7">
        <f t="shared" si="67"/>
        <v>8</v>
      </c>
      <c r="L128" s="7">
        <f t="shared" si="67"/>
        <v>19</v>
      </c>
      <c r="M128" s="157">
        <f t="shared" si="67"/>
        <v>102</v>
      </c>
      <c r="N128" s="7">
        <f t="shared" si="67"/>
        <v>4</v>
      </c>
      <c r="O128" s="7">
        <f t="shared" si="67"/>
        <v>25</v>
      </c>
      <c r="P128" s="7">
        <f t="shared" si="67"/>
        <v>0</v>
      </c>
      <c r="Q128" s="22">
        <f t="shared" si="67"/>
        <v>0</v>
      </c>
      <c r="R128" s="14">
        <f t="shared" si="67"/>
        <v>0</v>
      </c>
      <c r="S128" s="14">
        <f t="shared" si="67"/>
        <v>0</v>
      </c>
      <c r="T128" s="129">
        <f t="shared" si="67"/>
        <v>0</v>
      </c>
      <c r="U128" s="22">
        <f t="shared" si="67"/>
        <v>0</v>
      </c>
      <c r="V128" s="14">
        <f t="shared" si="67"/>
        <v>0</v>
      </c>
      <c r="W128" s="129">
        <f t="shared" si="67"/>
        <v>0</v>
      </c>
      <c r="X128" s="22">
        <f t="shared" si="67"/>
        <v>0</v>
      </c>
      <c r="Y128" s="14">
        <f t="shared" si="67"/>
        <v>0</v>
      </c>
      <c r="Z128" s="14">
        <f t="shared" si="67"/>
        <v>0</v>
      </c>
      <c r="AA128" s="14">
        <f t="shared" si="67"/>
        <v>0</v>
      </c>
      <c r="AB128" s="129">
        <f t="shared" si="67"/>
        <v>0</v>
      </c>
      <c r="AC128" s="7">
        <f t="shared" si="67"/>
        <v>0</v>
      </c>
      <c r="AD128" s="7">
        <f t="shared" si="67"/>
        <v>0</v>
      </c>
      <c r="AE128" s="164">
        <f t="shared" si="67"/>
        <v>25</v>
      </c>
      <c r="AF128" s="177">
        <f t="shared" si="67"/>
        <v>2</v>
      </c>
      <c r="AG128" s="160">
        <f t="shared" si="67"/>
        <v>127</v>
      </c>
      <c r="AH128" s="178">
        <f t="shared" si="67"/>
        <v>6</v>
      </c>
      <c r="AI128" s="188">
        <f t="shared" si="67"/>
        <v>133</v>
      </c>
      <c r="AJ128" s="167">
        <f t="shared" si="67"/>
        <v>2823</v>
      </c>
      <c r="AK128" s="178">
        <f t="shared" si="67"/>
        <v>356</v>
      </c>
      <c r="AL128" s="179">
        <f t="shared" si="67"/>
        <v>44</v>
      </c>
    </row>
    <row r="129" spans="1:38" outlineLevel="2" x14ac:dyDescent="0.25">
      <c r="A129" s="6" t="s">
        <v>816</v>
      </c>
      <c r="B129" s="29" t="s">
        <v>809</v>
      </c>
      <c r="C129" s="7"/>
      <c r="D129" s="7"/>
      <c r="E129" s="7"/>
      <c r="F129" s="7">
        <v>4</v>
      </c>
      <c r="G129" s="7">
        <v>18</v>
      </c>
      <c r="H129" s="7"/>
      <c r="I129" s="117"/>
      <c r="J129" s="129"/>
      <c r="K129" s="7">
        <v>3</v>
      </c>
      <c r="L129" s="7"/>
      <c r="M129" s="157">
        <f t="shared" si="32"/>
        <v>25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 t="shared" ref="AG129:AH132" si="68">SUM(M129,AE129)</f>
        <v>25</v>
      </c>
      <c r="AH129" s="178">
        <f t="shared" si="68"/>
        <v>0</v>
      </c>
      <c r="AI129" s="188">
        <f t="shared" si="52"/>
        <v>25</v>
      </c>
      <c r="AJ129" s="167">
        <f>SUM(AG129)+SUM(November!AJ129)</f>
        <v>390</v>
      </c>
      <c r="AK129" s="178">
        <f>SUM(AE129)+SUM(November!AK129)</f>
        <v>0</v>
      </c>
      <c r="AL129" s="179">
        <f>SUM(AH129)+SUM(November!AL129)</f>
        <v>0</v>
      </c>
    </row>
    <row r="130" spans="1:38" outlineLevel="2" x14ac:dyDescent="0.25">
      <c r="A130" s="6" t="s">
        <v>640</v>
      </c>
      <c r="B130" s="29" t="s">
        <v>677</v>
      </c>
      <c r="C130" s="7"/>
      <c r="D130" s="7"/>
      <c r="E130" s="7"/>
      <c r="F130" s="7"/>
      <c r="G130" s="7"/>
      <c r="H130" s="7"/>
      <c r="I130" s="117"/>
      <c r="J130" s="129"/>
      <c r="K130" s="7"/>
      <c r="L130" s="7"/>
      <c r="M130" s="157">
        <f t="shared" si="32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20</v>
      </c>
      <c r="AD130" s="7">
        <v>4</v>
      </c>
      <c r="AE130" s="164">
        <f>SUM(O130:AD130)</f>
        <v>24</v>
      </c>
      <c r="AF130" s="177"/>
      <c r="AG130" s="160">
        <f t="shared" si="68"/>
        <v>24</v>
      </c>
      <c r="AH130" s="178">
        <f t="shared" si="68"/>
        <v>0</v>
      </c>
      <c r="AI130" s="188">
        <f t="shared" si="52"/>
        <v>24</v>
      </c>
      <c r="AJ130" s="167">
        <f>SUM(AG130)+SUM(November!AJ130)</f>
        <v>205</v>
      </c>
      <c r="AK130" s="178">
        <f>SUM(AE130)+SUM(November!AK130)</f>
        <v>205</v>
      </c>
      <c r="AL130" s="179">
        <f>SUM(AH130)+SUM(November!AL130)</f>
        <v>0</v>
      </c>
    </row>
    <row r="131" spans="1:38" outlineLevel="1" x14ac:dyDescent="0.25">
      <c r="A131" s="383" t="s">
        <v>765</v>
      </c>
      <c r="B131" s="40"/>
      <c r="C131" s="9">
        <f t="shared" ref="C131:AL131" si="69">SUBTOTAL(9,C129:C130)</f>
        <v>0</v>
      </c>
      <c r="D131" s="9">
        <f t="shared" si="69"/>
        <v>0</v>
      </c>
      <c r="E131" s="9">
        <f t="shared" si="69"/>
        <v>0</v>
      </c>
      <c r="F131" s="9">
        <f t="shared" si="69"/>
        <v>4</v>
      </c>
      <c r="G131" s="9">
        <f t="shared" si="69"/>
        <v>18</v>
      </c>
      <c r="H131" s="9">
        <f t="shared" si="69"/>
        <v>0</v>
      </c>
      <c r="I131" s="473">
        <f t="shared" si="69"/>
        <v>0</v>
      </c>
      <c r="J131" s="395">
        <f t="shared" si="69"/>
        <v>0</v>
      </c>
      <c r="K131" s="9">
        <f t="shared" si="69"/>
        <v>3</v>
      </c>
      <c r="L131" s="9">
        <f t="shared" si="69"/>
        <v>0</v>
      </c>
      <c r="M131" s="553">
        <f t="shared" si="69"/>
        <v>25</v>
      </c>
      <c r="N131" s="9">
        <f t="shared" si="69"/>
        <v>0</v>
      </c>
      <c r="O131" s="9">
        <f t="shared" si="69"/>
        <v>0</v>
      </c>
      <c r="P131" s="9">
        <f t="shared" si="69"/>
        <v>0</v>
      </c>
      <c r="Q131" s="28">
        <f t="shared" si="69"/>
        <v>0</v>
      </c>
      <c r="R131" s="396">
        <f t="shared" si="69"/>
        <v>0</v>
      </c>
      <c r="S131" s="396">
        <f t="shared" si="69"/>
        <v>0</v>
      </c>
      <c r="T131" s="395">
        <f t="shared" si="69"/>
        <v>0</v>
      </c>
      <c r="U131" s="28">
        <f t="shared" si="69"/>
        <v>0</v>
      </c>
      <c r="V131" s="396">
        <f t="shared" si="69"/>
        <v>0</v>
      </c>
      <c r="W131" s="395">
        <f t="shared" si="69"/>
        <v>0</v>
      </c>
      <c r="X131" s="28">
        <f t="shared" si="69"/>
        <v>0</v>
      </c>
      <c r="Y131" s="396">
        <f t="shared" si="69"/>
        <v>0</v>
      </c>
      <c r="Z131" s="396">
        <f t="shared" si="69"/>
        <v>0</v>
      </c>
      <c r="AA131" s="396">
        <f t="shared" si="69"/>
        <v>0</v>
      </c>
      <c r="AB131" s="476">
        <f t="shared" si="69"/>
        <v>0</v>
      </c>
      <c r="AC131" s="9">
        <f t="shared" si="69"/>
        <v>20</v>
      </c>
      <c r="AD131" s="9">
        <f t="shared" si="69"/>
        <v>4</v>
      </c>
      <c r="AE131" s="554">
        <f t="shared" si="69"/>
        <v>24</v>
      </c>
      <c r="AF131" s="393">
        <f t="shared" si="69"/>
        <v>0</v>
      </c>
      <c r="AG131" s="509">
        <f t="shared" si="69"/>
        <v>49</v>
      </c>
      <c r="AH131" s="394">
        <f t="shared" si="69"/>
        <v>0</v>
      </c>
      <c r="AI131" s="393">
        <f t="shared" si="69"/>
        <v>49</v>
      </c>
      <c r="AJ131" s="510">
        <f t="shared" si="69"/>
        <v>595</v>
      </c>
      <c r="AK131" s="394">
        <f t="shared" si="69"/>
        <v>205</v>
      </c>
      <c r="AL131" s="402">
        <f t="shared" si="69"/>
        <v>0</v>
      </c>
    </row>
    <row r="132" spans="1:38" outlineLevel="2" x14ac:dyDescent="0.25">
      <c r="A132" s="8" t="s">
        <v>817</v>
      </c>
      <c r="B132" s="600" t="s">
        <v>200</v>
      </c>
      <c r="C132" s="9">
        <v>1</v>
      </c>
      <c r="D132" s="9">
        <v>4</v>
      </c>
      <c r="E132" s="9">
        <v>59</v>
      </c>
      <c r="F132" s="9">
        <v>21</v>
      </c>
      <c r="G132" s="9"/>
      <c r="H132" s="9"/>
      <c r="I132" s="473">
        <v>6</v>
      </c>
      <c r="J132" s="460">
        <v>18</v>
      </c>
      <c r="K132" s="9">
        <v>16</v>
      </c>
      <c r="L132" s="9">
        <v>4</v>
      </c>
      <c r="M132" s="397">
        <f t="shared" si="32"/>
        <v>129</v>
      </c>
      <c r="N132" s="9"/>
      <c r="O132" s="9">
        <v>1</v>
      </c>
      <c r="P132" s="9">
        <v>3</v>
      </c>
      <c r="Q132" s="28"/>
      <c r="R132" s="396">
        <v>29</v>
      </c>
      <c r="S132" s="396">
        <v>4</v>
      </c>
      <c r="T132" s="395"/>
      <c r="U132" s="28"/>
      <c r="V132" s="396"/>
      <c r="W132" s="395"/>
      <c r="X132" s="28"/>
      <c r="Y132" s="396">
        <v>1</v>
      </c>
      <c r="Z132" s="396"/>
      <c r="AA132" s="396"/>
      <c r="AB132" s="476"/>
      <c r="AC132" s="9"/>
      <c r="AD132" s="9"/>
      <c r="AE132" s="398">
        <f>SUM(O132:AD132)</f>
        <v>38</v>
      </c>
      <c r="AF132" s="392"/>
      <c r="AG132" s="509">
        <f t="shared" si="68"/>
        <v>167</v>
      </c>
      <c r="AH132" s="394">
        <f t="shared" si="68"/>
        <v>0</v>
      </c>
      <c r="AI132" s="402">
        <f t="shared" si="52"/>
        <v>167</v>
      </c>
      <c r="AJ132" s="510">
        <f>SUM(AG132)+SUM(November!AJ132)</f>
        <v>1932</v>
      </c>
      <c r="AK132" s="394">
        <f>SUM(AE132)+SUM(November!AK132)</f>
        <v>217</v>
      </c>
      <c r="AL132" s="402">
        <f>SUM(AH132)+SUM(November!AL132)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0">SUBTOTAL(9,C132:C132)</f>
        <v>1</v>
      </c>
      <c r="D133" s="543">
        <f t="shared" si="70"/>
        <v>4</v>
      </c>
      <c r="E133" s="543">
        <f t="shared" si="70"/>
        <v>59</v>
      </c>
      <c r="F133" s="543">
        <f t="shared" si="70"/>
        <v>21</v>
      </c>
      <c r="G133" s="543">
        <f t="shared" si="70"/>
        <v>0</v>
      </c>
      <c r="H133" s="543">
        <f t="shared" si="70"/>
        <v>0</v>
      </c>
      <c r="I133" s="531">
        <f t="shared" si="70"/>
        <v>6</v>
      </c>
      <c r="J133" s="546">
        <f t="shared" si="70"/>
        <v>18</v>
      </c>
      <c r="K133" s="543">
        <f t="shared" si="70"/>
        <v>16</v>
      </c>
      <c r="L133" s="543">
        <f t="shared" si="70"/>
        <v>4</v>
      </c>
      <c r="M133" s="584">
        <f t="shared" si="70"/>
        <v>129</v>
      </c>
      <c r="N133" s="543">
        <f t="shared" si="70"/>
        <v>0</v>
      </c>
      <c r="O133" s="543">
        <f t="shared" si="70"/>
        <v>1</v>
      </c>
      <c r="P133" s="548">
        <f t="shared" si="70"/>
        <v>3</v>
      </c>
      <c r="Q133" s="531">
        <f t="shared" si="70"/>
        <v>0</v>
      </c>
      <c r="R133" s="529">
        <f t="shared" si="70"/>
        <v>29</v>
      </c>
      <c r="S133" s="529">
        <f t="shared" si="70"/>
        <v>4</v>
      </c>
      <c r="T133" s="550">
        <f t="shared" si="70"/>
        <v>0</v>
      </c>
      <c r="U133" s="531">
        <f t="shared" si="70"/>
        <v>0</v>
      </c>
      <c r="V133" s="529">
        <f t="shared" si="70"/>
        <v>0</v>
      </c>
      <c r="W133" s="550">
        <f t="shared" si="70"/>
        <v>0</v>
      </c>
      <c r="X133" s="531">
        <f t="shared" si="70"/>
        <v>0</v>
      </c>
      <c r="Y133" s="529">
        <f t="shared" si="70"/>
        <v>1</v>
      </c>
      <c r="Z133" s="529">
        <f t="shared" si="70"/>
        <v>0</v>
      </c>
      <c r="AA133" s="529">
        <f t="shared" si="70"/>
        <v>0</v>
      </c>
      <c r="AB133" s="550">
        <f t="shared" si="70"/>
        <v>0</v>
      </c>
      <c r="AC133" s="531">
        <f t="shared" si="70"/>
        <v>0</v>
      </c>
      <c r="AD133" s="550">
        <f t="shared" si="70"/>
        <v>0</v>
      </c>
      <c r="AE133" s="601">
        <f t="shared" si="70"/>
        <v>38</v>
      </c>
      <c r="AF133" s="547">
        <f t="shared" si="70"/>
        <v>0</v>
      </c>
      <c r="AG133" s="544">
        <f t="shared" si="70"/>
        <v>167</v>
      </c>
      <c r="AH133" s="505">
        <f t="shared" si="70"/>
        <v>0</v>
      </c>
      <c r="AI133" s="552">
        <f t="shared" si="70"/>
        <v>167</v>
      </c>
      <c r="AJ133" s="545">
        <f t="shared" si="70"/>
        <v>1932</v>
      </c>
      <c r="AK133" s="505">
        <f t="shared" si="70"/>
        <v>217</v>
      </c>
      <c r="AL133" s="514">
        <f t="shared" si="70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1">SUBTOTAL(9,C7:C132)</f>
        <v>17</v>
      </c>
      <c r="D134" s="488">
        <f t="shared" si="71"/>
        <v>98</v>
      </c>
      <c r="E134" s="488">
        <f t="shared" si="71"/>
        <v>349</v>
      </c>
      <c r="F134" s="488">
        <f t="shared" si="71"/>
        <v>195</v>
      </c>
      <c r="G134" s="488">
        <f t="shared" si="71"/>
        <v>23</v>
      </c>
      <c r="H134" s="488">
        <f t="shared" si="71"/>
        <v>1</v>
      </c>
      <c r="I134" s="571">
        <f t="shared" si="71"/>
        <v>57</v>
      </c>
      <c r="J134" s="2">
        <f t="shared" si="71"/>
        <v>57</v>
      </c>
      <c r="K134" s="488">
        <f t="shared" si="71"/>
        <v>207</v>
      </c>
      <c r="L134" s="488">
        <f t="shared" si="71"/>
        <v>37</v>
      </c>
      <c r="M134" s="585">
        <f t="shared" si="71"/>
        <v>1041</v>
      </c>
      <c r="N134" s="488">
        <f t="shared" si="71"/>
        <v>4</v>
      </c>
      <c r="O134" s="488">
        <f t="shared" si="71"/>
        <v>41</v>
      </c>
      <c r="P134" s="15">
        <f t="shared" si="71"/>
        <v>43</v>
      </c>
      <c r="Q134" s="571">
        <f t="shared" si="71"/>
        <v>3</v>
      </c>
      <c r="R134" s="572">
        <f t="shared" si="71"/>
        <v>60</v>
      </c>
      <c r="S134" s="572">
        <f t="shared" si="71"/>
        <v>26</v>
      </c>
      <c r="T134" s="573">
        <f t="shared" si="71"/>
        <v>0</v>
      </c>
      <c r="U134" s="571">
        <f t="shared" si="71"/>
        <v>0</v>
      </c>
      <c r="V134" s="572">
        <f t="shared" si="71"/>
        <v>0</v>
      </c>
      <c r="W134" s="573">
        <f t="shared" si="71"/>
        <v>1</v>
      </c>
      <c r="X134" s="571">
        <f t="shared" si="71"/>
        <v>0</v>
      </c>
      <c r="Y134" s="572">
        <f t="shared" si="71"/>
        <v>2</v>
      </c>
      <c r="Z134" s="572">
        <f t="shared" si="71"/>
        <v>0</v>
      </c>
      <c r="AA134" s="572">
        <f t="shared" si="71"/>
        <v>3</v>
      </c>
      <c r="AB134" s="573">
        <f t="shared" si="71"/>
        <v>1</v>
      </c>
      <c r="AC134" s="571">
        <f t="shared" si="71"/>
        <v>44</v>
      </c>
      <c r="AD134" s="573">
        <f t="shared" si="71"/>
        <v>20</v>
      </c>
      <c r="AE134" s="602">
        <f t="shared" si="71"/>
        <v>244</v>
      </c>
      <c r="AF134" s="591">
        <f t="shared" si="71"/>
        <v>2</v>
      </c>
      <c r="AG134" s="579">
        <f t="shared" si="71"/>
        <v>1285</v>
      </c>
      <c r="AH134" s="580">
        <f t="shared" si="71"/>
        <v>6</v>
      </c>
      <c r="AI134" s="578">
        <f t="shared" si="71"/>
        <v>1291</v>
      </c>
      <c r="AJ134" s="581">
        <f t="shared" si="71"/>
        <v>20248</v>
      </c>
      <c r="AK134" s="580">
        <f t="shared" si="71"/>
        <v>2981</v>
      </c>
      <c r="AL134" s="577">
        <f t="shared" si="71"/>
        <v>54</v>
      </c>
    </row>
    <row r="135" spans="1:38" ht="13.8" thickBot="1" x14ac:dyDescent="0.3">
      <c r="A135" s="513" t="s">
        <v>670</v>
      </c>
      <c r="B135" s="69"/>
      <c r="C135" s="520">
        <f>C134/$M$134</f>
        <v>1.633045148895293E-2</v>
      </c>
      <c r="D135" s="520">
        <f t="shared" ref="D135:M135" si="72">D134/$M$134</f>
        <v>9.4140249759846306E-2</v>
      </c>
      <c r="E135" s="520">
        <f t="shared" si="72"/>
        <v>0.33525456292026895</v>
      </c>
      <c r="F135" s="520">
        <f t="shared" si="72"/>
        <v>0.18731988472622479</v>
      </c>
      <c r="G135" s="520">
        <f t="shared" si="72"/>
        <v>2.2094140249759846E-2</v>
      </c>
      <c r="H135" s="520">
        <f t="shared" si="72"/>
        <v>9.6061479346781938E-4</v>
      </c>
      <c r="I135" s="520">
        <f t="shared" si="72"/>
        <v>5.4755043227665709E-2</v>
      </c>
      <c r="J135" s="520">
        <f t="shared" si="72"/>
        <v>5.4755043227665709E-2</v>
      </c>
      <c r="K135" s="520">
        <f t="shared" si="72"/>
        <v>0.19884726224783861</v>
      </c>
      <c r="L135" s="520">
        <f t="shared" si="72"/>
        <v>3.5542747358309319E-2</v>
      </c>
      <c r="M135" s="520">
        <f t="shared" si="72"/>
        <v>1</v>
      </c>
      <c r="AE135"/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C134+November!C136</f>
        <v>239</v>
      </c>
      <c r="D136" s="342">
        <f>D134+November!D136</f>
        <v>1980</v>
      </c>
      <c r="E136" s="342">
        <f>E134+November!E136</f>
        <v>5479</v>
      </c>
      <c r="F136" s="342">
        <f>F134+November!F136</f>
        <v>3458</v>
      </c>
      <c r="G136" s="342">
        <f>G134+November!G136</f>
        <v>432</v>
      </c>
      <c r="H136" s="342">
        <f>H134+November!H136</f>
        <v>47</v>
      </c>
      <c r="I136" s="342">
        <f>I134+November!I136</f>
        <v>840</v>
      </c>
      <c r="J136" s="342">
        <f>J134+November!J136</f>
        <v>981</v>
      </c>
      <c r="K136" s="342">
        <f>K134+November!K136</f>
        <v>3132</v>
      </c>
      <c r="L136" s="342">
        <f>L134+November!L136</f>
        <v>679</v>
      </c>
      <c r="M136" s="342">
        <f>M134+November!M136</f>
        <v>17267</v>
      </c>
      <c r="N136" s="342">
        <f>N134+November!N136</f>
        <v>46</v>
      </c>
      <c r="O136" s="342">
        <f>O134+November!O136</f>
        <v>511</v>
      </c>
      <c r="P136" s="342">
        <f>P134+November!P136</f>
        <v>611</v>
      </c>
      <c r="Q136" s="342">
        <f>Q134+November!Q136</f>
        <v>177</v>
      </c>
      <c r="R136" s="342">
        <f>R134+November!R136</f>
        <v>530</v>
      </c>
      <c r="S136" s="342">
        <f>S134+November!S136</f>
        <v>296</v>
      </c>
      <c r="T136" s="342">
        <f>T134+November!T136</f>
        <v>33</v>
      </c>
      <c r="U136" s="342">
        <f>U134+November!U136</f>
        <v>14</v>
      </c>
      <c r="V136" s="342">
        <f>V134+November!V136</f>
        <v>32</v>
      </c>
      <c r="W136" s="342">
        <f>W134+November!W136</f>
        <v>70</v>
      </c>
      <c r="X136" s="342">
        <f>X134+November!X136</f>
        <v>0</v>
      </c>
      <c r="Y136" s="342">
        <f>Y134+November!Y136</f>
        <v>14</v>
      </c>
      <c r="Z136" s="342">
        <f>Z134+November!Z136</f>
        <v>2</v>
      </c>
      <c r="AA136" s="342">
        <f>AA134+November!AA136</f>
        <v>28</v>
      </c>
      <c r="AB136" s="342">
        <f>AB134+November!AB136</f>
        <v>4</v>
      </c>
      <c r="AC136" s="342">
        <f>AC134+November!AC136</f>
        <v>528</v>
      </c>
      <c r="AD136" s="342">
        <f>AD134+November!AD136</f>
        <v>131</v>
      </c>
      <c r="AE136" s="342">
        <f>AE134+November!AE136</f>
        <v>2981</v>
      </c>
      <c r="AF136" s="342">
        <f>AF134+November!AF136</f>
        <v>8</v>
      </c>
      <c r="AG136" s="342">
        <f>AG134+November!AG136</f>
        <v>20248</v>
      </c>
      <c r="AH136" s="342">
        <f>AH134+November!AH136</f>
        <v>54</v>
      </c>
      <c r="AI136" s="343">
        <f>AI134+November!AI136</f>
        <v>20302</v>
      </c>
    </row>
    <row r="137" spans="1:38" ht="21.7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</row>
    <row r="138" spans="1:38" ht="13.95" customHeight="1" x14ac:dyDescent="0.2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2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</row>
    <row r="139" spans="1:38" ht="12.75" customHeight="1" x14ac:dyDescent="0.3">
      <c r="A139" s="598" t="s">
        <v>196</v>
      </c>
      <c r="C139" s="598" t="s">
        <v>1173</v>
      </c>
      <c r="AE139"/>
      <c r="AG139"/>
    </row>
    <row r="140" spans="1:38" ht="12.75" customHeight="1" x14ac:dyDescent="0.3">
      <c r="C140" s="598" t="s">
        <v>1174</v>
      </c>
      <c r="AE140"/>
      <c r="AG140"/>
    </row>
    <row r="141" spans="1:38" ht="12.75" customHeight="1" x14ac:dyDescent="0.3">
      <c r="C141" s="526" t="s">
        <v>198</v>
      </c>
      <c r="D141" s="133"/>
      <c r="E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  <c r="AE141"/>
      <c r="AG141"/>
    </row>
    <row r="143" spans="1:38" x14ac:dyDescent="0.25">
      <c r="T143" s="86"/>
      <c r="U143" s="86"/>
      <c r="V143" s="86"/>
    </row>
    <row r="144" spans="1:38" x14ac:dyDescent="0.25">
      <c r="A144" t="s">
        <v>673</v>
      </c>
      <c r="C144" s="133" t="s">
        <v>568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Y144" s="86"/>
      <c r="Z144" s="86"/>
    </row>
    <row r="145" spans="1:21" x14ac:dyDescent="0.25">
      <c r="C145" s="555"/>
      <c r="D145" s="133" t="s">
        <v>512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</row>
    <row r="146" spans="1:21" x14ac:dyDescent="0.25">
      <c r="C146" s="133"/>
      <c r="D146" s="133" t="s">
        <v>1194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</row>
    <row r="147" spans="1:21" x14ac:dyDescent="0.25">
      <c r="C147" s="133"/>
      <c r="D147" s="133" t="s">
        <v>1199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</row>
    <row r="148" spans="1:21" x14ac:dyDescent="0.25">
      <c r="C148" s="133"/>
      <c r="D148" s="527" t="s">
        <v>921</v>
      </c>
      <c r="N148" s="12"/>
    </row>
    <row r="149" spans="1:21" x14ac:dyDescent="0.25">
      <c r="C149" s="555"/>
      <c r="D149" t="s">
        <v>486</v>
      </c>
      <c r="N149" s="12"/>
    </row>
    <row r="150" spans="1:21" x14ac:dyDescent="0.25">
      <c r="A150" s="34"/>
      <c r="C150" s="133"/>
      <c r="D150" t="s">
        <v>239</v>
      </c>
      <c r="N150" s="12"/>
    </row>
    <row r="151" spans="1:21" x14ac:dyDescent="0.25">
      <c r="A151" s="34"/>
      <c r="C151" s="133"/>
      <c r="D151" t="s">
        <v>572</v>
      </c>
      <c r="N151" s="12"/>
    </row>
    <row r="152" spans="1:21" x14ac:dyDescent="0.25">
      <c r="A152" s="34"/>
      <c r="C152" s="555"/>
      <c r="D152" t="s">
        <v>863</v>
      </c>
      <c r="N152" s="12"/>
    </row>
    <row r="153" spans="1:21" x14ac:dyDescent="0.25">
      <c r="A153" s="34"/>
      <c r="C153" s="133"/>
      <c r="N153" s="12"/>
      <c r="T153" s="86"/>
      <c r="U153" s="86"/>
    </row>
    <row r="154" spans="1:21" x14ac:dyDescent="0.25">
      <c r="A154" s="34"/>
      <c r="N154" s="12"/>
      <c r="T154" s="86"/>
      <c r="U154" s="86"/>
    </row>
    <row r="155" spans="1:21" x14ac:dyDescent="0.25">
      <c r="A155" s="34"/>
      <c r="C155" t="s">
        <v>574</v>
      </c>
      <c r="S155" s="86"/>
      <c r="T155" s="86"/>
      <c r="U155" s="86"/>
    </row>
    <row r="156" spans="1:21" x14ac:dyDescent="0.25">
      <c r="A156" s="34"/>
      <c r="C156" s="527"/>
      <c r="D156" s="527" t="s">
        <v>946</v>
      </c>
      <c r="S156" s="86"/>
      <c r="T156" s="86"/>
      <c r="U156" s="86"/>
    </row>
    <row r="157" spans="1:21" x14ac:dyDescent="0.25">
      <c r="A157" s="34"/>
      <c r="C157" s="527"/>
      <c r="D157" s="527" t="s">
        <v>575</v>
      </c>
      <c r="S157" s="86"/>
      <c r="T157" s="86"/>
      <c r="U157" s="86"/>
    </row>
    <row r="158" spans="1:21" x14ac:dyDescent="0.25">
      <c r="A158" s="34"/>
      <c r="D158" t="s">
        <v>1195</v>
      </c>
      <c r="S158" s="86"/>
      <c r="T158" s="86"/>
      <c r="U158" s="86"/>
    </row>
    <row r="159" spans="1:21" x14ac:dyDescent="0.25">
      <c r="A159" s="34"/>
      <c r="C159" s="527"/>
      <c r="D159" s="527" t="s">
        <v>1231</v>
      </c>
      <c r="S159" s="86"/>
      <c r="T159" s="86"/>
      <c r="U159" s="86"/>
    </row>
    <row r="160" spans="1:21" x14ac:dyDescent="0.25">
      <c r="A160" s="34"/>
      <c r="C160" s="527"/>
      <c r="D160" t="s">
        <v>1212</v>
      </c>
      <c r="S160" s="86"/>
      <c r="T160" s="86"/>
      <c r="U160" s="86"/>
    </row>
    <row r="161" spans="3:21" x14ac:dyDescent="0.25">
      <c r="C161" s="527"/>
      <c r="D161" t="s">
        <v>859</v>
      </c>
      <c r="S161" s="86"/>
      <c r="T161" s="86"/>
      <c r="U161" s="86"/>
    </row>
    <row r="162" spans="3:21" x14ac:dyDescent="0.25">
      <c r="C162" s="527"/>
      <c r="D162" t="s">
        <v>1219</v>
      </c>
      <c r="S162" s="86"/>
      <c r="T162" s="86"/>
      <c r="U162" s="86"/>
    </row>
    <row r="163" spans="3:21" x14ac:dyDescent="0.25">
      <c r="C163" s="527"/>
      <c r="D163" t="s">
        <v>1188</v>
      </c>
      <c r="S163" s="86"/>
      <c r="T163" s="86"/>
      <c r="U163" s="86"/>
    </row>
    <row r="164" spans="3:21" x14ac:dyDescent="0.25">
      <c r="C164" s="527"/>
      <c r="D164" t="s">
        <v>1215</v>
      </c>
      <c r="S164" s="86"/>
      <c r="T164" s="86"/>
      <c r="U164" s="86"/>
    </row>
    <row r="165" spans="3:21" x14ac:dyDescent="0.25">
      <c r="C165" s="527"/>
      <c r="D165" t="s">
        <v>129</v>
      </c>
      <c r="S165" s="86"/>
      <c r="T165" s="86"/>
      <c r="U165" s="86"/>
    </row>
    <row r="166" spans="3:21" x14ac:dyDescent="0.25">
      <c r="C166" s="527"/>
      <c r="D166" s="527" t="s">
        <v>205</v>
      </c>
      <c r="S166" s="86"/>
      <c r="T166" s="86"/>
      <c r="U166" s="86"/>
    </row>
    <row r="167" spans="3:21" x14ac:dyDescent="0.25">
      <c r="C167" s="527"/>
      <c r="D167" s="527" t="s">
        <v>82</v>
      </c>
      <c r="S167" s="86"/>
      <c r="T167" s="86"/>
      <c r="U167" s="86"/>
    </row>
    <row r="168" spans="3:21" x14ac:dyDescent="0.25">
      <c r="C168" s="527"/>
      <c r="D168" t="s">
        <v>1223</v>
      </c>
      <c r="S168" s="86"/>
      <c r="T168" s="86"/>
      <c r="U168" s="86"/>
    </row>
    <row r="169" spans="3:21" x14ac:dyDescent="0.25">
      <c r="C169" s="527"/>
      <c r="D169" s="527" t="s">
        <v>1179</v>
      </c>
      <c r="S169" s="86"/>
      <c r="T169" s="86"/>
      <c r="U169" s="86"/>
    </row>
    <row r="170" spans="3:21" x14ac:dyDescent="0.25">
      <c r="S170" s="86"/>
      <c r="T170" s="86"/>
      <c r="U170" s="86"/>
    </row>
    <row r="171" spans="3:21" x14ac:dyDescent="0.25">
      <c r="S171" s="86"/>
      <c r="T171" s="86"/>
      <c r="U171" s="86"/>
    </row>
    <row r="172" spans="3:21" x14ac:dyDescent="0.25">
      <c r="C172" t="s">
        <v>577</v>
      </c>
      <c r="S172" s="86"/>
      <c r="T172" s="86"/>
      <c r="U172" s="86"/>
    </row>
    <row r="173" spans="3:21" x14ac:dyDescent="0.25">
      <c r="C173" s="527"/>
      <c r="D173" s="527" t="s">
        <v>1175</v>
      </c>
      <c r="S173" s="86"/>
      <c r="T173" s="86"/>
      <c r="U173" s="86"/>
    </row>
    <row r="174" spans="3:21" x14ac:dyDescent="0.25">
      <c r="C174" s="527"/>
      <c r="D174" s="527" t="s">
        <v>166</v>
      </c>
      <c r="S174" s="86"/>
      <c r="T174" s="86"/>
      <c r="U174" s="86"/>
    </row>
    <row r="175" spans="3:21" x14ac:dyDescent="0.25">
      <c r="C175" s="527"/>
      <c r="D175" s="527" t="s">
        <v>1078</v>
      </c>
      <c r="S175" s="86"/>
      <c r="T175" s="86"/>
      <c r="U175" s="86"/>
    </row>
    <row r="176" spans="3:21" x14ac:dyDescent="0.25">
      <c r="C176" s="527"/>
      <c r="D176" t="s">
        <v>835</v>
      </c>
      <c r="S176" s="86"/>
      <c r="T176" s="86"/>
      <c r="U176" s="86"/>
    </row>
    <row r="177" spans="3:21" x14ac:dyDescent="0.25">
      <c r="C177" s="527"/>
      <c r="D177" s="527" t="s">
        <v>1232</v>
      </c>
      <c r="S177" s="86"/>
      <c r="T177" s="86"/>
      <c r="U177" s="86"/>
    </row>
    <row r="178" spans="3:21" x14ac:dyDescent="0.25">
      <c r="C178" s="527"/>
      <c r="D178" t="s">
        <v>1213</v>
      </c>
      <c r="S178" s="86"/>
      <c r="T178" s="86"/>
      <c r="U178" s="86"/>
    </row>
    <row r="179" spans="3:21" x14ac:dyDescent="0.25">
      <c r="C179" s="527"/>
      <c r="D179" t="s">
        <v>1200</v>
      </c>
      <c r="S179" s="86"/>
      <c r="T179" s="86"/>
      <c r="U179" s="86"/>
    </row>
    <row r="180" spans="3:21" x14ac:dyDescent="0.25">
      <c r="C180" s="527"/>
      <c r="D180" t="s">
        <v>609</v>
      </c>
      <c r="S180" s="86"/>
      <c r="T180" s="86"/>
      <c r="U180" s="86"/>
    </row>
    <row r="181" spans="3:21" x14ac:dyDescent="0.25">
      <c r="C181" s="527"/>
      <c r="D181" t="s">
        <v>374</v>
      </c>
      <c r="S181" s="86"/>
      <c r="T181" s="86"/>
      <c r="U181" s="86"/>
    </row>
    <row r="182" spans="3:21" x14ac:dyDescent="0.25">
      <c r="C182" s="527"/>
      <c r="D182" t="s">
        <v>1112</v>
      </c>
      <c r="S182" s="86"/>
      <c r="T182" s="86"/>
      <c r="U182" s="86"/>
    </row>
    <row r="183" spans="3:21" x14ac:dyDescent="0.25">
      <c r="C183" s="527"/>
      <c r="D183" s="527" t="s">
        <v>1189</v>
      </c>
      <c r="S183" s="86"/>
      <c r="T183" s="86"/>
      <c r="U183" s="86"/>
    </row>
    <row r="184" spans="3:21" x14ac:dyDescent="0.25">
      <c r="C184" s="527"/>
      <c r="D184" t="s">
        <v>1216</v>
      </c>
      <c r="S184" s="86"/>
      <c r="T184" s="86"/>
      <c r="U184" s="86"/>
    </row>
    <row r="185" spans="3:21" x14ac:dyDescent="0.25">
      <c r="C185" s="527"/>
      <c r="D185" t="s">
        <v>1220</v>
      </c>
      <c r="S185" s="86"/>
      <c r="T185" s="86"/>
      <c r="U185" s="86"/>
    </row>
    <row r="186" spans="3:21" x14ac:dyDescent="0.25">
      <c r="C186" s="527"/>
      <c r="D186" s="527" t="s">
        <v>1204</v>
      </c>
      <c r="S186" s="86"/>
      <c r="T186" s="86"/>
      <c r="U186" s="86"/>
    </row>
    <row r="187" spans="3:21" x14ac:dyDescent="0.25">
      <c r="C187" s="527"/>
      <c r="D187" s="527" t="s">
        <v>1183</v>
      </c>
      <c r="S187" s="86"/>
      <c r="T187" s="86"/>
      <c r="U187" s="86"/>
    </row>
    <row r="188" spans="3:21" x14ac:dyDescent="0.25">
      <c r="C188" s="527"/>
      <c r="D188" t="s">
        <v>1224</v>
      </c>
      <c r="S188" s="86"/>
      <c r="T188" s="86"/>
      <c r="U188" s="86"/>
    </row>
    <row r="189" spans="3:21" x14ac:dyDescent="0.25">
      <c r="C189" s="527"/>
      <c r="D189" s="527" t="s">
        <v>1180</v>
      </c>
      <c r="S189" s="86"/>
      <c r="T189" s="86"/>
      <c r="U189" s="86"/>
    </row>
    <row r="190" spans="3:21" x14ac:dyDescent="0.25">
      <c r="C190" s="527"/>
      <c r="D190" t="s">
        <v>1207</v>
      </c>
      <c r="S190" s="86"/>
      <c r="T190" s="86"/>
      <c r="U190" s="86"/>
    </row>
    <row r="191" spans="3:21" x14ac:dyDescent="0.25">
      <c r="C191" s="527"/>
      <c r="D191" t="s">
        <v>582</v>
      </c>
      <c r="S191" s="86"/>
      <c r="T191" s="86"/>
      <c r="U191" s="86"/>
    </row>
    <row r="192" spans="3:21" x14ac:dyDescent="0.25">
      <c r="S192" s="86"/>
      <c r="T192" s="86"/>
      <c r="U192" s="86"/>
    </row>
    <row r="193" spans="3:37" x14ac:dyDescent="0.25">
      <c r="S193" s="86"/>
      <c r="T193" s="86"/>
      <c r="U193" s="86"/>
      <c r="V193" s="34"/>
    </row>
    <row r="194" spans="3:37" x14ac:dyDescent="0.25">
      <c r="C194" t="s">
        <v>583</v>
      </c>
      <c r="S194" s="86"/>
      <c r="T194" s="86"/>
      <c r="U194" s="86"/>
      <c r="V194" s="34"/>
      <c r="AD194" s="27"/>
      <c r="AE194" s="191"/>
      <c r="AF194" s="191"/>
      <c r="AG194" s="191"/>
      <c r="AH194" s="191"/>
      <c r="AI194" s="191"/>
    </row>
    <row r="195" spans="3:37" x14ac:dyDescent="0.25">
      <c r="C195" s="527"/>
      <c r="D195" s="527" t="s">
        <v>1176</v>
      </c>
      <c r="S195" s="86"/>
      <c r="T195" s="86"/>
      <c r="U195" s="86"/>
      <c r="V195" s="34"/>
      <c r="AD195" s="27"/>
      <c r="AE195" s="191"/>
      <c r="AF195" s="191"/>
      <c r="AG195" s="191"/>
      <c r="AH195" s="191"/>
      <c r="AI195" s="191"/>
    </row>
    <row r="196" spans="3:37" x14ac:dyDescent="0.25">
      <c r="C196" s="527"/>
      <c r="D196" s="527" t="s">
        <v>999</v>
      </c>
      <c r="S196" s="86"/>
      <c r="T196" s="86"/>
      <c r="U196" s="86"/>
      <c r="V196" s="34"/>
    </row>
    <row r="197" spans="3:37" x14ac:dyDescent="0.25">
      <c r="C197" s="527"/>
      <c r="D197" s="527" t="s">
        <v>1211</v>
      </c>
      <c r="S197" s="86"/>
      <c r="T197" s="86"/>
      <c r="U197" s="86"/>
    </row>
    <row r="198" spans="3:37" x14ac:dyDescent="0.25">
      <c r="C198" s="527"/>
      <c r="D198" s="527" t="s">
        <v>253</v>
      </c>
      <c r="S198" s="86"/>
      <c r="T198" s="86"/>
      <c r="U198" s="86"/>
    </row>
    <row r="199" spans="3:37" x14ac:dyDescent="0.25">
      <c r="C199" s="527"/>
      <c r="D199" t="s">
        <v>1214</v>
      </c>
      <c r="S199" s="86"/>
      <c r="T199" s="86"/>
      <c r="U199" s="86"/>
    </row>
    <row r="200" spans="3:37" x14ac:dyDescent="0.25">
      <c r="C200" s="527"/>
      <c r="D200" t="s">
        <v>500</v>
      </c>
      <c r="S200" s="86"/>
      <c r="T200" s="86"/>
      <c r="U200" s="86"/>
    </row>
    <row r="201" spans="3:37" x14ac:dyDescent="0.25">
      <c r="C201" s="527"/>
      <c r="D201" t="s">
        <v>274</v>
      </c>
      <c r="S201" s="86"/>
      <c r="T201" s="86"/>
      <c r="U201" s="86"/>
      <c r="AJ201" s="191"/>
      <c r="AK201" s="191"/>
    </row>
    <row r="202" spans="3:37" x14ac:dyDescent="0.25">
      <c r="C202" s="527"/>
      <c r="D202" t="s">
        <v>585</v>
      </c>
      <c r="S202" s="86"/>
      <c r="T202" s="86"/>
      <c r="U202" s="86"/>
    </row>
    <row r="203" spans="3:37" x14ac:dyDescent="0.25">
      <c r="C203" s="527"/>
      <c r="D203" t="s">
        <v>586</v>
      </c>
      <c r="S203" s="86"/>
      <c r="T203" s="86"/>
      <c r="U203" s="86"/>
    </row>
    <row r="204" spans="3:37" x14ac:dyDescent="0.25">
      <c r="C204" s="527"/>
      <c r="D204" s="527" t="s">
        <v>1116</v>
      </c>
      <c r="S204" s="86"/>
      <c r="T204" s="86"/>
      <c r="U204" s="86"/>
    </row>
    <row r="205" spans="3:37" x14ac:dyDescent="0.25">
      <c r="C205" s="527"/>
      <c r="D205" t="s">
        <v>1217</v>
      </c>
      <c r="S205" s="86"/>
      <c r="T205" s="86"/>
      <c r="U205" s="86"/>
    </row>
    <row r="206" spans="3:37" x14ac:dyDescent="0.25">
      <c r="C206" s="527"/>
      <c r="D206" s="527" t="s">
        <v>1157</v>
      </c>
      <c r="S206" s="86"/>
      <c r="T206" s="86"/>
      <c r="U206" s="86"/>
    </row>
    <row r="207" spans="3:37" x14ac:dyDescent="0.25">
      <c r="C207" s="527"/>
      <c r="D207" t="s">
        <v>1129</v>
      </c>
      <c r="S207" s="86"/>
      <c r="T207" s="86"/>
      <c r="U207" s="86"/>
    </row>
    <row r="208" spans="3:37" x14ac:dyDescent="0.25">
      <c r="C208" s="527"/>
      <c r="D208" t="s">
        <v>1221</v>
      </c>
      <c r="S208" s="86"/>
      <c r="T208" s="86"/>
      <c r="U208" s="86"/>
    </row>
    <row r="209" spans="3:38" x14ac:dyDescent="0.25">
      <c r="C209" s="527"/>
      <c r="D209" s="527" t="s">
        <v>945</v>
      </c>
      <c r="S209" s="86"/>
      <c r="T209" s="86"/>
      <c r="U209" s="86"/>
    </row>
    <row r="210" spans="3:38" x14ac:dyDescent="0.25">
      <c r="C210" s="527"/>
      <c r="D210" s="527" t="s">
        <v>1181</v>
      </c>
      <c r="S210" s="86"/>
      <c r="T210" s="86"/>
      <c r="U210" s="86"/>
    </row>
    <row r="211" spans="3:38" x14ac:dyDescent="0.25">
      <c r="C211" s="527"/>
      <c r="D211" t="s">
        <v>1225</v>
      </c>
      <c r="S211" s="86"/>
      <c r="T211" s="86"/>
      <c r="U211" s="86"/>
      <c r="AL211" s="191"/>
    </row>
    <row r="212" spans="3:38" x14ac:dyDescent="0.25">
      <c r="C212" s="527"/>
      <c r="D212" t="s">
        <v>1208</v>
      </c>
      <c r="S212" s="86"/>
      <c r="T212" s="86"/>
      <c r="U212" s="86"/>
      <c r="AL212" s="191"/>
    </row>
    <row r="213" spans="3:38" x14ac:dyDescent="0.25">
      <c r="C213" s="527"/>
      <c r="D213" s="527" t="s">
        <v>1185</v>
      </c>
      <c r="S213" s="86"/>
      <c r="T213" s="86"/>
      <c r="U213" s="86"/>
      <c r="AL213" s="191"/>
    </row>
    <row r="214" spans="3:38" x14ac:dyDescent="0.25">
      <c r="S214" s="86"/>
      <c r="T214" s="86"/>
      <c r="U214" s="86"/>
      <c r="AL214" s="191"/>
    </row>
    <row r="215" spans="3:38" x14ac:dyDescent="0.25">
      <c r="S215" s="86"/>
      <c r="T215" s="86"/>
      <c r="U215" s="86"/>
    </row>
    <row r="216" spans="3:38" x14ac:dyDescent="0.25">
      <c r="C216" t="s">
        <v>588</v>
      </c>
      <c r="S216" s="86"/>
      <c r="T216" s="86"/>
      <c r="U216" s="86"/>
    </row>
    <row r="217" spans="3:38" x14ac:dyDescent="0.25">
      <c r="C217" s="527"/>
      <c r="D217" s="527" t="s">
        <v>1177</v>
      </c>
      <c r="S217" s="86"/>
      <c r="T217" s="86"/>
      <c r="U217" s="86"/>
    </row>
    <row r="218" spans="3:38" x14ac:dyDescent="0.25">
      <c r="C218" s="527"/>
      <c r="D218" s="527" t="s">
        <v>1193</v>
      </c>
      <c r="S218" s="86"/>
      <c r="T218" s="86"/>
      <c r="U218" s="86"/>
    </row>
    <row r="219" spans="3:38" x14ac:dyDescent="0.25">
      <c r="D219" t="s">
        <v>372</v>
      </c>
      <c r="S219" s="86"/>
      <c r="T219" s="86"/>
      <c r="U219" s="86"/>
    </row>
    <row r="220" spans="3:38" x14ac:dyDescent="0.25">
      <c r="D220" t="s">
        <v>852</v>
      </c>
      <c r="S220" s="86"/>
      <c r="T220" s="86"/>
      <c r="U220" s="86"/>
    </row>
    <row r="221" spans="3:38" x14ac:dyDescent="0.25">
      <c r="C221" s="527"/>
      <c r="D221" s="527" t="s">
        <v>1186</v>
      </c>
      <c r="S221" s="86"/>
      <c r="T221" s="86"/>
      <c r="U221" s="86"/>
    </row>
    <row r="222" spans="3:38" x14ac:dyDescent="0.25">
      <c r="S222" s="86"/>
      <c r="T222" s="86"/>
      <c r="U222" s="86"/>
    </row>
    <row r="223" spans="3:38" x14ac:dyDescent="0.25">
      <c r="S223" s="86"/>
      <c r="T223" s="86"/>
      <c r="U223" s="86"/>
    </row>
    <row r="224" spans="3:38" x14ac:dyDescent="0.25">
      <c r="C224" t="s">
        <v>590</v>
      </c>
      <c r="S224" s="86"/>
      <c r="T224" s="86"/>
      <c r="U224" s="86"/>
    </row>
    <row r="225" spans="1:21" x14ac:dyDescent="0.25">
      <c r="C225" s="527"/>
      <c r="D225" s="527" t="s">
        <v>1049</v>
      </c>
      <c r="S225" s="86"/>
      <c r="T225" s="86"/>
      <c r="U225" s="86"/>
    </row>
    <row r="226" spans="1:21" x14ac:dyDescent="0.25">
      <c r="C226" s="527"/>
      <c r="D226" s="527" t="s">
        <v>1109</v>
      </c>
      <c r="S226" s="86"/>
      <c r="T226" s="86"/>
      <c r="U226" s="86"/>
    </row>
    <row r="227" spans="1:21" x14ac:dyDescent="0.25">
      <c r="C227" s="527"/>
      <c r="D227" s="527" t="s">
        <v>966</v>
      </c>
      <c r="S227" s="86"/>
      <c r="T227" s="86"/>
      <c r="U227" s="86"/>
    </row>
    <row r="228" spans="1:21" x14ac:dyDescent="0.25">
      <c r="C228" s="527"/>
      <c r="D228" t="s">
        <v>592</v>
      </c>
      <c r="S228" s="86"/>
      <c r="T228" s="86"/>
      <c r="U228" s="86"/>
    </row>
    <row r="229" spans="1:21" x14ac:dyDescent="0.25">
      <c r="C229" s="527"/>
      <c r="D229" t="s">
        <v>1202</v>
      </c>
      <c r="S229" s="86"/>
      <c r="T229" s="86"/>
      <c r="U229" s="86"/>
    </row>
    <row r="230" spans="1:21" x14ac:dyDescent="0.25">
      <c r="C230" s="527"/>
      <c r="D230" s="527" t="s">
        <v>1141</v>
      </c>
      <c r="S230" s="86"/>
      <c r="T230" s="86"/>
      <c r="U230" s="86"/>
    </row>
    <row r="231" spans="1:21" x14ac:dyDescent="0.25">
      <c r="S231" s="86"/>
      <c r="T231" s="86"/>
      <c r="U231" s="86"/>
    </row>
    <row r="232" spans="1:21" x14ac:dyDescent="0.25">
      <c r="A232" s="27"/>
      <c r="B232" s="27"/>
      <c r="S232" s="86"/>
      <c r="T232" s="86"/>
      <c r="U232" s="86"/>
    </row>
    <row r="233" spans="1:21" x14ac:dyDescent="0.25">
      <c r="A233" s="27"/>
      <c r="B233" s="27"/>
      <c r="C233" t="s">
        <v>593</v>
      </c>
      <c r="S233" s="86"/>
      <c r="T233" s="86"/>
      <c r="U233" s="86"/>
    </row>
    <row r="234" spans="1:21" x14ac:dyDescent="0.25">
      <c r="A234" s="27"/>
      <c r="B234" s="27"/>
      <c r="C234" s="527"/>
      <c r="D234" s="527" t="s">
        <v>234</v>
      </c>
      <c r="S234" s="86"/>
      <c r="T234" s="86"/>
      <c r="U234" s="86"/>
    </row>
    <row r="235" spans="1:21" x14ac:dyDescent="0.25">
      <c r="A235" s="27"/>
      <c r="B235" s="27"/>
      <c r="C235" s="527"/>
      <c r="D235" s="527" t="s">
        <v>1196</v>
      </c>
      <c r="S235" s="86"/>
      <c r="T235" s="86"/>
      <c r="U235" s="86"/>
    </row>
    <row r="236" spans="1:21" x14ac:dyDescent="0.25">
      <c r="A236" s="27"/>
      <c r="B236" s="27"/>
      <c r="D236" t="s">
        <v>1198</v>
      </c>
      <c r="S236" s="86"/>
      <c r="T236" s="86"/>
      <c r="U236" s="86"/>
    </row>
    <row r="237" spans="1:21" x14ac:dyDescent="0.25">
      <c r="D237" t="s">
        <v>1102</v>
      </c>
      <c r="S237" s="86"/>
      <c r="T237" s="86"/>
      <c r="U237" s="86"/>
    </row>
    <row r="238" spans="1:21" x14ac:dyDescent="0.25">
      <c r="C238" s="527"/>
      <c r="D238" s="527" t="s">
        <v>1069</v>
      </c>
      <c r="S238" s="86"/>
      <c r="T238" s="86"/>
      <c r="U238" s="86"/>
    </row>
    <row r="239" spans="1:21" x14ac:dyDescent="0.25">
      <c r="C239" s="527"/>
      <c r="D239" t="s">
        <v>1218</v>
      </c>
      <c r="S239" s="86"/>
      <c r="T239" s="86"/>
      <c r="U239" s="86"/>
    </row>
    <row r="240" spans="1:21" x14ac:dyDescent="0.25">
      <c r="C240" s="527"/>
      <c r="D240" t="s">
        <v>356</v>
      </c>
      <c r="S240" s="86"/>
      <c r="T240" s="86"/>
      <c r="U240" s="86"/>
    </row>
    <row r="241" spans="3:29" x14ac:dyDescent="0.25">
      <c r="C241" s="527"/>
      <c r="D241" s="527" t="s">
        <v>85</v>
      </c>
      <c r="S241" s="86"/>
      <c r="T241" s="86"/>
      <c r="U241" s="86"/>
    </row>
    <row r="242" spans="3:29" x14ac:dyDescent="0.25">
      <c r="C242" s="527"/>
      <c r="D242" t="s">
        <v>1097</v>
      </c>
      <c r="S242" s="86"/>
      <c r="T242" s="86"/>
      <c r="U242" s="86"/>
    </row>
    <row r="243" spans="3:29" x14ac:dyDescent="0.25">
      <c r="C243" s="527"/>
      <c r="D243" t="s">
        <v>1226</v>
      </c>
      <c r="S243" s="86"/>
      <c r="T243" s="86"/>
      <c r="U243" s="86"/>
      <c r="W243" s="27"/>
    </row>
    <row r="244" spans="3:29" x14ac:dyDescent="0.25">
      <c r="C244" s="527"/>
      <c r="D244" t="s">
        <v>1209</v>
      </c>
      <c r="S244" s="86"/>
      <c r="T244" s="86"/>
      <c r="U244" s="86"/>
      <c r="W244" s="27"/>
    </row>
    <row r="245" spans="3:29" x14ac:dyDescent="0.25">
      <c r="S245" s="86"/>
      <c r="T245" s="86"/>
      <c r="U245" s="86"/>
      <c r="W245" s="27"/>
      <c r="Y245" s="27"/>
      <c r="Z245" s="27"/>
      <c r="AA245" s="27"/>
      <c r="AB245" s="27"/>
      <c r="AC245" s="27"/>
    </row>
    <row r="246" spans="3:29" x14ac:dyDescent="0.25">
      <c r="S246" s="86"/>
      <c r="T246" s="86"/>
      <c r="U246" s="86"/>
      <c r="W246" s="27"/>
    </row>
    <row r="247" spans="3:29" x14ac:dyDescent="0.25">
      <c r="C247" t="s">
        <v>597</v>
      </c>
      <c r="S247" s="86"/>
      <c r="T247" s="86"/>
      <c r="U247" s="86"/>
      <c r="W247" s="27"/>
    </row>
    <row r="248" spans="3:29" x14ac:dyDescent="0.25">
      <c r="D248" t="s">
        <v>1197</v>
      </c>
      <c r="S248" s="86"/>
      <c r="T248" s="86"/>
      <c r="U248" s="86"/>
    </row>
    <row r="249" spans="3:29" x14ac:dyDescent="0.25">
      <c r="D249" t="s">
        <v>598</v>
      </c>
      <c r="S249" s="86"/>
      <c r="T249" s="86"/>
      <c r="U249" s="86"/>
    </row>
    <row r="250" spans="3:29" x14ac:dyDescent="0.25">
      <c r="C250" s="527"/>
      <c r="D250" s="527" t="s">
        <v>1190</v>
      </c>
      <c r="S250" s="86"/>
      <c r="T250" s="86"/>
      <c r="U250" s="86"/>
      <c r="X250" s="27"/>
    </row>
    <row r="251" spans="3:29" x14ac:dyDescent="0.25">
      <c r="D251" t="s">
        <v>128</v>
      </c>
      <c r="S251" s="86"/>
      <c r="T251" s="86"/>
      <c r="U251" s="86"/>
      <c r="X251" s="27"/>
    </row>
    <row r="252" spans="3:29" x14ac:dyDescent="0.25">
      <c r="C252" s="527"/>
      <c r="D252" s="527" t="s">
        <v>1205</v>
      </c>
      <c r="S252" s="86"/>
      <c r="T252" s="86"/>
      <c r="U252" s="86"/>
    </row>
    <row r="253" spans="3:29" x14ac:dyDescent="0.25">
      <c r="D253" t="s">
        <v>1222</v>
      </c>
      <c r="S253" s="86"/>
      <c r="T253" s="86"/>
      <c r="U253" s="86"/>
    </row>
    <row r="254" spans="3:29" x14ac:dyDescent="0.25">
      <c r="C254" s="527"/>
      <c r="D254" s="527" t="s">
        <v>380</v>
      </c>
      <c r="S254" s="86"/>
      <c r="T254" s="86"/>
      <c r="U254" s="86"/>
    </row>
    <row r="255" spans="3:29" x14ac:dyDescent="0.25">
      <c r="D255" t="s">
        <v>391</v>
      </c>
      <c r="S255" s="86"/>
      <c r="T255" s="86"/>
      <c r="U255" s="86"/>
    </row>
    <row r="256" spans="3:29" x14ac:dyDescent="0.25">
      <c r="C256" s="527"/>
      <c r="D256" t="s">
        <v>1210</v>
      </c>
      <c r="S256" s="86"/>
      <c r="T256" s="86"/>
      <c r="U256" s="86"/>
    </row>
    <row r="257" spans="3:22" x14ac:dyDescent="0.25">
      <c r="S257" s="86"/>
      <c r="T257" s="86"/>
      <c r="U257" s="86"/>
    </row>
    <row r="258" spans="3:22" x14ac:dyDescent="0.25">
      <c r="S258" s="86"/>
      <c r="T258" s="86"/>
      <c r="U258" s="86"/>
    </row>
    <row r="259" spans="3:22" x14ac:dyDescent="0.25">
      <c r="C259" t="s">
        <v>599</v>
      </c>
      <c r="S259" s="86"/>
      <c r="T259" s="86"/>
      <c r="U259" s="86"/>
    </row>
    <row r="260" spans="3:22" x14ac:dyDescent="0.25">
      <c r="C260" s="527"/>
      <c r="D260" s="527" t="s">
        <v>1178</v>
      </c>
      <c r="S260" s="86"/>
      <c r="T260" s="86"/>
      <c r="U260" s="86"/>
      <c r="V260" s="27"/>
    </row>
    <row r="261" spans="3:22" x14ac:dyDescent="0.25">
      <c r="C261" s="527"/>
      <c r="D261" s="527" t="s">
        <v>1227</v>
      </c>
      <c r="S261" s="86"/>
      <c r="T261" s="86"/>
      <c r="U261" s="86"/>
    </row>
    <row r="262" spans="3:22" x14ac:dyDescent="0.25">
      <c r="C262" s="527"/>
      <c r="D262" s="527" t="s">
        <v>600</v>
      </c>
      <c r="S262" s="86"/>
      <c r="T262" s="86"/>
      <c r="U262" s="86"/>
    </row>
    <row r="263" spans="3:22" x14ac:dyDescent="0.25">
      <c r="C263" s="527"/>
      <c r="D263" t="s">
        <v>837</v>
      </c>
      <c r="S263" s="86"/>
      <c r="T263" s="86"/>
      <c r="U263" s="86"/>
    </row>
    <row r="264" spans="3:22" x14ac:dyDescent="0.25">
      <c r="C264" s="527"/>
      <c r="D264" t="s">
        <v>1034</v>
      </c>
      <c r="S264" s="86"/>
      <c r="T264" s="86"/>
      <c r="U264" s="86"/>
    </row>
    <row r="265" spans="3:22" x14ac:dyDescent="0.25">
      <c r="C265" s="527"/>
      <c r="D265" s="527" t="s">
        <v>1233</v>
      </c>
      <c r="S265" s="86"/>
      <c r="T265" s="86"/>
      <c r="U265" s="86"/>
    </row>
    <row r="266" spans="3:22" x14ac:dyDescent="0.25">
      <c r="C266" s="527"/>
      <c r="D266" t="s">
        <v>1145</v>
      </c>
      <c r="S266" s="86"/>
      <c r="T266" s="86"/>
      <c r="U266" s="86"/>
    </row>
    <row r="267" spans="3:22" x14ac:dyDescent="0.25">
      <c r="C267" s="527"/>
      <c r="D267" s="527" t="s">
        <v>47</v>
      </c>
      <c r="S267" s="86"/>
      <c r="T267" s="86"/>
      <c r="U267" s="86"/>
    </row>
    <row r="268" spans="3:22" x14ac:dyDescent="0.25">
      <c r="D268" t="s">
        <v>1203</v>
      </c>
      <c r="S268" s="86"/>
      <c r="T268" s="86"/>
      <c r="U268" s="86"/>
    </row>
    <row r="269" spans="3:22" x14ac:dyDescent="0.25">
      <c r="C269" s="527"/>
      <c r="D269" t="s">
        <v>1201</v>
      </c>
      <c r="S269" s="86"/>
      <c r="T269" s="86"/>
      <c r="U269" s="86"/>
    </row>
    <row r="270" spans="3:22" x14ac:dyDescent="0.25">
      <c r="C270" s="527"/>
      <c r="D270" s="527" t="s">
        <v>1206</v>
      </c>
      <c r="S270" s="86"/>
      <c r="T270" s="86"/>
      <c r="U270" s="86"/>
    </row>
    <row r="271" spans="3:22" x14ac:dyDescent="0.25">
      <c r="C271" s="527"/>
      <c r="D271" s="527" t="s">
        <v>1228</v>
      </c>
      <c r="S271" s="86"/>
      <c r="T271" s="86"/>
      <c r="U271" s="86"/>
    </row>
    <row r="272" spans="3:22" x14ac:dyDescent="0.25">
      <c r="C272" s="527"/>
      <c r="D272" s="527" t="s">
        <v>1191</v>
      </c>
      <c r="S272" s="86"/>
      <c r="T272" s="86"/>
      <c r="U272" s="86"/>
    </row>
    <row r="273" spans="3:21" x14ac:dyDescent="0.25">
      <c r="C273" s="527"/>
      <c r="D273" t="s">
        <v>379</v>
      </c>
      <c r="S273" s="86"/>
      <c r="T273" s="86"/>
      <c r="U273" s="86"/>
    </row>
    <row r="274" spans="3:21" x14ac:dyDescent="0.25">
      <c r="C274" s="527"/>
      <c r="D274" t="s">
        <v>603</v>
      </c>
      <c r="S274" s="86"/>
      <c r="T274" s="86"/>
      <c r="U274" s="86"/>
    </row>
    <row r="275" spans="3:21" x14ac:dyDescent="0.25">
      <c r="C275" s="527"/>
      <c r="D275" t="s">
        <v>535</v>
      </c>
      <c r="S275" s="86"/>
      <c r="T275" s="86"/>
      <c r="U275" s="86"/>
    </row>
    <row r="276" spans="3:21" x14ac:dyDescent="0.25">
      <c r="C276" s="527"/>
      <c r="D276" s="527" t="s">
        <v>1184</v>
      </c>
      <c r="S276" s="86"/>
      <c r="T276" s="86"/>
      <c r="U276" s="86"/>
    </row>
    <row r="277" spans="3:21" x14ac:dyDescent="0.25">
      <c r="C277" s="527"/>
      <c r="D277" t="s">
        <v>1127</v>
      </c>
      <c r="S277" s="86"/>
      <c r="T277" s="86"/>
      <c r="U277" s="86"/>
    </row>
    <row r="278" spans="3:21" x14ac:dyDescent="0.25">
      <c r="C278" s="527"/>
      <c r="D278" t="s">
        <v>6</v>
      </c>
      <c r="S278" s="86"/>
      <c r="T278" s="86"/>
      <c r="U278" s="86"/>
    </row>
    <row r="279" spans="3:21" x14ac:dyDescent="0.25">
      <c r="C279" s="527"/>
      <c r="D279" t="s">
        <v>1229</v>
      </c>
      <c r="S279" s="86"/>
      <c r="T279" s="86"/>
      <c r="U279" s="86"/>
    </row>
    <row r="280" spans="3:21" x14ac:dyDescent="0.25">
      <c r="C280" s="527"/>
      <c r="D280" s="527" t="s">
        <v>1187</v>
      </c>
      <c r="S280" s="86"/>
      <c r="T280" s="86"/>
      <c r="U280" s="86"/>
    </row>
    <row r="281" spans="3:21" x14ac:dyDescent="0.25">
      <c r="S281" s="86"/>
      <c r="T281" s="86"/>
      <c r="U281" s="86"/>
    </row>
    <row r="282" spans="3:21" x14ac:dyDescent="0.25">
      <c r="S282" s="86"/>
      <c r="T282" s="86"/>
      <c r="U282" s="86"/>
    </row>
    <row r="283" spans="3:21" x14ac:dyDescent="0.25">
      <c r="C283" t="s">
        <v>606</v>
      </c>
      <c r="S283" s="86"/>
      <c r="T283" s="86"/>
      <c r="U283" s="86"/>
    </row>
    <row r="284" spans="3:21" x14ac:dyDescent="0.25">
      <c r="D284" t="s">
        <v>314</v>
      </c>
      <c r="S284" s="86"/>
      <c r="T284" s="86"/>
      <c r="U284" s="86"/>
    </row>
    <row r="285" spans="3:21" x14ac:dyDescent="0.25">
      <c r="C285" s="527"/>
      <c r="D285" s="527" t="s">
        <v>124</v>
      </c>
      <c r="S285" s="86"/>
      <c r="T285" s="86"/>
      <c r="U285" s="86"/>
    </row>
    <row r="286" spans="3:21" x14ac:dyDescent="0.25">
      <c r="C286" s="527"/>
      <c r="D286" t="s">
        <v>1192</v>
      </c>
      <c r="S286" s="86"/>
      <c r="T286" s="86"/>
      <c r="U286" s="86"/>
    </row>
    <row r="287" spans="3:21" x14ac:dyDescent="0.25">
      <c r="C287" s="527"/>
      <c r="D287" s="527" t="s">
        <v>434</v>
      </c>
      <c r="S287" s="86"/>
      <c r="T287" s="86"/>
      <c r="U287" s="86"/>
    </row>
    <row r="288" spans="3:21" x14ac:dyDescent="0.25">
      <c r="C288" s="527"/>
      <c r="D288" s="527" t="s">
        <v>1182</v>
      </c>
      <c r="S288" s="86"/>
      <c r="T288" s="86"/>
      <c r="U288" s="86"/>
    </row>
    <row r="289" spans="3:21" x14ac:dyDescent="0.25">
      <c r="C289" s="527"/>
      <c r="D289" t="s">
        <v>1230</v>
      </c>
      <c r="S289" s="86"/>
      <c r="T289" s="86"/>
      <c r="U289" s="86"/>
    </row>
    <row r="290" spans="3:21" x14ac:dyDescent="0.25">
      <c r="T290" s="86"/>
      <c r="U290" s="86"/>
    </row>
    <row r="291" spans="3:21" x14ac:dyDescent="0.25">
      <c r="T291" s="86"/>
      <c r="U291" s="86"/>
    </row>
    <row r="292" spans="3:21" x14ac:dyDescent="0.25">
      <c r="S292" s="86"/>
      <c r="T292" s="86"/>
      <c r="U292" s="86"/>
    </row>
    <row r="293" spans="3:21" x14ac:dyDescent="0.25">
      <c r="S293" s="86"/>
      <c r="T293" s="86"/>
      <c r="U293" s="86"/>
    </row>
    <row r="294" spans="3:21" x14ac:dyDescent="0.25">
      <c r="S294" s="86"/>
      <c r="T294" s="86"/>
      <c r="U294" s="86"/>
    </row>
    <row r="295" spans="3:21" x14ac:dyDescent="0.25">
      <c r="S295" s="86"/>
      <c r="T295" s="86"/>
      <c r="U295" s="86"/>
    </row>
    <row r="296" spans="3:21" x14ac:dyDescent="0.25">
      <c r="S296" s="86"/>
      <c r="T296" s="86"/>
      <c r="U296" s="86"/>
    </row>
    <row r="297" spans="3:21" x14ac:dyDescent="0.25">
      <c r="S297" s="86"/>
      <c r="T297" s="86"/>
      <c r="U297" s="86"/>
    </row>
    <row r="298" spans="3:21" x14ac:dyDescent="0.25">
      <c r="C298" s="27"/>
      <c r="E298" s="27"/>
      <c r="F298" s="27"/>
      <c r="G298" s="27"/>
      <c r="H298" s="27"/>
      <c r="I298" s="27"/>
      <c r="J298" s="27"/>
      <c r="K298" s="27"/>
      <c r="S298" s="86"/>
      <c r="T298" s="86"/>
      <c r="U298" s="86"/>
    </row>
    <row r="299" spans="3:21" x14ac:dyDescent="0.25">
      <c r="S299" s="86"/>
      <c r="T299" s="86"/>
      <c r="U299" s="86"/>
    </row>
    <row r="300" spans="3:21" x14ac:dyDescent="0.25">
      <c r="S300" s="86"/>
      <c r="T300" s="86"/>
      <c r="U300" s="86"/>
    </row>
    <row r="301" spans="3:21" x14ac:dyDescent="0.25">
      <c r="S301" s="86"/>
      <c r="T301" s="86"/>
      <c r="U301" s="86"/>
    </row>
    <row r="302" spans="3:21" x14ac:dyDescent="0.25">
      <c r="S302" s="86"/>
      <c r="T302" s="86"/>
      <c r="U302" s="86"/>
    </row>
    <row r="303" spans="3:21" x14ac:dyDescent="0.25">
      <c r="S303" s="86"/>
      <c r="T303" s="86"/>
      <c r="U303" s="86"/>
    </row>
    <row r="304" spans="3:21" x14ac:dyDescent="0.25">
      <c r="S304" s="86"/>
      <c r="T304" s="86"/>
      <c r="U304" s="86"/>
    </row>
    <row r="305" spans="19:21" x14ac:dyDescent="0.25">
      <c r="S305" s="86"/>
      <c r="T305" s="86"/>
      <c r="U305" s="86"/>
    </row>
    <row r="306" spans="19:21" x14ac:dyDescent="0.25">
      <c r="S306" s="86"/>
      <c r="T306" s="86"/>
      <c r="U306" s="86"/>
    </row>
    <row r="307" spans="19:21" x14ac:dyDescent="0.25">
      <c r="S307" s="86"/>
      <c r="T307" s="86"/>
      <c r="U307" s="86"/>
    </row>
    <row r="308" spans="19:21" x14ac:dyDescent="0.25">
      <c r="S308" s="86"/>
      <c r="T308" s="86"/>
      <c r="U308" s="86"/>
    </row>
    <row r="309" spans="19:21" x14ac:dyDescent="0.25">
      <c r="S309" s="86"/>
      <c r="T309" s="86"/>
      <c r="U309" s="86"/>
    </row>
    <row r="310" spans="19:21" x14ac:dyDescent="0.25">
      <c r="S310" s="86"/>
      <c r="T310" s="86"/>
      <c r="U310" s="86"/>
    </row>
    <row r="311" spans="19:21" x14ac:dyDescent="0.25">
      <c r="S311" s="86"/>
      <c r="T311" s="86"/>
      <c r="U311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13" enableFormatConditionsCalculation="0"/>
  <dimension ref="A1:AJ167"/>
  <sheetViews>
    <sheetView tabSelected="1" zoomScale="75" zoomScaleNormal="75" workbookViewId="0">
      <pane xSplit="2" ySplit="6" topLeftCell="C7" activePane="bottomRight" state="frozenSplit"/>
      <selection activeCell="S7" sqref="S7"/>
      <selection pane="topRight" activeCell="S7" sqref="S7"/>
      <selection pane="bottomLeft" activeCell="S7" sqref="S7"/>
      <selection pane="bottomRight" activeCell="AA6" sqref="AA6"/>
    </sheetView>
  </sheetViews>
  <sheetFormatPr defaultColWidth="8.77734375" defaultRowHeight="13.2" outlineLevelRow="2" x14ac:dyDescent="0.25"/>
  <cols>
    <col min="1" max="1" width="16" customWidth="1"/>
    <col min="2" max="2" width="16.109375" style="12" customWidth="1"/>
    <col min="3" max="4" width="11" style="162" customWidth="1"/>
    <col min="5" max="5" width="7.33203125" style="162" customWidth="1"/>
    <col min="6" max="6" width="6.44140625" style="162" customWidth="1"/>
    <col min="7" max="7" width="5.44140625" style="162" customWidth="1"/>
    <col min="8" max="8" width="5.6640625" style="162" customWidth="1"/>
    <col min="9" max="9" width="8.44140625" style="162" customWidth="1"/>
    <col min="10" max="10" width="7.33203125" style="162" customWidth="1"/>
    <col min="11" max="11" width="5.77734375" style="162" customWidth="1"/>
    <col min="12" max="12" width="6.77734375" style="162" customWidth="1"/>
    <col min="13" max="13" width="6.6640625" style="162" customWidth="1"/>
    <col min="14" max="14" width="5.77734375" style="162" customWidth="1"/>
    <col min="15" max="15" width="6.44140625" style="162" customWidth="1"/>
    <col min="16" max="16" width="6" style="162" customWidth="1"/>
    <col min="17" max="17" width="4.77734375" style="162" customWidth="1"/>
    <col min="18" max="18" width="5.77734375" style="162" customWidth="1"/>
    <col min="19" max="19" width="6.6640625" style="162" customWidth="1"/>
    <col min="20" max="20" width="6.109375" style="162" customWidth="1"/>
    <col min="21" max="23" width="5" style="162" customWidth="1"/>
    <col min="24" max="26" width="3.44140625" style="162" customWidth="1"/>
    <col min="27" max="27" width="5.109375" style="162" customWidth="1"/>
    <col min="28" max="28" width="4.109375" style="162" customWidth="1"/>
    <col min="29" max="29" width="8.6640625" style="162" customWidth="1"/>
    <col min="30" max="30" width="9" style="162" customWidth="1"/>
    <col min="31" max="31" width="5.77734375" style="162" customWidth="1"/>
    <col min="32" max="32" width="5.44140625" style="162" customWidth="1"/>
    <col min="33" max="33" width="6.77734375" style="162" customWidth="1"/>
    <col min="34" max="34" width="5.44140625" style="162" customWidth="1"/>
    <col min="35" max="35" width="8.109375" style="162" customWidth="1"/>
    <col min="36" max="36" width="6.6640625" style="162" customWidth="1"/>
  </cols>
  <sheetData>
    <row r="1" spans="1:36" x14ac:dyDescent="0.25">
      <c r="E1" s="527" t="s">
        <v>559</v>
      </c>
      <c r="I1" s="225"/>
      <c r="AG1" s="211"/>
    </row>
    <row r="2" spans="1:36" ht="14.25" customHeight="1" thickBot="1" x14ac:dyDescent="0.3">
      <c r="A2" s="12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36" ht="13.8" thickBot="1" x14ac:dyDescent="0.3">
      <c r="A3" s="23"/>
      <c r="B3" s="4"/>
      <c r="C3" s="327" t="s">
        <v>819</v>
      </c>
      <c r="D3" s="327"/>
      <c r="E3" s="247"/>
      <c r="F3" s="247"/>
      <c r="G3" s="247"/>
      <c r="H3" s="247"/>
      <c r="I3" s="247"/>
      <c r="J3" s="247"/>
      <c r="K3" s="247"/>
      <c r="L3" s="247"/>
      <c r="M3" s="248"/>
      <c r="N3" s="193"/>
      <c r="O3" s="249"/>
      <c r="P3" s="250" t="s">
        <v>821</v>
      </c>
      <c r="Q3" s="249"/>
      <c r="R3" s="249"/>
      <c r="S3" s="249"/>
      <c r="T3" s="249"/>
      <c r="U3" s="251"/>
      <c r="V3" s="251"/>
      <c r="W3" s="251"/>
      <c r="X3" s="249"/>
      <c r="Y3" s="249"/>
      <c r="Z3" s="249"/>
      <c r="AA3" s="249"/>
      <c r="AB3" s="249"/>
      <c r="AC3" s="249"/>
      <c r="AD3" s="249"/>
      <c r="AE3" s="252"/>
      <c r="AF3" s="193"/>
      <c r="AG3" s="253"/>
      <c r="AH3" s="254"/>
      <c r="AI3" s="193"/>
      <c r="AJ3" s="194"/>
    </row>
    <row r="4" spans="1:36" ht="13.8" thickBot="1" x14ac:dyDescent="0.3">
      <c r="A4" s="48"/>
      <c r="B4" s="11"/>
      <c r="C4" s="257"/>
      <c r="D4" s="257"/>
      <c r="E4" s="255"/>
      <c r="F4" s="255"/>
      <c r="G4" s="255"/>
      <c r="H4" s="256"/>
      <c r="I4" s="256"/>
      <c r="J4" s="257"/>
      <c r="K4" s="258" t="s">
        <v>667</v>
      </c>
      <c r="L4" s="258"/>
      <c r="M4" s="259"/>
      <c r="N4" s="195"/>
      <c r="O4" s="193"/>
      <c r="P4" s="260"/>
      <c r="Q4" s="261" t="s">
        <v>784</v>
      </c>
      <c r="R4" s="261"/>
      <c r="S4" s="262"/>
      <c r="T4" s="263"/>
      <c r="U4" s="228"/>
      <c r="V4" s="229" t="s">
        <v>788</v>
      </c>
      <c r="W4" s="257"/>
      <c r="X4" s="264" t="s">
        <v>820</v>
      </c>
      <c r="Y4" s="262"/>
      <c r="Z4" s="265"/>
      <c r="AA4" s="265"/>
      <c r="AB4" s="265"/>
      <c r="AC4" s="265"/>
      <c r="AD4" s="266"/>
      <c r="AE4" s="267"/>
      <c r="AF4" s="195"/>
      <c r="AG4" s="268"/>
      <c r="AH4" s="269"/>
      <c r="AI4" s="195"/>
      <c r="AJ4" s="196"/>
    </row>
    <row r="5" spans="1:36" ht="13.8" thickBot="1" x14ac:dyDescent="0.3">
      <c r="A5" s="48"/>
      <c r="B5" s="11"/>
      <c r="C5" s="317"/>
      <c r="D5" s="317"/>
      <c r="E5" s="270"/>
      <c r="F5" s="270"/>
      <c r="G5" s="270"/>
      <c r="H5" s="271"/>
      <c r="I5" s="272" t="s">
        <v>651</v>
      </c>
      <c r="J5" s="273"/>
      <c r="K5" s="256"/>
      <c r="L5" s="256"/>
      <c r="M5" s="259"/>
      <c r="N5" s="195"/>
      <c r="O5" s="274"/>
      <c r="P5" s="270"/>
      <c r="Q5" s="275" t="s">
        <v>655</v>
      </c>
      <c r="R5" s="276"/>
      <c r="S5" s="276"/>
      <c r="T5" s="277"/>
      <c r="U5" s="228"/>
      <c r="V5" s="278"/>
      <c r="W5" s="257"/>
      <c r="X5" s="228"/>
      <c r="Y5" s="279"/>
      <c r="Z5" s="280"/>
      <c r="AA5" s="281"/>
      <c r="AB5" s="282"/>
      <c r="AC5" s="333" t="s">
        <v>671</v>
      </c>
      <c r="AD5" s="273"/>
      <c r="AE5" s="267"/>
      <c r="AF5" s="195"/>
      <c r="AG5" s="268"/>
      <c r="AH5" s="269"/>
      <c r="AI5" s="195"/>
      <c r="AJ5" s="196"/>
    </row>
    <row r="6" spans="1:36" s="12" customFormat="1" ht="168" customHeight="1" thickBot="1" x14ac:dyDescent="0.3">
      <c r="A6" s="326" t="s">
        <v>783</v>
      </c>
      <c r="B6" s="325" t="s">
        <v>684</v>
      </c>
      <c r="C6" s="84" t="s">
        <v>711</v>
      </c>
      <c r="D6" s="328" t="s">
        <v>710</v>
      </c>
      <c r="E6" s="146" t="s">
        <v>785</v>
      </c>
      <c r="F6" s="146" t="s">
        <v>786</v>
      </c>
      <c r="G6" s="146" t="s">
        <v>822</v>
      </c>
      <c r="H6" s="283" t="s">
        <v>787</v>
      </c>
      <c r="I6" s="284" t="s">
        <v>652</v>
      </c>
      <c r="J6" s="285" t="s">
        <v>653</v>
      </c>
      <c r="K6" s="286" t="s">
        <v>610</v>
      </c>
      <c r="L6" s="286" t="s">
        <v>611</v>
      </c>
      <c r="M6" s="287" t="s">
        <v>565</v>
      </c>
      <c r="N6" s="288" t="s">
        <v>632</v>
      </c>
      <c r="O6" s="289" t="s">
        <v>654</v>
      </c>
      <c r="P6" s="283" t="s">
        <v>823</v>
      </c>
      <c r="Q6" s="284" t="s">
        <v>662</v>
      </c>
      <c r="R6" s="456" t="s">
        <v>695</v>
      </c>
      <c r="S6" s="456" t="s">
        <v>664</v>
      </c>
      <c r="T6" s="285" t="s">
        <v>701</v>
      </c>
      <c r="U6" s="84" t="s">
        <v>675</v>
      </c>
      <c r="V6" s="339" t="s">
        <v>665</v>
      </c>
      <c r="W6" s="291" t="s">
        <v>666</v>
      </c>
      <c r="X6" s="286" t="s">
        <v>696</v>
      </c>
      <c r="Y6" s="292" t="s">
        <v>659</v>
      </c>
      <c r="Z6" s="290" t="s">
        <v>660</v>
      </c>
      <c r="AA6" s="293" t="s">
        <v>661</v>
      </c>
      <c r="AB6" s="294" t="s">
        <v>612</v>
      </c>
      <c r="AC6" s="337" t="s">
        <v>656</v>
      </c>
      <c r="AD6" s="337" t="s">
        <v>657</v>
      </c>
      <c r="AE6" s="295" t="s">
        <v>562</v>
      </c>
      <c r="AF6" s="288" t="s">
        <v>632</v>
      </c>
      <c r="AG6" s="296" t="s">
        <v>564</v>
      </c>
      <c r="AH6" s="297" t="s">
        <v>636</v>
      </c>
      <c r="AI6" s="298" t="s">
        <v>632</v>
      </c>
      <c r="AJ6" s="533" t="s">
        <v>563</v>
      </c>
    </row>
    <row r="7" spans="1:36" s="12" customFormat="1" outlineLevel="2" x14ac:dyDescent="0.25">
      <c r="A7" s="39" t="s">
        <v>789</v>
      </c>
      <c r="B7" s="17" t="s">
        <v>712</v>
      </c>
      <c r="C7" s="299">
        <f>SUM(Jaanuar:Detsember!C7)</f>
        <v>0</v>
      </c>
      <c r="D7" s="299">
        <f>SUM(Jaanuar:Detsember!D7)</f>
        <v>4</v>
      </c>
      <c r="E7" s="299">
        <f>SUM(Jaanuar:Detsember!E7)</f>
        <v>19</v>
      </c>
      <c r="F7" s="299">
        <f>SUM(Jaanuar:Detsember!F7)</f>
        <v>0</v>
      </c>
      <c r="G7" s="299">
        <f>SUM(Jaanuar:Detsember!G7)</f>
        <v>0</v>
      </c>
      <c r="H7" s="299">
        <f>SUM(Jaanuar:Detsember!H7)</f>
        <v>0</v>
      </c>
      <c r="I7" s="299">
        <f>SUM(Jaanuar:Detsember!I7)</f>
        <v>0</v>
      </c>
      <c r="J7" s="299">
        <f>SUM(Jaanuar:Detsember!J7)</f>
        <v>0</v>
      </c>
      <c r="K7" s="299">
        <f>SUM(Jaanuar:Detsember!K7)</f>
        <v>0</v>
      </c>
      <c r="L7" s="300">
        <f>SUM(Jaanuar:Detsember!L7)</f>
        <v>0</v>
      </c>
      <c r="M7" s="152">
        <f>SUM(Jaanuar:Detsember!M7)</f>
        <v>23</v>
      </c>
      <c r="N7" s="192">
        <f>SUM(Jaanuar:Detsember!N7)</f>
        <v>0</v>
      </c>
      <c r="O7" s="331">
        <f>SUM(Jaanuar:Detsember!O7)</f>
        <v>0</v>
      </c>
      <c r="P7" s="302">
        <f>SUM(Jaanuar:Detsember!P7)</f>
        <v>0</v>
      </c>
      <c r="Q7" s="187">
        <f>SUM(Jaanuar:Detsember!Q7)</f>
        <v>0</v>
      </c>
      <c r="R7" s="186">
        <f>SUM(Jaanuar:Detsember!R7)</f>
        <v>0</v>
      </c>
      <c r="S7" s="186">
        <f>SUM(Jaanuar:Detsember!S7)</f>
        <v>0</v>
      </c>
      <c r="T7" s="192">
        <f>SUM(Jaanuar:Detsember!T7)</f>
        <v>0</v>
      </c>
      <c r="U7" s="466">
        <f>SUM(Jaanuar:Detsember!U7)</f>
        <v>0</v>
      </c>
      <c r="V7" s="199">
        <f>SUM(Jaanuar:Detsember!V7)</f>
        <v>0</v>
      </c>
      <c r="W7" s="200">
        <f>SUM(Jaanuar:Detsember!W7)</f>
        <v>0</v>
      </c>
      <c r="X7" s="299">
        <f>SUM(Jaanuar:Detsember!X7)</f>
        <v>0</v>
      </c>
      <c r="Y7" s="299">
        <f>SUM(Jaanuar:Detsember!Y7)</f>
        <v>0</v>
      </c>
      <c r="Z7" s="299">
        <f>SUM(Jaanuar:Detsember!Z7)</f>
        <v>0</v>
      </c>
      <c r="AA7" s="299">
        <f>SUM(Jaanuar:Detsember!AA7)</f>
        <v>0</v>
      </c>
      <c r="AB7" s="303">
        <f>SUM(Jaanuar:Detsember!AB7)</f>
        <v>0</v>
      </c>
      <c r="AC7" s="331">
        <f>SUM(Jaanuar:Detsember!AC7)</f>
        <v>0</v>
      </c>
      <c r="AD7" s="301">
        <f>SUM(Jaanuar:Detsember!AD7)</f>
        <v>0</v>
      </c>
      <c r="AE7" s="304">
        <f>SUM(Jaanuar:Detsember!AE7)</f>
        <v>0</v>
      </c>
      <c r="AF7" s="303">
        <f>SUM(Jaanuar:Detsember!AF7)</f>
        <v>0</v>
      </c>
      <c r="AG7" s="306">
        <f>SUM(Jaanuar:Detsember!AG7)</f>
        <v>23</v>
      </c>
      <c r="AH7" s="192">
        <f>SUM(Jaanuar:Detsember!AE7)</f>
        <v>0</v>
      </c>
      <c r="AI7" s="200">
        <f>SUM(Jaanuar:Detsember!N7)+SUM(Jaanuar:Detsember!AF7)</f>
        <v>0</v>
      </c>
      <c r="AJ7" s="331">
        <f t="shared" ref="AJ7:AJ60" si="0">SUM(AG7+AI7)</f>
        <v>23</v>
      </c>
    </row>
    <row r="8" spans="1:36" s="12" customFormat="1" outlineLevel="1" x14ac:dyDescent="0.25">
      <c r="A8" s="450" t="s">
        <v>719</v>
      </c>
      <c r="B8" s="10"/>
      <c r="C8" s="299">
        <f t="shared" ref="C8:AJ8" si="1">SUBTOTAL(9,C7:C7)</f>
        <v>0</v>
      </c>
      <c r="D8" s="299">
        <f t="shared" si="1"/>
        <v>4</v>
      </c>
      <c r="E8" s="299">
        <f t="shared" si="1"/>
        <v>19</v>
      </c>
      <c r="F8" s="299">
        <f t="shared" si="1"/>
        <v>0</v>
      </c>
      <c r="G8" s="299">
        <f t="shared" si="1"/>
        <v>0</v>
      </c>
      <c r="H8" s="299">
        <f t="shared" si="1"/>
        <v>0</v>
      </c>
      <c r="I8" s="299">
        <f t="shared" si="1"/>
        <v>0</v>
      </c>
      <c r="J8" s="299">
        <f t="shared" si="1"/>
        <v>0</v>
      </c>
      <c r="K8" s="299">
        <f t="shared" si="1"/>
        <v>0</v>
      </c>
      <c r="L8" s="300">
        <f t="shared" si="1"/>
        <v>0</v>
      </c>
      <c r="M8" s="153">
        <f t="shared" si="1"/>
        <v>23</v>
      </c>
      <c r="N8" s="300">
        <f t="shared" si="1"/>
        <v>0</v>
      </c>
      <c r="O8" s="315">
        <f t="shared" si="1"/>
        <v>0</v>
      </c>
      <c r="P8" s="299">
        <f t="shared" si="1"/>
        <v>0</v>
      </c>
      <c r="Q8" s="300">
        <f t="shared" si="1"/>
        <v>0</v>
      </c>
      <c r="R8" s="186">
        <f t="shared" si="1"/>
        <v>0</v>
      </c>
      <c r="S8" s="186">
        <f t="shared" si="1"/>
        <v>0</v>
      </c>
      <c r="T8" s="300">
        <f t="shared" si="1"/>
        <v>0</v>
      </c>
      <c r="U8" s="457">
        <f t="shared" si="1"/>
        <v>0</v>
      </c>
      <c r="V8" s="186">
        <f t="shared" si="1"/>
        <v>0</v>
      </c>
      <c r="W8" s="305">
        <f t="shared" si="1"/>
        <v>0</v>
      </c>
      <c r="X8" s="300">
        <f t="shared" si="1"/>
        <v>0</v>
      </c>
      <c r="Y8" s="299">
        <f t="shared" si="1"/>
        <v>0</v>
      </c>
      <c r="Z8" s="299">
        <f t="shared" si="1"/>
        <v>0</v>
      </c>
      <c r="AA8" s="299">
        <f t="shared" si="1"/>
        <v>0</v>
      </c>
      <c r="AB8" s="300">
        <f t="shared" si="1"/>
        <v>0</v>
      </c>
      <c r="AC8" s="315">
        <f t="shared" si="1"/>
        <v>0</v>
      </c>
      <c r="AD8" s="307">
        <f t="shared" si="1"/>
        <v>0</v>
      </c>
      <c r="AE8" s="304">
        <f t="shared" si="1"/>
        <v>0</v>
      </c>
      <c r="AF8" s="300">
        <f t="shared" si="1"/>
        <v>0</v>
      </c>
      <c r="AG8" s="449">
        <f t="shared" si="1"/>
        <v>23</v>
      </c>
      <c r="AH8" s="178">
        <f t="shared" si="1"/>
        <v>0</v>
      </c>
      <c r="AI8" s="305">
        <f t="shared" si="1"/>
        <v>0</v>
      </c>
      <c r="AJ8" s="315">
        <f t="shared" si="1"/>
        <v>23</v>
      </c>
    </row>
    <row r="9" spans="1:36" outlineLevel="2" x14ac:dyDescent="0.25">
      <c r="A9" s="29" t="s">
        <v>790</v>
      </c>
      <c r="B9" s="6" t="s">
        <v>771</v>
      </c>
      <c r="C9" s="299">
        <f>SUM(Jaanuar:Detsember!C9)</f>
        <v>0</v>
      </c>
      <c r="D9" s="299">
        <f>SUM(Jaanuar:Detsember!D9)</f>
        <v>6</v>
      </c>
      <c r="E9" s="299">
        <f>SUM(Jaanuar:Detsember!E9)</f>
        <v>57</v>
      </c>
      <c r="F9" s="299">
        <f>SUM(Jaanuar:Detsember!F9)</f>
        <v>66</v>
      </c>
      <c r="G9" s="299">
        <f>SUM(Jaanuar:Detsember!G9)</f>
        <v>98</v>
      </c>
      <c r="H9" s="299">
        <f>SUM(Jaanuar:Detsember!H9)</f>
        <v>9</v>
      </c>
      <c r="I9" s="299">
        <f>SUM(Jaanuar:Detsember!I9)</f>
        <v>0</v>
      </c>
      <c r="J9" s="299">
        <f>SUM(Jaanuar:Detsember!J9)</f>
        <v>6</v>
      </c>
      <c r="K9" s="299">
        <f>SUM(Jaanuar:Detsember!K9)</f>
        <v>101</v>
      </c>
      <c r="L9" s="300">
        <f>SUM(Jaanuar:Detsember!L9)</f>
        <v>0</v>
      </c>
      <c r="M9" s="153">
        <f>SUM(Jaanuar:Detsember!M9)</f>
        <v>343</v>
      </c>
      <c r="N9" s="300">
        <f>SUM(Jaanuar:Detsember!N9)</f>
        <v>0</v>
      </c>
      <c r="O9" s="308">
        <f>SUM(Jaanuar:Detsember!O9)</f>
        <v>0</v>
      </c>
      <c r="P9" s="299">
        <f>SUM(Jaanuar:Detsember!P9)</f>
        <v>0</v>
      </c>
      <c r="Q9" s="300">
        <f>SUM(Jaanuar:Detsember!Q9)</f>
        <v>0</v>
      </c>
      <c r="R9" s="178">
        <f>SUM(Jaanuar:Detsember!R9)</f>
        <v>0</v>
      </c>
      <c r="S9" s="178">
        <f>SUM(Jaanuar:Detsember!S9)</f>
        <v>0</v>
      </c>
      <c r="T9" s="300">
        <f>SUM(Jaanuar:Detsember!T9)</f>
        <v>0</v>
      </c>
      <c r="U9" s="465">
        <f>SUM(Jaanuar:Detsember!U9)</f>
        <v>0</v>
      </c>
      <c r="V9" s="178">
        <f>SUM(Jaanuar:Detsember!V9)</f>
        <v>0</v>
      </c>
      <c r="W9" s="179">
        <f>SUM(Jaanuar:Detsember!W9)</f>
        <v>0</v>
      </c>
      <c r="X9" s="300">
        <f>SUM(Jaanuar:Detsember!X9)</f>
        <v>0</v>
      </c>
      <c r="Y9" s="178">
        <f>SUM(Jaanuar:Detsember!Y9)</f>
        <v>0</v>
      </c>
      <c r="Z9" s="178">
        <f>SUM(Jaanuar:Detsember!Z9)</f>
        <v>0</v>
      </c>
      <c r="AA9" s="178">
        <f>SUM(Jaanuar:Detsember!AA9)</f>
        <v>0</v>
      </c>
      <c r="AB9" s="300">
        <f>SUM(Jaanuar:Detsember!AB9)</f>
        <v>0</v>
      </c>
      <c r="AC9" s="315">
        <f>SUM(Jaanuar:Detsember!AC9)</f>
        <v>0</v>
      </c>
      <c r="AD9" s="307">
        <f>SUM(Jaanuar:Detsember!AD9)</f>
        <v>0</v>
      </c>
      <c r="AE9" s="304">
        <f>SUM(Jaanuar:Detsember!AE9)</f>
        <v>0</v>
      </c>
      <c r="AF9" s="300">
        <f>SUM(Jaanuar:Detsember!AF9)</f>
        <v>0</v>
      </c>
      <c r="AG9" s="166">
        <f>SUM(Jaanuar:Detsember!AG9)</f>
        <v>343</v>
      </c>
      <c r="AH9" s="186">
        <f>SUM(Jaanuar:Detsember!AE9)</f>
        <v>0</v>
      </c>
      <c r="AI9" s="305">
        <f>SUM(Jaanuar:Detsember!N9)+SUM(Jaanuar:Detsember!AF9)</f>
        <v>0</v>
      </c>
      <c r="AJ9" s="315">
        <f t="shared" si="0"/>
        <v>343</v>
      </c>
    </row>
    <row r="10" spans="1:36" outlineLevel="1" x14ac:dyDescent="0.25">
      <c r="A10" s="76" t="s">
        <v>720</v>
      </c>
      <c r="B10" s="6"/>
      <c r="C10" s="299">
        <f t="shared" ref="C10:AJ10" si="2">SUBTOTAL(9,C9:C9)</f>
        <v>0</v>
      </c>
      <c r="D10" s="299">
        <f t="shared" si="2"/>
        <v>6</v>
      </c>
      <c r="E10" s="299">
        <f t="shared" si="2"/>
        <v>57</v>
      </c>
      <c r="F10" s="299">
        <f t="shared" si="2"/>
        <v>66</v>
      </c>
      <c r="G10" s="299">
        <f t="shared" si="2"/>
        <v>98</v>
      </c>
      <c r="H10" s="299">
        <f t="shared" si="2"/>
        <v>9</v>
      </c>
      <c r="I10" s="299">
        <f t="shared" si="2"/>
        <v>0</v>
      </c>
      <c r="J10" s="299">
        <f t="shared" si="2"/>
        <v>6</v>
      </c>
      <c r="K10" s="299">
        <f t="shared" si="2"/>
        <v>101</v>
      </c>
      <c r="L10" s="300">
        <f t="shared" si="2"/>
        <v>0</v>
      </c>
      <c r="M10" s="153">
        <f t="shared" si="2"/>
        <v>343</v>
      </c>
      <c r="N10" s="300">
        <f t="shared" si="2"/>
        <v>0</v>
      </c>
      <c r="O10" s="308">
        <f t="shared" si="2"/>
        <v>0</v>
      </c>
      <c r="P10" s="299">
        <f t="shared" si="2"/>
        <v>0</v>
      </c>
      <c r="Q10" s="300">
        <f t="shared" si="2"/>
        <v>0</v>
      </c>
      <c r="R10" s="178">
        <f t="shared" si="2"/>
        <v>0</v>
      </c>
      <c r="S10" s="178">
        <f t="shared" si="2"/>
        <v>0</v>
      </c>
      <c r="T10" s="300">
        <f t="shared" si="2"/>
        <v>0</v>
      </c>
      <c r="U10" s="401">
        <f t="shared" si="2"/>
        <v>0</v>
      </c>
      <c r="V10" s="178">
        <f t="shared" si="2"/>
        <v>0</v>
      </c>
      <c r="W10" s="307">
        <f t="shared" si="2"/>
        <v>0</v>
      </c>
      <c r="X10" s="300">
        <f t="shared" si="2"/>
        <v>0</v>
      </c>
      <c r="Y10" s="178">
        <f t="shared" si="2"/>
        <v>0</v>
      </c>
      <c r="Z10" s="178">
        <f t="shared" si="2"/>
        <v>0</v>
      </c>
      <c r="AA10" s="178">
        <f t="shared" si="2"/>
        <v>0</v>
      </c>
      <c r="AB10" s="300">
        <f t="shared" si="2"/>
        <v>0</v>
      </c>
      <c r="AC10" s="315">
        <f t="shared" si="2"/>
        <v>0</v>
      </c>
      <c r="AD10" s="307">
        <f t="shared" si="2"/>
        <v>0</v>
      </c>
      <c r="AE10" s="304">
        <f t="shared" si="2"/>
        <v>0</v>
      </c>
      <c r="AF10" s="300">
        <f t="shared" si="2"/>
        <v>0</v>
      </c>
      <c r="AG10" s="166">
        <f t="shared" si="2"/>
        <v>343</v>
      </c>
      <c r="AH10" s="178">
        <f t="shared" si="2"/>
        <v>0</v>
      </c>
      <c r="AI10" s="305">
        <f t="shared" si="2"/>
        <v>0</v>
      </c>
      <c r="AJ10" s="315">
        <f t="shared" si="2"/>
        <v>343</v>
      </c>
    </row>
    <row r="11" spans="1:36" outlineLevel="2" x14ac:dyDescent="0.25">
      <c r="A11" s="29" t="s">
        <v>28</v>
      </c>
      <c r="B11" s="6" t="s">
        <v>647</v>
      </c>
      <c r="C11" s="299">
        <f>SUM(Jaanuar:Detsember!C11)</f>
        <v>0</v>
      </c>
      <c r="D11" s="299">
        <f>SUM(Jaanuar:Detsember!D11)</f>
        <v>0</v>
      </c>
      <c r="E11" s="299">
        <f>SUM(Jaanuar:Detsember!E11)</f>
        <v>0</v>
      </c>
      <c r="F11" s="299">
        <f>SUM(Jaanuar:Detsember!F11)</f>
        <v>0</v>
      </c>
      <c r="G11" s="299">
        <f>SUM(Jaanuar:Detsember!G11)</f>
        <v>0</v>
      </c>
      <c r="H11" s="299">
        <f>SUM(Jaanuar:Detsember!H11)</f>
        <v>0</v>
      </c>
      <c r="I11" s="299">
        <f>SUM(Jaanuar:Detsember!I11)</f>
        <v>0</v>
      </c>
      <c r="J11" s="299">
        <f>SUM(Jaanuar:Detsember!J11)</f>
        <v>0</v>
      </c>
      <c r="K11" s="299">
        <f>SUM(Jaanuar:Detsember!K11)</f>
        <v>0</v>
      </c>
      <c r="L11" s="300">
        <f>SUM(Jaanuar:Detsember!L11)</f>
        <v>0</v>
      </c>
      <c r="M11" s="154">
        <f>SUM(Jaanuar:Detsember!M11)</f>
        <v>0</v>
      </c>
      <c r="N11" s="300">
        <f>SUM(Jaanuar:Detsember!N11)</f>
        <v>0</v>
      </c>
      <c r="O11" s="308">
        <f>SUM(Jaanuar:Detsember!O11)</f>
        <v>0</v>
      </c>
      <c r="P11" s="299">
        <f>SUM(Jaanuar:Detsember!P11)</f>
        <v>0</v>
      </c>
      <c r="Q11" s="299">
        <f>SUM(Jaanuar:Detsember!Q11)</f>
        <v>0</v>
      </c>
      <c r="R11" s="299">
        <f>SUM(Jaanuar:Detsember!R11)</f>
        <v>0</v>
      </c>
      <c r="S11" s="299">
        <f>SUM(Jaanuar:Detsember!S11)</f>
        <v>0</v>
      </c>
      <c r="T11" s="299">
        <f>SUM(Jaanuar:Detsember!T11)</f>
        <v>0</v>
      </c>
      <c r="U11" s="299">
        <f>SUM(Jaanuar:Detsember!U11)</f>
        <v>0</v>
      </c>
      <c r="V11" s="299">
        <f>SUM(Jaanuar:Detsember!V11)</f>
        <v>0</v>
      </c>
      <c r="W11" s="299">
        <f>SUM(Jaanuar:Detsember!W11)</f>
        <v>0</v>
      </c>
      <c r="X11" s="299">
        <f>SUM(Jaanuar:Detsember!X11)</f>
        <v>0</v>
      </c>
      <c r="Y11" s="299">
        <f>SUM(Jaanuar:Detsember!Y11)</f>
        <v>0</v>
      </c>
      <c r="Z11" s="299">
        <f>SUM(Jaanuar:Detsember!Z11)</f>
        <v>0</v>
      </c>
      <c r="AA11" s="299">
        <f>SUM(Jaanuar:Detsember!AA11)</f>
        <v>1</v>
      </c>
      <c r="AB11" s="300">
        <f>SUM(Jaanuar:Detsember!AB11)</f>
        <v>0</v>
      </c>
      <c r="AC11" s="308">
        <f>SUM(Jaanuar:Detsember!AC11)</f>
        <v>0</v>
      </c>
      <c r="AD11" s="308">
        <f>SUM(Jaanuar:Detsember!AD11)</f>
        <v>0</v>
      </c>
      <c r="AE11" s="299">
        <f>SUM(Jaanuar:Detsember!AE11)</f>
        <v>1</v>
      </c>
      <c r="AF11" s="300">
        <f>SUM(Jaanuar:Detsember!AF11)</f>
        <v>0</v>
      </c>
      <c r="AG11" s="633">
        <f>SUM(Jaanuar:Detsember!AG11)</f>
        <v>1</v>
      </c>
      <c r="AH11" s="178">
        <f>SUM(Jaanuar:Detsember!AE11)</f>
        <v>1</v>
      </c>
      <c r="AI11" s="305">
        <f>SUM(Jaanuar:Detsember!N11)+SUM(Jaanuar:Detsember!AF11)</f>
        <v>0</v>
      </c>
      <c r="AJ11" s="315">
        <f t="shared" ref="AJ11" si="3">SUM(AG11+AI11)</f>
        <v>1</v>
      </c>
    </row>
    <row r="12" spans="1:36" outlineLevel="1" x14ac:dyDescent="0.25">
      <c r="A12" s="76" t="s">
        <v>29</v>
      </c>
      <c r="B12" s="6"/>
      <c r="C12" s="299">
        <f t="shared" ref="C12:AJ12" si="4">SUBTOTAL(9,C11:C11)</f>
        <v>0</v>
      </c>
      <c r="D12" s="299">
        <f t="shared" si="4"/>
        <v>0</v>
      </c>
      <c r="E12" s="299">
        <f t="shared" si="4"/>
        <v>0</v>
      </c>
      <c r="F12" s="299">
        <f t="shared" si="4"/>
        <v>0</v>
      </c>
      <c r="G12" s="299">
        <f t="shared" si="4"/>
        <v>0</v>
      </c>
      <c r="H12" s="299">
        <f t="shared" si="4"/>
        <v>0</v>
      </c>
      <c r="I12" s="299">
        <f t="shared" si="4"/>
        <v>0</v>
      </c>
      <c r="J12" s="299">
        <f t="shared" si="4"/>
        <v>0</v>
      </c>
      <c r="K12" s="299">
        <f t="shared" si="4"/>
        <v>0</v>
      </c>
      <c r="L12" s="300">
        <f t="shared" si="4"/>
        <v>0</v>
      </c>
      <c r="M12" s="154">
        <f t="shared" si="4"/>
        <v>0</v>
      </c>
      <c r="N12" s="300">
        <f t="shared" si="4"/>
        <v>0</v>
      </c>
      <c r="O12" s="308">
        <f t="shared" si="4"/>
        <v>0</v>
      </c>
      <c r="P12" s="299">
        <f t="shared" si="4"/>
        <v>0</v>
      </c>
      <c r="Q12" s="300">
        <f t="shared" si="4"/>
        <v>0</v>
      </c>
      <c r="R12" s="178">
        <f t="shared" si="4"/>
        <v>0</v>
      </c>
      <c r="S12" s="178">
        <f t="shared" si="4"/>
        <v>0</v>
      </c>
      <c r="T12" s="300">
        <f t="shared" si="4"/>
        <v>0</v>
      </c>
      <c r="U12" s="401">
        <f t="shared" si="4"/>
        <v>0</v>
      </c>
      <c r="V12" s="178">
        <f t="shared" si="4"/>
        <v>0</v>
      </c>
      <c r="W12" s="307">
        <f t="shared" si="4"/>
        <v>0</v>
      </c>
      <c r="X12" s="300">
        <f t="shared" si="4"/>
        <v>0</v>
      </c>
      <c r="Y12" s="178">
        <f t="shared" si="4"/>
        <v>0</v>
      </c>
      <c r="Z12" s="178">
        <f t="shared" si="4"/>
        <v>0</v>
      </c>
      <c r="AA12" s="178">
        <f t="shared" si="4"/>
        <v>1</v>
      </c>
      <c r="AB12" s="300">
        <f t="shared" si="4"/>
        <v>0</v>
      </c>
      <c r="AC12" s="315">
        <f t="shared" si="4"/>
        <v>0</v>
      </c>
      <c r="AD12" s="307">
        <f t="shared" si="4"/>
        <v>0</v>
      </c>
      <c r="AE12" s="304">
        <f t="shared" si="4"/>
        <v>1</v>
      </c>
      <c r="AF12" s="300">
        <f t="shared" si="4"/>
        <v>0</v>
      </c>
      <c r="AG12" s="634">
        <f t="shared" si="4"/>
        <v>1</v>
      </c>
      <c r="AH12" s="178">
        <f t="shared" si="4"/>
        <v>1</v>
      </c>
      <c r="AI12" s="305">
        <f t="shared" si="4"/>
        <v>0</v>
      </c>
      <c r="AJ12" s="315">
        <f t="shared" si="4"/>
        <v>1</v>
      </c>
    </row>
    <row r="13" spans="1:36" outlineLevel="2" x14ac:dyDescent="0.25">
      <c r="A13" s="29" t="s">
        <v>791</v>
      </c>
      <c r="B13" s="6" t="s">
        <v>646</v>
      </c>
      <c r="C13" s="299">
        <f>SUM(Jaanuar:Detsember!C13)</f>
        <v>0</v>
      </c>
      <c r="D13" s="299">
        <f>SUM(Jaanuar:Detsember!D13)</f>
        <v>0</v>
      </c>
      <c r="E13" s="299">
        <f>SUM(Jaanuar:Detsember!E13)</f>
        <v>4</v>
      </c>
      <c r="F13" s="299">
        <f>SUM(Jaanuar:Detsember!F13)</f>
        <v>52</v>
      </c>
      <c r="G13" s="299">
        <f>SUM(Jaanuar:Detsember!G13)</f>
        <v>46</v>
      </c>
      <c r="H13" s="299">
        <f>SUM(Jaanuar:Detsember!H13)</f>
        <v>7</v>
      </c>
      <c r="I13" s="299">
        <f>SUM(Jaanuar:Detsember!I13)</f>
        <v>0</v>
      </c>
      <c r="J13" s="299">
        <f>SUM(Jaanuar:Detsember!J13)</f>
        <v>0</v>
      </c>
      <c r="K13" s="299">
        <f>SUM(Jaanuar:Detsember!K13)</f>
        <v>137</v>
      </c>
      <c r="L13" s="300">
        <f>SUM(Jaanuar:Detsember!L13)</f>
        <v>0</v>
      </c>
      <c r="M13" s="154">
        <f>SUM(Jaanuar:Detsember!M13)</f>
        <v>246</v>
      </c>
      <c r="N13" s="300">
        <f>SUM(Jaanuar:Detsember!N13)</f>
        <v>0</v>
      </c>
      <c r="O13" s="308">
        <f>SUM(Jaanuar:Detsember!O13)</f>
        <v>0</v>
      </c>
      <c r="P13" s="299">
        <f>SUM(Jaanuar:Detsember!P13)</f>
        <v>0</v>
      </c>
      <c r="Q13" s="299">
        <f>SUM(Jaanuar:Detsember!Q13)</f>
        <v>0</v>
      </c>
      <c r="R13" s="299">
        <f>SUM(Jaanuar:Detsember!R13)</f>
        <v>0</v>
      </c>
      <c r="S13" s="299">
        <f>SUM(Jaanuar:Detsember!S13)</f>
        <v>0</v>
      </c>
      <c r="T13" s="179">
        <f>SUM(Jaanuar:Detsember!T13)</f>
        <v>0</v>
      </c>
      <c r="U13" s="465">
        <f>SUM(Jaanuar:Detsember!U13)</f>
        <v>0</v>
      </c>
      <c r="V13" s="299">
        <f>SUM(Jaanuar:Detsember!V13)</f>
        <v>0</v>
      </c>
      <c r="W13" s="299">
        <f>SUM(Jaanuar:Detsember!W13)</f>
        <v>0</v>
      </c>
      <c r="X13" s="299">
        <f>SUM(Jaanuar:Detsember!X13)</f>
        <v>0</v>
      </c>
      <c r="Y13" s="299">
        <f>SUM(Jaanuar:Detsember!Y13)</f>
        <v>0</v>
      </c>
      <c r="Z13" s="299">
        <f>SUM(Jaanuar:Detsember!Z13)</f>
        <v>0</v>
      </c>
      <c r="AA13" s="299">
        <f>SUM(Jaanuar:Detsember!AA13)</f>
        <v>0</v>
      </c>
      <c r="AB13" s="300">
        <f>SUM(Jaanuar:Detsember!AB13)</f>
        <v>0</v>
      </c>
      <c r="AC13" s="308">
        <f>SUM(Jaanuar:Detsember!AC13)</f>
        <v>0</v>
      </c>
      <c r="AD13" s="308">
        <f>SUM(Jaanuar:Detsember!AD13)</f>
        <v>0</v>
      </c>
      <c r="AE13" s="299">
        <f>SUM(Jaanuar:Detsember!AE13)</f>
        <v>0</v>
      </c>
      <c r="AF13" s="179">
        <f>SUM(Jaanuar:Detsember!AF13)</f>
        <v>0</v>
      </c>
      <c r="AG13" s="633">
        <f>SUM(Jaanuar:Detsember!AG13)</f>
        <v>246</v>
      </c>
      <c r="AH13" s="178">
        <f>SUM(Jaanuar:Detsember!AE13)</f>
        <v>0</v>
      </c>
      <c r="AI13" s="305">
        <f>SUM(Jaanuar:Detsember!N13)+SUM(Jaanuar:Detsember!AF13)</f>
        <v>0</v>
      </c>
      <c r="AJ13" s="315">
        <f t="shared" si="0"/>
        <v>246</v>
      </c>
    </row>
    <row r="14" spans="1:36" outlineLevel="1" x14ac:dyDescent="0.25">
      <c r="A14" s="76" t="s">
        <v>721</v>
      </c>
      <c r="B14" s="6"/>
      <c r="C14" s="299">
        <f t="shared" ref="C14:AJ14" si="5">SUBTOTAL(9,C13:C13)</f>
        <v>0</v>
      </c>
      <c r="D14" s="299">
        <f t="shared" si="5"/>
        <v>0</v>
      </c>
      <c r="E14" s="299">
        <f t="shared" si="5"/>
        <v>4</v>
      </c>
      <c r="F14" s="299">
        <f t="shared" si="5"/>
        <v>52</v>
      </c>
      <c r="G14" s="299">
        <f t="shared" si="5"/>
        <v>46</v>
      </c>
      <c r="H14" s="299">
        <f t="shared" si="5"/>
        <v>7</v>
      </c>
      <c r="I14" s="299">
        <f t="shared" si="5"/>
        <v>0</v>
      </c>
      <c r="J14" s="299">
        <f t="shared" si="5"/>
        <v>0</v>
      </c>
      <c r="K14" s="299">
        <f t="shared" si="5"/>
        <v>137</v>
      </c>
      <c r="L14" s="300">
        <f t="shared" si="5"/>
        <v>0</v>
      </c>
      <c r="M14" s="154">
        <f t="shared" si="5"/>
        <v>246</v>
      </c>
      <c r="N14" s="300">
        <f t="shared" si="5"/>
        <v>0</v>
      </c>
      <c r="O14" s="308">
        <f t="shared" si="5"/>
        <v>0</v>
      </c>
      <c r="P14" s="299">
        <f t="shared" si="5"/>
        <v>0</v>
      </c>
      <c r="Q14" s="300">
        <f t="shared" si="5"/>
        <v>0</v>
      </c>
      <c r="R14" s="178">
        <f t="shared" si="5"/>
        <v>0</v>
      </c>
      <c r="S14" s="178">
        <f t="shared" si="5"/>
        <v>0</v>
      </c>
      <c r="T14" s="179">
        <f t="shared" si="5"/>
        <v>0</v>
      </c>
      <c r="U14" s="465">
        <f t="shared" si="5"/>
        <v>0</v>
      </c>
      <c r="V14" s="178">
        <f t="shared" si="5"/>
        <v>0</v>
      </c>
      <c r="W14" s="307">
        <f t="shared" si="5"/>
        <v>0</v>
      </c>
      <c r="X14" s="300">
        <f t="shared" si="5"/>
        <v>0</v>
      </c>
      <c r="Y14" s="178">
        <f t="shared" si="5"/>
        <v>0</v>
      </c>
      <c r="Z14" s="178">
        <f t="shared" si="5"/>
        <v>0</v>
      </c>
      <c r="AA14" s="178">
        <f t="shared" si="5"/>
        <v>0</v>
      </c>
      <c r="AB14" s="300">
        <f t="shared" si="5"/>
        <v>0</v>
      </c>
      <c r="AC14" s="270">
        <f t="shared" si="5"/>
        <v>0</v>
      </c>
      <c r="AD14" s="317">
        <f t="shared" si="5"/>
        <v>0</v>
      </c>
      <c r="AE14" s="304">
        <f t="shared" si="5"/>
        <v>0</v>
      </c>
      <c r="AF14" s="179">
        <f t="shared" si="5"/>
        <v>0</v>
      </c>
      <c r="AG14" s="633">
        <f t="shared" si="5"/>
        <v>246</v>
      </c>
      <c r="AH14" s="178">
        <f t="shared" si="5"/>
        <v>0</v>
      </c>
      <c r="AI14" s="305">
        <f t="shared" si="5"/>
        <v>0</v>
      </c>
      <c r="AJ14" s="315">
        <f t="shared" si="5"/>
        <v>246</v>
      </c>
    </row>
    <row r="15" spans="1:36" s="86" customFormat="1" outlineLevel="2" x14ac:dyDescent="0.25">
      <c r="A15" s="29" t="s">
        <v>678</v>
      </c>
      <c r="B15" s="6" t="s">
        <v>825</v>
      </c>
      <c r="C15" s="299">
        <f>SUM(Jaanuar:Detsember!C15)</f>
        <v>0</v>
      </c>
      <c r="D15" s="299">
        <f>SUM(Jaanuar:Detsember!D15)</f>
        <v>0</v>
      </c>
      <c r="E15" s="299">
        <f>SUM(Jaanuar:Detsember!E15)</f>
        <v>0</v>
      </c>
      <c r="F15" s="299">
        <f>SUM(Jaanuar:Detsember!F15)</f>
        <v>0</v>
      </c>
      <c r="G15" s="299">
        <f>SUM(Jaanuar:Detsember!G15)</f>
        <v>0</v>
      </c>
      <c r="H15" s="299">
        <f>SUM(Jaanuar:Detsember!H15)</f>
        <v>0</v>
      </c>
      <c r="I15" s="299">
        <f>SUM(Jaanuar:Detsember!I15)</f>
        <v>0</v>
      </c>
      <c r="J15" s="299">
        <f>SUM(Jaanuar:Detsember!J15)</f>
        <v>0</v>
      </c>
      <c r="K15" s="299">
        <f>SUM(Jaanuar:Detsember!K15)</f>
        <v>6</v>
      </c>
      <c r="L15" s="300">
        <f>SUM(Jaanuar:Detsember!L15)</f>
        <v>0</v>
      </c>
      <c r="M15" s="154">
        <f>SUM(Jaanuar:Detsember!M15)</f>
        <v>6</v>
      </c>
      <c r="N15" s="300">
        <f>SUM(Jaanuar:Detsember!N15)</f>
        <v>0</v>
      </c>
      <c r="O15" s="308">
        <f>SUM(Jaanuar:Detsember!O15)</f>
        <v>0</v>
      </c>
      <c r="P15" s="299">
        <f>SUM(Jaanuar:Detsember!P15)</f>
        <v>0</v>
      </c>
      <c r="Q15" s="299">
        <f>SUM(Jaanuar:Detsember!Q15)</f>
        <v>0</v>
      </c>
      <c r="R15" s="299">
        <f>SUM(Jaanuar:Detsember!R15)</f>
        <v>0</v>
      </c>
      <c r="S15" s="299">
        <f>SUM(Jaanuar:Detsember!S15)</f>
        <v>0</v>
      </c>
      <c r="T15" s="179">
        <f>SUM(Jaanuar:Detsember!T15)</f>
        <v>0</v>
      </c>
      <c r="U15" s="465">
        <f>SUM(Jaanuar:Detsember!U15)</f>
        <v>0</v>
      </c>
      <c r="V15" s="299">
        <f>SUM(Jaanuar:Detsember!V15)</f>
        <v>0</v>
      </c>
      <c r="W15" s="299">
        <f>SUM(Jaanuar:Detsember!W15)</f>
        <v>0</v>
      </c>
      <c r="X15" s="299">
        <f>SUM(Jaanuar:Detsember!X15)</f>
        <v>0</v>
      </c>
      <c r="Y15" s="299">
        <f>SUM(Jaanuar:Detsember!Y15)</f>
        <v>0</v>
      </c>
      <c r="Z15" s="299">
        <f>SUM(Jaanuar:Detsember!Z15)</f>
        <v>0</v>
      </c>
      <c r="AA15" s="299">
        <f>SUM(Jaanuar:Detsember!AA15)</f>
        <v>0</v>
      </c>
      <c r="AB15" s="300">
        <f>SUM(Jaanuar:Detsember!AB15)</f>
        <v>0</v>
      </c>
      <c r="AC15" s="308">
        <f>SUM(Jaanuar:Detsember!AC15)</f>
        <v>0</v>
      </c>
      <c r="AD15" s="308">
        <f>SUM(Jaanuar:Detsember!AD15)</f>
        <v>0</v>
      </c>
      <c r="AE15" s="299">
        <f>SUM(Jaanuar:Detsember!AE15)</f>
        <v>0</v>
      </c>
      <c r="AF15" s="179">
        <f>SUM(Jaanuar:Detsember!AF15)</f>
        <v>0</v>
      </c>
      <c r="AG15" s="633">
        <f>SUM(Jaanuar:Detsember!AG15)</f>
        <v>6</v>
      </c>
      <c r="AH15" s="178">
        <f>SUM(Jaanuar:Detsember!AE15)</f>
        <v>0</v>
      </c>
      <c r="AI15" s="305">
        <f>SUM(Jaanuar:Detsember!N15)+SUM(Jaanuar:Detsember!AF15)</f>
        <v>0</v>
      </c>
      <c r="AJ15" s="308">
        <f t="shared" si="0"/>
        <v>6</v>
      </c>
    </row>
    <row r="16" spans="1:36" s="86" customFormat="1" outlineLevel="1" x14ac:dyDescent="0.25">
      <c r="A16" s="76" t="s">
        <v>722</v>
      </c>
      <c r="B16" s="6"/>
      <c r="C16" s="299">
        <f t="shared" ref="C16:AJ16" si="6">SUBTOTAL(9,C15:C15)</f>
        <v>0</v>
      </c>
      <c r="D16" s="299">
        <f t="shared" si="6"/>
        <v>0</v>
      </c>
      <c r="E16" s="299">
        <f t="shared" si="6"/>
        <v>0</v>
      </c>
      <c r="F16" s="299">
        <f t="shared" si="6"/>
        <v>0</v>
      </c>
      <c r="G16" s="299">
        <f t="shared" si="6"/>
        <v>0</v>
      </c>
      <c r="H16" s="299">
        <f t="shared" si="6"/>
        <v>0</v>
      </c>
      <c r="I16" s="299">
        <f t="shared" si="6"/>
        <v>0</v>
      </c>
      <c r="J16" s="299">
        <f t="shared" si="6"/>
        <v>0</v>
      </c>
      <c r="K16" s="299">
        <f t="shared" si="6"/>
        <v>6</v>
      </c>
      <c r="L16" s="300">
        <f t="shared" si="6"/>
        <v>0</v>
      </c>
      <c r="M16" s="154">
        <f t="shared" si="6"/>
        <v>6</v>
      </c>
      <c r="N16" s="300">
        <f t="shared" si="6"/>
        <v>0</v>
      </c>
      <c r="O16" s="308">
        <f t="shared" si="6"/>
        <v>0</v>
      </c>
      <c r="P16" s="299">
        <f t="shared" si="6"/>
        <v>0</v>
      </c>
      <c r="Q16" s="300">
        <f t="shared" si="6"/>
        <v>0</v>
      </c>
      <c r="R16" s="178">
        <f t="shared" si="6"/>
        <v>0</v>
      </c>
      <c r="S16" s="178">
        <f t="shared" si="6"/>
        <v>0</v>
      </c>
      <c r="T16" s="179">
        <f t="shared" si="6"/>
        <v>0</v>
      </c>
      <c r="U16" s="465">
        <f t="shared" si="6"/>
        <v>0</v>
      </c>
      <c r="V16" s="178">
        <f t="shared" si="6"/>
        <v>0</v>
      </c>
      <c r="W16" s="307">
        <f t="shared" si="6"/>
        <v>0</v>
      </c>
      <c r="X16" s="300">
        <f t="shared" si="6"/>
        <v>0</v>
      </c>
      <c r="Y16" s="178">
        <f t="shared" si="6"/>
        <v>0</v>
      </c>
      <c r="Z16" s="178">
        <f t="shared" si="6"/>
        <v>0</v>
      </c>
      <c r="AA16" s="178">
        <f t="shared" si="6"/>
        <v>0</v>
      </c>
      <c r="AB16" s="300">
        <f t="shared" si="6"/>
        <v>0</v>
      </c>
      <c r="AC16" s="308">
        <f t="shared" si="6"/>
        <v>0</v>
      </c>
      <c r="AD16" s="308">
        <f t="shared" si="6"/>
        <v>0</v>
      </c>
      <c r="AE16" s="304">
        <f t="shared" si="6"/>
        <v>0</v>
      </c>
      <c r="AF16" s="300">
        <f t="shared" si="6"/>
        <v>0</v>
      </c>
      <c r="AG16" s="634">
        <f t="shared" si="6"/>
        <v>6</v>
      </c>
      <c r="AH16" s="178">
        <f t="shared" si="6"/>
        <v>0</v>
      </c>
      <c r="AI16" s="305">
        <f t="shared" si="6"/>
        <v>0</v>
      </c>
      <c r="AJ16" s="315">
        <f t="shared" si="6"/>
        <v>6</v>
      </c>
    </row>
    <row r="17" spans="1:36" s="132" customFormat="1" outlineLevel="2" x14ac:dyDescent="0.25">
      <c r="A17" s="130" t="s">
        <v>643</v>
      </c>
      <c r="B17" s="131" t="s">
        <v>713</v>
      </c>
      <c r="C17" s="299">
        <f>SUM(Jaanuar:Detsember!C17)</f>
        <v>0</v>
      </c>
      <c r="D17" s="299">
        <f>SUM(Jaanuar:Detsember!D17)</f>
        <v>6</v>
      </c>
      <c r="E17" s="299">
        <f>SUM(Jaanuar:Detsember!E17)</f>
        <v>9</v>
      </c>
      <c r="F17" s="299">
        <f>SUM(Jaanuar:Detsember!F17)</f>
        <v>2</v>
      </c>
      <c r="G17" s="299">
        <f>SUM(Jaanuar:Detsember!G17)</f>
        <v>0</v>
      </c>
      <c r="H17" s="299">
        <f>SUM(Jaanuar:Detsember!H17)</f>
        <v>0</v>
      </c>
      <c r="I17" s="299">
        <f>SUM(Jaanuar:Detsember!I17)</f>
        <v>4</v>
      </c>
      <c r="J17" s="299">
        <f>SUM(Jaanuar:Detsember!J17)</f>
        <v>0</v>
      </c>
      <c r="K17" s="299">
        <f>SUM(Jaanuar:Detsember!K17)</f>
        <v>11</v>
      </c>
      <c r="L17" s="300">
        <f>SUM(Jaanuar:Detsember!L17)</f>
        <v>0</v>
      </c>
      <c r="M17" s="631">
        <f>SUM(Jaanuar:Detsember!M17)</f>
        <v>32</v>
      </c>
      <c r="N17" s="308">
        <f>SUM(Jaanuar:Detsember!N17)</f>
        <v>0</v>
      </c>
      <c r="O17" s="308">
        <f>SUM(Jaanuar:Detsember!O17)</f>
        <v>0</v>
      </c>
      <c r="P17" s="299">
        <f>SUM(Jaanuar:Detsember!P17)</f>
        <v>0</v>
      </c>
      <c r="Q17" s="299">
        <f>SUM(Jaanuar:Detsember!Q17)</f>
        <v>0</v>
      </c>
      <c r="R17" s="299">
        <f>SUM(Jaanuar:Detsember!R17)</f>
        <v>0</v>
      </c>
      <c r="S17" s="299">
        <f>SUM(Jaanuar:Detsember!S17)</f>
        <v>0</v>
      </c>
      <c r="T17" s="179">
        <f>SUM(Jaanuar:Detsember!T17)</f>
        <v>0</v>
      </c>
      <c r="U17" s="465">
        <f>SUM(Jaanuar:Detsember!U17)</f>
        <v>0</v>
      </c>
      <c r="V17" s="299">
        <f>SUM(Jaanuar:Detsember!V17)</f>
        <v>0</v>
      </c>
      <c r="W17" s="299">
        <f>SUM(Jaanuar:Detsember!W17)</f>
        <v>0</v>
      </c>
      <c r="X17" s="299">
        <f>SUM(Jaanuar:Detsember!X17)</f>
        <v>0</v>
      </c>
      <c r="Y17" s="299">
        <f>SUM(Jaanuar:Detsember!Y17)</f>
        <v>0</v>
      </c>
      <c r="Z17" s="299">
        <f>SUM(Jaanuar:Detsember!Z17)</f>
        <v>0</v>
      </c>
      <c r="AA17" s="299">
        <f>SUM(Jaanuar:Detsember!AA17)</f>
        <v>0</v>
      </c>
      <c r="AB17" s="300">
        <f>SUM(Jaanuar:Detsember!AB17)</f>
        <v>0</v>
      </c>
      <c r="AC17" s="308">
        <f>SUM(Jaanuar:Detsember!AC17)</f>
        <v>0</v>
      </c>
      <c r="AD17" s="308">
        <f>SUM(Jaanuar:Detsember!AD17)</f>
        <v>0</v>
      </c>
      <c r="AE17" s="465">
        <f>SUM(Jaanuar:Detsember!AE17)</f>
        <v>0</v>
      </c>
      <c r="AF17" s="179">
        <f>SUM(Jaanuar:Detsember!AF17)</f>
        <v>0</v>
      </c>
      <c r="AG17" s="635">
        <f>SUM(Jaanuar:Detsember!AG17)</f>
        <v>32</v>
      </c>
      <c r="AH17" s="178">
        <f>SUM(Jaanuar:Detsember!AE17)</f>
        <v>0</v>
      </c>
      <c r="AI17" s="305">
        <f>SUM(Jaanuar:Detsember!N17)+SUM(Jaanuar:Detsember!AF17)</f>
        <v>0</v>
      </c>
      <c r="AJ17" s="332">
        <f t="shared" si="0"/>
        <v>32</v>
      </c>
    </row>
    <row r="18" spans="1:36" s="132" customFormat="1" outlineLevel="2" x14ac:dyDescent="0.25">
      <c r="A18" s="130" t="s">
        <v>643</v>
      </c>
      <c r="B18" s="8" t="s">
        <v>717</v>
      </c>
      <c r="C18" s="299">
        <f>SUM(Jaanuar:Detsember!C18)</f>
        <v>3</v>
      </c>
      <c r="D18" s="299">
        <f>SUM(Jaanuar:Detsember!D18)</f>
        <v>36</v>
      </c>
      <c r="E18" s="299">
        <f>SUM(Jaanuar:Detsember!E18)</f>
        <v>36</v>
      </c>
      <c r="F18" s="299">
        <f>SUM(Jaanuar:Detsember!F18)</f>
        <v>24</v>
      </c>
      <c r="G18" s="299">
        <f>SUM(Jaanuar:Detsember!G18)</f>
        <v>0</v>
      </c>
      <c r="H18" s="299">
        <f>SUM(Jaanuar:Detsember!H18)</f>
        <v>0</v>
      </c>
      <c r="I18" s="299">
        <f>SUM(Jaanuar:Detsember!I18)</f>
        <v>15</v>
      </c>
      <c r="J18" s="299">
        <f>SUM(Jaanuar:Detsember!J18)</f>
        <v>0</v>
      </c>
      <c r="K18" s="299">
        <f>SUM(Jaanuar:Detsember!K18)</f>
        <v>37</v>
      </c>
      <c r="L18" s="300">
        <f>SUM(Jaanuar:Detsember!L18)</f>
        <v>0</v>
      </c>
      <c r="M18" s="631">
        <f>SUM(Jaanuar:Detsember!M18)</f>
        <v>151</v>
      </c>
      <c r="N18" s="308">
        <f>SUM(Jaanuar:Detsember!N18)</f>
        <v>0</v>
      </c>
      <c r="O18" s="308">
        <f>SUM(Jaanuar:Detsember!O18)</f>
        <v>0</v>
      </c>
      <c r="P18" s="299">
        <f>SUM(Jaanuar:Detsember!P18)</f>
        <v>0</v>
      </c>
      <c r="Q18" s="299">
        <f>SUM(Jaanuar:Detsember!Q18)</f>
        <v>0</v>
      </c>
      <c r="R18" s="299">
        <f>SUM(Jaanuar:Detsember!R18)</f>
        <v>0</v>
      </c>
      <c r="S18" s="299">
        <f>SUM(Jaanuar:Detsember!S18)</f>
        <v>0</v>
      </c>
      <c r="T18" s="179">
        <f>SUM(Jaanuar:Detsember!T18)</f>
        <v>0</v>
      </c>
      <c r="U18" s="465">
        <f>SUM(Jaanuar:Detsember!U18)</f>
        <v>0</v>
      </c>
      <c r="V18" s="299">
        <f>SUM(Jaanuar:Detsember!V18)</f>
        <v>0</v>
      </c>
      <c r="W18" s="299">
        <f>SUM(Jaanuar:Detsember!W18)</f>
        <v>0</v>
      </c>
      <c r="X18" s="299">
        <f>SUM(Jaanuar:Detsember!X18)</f>
        <v>0</v>
      </c>
      <c r="Y18" s="299">
        <f>SUM(Jaanuar:Detsember!Y18)</f>
        <v>0</v>
      </c>
      <c r="Z18" s="299">
        <f>SUM(Jaanuar:Detsember!Z18)</f>
        <v>0</v>
      </c>
      <c r="AA18" s="299">
        <f>SUM(Jaanuar:Detsember!AA18)</f>
        <v>0</v>
      </c>
      <c r="AB18" s="300">
        <f>SUM(Jaanuar:Detsember!AB18)</f>
        <v>0</v>
      </c>
      <c r="AC18" s="308">
        <f>SUM(Jaanuar:Detsember!AC18)</f>
        <v>0</v>
      </c>
      <c r="AD18" s="308">
        <f>SUM(Jaanuar:Detsember!AD18)</f>
        <v>0</v>
      </c>
      <c r="AE18" s="465">
        <f>SUM(Jaanuar:Detsember!AE18)</f>
        <v>0</v>
      </c>
      <c r="AF18" s="179">
        <f>SUM(Jaanuar:Detsember!AF18)</f>
        <v>0</v>
      </c>
      <c r="AG18" s="635">
        <f>SUM(Jaanuar:Detsember!AG18)</f>
        <v>151</v>
      </c>
      <c r="AH18" s="178">
        <f>SUM(Jaanuar:Detsember!AE18)</f>
        <v>0</v>
      </c>
      <c r="AI18" s="305">
        <f>SUM(Jaanuar:Detsember!N18)+SUM(Jaanuar:Detsember!AF18)</f>
        <v>0</v>
      </c>
      <c r="AJ18" s="332">
        <f t="shared" si="0"/>
        <v>151</v>
      </c>
    </row>
    <row r="19" spans="1:36" s="132" customFormat="1" outlineLevel="2" x14ac:dyDescent="0.25">
      <c r="A19" s="130" t="s">
        <v>643</v>
      </c>
      <c r="B19" s="131" t="s">
        <v>706</v>
      </c>
      <c r="C19" s="299">
        <f>SUM(Jaanuar:Detsember!C19)</f>
        <v>3</v>
      </c>
      <c r="D19" s="299">
        <f>SUM(Jaanuar:Detsember!D19)</f>
        <v>64</v>
      </c>
      <c r="E19" s="299">
        <f>SUM(Jaanuar:Detsember!E19)</f>
        <v>67</v>
      </c>
      <c r="F19" s="299">
        <f>SUM(Jaanuar:Detsember!F19)</f>
        <v>9</v>
      </c>
      <c r="G19" s="299">
        <f>SUM(Jaanuar:Detsember!G19)</f>
        <v>0</v>
      </c>
      <c r="H19" s="299">
        <f>SUM(Jaanuar:Detsember!H19)</f>
        <v>0</v>
      </c>
      <c r="I19" s="299">
        <f>SUM(Jaanuar:Detsember!I19)</f>
        <v>29</v>
      </c>
      <c r="J19" s="299">
        <f>SUM(Jaanuar:Detsember!J19)</f>
        <v>0</v>
      </c>
      <c r="K19" s="299">
        <f>SUM(Jaanuar:Detsember!K19)</f>
        <v>48</v>
      </c>
      <c r="L19" s="300">
        <f>SUM(Jaanuar:Detsember!L19)</f>
        <v>0</v>
      </c>
      <c r="M19" s="631">
        <f>SUM(Jaanuar:Detsember!M19)</f>
        <v>220</v>
      </c>
      <c r="N19" s="308">
        <f>SUM(Jaanuar:Detsember!N19)</f>
        <v>0</v>
      </c>
      <c r="O19" s="308">
        <f>SUM(Jaanuar:Detsember!O19)</f>
        <v>0</v>
      </c>
      <c r="P19" s="299">
        <f>SUM(Jaanuar:Detsember!P19)</f>
        <v>0</v>
      </c>
      <c r="Q19" s="299">
        <f>SUM(Jaanuar:Detsember!Q19)</f>
        <v>0</v>
      </c>
      <c r="R19" s="299">
        <f>SUM(Jaanuar:Detsember!R19)</f>
        <v>0</v>
      </c>
      <c r="S19" s="299">
        <f>SUM(Jaanuar:Detsember!S19)</f>
        <v>0</v>
      </c>
      <c r="T19" s="179">
        <f>SUM(Jaanuar:Detsember!T19)</f>
        <v>0</v>
      </c>
      <c r="U19" s="465">
        <f>SUM(Jaanuar:Detsember!U19)</f>
        <v>0</v>
      </c>
      <c r="V19" s="299">
        <f>SUM(Jaanuar:Detsember!V19)</f>
        <v>0</v>
      </c>
      <c r="W19" s="299">
        <f>SUM(Jaanuar:Detsember!W19)</f>
        <v>0</v>
      </c>
      <c r="X19" s="299">
        <f>SUM(Jaanuar:Detsember!X19)</f>
        <v>0</v>
      </c>
      <c r="Y19" s="299">
        <f>SUM(Jaanuar:Detsember!Y19)</f>
        <v>0</v>
      </c>
      <c r="Z19" s="299">
        <f>SUM(Jaanuar:Detsember!Z19)</f>
        <v>0</v>
      </c>
      <c r="AA19" s="299">
        <f>SUM(Jaanuar:Detsember!AA19)</f>
        <v>0</v>
      </c>
      <c r="AB19" s="300">
        <f>SUM(Jaanuar:Detsember!AB19)</f>
        <v>0</v>
      </c>
      <c r="AC19" s="308">
        <f>SUM(Jaanuar:Detsember!AC19)</f>
        <v>0</v>
      </c>
      <c r="AD19" s="308">
        <f>SUM(Jaanuar:Detsember!AD19)</f>
        <v>0</v>
      </c>
      <c r="AE19" s="299">
        <f>SUM(Jaanuar:Detsember!AE19)</f>
        <v>0</v>
      </c>
      <c r="AF19" s="179">
        <f>SUM(Jaanuar:Detsember!AF19)</f>
        <v>0</v>
      </c>
      <c r="AG19" s="633">
        <f>SUM(Jaanuar:Detsember!AG19)</f>
        <v>220</v>
      </c>
      <c r="AH19" s="178">
        <f>SUM(Jaanuar:Detsember!AE19)</f>
        <v>0</v>
      </c>
      <c r="AI19" s="305">
        <f>SUM(Jaanuar:Detsember!N19)+SUM(Jaanuar:Detsember!AF19)</f>
        <v>0</v>
      </c>
      <c r="AJ19" s="332">
        <f t="shared" si="0"/>
        <v>220</v>
      </c>
    </row>
    <row r="20" spans="1:36" s="132" customFormat="1" outlineLevel="1" x14ac:dyDescent="0.25">
      <c r="A20" s="451" t="s">
        <v>723</v>
      </c>
      <c r="B20" s="131"/>
      <c r="C20" s="311">
        <f t="shared" ref="C20:AJ20" si="7">SUBTOTAL(9,C17:C19)</f>
        <v>6</v>
      </c>
      <c r="D20" s="311">
        <f t="shared" si="7"/>
        <v>106</v>
      </c>
      <c r="E20" s="311">
        <f t="shared" si="7"/>
        <v>112</v>
      </c>
      <c r="F20" s="311">
        <f t="shared" si="7"/>
        <v>35</v>
      </c>
      <c r="G20" s="311">
        <f t="shared" si="7"/>
        <v>0</v>
      </c>
      <c r="H20" s="311">
        <f t="shared" si="7"/>
        <v>0</v>
      </c>
      <c r="I20" s="311">
        <f t="shared" si="7"/>
        <v>48</v>
      </c>
      <c r="J20" s="314">
        <f t="shared" si="7"/>
        <v>0</v>
      </c>
      <c r="K20" s="311">
        <f t="shared" si="7"/>
        <v>96</v>
      </c>
      <c r="L20" s="310">
        <f t="shared" si="7"/>
        <v>0</v>
      </c>
      <c r="M20" s="632">
        <f t="shared" si="7"/>
        <v>403</v>
      </c>
      <c r="N20" s="338">
        <f t="shared" si="7"/>
        <v>0</v>
      </c>
      <c r="O20" s="338">
        <f t="shared" si="7"/>
        <v>0</v>
      </c>
      <c r="P20" s="311">
        <f t="shared" si="7"/>
        <v>0</v>
      </c>
      <c r="Q20" s="310">
        <f t="shared" si="7"/>
        <v>0</v>
      </c>
      <c r="R20" s="309">
        <f t="shared" si="7"/>
        <v>0</v>
      </c>
      <c r="S20" s="309">
        <f t="shared" si="7"/>
        <v>0</v>
      </c>
      <c r="T20" s="496">
        <f t="shared" si="7"/>
        <v>0</v>
      </c>
      <c r="U20" s="636">
        <f t="shared" si="7"/>
        <v>0</v>
      </c>
      <c r="V20" s="309">
        <f t="shared" si="7"/>
        <v>0</v>
      </c>
      <c r="W20" s="313">
        <f t="shared" si="7"/>
        <v>0</v>
      </c>
      <c r="X20" s="310">
        <f t="shared" si="7"/>
        <v>0</v>
      </c>
      <c r="Y20" s="309">
        <f t="shared" si="7"/>
        <v>0</v>
      </c>
      <c r="Z20" s="309">
        <f t="shared" si="7"/>
        <v>0</v>
      </c>
      <c r="AA20" s="309">
        <f t="shared" si="7"/>
        <v>0</v>
      </c>
      <c r="AB20" s="310">
        <f t="shared" si="7"/>
        <v>0</v>
      </c>
      <c r="AC20" s="338">
        <f t="shared" si="7"/>
        <v>0</v>
      </c>
      <c r="AD20" s="338">
        <f t="shared" si="7"/>
        <v>0</v>
      </c>
      <c r="AE20" s="304">
        <f t="shared" si="7"/>
        <v>0</v>
      </c>
      <c r="AF20" s="310">
        <f t="shared" si="7"/>
        <v>0</v>
      </c>
      <c r="AG20" s="634">
        <f t="shared" si="7"/>
        <v>403</v>
      </c>
      <c r="AH20" s="309">
        <f t="shared" si="7"/>
        <v>0</v>
      </c>
      <c r="AI20" s="312">
        <f t="shared" si="7"/>
        <v>0</v>
      </c>
      <c r="AJ20" s="332">
        <f t="shared" si="7"/>
        <v>403</v>
      </c>
    </row>
    <row r="21" spans="1:36" outlineLevel="2" x14ac:dyDescent="0.25">
      <c r="A21" s="29" t="s">
        <v>792</v>
      </c>
      <c r="B21" s="6" t="s">
        <v>793</v>
      </c>
      <c r="C21" s="299">
        <f>SUM(Jaanuar:Detsember!C21)</f>
        <v>2</v>
      </c>
      <c r="D21" s="299">
        <f>SUM(Jaanuar:Detsember!D21)</f>
        <v>30</v>
      </c>
      <c r="E21" s="299">
        <f>SUM(Jaanuar:Detsember!E21)</f>
        <v>144</v>
      </c>
      <c r="F21" s="299">
        <f>SUM(Jaanuar:Detsember!F21)</f>
        <v>69</v>
      </c>
      <c r="G21" s="299">
        <f>SUM(Jaanuar:Detsember!G21)</f>
        <v>0</v>
      </c>
      <c r="H21" s="299">
        <f>SUM(Jaanuar:Detsember!H21)</f>
        <v>0</v>
      </c>
      <c r="I21" s="299">
        <f>SUM(Jaanuar:Detsember!I21)</f>
        <v>33</v>
      </c>
      <c r="J21" s="299">
        <f>SUM(Jaanuar:Detsember!J21)</f>
        <v>397</v>
      </c>
      <c r="K21" s="299">
        <f>SUM(Jaanuar:Detsember!K21)</f>
        <v>7</v>
      </c>
      <c r="L21" s="300">
        <f>SUM(Jaanuar:Detsember!L21)</f>
        <v>0</v>
      </c>
      <c r="M21" s="154">
        <f>SUM(Jaanuar:Detsember!M21)</f>
        <v>682</v>
      </c>
      <c r="N21" s="308">
        <f>SUM(Jaanuar:Detsember!N21)</f>
        <v>0</v>
      </c>
      <c r="O21" s="308">
        <f>SUM(Jaanuar:Detsember!O21)</f>
        <v>0</v>
      </c>
      <c r="P21" s="299">
        <f>SUM(Jaanuar:Detsember!P21)</f>
        <v>177</v>
      </c>
      <c r="Q21" s="299">
        <f>SUM(Jaanuar:Detsember!Q21)</f>
        <v>37</v>
      </c>
      <c r="R21" s="299">
        <f>SUM(Jaanuar:Detsember!R21)</f>
        <v>19</v>
      </c>
      <c r="S21" s="299">
        <f>SUM(Jaanuar:Detsember!S21)</f>
        <v>126</v>
      </c>
      <c r="T21" s="179">
        <f>SUM(Jaanuar:Detsember!T21)</f>
        <v>0</v>
      </c>
      <c r="U21" s="465">
        <f>SUM(Jaanuar:Detsember!U21)</f>
        <v>0</v>
      </c>
      <c r="V21" s="299">
        <f>SUM(Jaanuar:Detsember!V21)</f>
        <v>0</v>
      </c>
      <c r="W21" s="299">
        <f>SUM(Jaanuar:Detsember!W21)</f>
        <v>0</v>
      </c>
      <c r="X21" s="299">
        <f>SUM(Jaanuar:Detsember!X21)</f>
        <v>0</v>
      </c>
      <c r="Y21" s="299">
        <f>SUM(Jaanuar:Detsember!Y21)</f>
        <v>0</v>
      </c>
      <c r="Z21" s="299">
        <f>SUM(Jaanuar:Detsember!Z21)</f>
        <v>0</v>
      </c>
      <c r="AA21" s="299">
        <f>SUM(Jaanuar:Detsember!AA21)</f>
        <v>0</v>
      </c>
      <c r="AB21" s="300">
        <f>SUM(Jaanuar:Detsember!AB21)</f>
        <v>0</v>
      </c>
      <c r="AC21" s="308">
        <f>SUM(Jaanuar:Detsember!AC21)</f>
        <v>0</v>
      </c>
      <c r="AD21" s="308">
        <f>SUM(Jaanuar:Detsember!AD21)</f>
        <v>0</v>
      </c>
      <c r="AE21" s="299">
        <f>SUM(Jaanuar:Detsember!AE21)</f>
        <v>359</v>
      </c>
      <c r="AF21" s="179">
        <f>SUM(Jaanuar:Detsember!AF21)</f>
        <v>0</v>
      </c>
      <c r="AG21" s="633">
        <f>SUM(Jaanuar:Detsember!AG21)</f>
        <v>1041</v>
      </c>
      <c r="AH21" s="178">
        <f>SUM(Jaanuar:Detsember!AE21)</f>
        <v>359</v>
      </c>
      <c r="AI21" s="305">
        <f>SUM(Jaanuar:Detsember!N21)+SUM(Jaanuar:Detsember!AF21)</f>
        <v>0</v>
      </c>
      <c r="AJ21" s="315">
        <f t="shared" si="0"/>
        <v>1041</v>
      </c>
    </row>
    <row r="22" spans="1:36" outlineLevel="1" x14ac:dyDescent="0.25">
      <c r="A22" s="76" t="s">
        <v>724</v>
      </c>
      <c r="B22" s="6"/>
      <c r="C22" s="299">
        <f t="shared" ref="C22:AJ22" si="8">SUBTOTAL(9,C21:C21)</f>
        <v>2</v>
      </c>
      <c r="D22" s="299">
        <f t="shared" si="8"/>
        <v>30</v>
      </c>
      <c r="E22" s="299">
        <f t="shared" si="8"/>
        <v>144</v>
      </c>
      <c r="F22" s="299">
        <f t="shared" si="8"/>
        <v>69</v>
      </c>
      <c r="G22" s="299">
        <f t="shared" si="8"/>
        <v>0</v>
      </c>
      <c r="H22" s="299">
        <f t="shared" si="8"/>
        <v>0</v>
      </c>
      <c r="I22" s="299">
        <f t="shared" si="8"/>
        <v>33</v>
      </c>
      <c r="J22" s="186">
        <f t="shared" si="8"/>
        <v>397</v>
      </c>
      <c r="K22" s="299">
        <f t="shared" si="8"/>
        <v>7</v>
      </c>
      <c r="L22" s="300">
        <f t="shared" si="8"/>
        <v>0</v>
      </c>
      <c r="M22" s="153">
        <f t="shared" si="8"/>
        <v>682</v>
      </c>
      <c r="N22" s="300">
        <f t="shared" si="8"/>
        <v>0</v>
      </c>
      <c r="O22" s="308">
        <f t="shared" si="8"/>
        <v>0</v>
      </c>
      <c r="P22" s="299">
        <f t="shared" si="8"/>
        <v>177</v>
      </c>
      <c r="Q22" s="300">
        <f t="shared" si="8"/>
        <v>37</v>
      </c>
      <c r="R22" s="178">
        <f t="shared" si="8"/>
        <v>19</v>
      </c>
      <c r="S22" s="178">
        <f t="shared" si="8"/>
        <v>126</v>
      </c>
      <c r="T22" s="300">
        <f t="shared" si="8"/>
        <v>0</v>
      </c>
      <c r="U22" s="401">
        <f t="shared" si="8"/>
        <v>0</v>
      </c>
      <c r="V22" s="178">
        <f t="shared" si="8"/>
        <v>0</v>
      </c>
      <c r="W22" s="307">
        <f t="shared" si="8"/>
        <v>0</v>
      </c>
      <c r="X22" s="300">
        <f t="shared" si="8"/>
        <v>0</v>
      </c>
      <c r="Y22" s="178">
        <f t="shared" si="8"/>
        <v>0</v>
      </c>
      <c r="Z22" s="178">
        <f t="shared" si="8"/>
        <v>0</v>
      </c>
      <c r="AA22" s="178">
        <f t="shared" si="8"/>
        <v>0</v>
      </c>
      <c r="AB22" s="300">
        <f t="shared" si="8"/>
        <v>0</v>
      </c>
      <c r="AC22" s="315">
        <f t="shared" si="8"/>
        <v>0</v>
      </c>
      <c r="AD22" s="307">
        <f t="shared" si="8"/>
        <v>0</v>
      </c>
      <c r="AE22" s="304">
        <f t="shared" si="8"/>
        <v>359</v>
      </c>
      <c r="AF22" s="300">
        <f t="shared" si="8"/>
        <v>0</v>
      </c>
      <c r="AG22" s="166">
        <f t="shared" si="8"/>
        <v>1041</v>
      </c>
      <c r="AH22" s="178">
        <f t="shared" si="8"/>
        <v>359</v>
      </c>
      <c r="AI22" s="305">
        <f t="shared" si="8"/>
        <v>0</v>
      </c>
      <c r="AJ22" s="315">
        <f t="shared" si="8"/>
        <v>1041</v>
      </c>
    </row>
    <row r="23" spans="1:36" outlineLevel="2" x14ac:dyDescent="0.25">
      <c r="A23" s="628" t="s">
        <v>687</v>
      </c>
      <c r="B23" s="6" t="s">
        <v>825</v>
      </c>
      <c r="C23" s="299">
        <f>SUM(Jaanuar:Detsember!C23)</f>
        <v>0</v>
      </c>
      <c r="D23" s="299">
        <f>SUM(Jaanuar:Detsember!D23)</f>
        <v>0</v>
      </c>
      <c r="E23" s="299">
        <f>SUM(Jaanuar:Detsember!E23)</f>
        <v>0</v>
      </c>
      <c r="F23" s="299">
        <f>SUM(Jaanuar:Detsember!F23)</f>
        <v>0</v>
      </c>
      <c r="G23" s="299">
        <f>SUM(Jaanuar:Detsember!G23)</f>
        <v>0</v>
      </c>
      <c r="H23" s="299">
        <f>SUM(Jaanuar:Detsember!H23)</f>
        <v>0</v>
      </c>
      <c r="I23" s="299">
        <f>SUM(Jaanuar:Detsember!I23)</f>
        <v>0</v>
      </c>
      <c r="J23" s="299">
        <f>SUM(Jaanuar:Detsember!J23)</f>
        <v>0</v>
      </c>
      <c r="K23" s="299">
        <f>SUM(Jaanuar:Detsember!K23)</f>
        <v>0</v>
      </c>
      <c r="L23" s="300">
        <f>SUM(Jaanuar:Detsember!L23)</f>
        <v>0</v>
      </c>
      <c r="M23" s="153">
        <f>SUM(Jaanuar:Detsember!M23)</f>
        <v>0</v>
      </c>
      <c r="N23" s="300">
        <f>SUM(Jaanuar:Detsember!N23)</f>
        <v>0</v>
      </c>
      <c r="O23" s="308">
        <f>SUM(Jaanuar:Detsember!O23)</f>
        <v>0</v>
      </c>
      <c r="P23" s="299">
        <f>SUM(Jaanuar:Detsember!P23)</f>
        <v>0</v>
      </c>
      <c r="Q23" s="300">
        <f>SUM(Jaanuar:Detsember!Q23)</f>
        <v>0</v>
      </c>
      <c r="R23" s="178">
        <f>SUM(Jaanuar:Detsember!R23)</f>
        <v>0</v>
      </c>
      <c r="S23" s="178">
        <f>SUM(Jaanuar:Detsember!S23)</f>
        <v>0</v>
      </c>
      <c r="T23" s="300">
        <f>SUM(Jaanuar:Detsember!T23)</f>
        <v>0</v>
      </c>
      <c r="U23" s="465">
        <f>SUM(Jaanuar:Detsember!U23)</f>
        <v>0</v>
      </c>
      <c r="V23" s="178">
        <f>SUM(Jaanuar:Detsember!V23)</f>
        <v>0</v>
      </c>
      <c r="W23" s="179">
        <f>SUM(Jaanuar:Detsember!W23)</f>
        <v>0</v>
      </c>
      <c r="X23" s="300">
        <f>SUM(Jaanuar:Detsember!X23)</f>
        <v>0</v>
      </c>
      <c r="Y23" s="178">
        <f>SUM(Jaanuar:Detsember!Y23)</f>
        <v>0</v>
      </c>
      <c r="Z23" s="178">
        <f>SUM(Jaanuar:Detsember!Z23)</f>
        <v>0</v>
      </c>
      <c r="AA23" s="178">
        <f>SUM(Jaanuar:Detsember!AA23)</f>
        <v>0</v>
      </c>
      <c r="AB23" s="300">
        <f>SUM(Jaanuar:Detsember!AB23)</f>
        <v>0</v>
      </c>
      <c r="AC23" s="315">
        <f>SUM(Jaanuar:Detsember!AC23)</f>
        <v>0</v>
      </c>
      <c r="AD23" s="307">
        <f>SUM(Jaanuar:Detsember!AD23)</f>
        <v>0</v>
      </c>
      <c r="AE23" s="304">
        <f>SUM(Jaanuar:Detsember!AE23)</f>
        <v>0</v>
      </c>
      <c r="AF23" s="300">
        <f>SUM(Jaanuar:Detsember!AF23)</f>
        <v>0</v>
      </c>
      <c r="AG23" s="166">
        <f>SUM(Jaanuar:Detsember!AG23)</f>
        <v>0</v>
      </c>
      <c r="AH23" s="178">
        <f>SUM(Jaanuar:Detsember!AE23)</f>
        <v>0</v>
      </c>
      <c r="AI23" s="305">
        <f>SUM(Jaanuar:Detsember!N23)+SUM(Jaanuar:Detsember!AF23)</f>
        <v>0</v>
      </c>
      <c r="AJ23" s="315">
        <f t="shared" si="0"/>
        <v>0</v>
      </c>
    </row>
    <row r="24" spans="1:36" outlineLevel="1" x14ac:dyDescent="0.25">
      <c r="A24" s="76" t="s">
        <v>725</v>
      </c>
      <c r="B24" s="6"/>
      <c r="C24" s="299">
        <f t="shared" ref="C24:AJ24" si="9">SUBTOTAL(9,C23:C23)</f>
        <v>0</v>
      </c>
      <c r="D24" s="299">
        <f t="shared" si="9"/>
        <v>0</v>
      </c>
      <c r="E24" s="299">
        <f t="shared" si="9"/>
        <v>0</v>
      </c>
      <c r="F24" s="299">
        <f t="shared" si="9"/>
        <v>0</v>
      </c>
      <c r="G24" s="299">
        <f t="shared" si="9"/>
        <v>0</v>
      </c>
      <c r="H24" s="299">
        <f t="shared" si="9"/>
        <v>0</v>
      </c>
      <c r="I24" s="299">
        <f t="shared" si="9"/>
        <v>0</v>
      </c>
      <c r="J24" s="186">
        <f t="shared" si="9"/>
        <v>0</v>
      </c>
      <c r="K24" s="299">
        <f t="shared" si="9"/>
        <v>0</v>
      </c>
      <c r="L24" s="179">
        <f t="shared" si="9"/>
        <v>0</v>
      </c>
      <c r="M24" s="154">
        <f t="shared" si="9"/>
        <v>0</v>
      </c>
      <c r="N24" s="300">
        <f t="shared" si="9"/>
        <v>0</v>
      </c>
      <c r="O24" s="308">
        <f t="shared" si="9"/>
        <v>0</v>
      </c>
      <c r="P24" s="299">
        <f t="shared" si="9"/>
        <v>0</v>
      </c>
      <c r="Q24" s="300">
        <f t="shared" si="9"/>
        <v>0</v>
      </c>
      <c r="R24" s="178">
        <f t="shared" si="9"/>
        <v>0</v>
      </c>
      <c r="S24" s="178">
        <f t="shared" si="9"/>
        <v>0</v>
      </c>
      <c r="T24" s="300">
        <f t="shared" si="9"/>
        <v>0</v>
      </c>
      <c r="U24" s="401">
        <f t="shared" si="9"/>
        <v>0</v>
      </c>
      <c r="V24" s="178">
        <f t="shared" si="9"/>
        <v>0</v>
      </c>
      <c r="W24" s="307">
        <f t="shared" si="9"/>
        <v>0</v>
      </c>
      <c r="X24" s="300">
        <f t="shared" si="9"/>
        <v>0</v>
      </c>
      <c r="Y24" s="178">
        <f t="shared" si="9"/>
        <v>0</v>
      </c>
      <c r="Z24" s="178">
        <f t="shared" si="9"/>
        <v>0</v>
      </c>
      <c r="AA24" s="178">
        <f t="shared" si="9"/>
        <v>0</v>
      </c>
      <c r="AB24" s="300">
        <f t="shared" si="9"/>
        <v>0</v>
      </c>
      <c r="AC24" s="315">
        <f t="shared" si="9"/>
        <v>0</v>
      </c>
      <c r="AD24" s="307">
        <f t="shared" si="9"/>
        <v>0</v>
      </c>
      <c r="AE24" s="304">
        <f t="shared" si="9"/>
        <v>0</v>
      </c>
      <c r="AF24" s="300">
        <f t="shared" si="9"/>
        <v>0</v>
      </c>
      <c r="AG24" s="166">
        <f t="shared" si="9"/>
        <v>0</v>
      </c>
      <c r="AH24" s="178">
        <f t="shared" si="9"/>
        <v>0</v>
      </c>
      <c r="AI24" s="305">
        <f t="shared" si="9"/>
        <v>0</v>
      </c>
      <c r="AJ24" s="315">
        <f t="shared" si="9"/>
        <v>0</v>
      </c>
    </row>
    <row r="25" spans="1:36" outlineLevel="2" x14ac:dyDescent="0.25">
      <c r="A25" s="628" t="s">
        <v>689</v>
      </c>
      <c r="B25" s="6" t="s">
        <v>674</v>
      </c>
      <c r="C25" s="299">
        <f>SUM(Jaanuar:Detsember!C25)</f>
        <v>0</v>
      </c>
      <c r="D25" s="299">
        <f>SUM(Jaanuar:Detsember!D25)</f>
        <v>0</v>
      </c>
      <c r="E25" s="299">
        <f>SUM(Jaanuar:Detsember!E25)</f>
        <v>0</v>
      </c>
      <c r="F25" s="299">
        <f>SUM(Jaanuar:Detsember!F25)</f>
        <v>0</v>
      </c>
      <c r="G25" s="299">
        <f>SUM(Jaanuar:Detsember!G25)</f>
        <v>0</v>
      </c>
      <c r="H25" s="299">
        <f>SUM(Jaanuar:Detsember!H25)</f>
        <v>0</v>
      </c>
      <c r="I25" s="299">
        <f>SUM(Jaanuar:Detsember!I25)</f>
        <v>0</v>
      </c>
      <c r="J25" s="299">
        <f>SUM(Jaanuar:Detsember!J25)</f>
        <v>0</v>
      </c>
      <c r="K25" s="299">
        <f>SUM(Jaanuar:Detsember!K25)</f>
        <v>0</v>
      </c>
      <c r="L25" s="300">
        <f>SUM(Jaanuar:Detsember!L25)</f>
        <v>0</v>
      </c>
      <c r="M25" s="153">
        <f>SUM(Jaanuar:Detsember!M25)</f>
        <v>0</v>
      </c>
      <c r="N25" s="300">
        <f>SUM(Jaanuar:Detsember!N25)</f>
        <v>0</v>
      </c>
      <c r="O25" s="308">
        <f>SUM(Jaanuar:Detsember!O25)</f>
        <v>0</v>
      </c>
      <c r="P25" s="299">
        <f>SUM(Jaanuar:Detsember!P25)</f>
        <v>0</v>
      </c>
      <c r="Q25" s="300">
        <f>SUM(Jaanuar:Detsember!Q25)</f>
        <v>0</v>
      </c>
      <c r="R25" s="178">
        <f>SUM(Jaanuar:Detsember!R25)</f>
        <v>0</v>
      </c>
      <c r="S25" s="178">
        <f>SUM(Jaanuar:Detsember!S25)</f>
        <v>0</v>
      </c>
      <c r="T25" s="300">
        <f>SUM(Jaanuar:Detsember!T25)</f>
        <v>0</v>
      </c>
      <c r="U25" s="465">
        <f>SUM(Jaanuar:Detsember!U25)</f>
        <v>0</v>
      </c>
      <c r="V25" s="178">
        <f>SUM(Jaanuar:Detsember!V25)</f>
        <v>0</v>
      </c>
      <c r="W25" s="179">
        <f>SUM(Jaanuar:Detsember!W25)</f>
        <v>0</v>
      </c>
      <c r="X25" s="300">
        <f>SUM(Jaanuar:Detsember!X25)</f>
        <v>0</v>
      </c>
      <c r="Y25" s="178">
        <f>SUM(Jaanuar:Detsember!Y25)</f>
        <v>0</v>
      </c>
      <c r="Z25" s="178">
        <f>SUM(Jaanuar:Detsember!Z25)</f>
        <v>0</v>
      </c>
      <c r="AA25" s="178">
        <f>SUM(Jaanuar:Detsember!AA25)</f>
        <v>0</v>
      </c>
      <c r="AB25" s="300">
        <f>SUM(Jaanuar:Detsember!AB25)</f>
        <v>0</v>
      </c>
      <c r="AC25" s="315">
        <f>SUM(Jaanuar:Detsember!AC25)</f>
        <v>0</v>
      </c>
      <c r="AD25" s="307">
        <f>SUM(Jaanuar:Detsember!AD25)</f>
        <v>0</v>
      </c>
      <c r="AE25" s="304">
        <f>SUM(Jaanuar:Detsember!AE25)</f>
        <v>0</v>
      </c>
      <c r="AF25" s="300">
        <f>SUM(Jaanuar:Detsember!AF25)</f>
        <v>0</v>
      </c>
      <c r="AG25" s="166">
        <f>SUM(Jaanuar:Detsember!AG25)</f>
        <v>0</v>
      </c>
      <c r="AH25" s="178">
        <f>SUM(Jaanuar:Detsember!AE25)</f>
        <v>0</v>
      </c>
      <c r="AI25" s="305">
        <f>SUM(Jaanuar:Detsember!N25)+SUM(Jaanuar:Detsember!AF25)</f>
        <v>0</v>
      </c>
      <c r="AJ25" s="315">
        <f t="shared" si="0"/>
        <v>0</v>
      </c>
    </row>
    <row r="26" spans="1:36" outlineLevel="2" x14ac:dyDescent="0.25">
      <c r="A26" s="628" t="s">
        <v>689</v>
      </c>
      <c r="B26" s="6" t="s">
        <v>704</v>
      </c>
      <c r="C26" s="299">
        <f>SUM(Jaanuar:Detsember!C26)</f>
        <v>0</v>
      </c>
      <c r="D26" s="299">
        <f>SUM(Jaanuar:Detsember!D26)</f>
        <v>0</v>
      </c>
      <c r="E26" s="299">
        <f>SUM(Jaanuar:Detsember!E26)</f>
        <v>0</v>
      </c>
      <c r="F26" s="299">
        <f>SUM(Jaanuar:Detsember!F26)</f>
        <v>0</v>
      </c>
      <c r="G26" s="299">
        <f>SUM(Jaanuar:Detsember!G26)</f>
        <v>0</v>
      </c>
      <c r="H26" s="299">
        <f>SUM(Jaanuar:Detsember!H26)</f>
        <v>0</v>
      </c>
      <c r="I26" s="299">
        <f>SUM(Jaanuar:Detsember!I26)</f>
        <v>0</v>
      </c>
      <c r="J26" s="299">
        <f>SUM(Jaanuar:Detsember!J26)</f>
        <v>0</v>
      </c>
      <c r="K26" s="299">
        <f>SUM(Jaanuar:Detsember!K26)</f>
        <v>0</v>
      </c>
      <c r="L26" s="300">
        <f>SUM(Jaanuar:Detsember!L26)</f>
        <v>0</v>
      </c>
      <c r="M26" s="153">
        <f>SUM(Jaanuar:Detsember!M26)</f>
        <v>0</v>
      </c>
      <c r="N26" s="300">
        <f>SUM(Jaanuar:Detsember!N26)</f>
        <v>0</v>
      </c>
      <c r="O26" s="308">
        <f>SUM(Jaanuar:Detsember!O26)</f>
        <v>0</v>
      </c>
      <c r="P26" s="299">
        <f>SUM(Jaanuar:Detsember!P26)</f>
        <v>0</v>
      </c>
      <c r="Q26" s="300">
        <f>SUM(Jaanuar:Detsember!Q26)</f>
        <v>0</v>
      </c>
      <c r="R26" s="178">
        <f>SUM(Jaanuar:Detsember!R26)</f>
        <v>0</v>
      </c>
      <c r="S26" s="178">
        <f>SUM(Jaanuar:Detsember!S26)</f>
        <v>0</v>
      </c>
      <c r="T26" s="300">
        <f>SUM(Jaanuar:Detsember!T26)</f>
        <v>0</v>
      </c>
      <c r="U26" s="465">
        <f>SUM(Jaanuar:Detsember!U26)</f>
        <v>0</v>
      </c>
      <c r="V26" s="178">
        <f>SUM(Jaanuar:Detsember!V26)</f>
        <v>0</v>
      </c>
      <c r="W26" s="179">
        <f>SUM(Jaanuar:Detsember!W26)</f>
        <v>0</v>
      </c>
      <c r="X26" s="300">
        <f>SUM(Jaanuar:Detsember!X26)</f>
        <v>0</v>
      </c>
      <c r="Y26" s="178">
        <f>SUM(Jaanuar:Detsember!Y26)</f>
        <v>0</v>
      </c>
      <c r="Z26" s="178">
        <f>SUM(Jaanuar:Detsember!Z26)</f>
        <v>0</v>
      </c>
      <c r="AA26" s="178">
        <f>SUM(Jaanuar:Detsember!AA26)</f>
        <v>0</v>
      </c>
      <c r="AB26" s="300">
        <f>SUM(Jaanuar:Detsember!AB26)</f>
        <v>0</v>
      </c>
      <c r="AC26" s="315">
        <f>SUM(Jaanuar:Detsember!AC26)</f>
        <v>0</v>
      </c>
      <c r="AD26" s="307">
        <f>SUM(Jaanuar:Detsember!AD26)</f>
        <v>0</v>
      </c>
      <c r="AE26" s="304">
        <f>SUM(Jaanuar:Detsember!AE26)</f>
        <v>0</v>
      </c>
      <c r="AF26" s="300">
        <f>SUM(Jaanuar:Detsember!AF26)</f>
        <v>0</v>
      </c>
      <c r="AG26" s="166">
        <f>SUM(Jaanuar:Detsember!AG26)</f>
        <v>0</v>
      </c>
      <c r="AH26" s="178">
        <f>SUM(Jaanuar:Detsember!AE26)</f>
        <v>0</v>
      </c>
      <c r="AI26" s="305">
        <f>SUM(Jaanuar:Detsember!N26)+SUM(Jaanuar:Detsember!AF26)</f>
        <v>0</v>
      </c>
      <c r="AJ26" s="315">
        <f t="shared" si="0"/>
        <v>0</v>
      </c>
    </row>
    <row r="27" spans="1:36" outlineLevel="1" x14ac:dyDescent="0.25">
      <c r="A27" s="76" t="s">
        <v>726</v>
      </c>
      <c r="B27" s="6"/>
      <c r="C27" s="299">
        <f t="shared" ref="C27:AJ27" si="10">SUBTOTAL(9,C25:C26)</f>
        <v>0</v>
      </c>
      <c r="D27" s="299">
        <f t="shared" si="10"/>
        <v>0</v>
      </c>
      <c r="E27" s="299">
        <f t="shared" si="10"/>
        <v>0</v>
      </c>
      <c r="F27" s="299">
        <f t="shared" si="10"/>
        <v>0</v>
      </c>
      <c r="G27" s="299">
        <f t="shared" si="10"/>
        <v>0</v>
      </c>
      <c r="H27" s="299">
        <f t="shared" si="10"/>
        <v>0</v>
      </c>
      <c r="I27" s="299">
        <f t="shared" si="10"/>
        <v>0</v>
      </c>
      <c r="J27" s="186">
        <f t="shared" si="10"/>
        <v>0</v>
      </c>
      <c r="K27" s="299">
        <f t="shared" si="10"/>
        <v>0</v>
      </c>
      <c r="L27" s="300">
        <f t="shared" si="10"/>
        <v>0</v>
      </c>
      <c r="M27" s="153">
        <f t="shared" si="10"/>
        <v>0</v>
      </c>
      <c r="N27" s="300">
        <f t="shared" si="10"/>
        <v>0</v>
      </c>
      <c r="O27" s="308">
        <f t="shared" si="10"/>
        <v>0</v>
      </c>
      <c r="P27" s="299">
        <f t="shared" si="10"/>
        <v>0</v>
      </c>
      <c r="Q27" s="300">
        <f t="shared" si="10"/>
        <v>0</v>
      </c>
      <c r="R27" s="178">
        <f t="shared" si="10"/>
        <v>0</v>
      </c>
      <c r="S27" s="178">
        <f t="shared" si="10"/>
        <v>0</v>
      </c>
      <c r="T27" s="300">
        <f t="shared" si="10"/>
        <v>0</v>
      </c>
      <c r="U27" s="401">
        <f t="shared" si="10"/>
        <v>0</v>
      </c>
      <c r="V27" s="178">
        <f t="shared" si="10"/>
        <v>0</v>
      </c>
      <c r="W27" s="307">
        <f t="shared" si="10"/>
        <v>0</v>
      </c>
      <c r="X27" s="300">
        <f t="shared" si="10"/>
        <v>0</v>
      </c>
      <c r="Y27" s="178">
        <f t="shared" si="10"/>
        <v>0</v>
      </c>
      <c r="Z27" s="178">
        <f t="shared" si="10"/>
        <v>0</v>
      </c>
      <c r="AA27" s="178">
        <f t="shared" si="10"/>
        <v>0</v>
      </c>
      <c r="AB27" s="300">
        <f t="shared" si="10"/>
        <v>0</v>
      </c>
      <c r="AC27" s="315">
        <f t="shared" si="10"/>
        <v>0</v>
      </c>
      <c r="AD27" s="307">
        <f t="shared" si="10"/>
        <v>0</v>
      </c>
      <c r="AE27" s="304">
        <f t="shared" si="10"/>
        <v>0</v>
      </c>
      <c r="AF27" s="300">
        <f t="shared" si="10"/>
        <v>0</v>
      </c>
      <c r="AG27" s="166">
        <f t="shared" si="10"/>
        <v>0</v>
      </c>
      <c r="AH27" s="178">
        <f t="shared" si="10"/>
        <v>0</v>
      </c>
      <c r="AI27" s="305">
        <f t="shared" si="10"/>
        <v>0</v>
      </c>
      <c r="AJ27" s="315">
        <f t="shared" si="10"/>
        <v>0</v>
      </c>
    </row>
    <row r="28" spans="1:36" outlineLevel="2" x14ac:dyDescent="0.25">
      <c r="A28" s="29" t="s">
        <v>638</v>
      </c>
      <c r="B28" s="176" t="s">
        <v>686</v>
      </c>
      <c r="C28" s="299">
        <f>SUM(Jaanuar:Detsember!C28)</f>
        <v>0</v>
      </c>
      <c r="D28" s="299">
        <f>SUM(Jaanuar:Detsember!D28)</f>
        <v>0</v>
      </c>
      <c r="E28" s="299">
        <f>SUM(Jaanuar:Detsember!E28)</f>
        <v>0</v>
      </c>
      <c r="F28" s="299">
        <f>SUM(Jaanuar:Detsember!F28)</f>
        <v>0</v>
      </c>
      <c r="G28" s="299">
        <f>SUM(Jaanuar:Detsember!G28)</f>
        <v>0</v>
      </c>
      <c r="H28" s="299">
        <f>SUM(Jaanuar:Detsember!H28)</f>
        <v>0</v>
      </c>
      <c r="I28" s="299">
        <f>SUM(Jaanuar:Detsember!I28)</f>
        <v>0</v>
      </c>
      <c r="J28" s="299">
        <f>SUM(Jaanuar:Detsember!J28)</f>
        <v>0</v>
      </c>
      <c r="K28" s="299">
        <f>SUM(Jaanuar:Detsember!K28)</f>
        <v>0</v>
      </c>
      <c r="L28" s="300">
        <f>SUM(Jaanuar:Detsember!L28)</f>
        <v>0</v>
      </c>
      <c r="M28" s="153">
        <f>SUM(Jaanuar:Detsember!M28)</f>
        <v>0</v>
      </c>
      <c r="N28" s="300">
        <f>SUM(Jaanuar:Detsember!N28)</f>
        <v>0</v>
      </c>
      <c r="O28" s="308">
        <f>SUM(Jaanuar:Detsember!O28)</f>
        <v>0</v>
      </c>
      <c r="P28" s="299">
        <f>SUM(Jaanuar:Detsember!P28)</f>
        <v>0</v>
      </c>
      <c r="Q28" s="300">
        <f>SUM(Jaanuar:Detsember!Q28)</f>
        <v>0</v>
      </c>
      <c r="R28" s="178">
        <f>SUM(Jaanuar:Detsember!R28)</f>
        <v>0</v>
      </c>
      <c r="S28" s="178">
        <f>SUM(Jaanuar:Detsember!S28)</f>
        <v>0</v>
      </c>
      <c r="T28" s="300">
        <f>SUM(Jaanuar:Detsember!T28)</f>
        <v>0</v>
      </c>
      <c r="U28" s="465">
        <f>SUM(Jaanuar:Detsember!U28)</f>
        <v>0</v>
      </c>
      <c r="V28" s="178">
        <f>SUM(Jaanuar:Detsember!V28)</f>
        <v>0</v>
      </c>
      <c r="W28" s="179">
        <f>SUM(Jaanuar:Detsember!W28)</f>
        <v>0</v>
      </c>
      <c r="X28" s="300">
        <f>SUM(Jaanuar:Detsember!X28)</f>
        <v>0</v>
      </c>
      <c r="Y28" s="178">
        <f>SUM(Jaanuar:Detsember!Y28)</f>
        <v>0</v>
      </c>
      <c r="Z28" s="178">
        <f>SUM(Jaanuar:Detsember!Z28)</f>
        <v>0</v>
      </c>
      <c r="AA28" s="178">
        <f>SUM(Jaanuar:Detsember!AA28)</f>
        <v>0</v>
      </c>
      <c r="AB28" s="300">
        <f>SUM(Jaanuar:Detsember!AB28)</f>
        <v>0</v>
      </c>
      <c r="AC28" s="315">
        <f>SUM(Jaanuar:Detsember!AC28)</f>
        <v>43</v>
      </c>
      <c r="AD28" s="307">
        <f>SUM(Jaanuar:Detsember!AD28)</f>
        <v>1</v>
      </c>
      <c r="AE28" s="304">
        <f>SUM(Jaanuar:Detsember!AE28)</f>
        <v>44</v>
      </c>
      <c r="AF28" s="300">
        <f>SUM(Jaanuar:Detsember!AF28)</f>
        <v>0</v>
      </c>
      <c r="AG28" s="166">
        <f>SUM(Jaanuar:Detsember!AG28)</f>
        <v>44</v>
      </c>
      <c r="AH28" s="178">
        <f>SUM(Jaanuar:Detsember!AE28)</f>
        <v>44</v>
      </c>
      <c r="AI28" s="305">
        <f>SUM(Jaanuar:Detsember!N28)+SUM(Jaanuar:Detsember!AF28)</f>
        <v>0</v>
      </c>
      <c r="AJ28" s="315">
        <f t="shared" si="0"/>
        <v>44</v>
      </c>
    </row>
    <row r="29" spans="1:36" outlineLevel="1" x14ac:dyDescent="0.25">
      <c r="A29" s="76" t="s">
        <v>727</v>
      </c>
      <c r="B29" s="176"/>
      <c r="C29" s="299">
        <f t="shared" ref="C29:AJ29" si="11">SUBTOTAL(9,C28:C28)</f>
        <v>0</v>
      </c>
      <c r="D29" s="299">
        <f t="shared" si="11"/>
        <v>0</v>
      </c>
      <c r="E29" s="299">
        <f t="shared" si="11"/>
        <v>0</v>
      </c>
      <c r="F29" s="299">
        <f t="shared" si="11"/>
        <v>0</v>
      </c>
      <c r="G29" s="299">
        <f t="shared" si="11"/>
        <v>0</v>
      </c>
      <c r="H29" s="299">
        <f t="shared" si="11"/>
        <v>0</v>
      </c>
      <c r="I29" s="299">
        <f t="shared" si="11"/>
        <v>0</v>
      </c>
      <c r="J29" s="299">
        <f t="shared" si="11"/>
        <v>0</v>
      </c>
      <c r="K29" s="299">
        <f t="shared" si="11"/>
        <v>0</v>
      </c>
      <c r="L29" s="300">
        <f t="shared" si="11"/>
        <v>0</v>
      </c>
      <c r="M29" s="153">
        <f t="shared" si="11"/>
        <v>0</v>
      </c>
      <c r="N29" s="300">
        <f t="shared" si="11"/>
        <v>0</v>
      </c>
      <c r="O29" s="308">
        <f t="shared" si="11"/>
        <v>0</v>
      </c>
      <c r="P29" s="299">
        <f t="shared" si="11"/>
        <v>0</v>
      </c>
      <c r="Q29" s="300">
        <f t="shared" si="11"/>
        <v>0</v>
      </c>
      <c r="R29" s="178">
        <f t="shared" si="11"/>
        <v>0</v>
      </c>
      <c r="S29" s="178">
        <f t="shared" si="11"/>
        <v>0</v>
      </c>
      <c r="T29" s="300">
        <f t="shared" si="11"/>
        <v>0</v>
      </c>
      <c r="U29" s="401">
        <f t="shared" si="11"/>
        <v>0</v>
      </c>
      <c r="V29" s="178">
        <f t="shared" si="11"/>
        <v>0</v>
      </c>
      <c r="W29" s="307">
        <f t="shared" si="11"/>
        <v>0</v>
      </c>
      <c r="X29" s="300">
        <f t="shared" si="11"/>
        <v>0</v>
      </c>
      <c r="Y29" s="178">
        <f t="shared" si="11"/>
        <v>0</v>
      </c>
      <c r="Z29" s="178">
        <f t="shared" si="11"/>
        <v>0</v>
      </c>
      <c r="AA29" s="178">
        <f t="shared" si="11"/>
        <v>0</v>
      </c>
      <c r="AB29" s="300">
        <f t="shared" si="11"/>
        <v>0</v>
      </c>
      <c r="AC29" s="315">
        <f t="shared" si="11"/>
        <v>43</v>
      </c>
      <c r="AD29" s="307">
        <f t="shared" si="11"/>
        <v>1</v>
      </c>
      <c r="AE29" s="304">
        <f t="shared" si="11"/>
        <v>44</v>
      </c>
      <c r="AF29" s="300">
        <f t="shared" si="11"/>
        <v>0</v>
      </c>
      <c r="AG29" s="166">
        <f t="shared" si="11"/>
        <v>44</v>
      </c>
      <c r="AH29" s="178">
        <f t="shared" si="11"/>
        <v>44</v>
      </c>
      <c r="AI29" s="305">
        <f t="shared" si="11"/>
        <v>0</v>
      </c>
      <c r="AJ29" s="315">
        <f t="shared" si="11"/>
        <v>44</v>
      </c>
    </row>
    <row r="30" spans="1:36" outlineLevel="2" x14ac:dyDescent="0.25">
      <c r="A30" s="29" t="s">
        <v>618</v>
      </c>
      <c r="B30" s="7"/>
      <c r="C30" s="299">
        <f>SUM(Jaanuar:Detsember!C30)</f>
        <v>0</v>
      </c>
      <c r="D30" s="299">
        <f>SUM(Jaanuar:Detsember!D30)</f>
        <v>0</v>
      </c>
      <c r="E30" s="299">
        <f>SUM(Jaanuar:Detsember!E30)</f>
        <v>0</v>
      </c>
      <c r="F30" s="299">
        <f>SUM(Jaanuar:Detsember!F30)</f>
        <v>0</v>
      </c>
      <c r="G30" s="299">
        <f>SUM(Jaanuar:Detsember!G30)</f>
        <v>0</v>
      </c>
      <c r="H30" s="299">
        <f>SUM(Jaanuar:Detsember!H30)</f>
        <v>0</v>
      </c>
      <c r="I30" s="299">
        <f>SUM(Jaanuar:Detsember!I30)</f>
        <v>0</v>
      </c>
      <c r="J30" s="299">
        <f>SUM(Jaanuar:Detsember!J30)</f>
        <v>0</v>
      </c>
      <c r="K30" s="299">
        <f>SUM(Jaanuar:Detsember!K30)</f>
        <v>0</v>
      </c>
      <c r="L30" s="300">
        <f>SUM(Jaanuar:Detsember!L30)</f>
        <v>0</v>
      </c>
      <c r="M30" s="153">
        <f>SUM(Jaanuar:Detsember!M30)</f>
        <v>0</v>
      </c>
      <c r="N30" s="300">
        <f>SUM(Jaanuar:Detsember!N30)</f>
        <v>0</v>
      </c>
      <c r="O30" s="308">
        <f>SUM(Jaanuar:Detsember!O30)</f>
        <v>0</v>
      </c>
      <c r="P30" s="299">
        <f>SUM(Jaanuar:Detsember!P30)</f>
        <v>0</v>
      </c>
      <c r="Q30" s="300">
        <f>SUM(Jaanuar:Detsember!Q30)</f>
        <v>0</v>
      </c>
      <c r="R30" s="178">
        <f>SUM(Jaanuar:Detsember!R30)</f>
        <v>0</v>
      </c>
      <c r="S30" s="178">
        <f>SUM(Jaanuar:Detsember!S30)</f>
        <v>0</v>
      </c>
      <c r="T30" s="300">
        <f>SUM(Jaanuar:Detsember!T30)</f>
        <v>0</v>
      </c>
      <c r="U30" s="465">
        <f>SUM(Jaanuar:Detsember!U30)</f>
        <v>0</v>
      </c>
      <c r="V30" s="178">
        <f>SUM(Jaanuar:Detsember!V30)</f>
        <v>0</v>
      </c>
      <c r="W30" s="179">
        <f>SUM(Jaanuar:Detsember!W30)</f>
        <v>0</v>
      </c>
      <c r="X30" s="300">
        <f>SUM(Jaanuar:Detsember!X30)</f>
        <v>0</v>
      </c>
      <c r="Y30" s="178">
        <f>SUM(Jaanuar:Detsember!Y30)</f>
        <v>0</v>
      </c>
      <c r="Z30" s="178">
        <f>SUM(Jaanuar:Detsember!Z30)</f>
        <v>0</v>
      </c>
      <c r="AA30" s="178">
        <f>SUM(Jaanuar:Detsember!AA30)</f>
        <v>0</v>
      </c>
      <c r="AB30" s="300">
        <f>SUM(Jaanuar:Detsember!AB30)</f>
        <v>0</v>
      </c>
      <c r="AC30" s="315">
        <f>SUM(Jaanuar:Detsember!AC30)</f>
        <v>0</v>
      </c>
      <c r="AD30" s="307">
        <f>SUM(Jaanuar:Detsember!AD30)</f>
        <v>0</v>
      </c>
      <c r="AE30" s="304">
        <f>SUM(Jaanuar:Detsember!AE30)</f>
        <v>0</v>
      </c>
      <c r="AF30" s="300">
        <f>SUM(Jaanuar:Detsember!AF30)</f>
        <v>0</v>
      </c>
      <c r="AG30" s="166">
        <f>SUM(Jaanuar:Detsember!AG30)</f>
        <v>0</v>
      </c>
      <c r="AH30" s="178">
        <f>SUM(Jaanuar:Detsember!AE30)</f>
        <v>0</v>
      </c>
      <c r="AI30" s="305">
        <f>SUM(Jaanuar:Detsember!N30)+SUM(Jaanuar:Detsember!AF30)</f>
        <v>0</v>
      </c>
      <c r="AJ30" s="315">
        <f t="shared" si="0"/>
        <v>0</v>
      </c>
    </row>
    <row r="31" spans="1:36" outlineLevel="1" x14ac:dyDescent="0.25">
      <c r="A31" s="76" t="s">
        <v>728</v>
      </c>
      <c r="B31" s="7"/>
      <c r="C31" s="299">
        <f t="shared" ref="C31:AJ31" si="12">SUBTOTAL(9,C30:C30)</f>
        <v>0</v>
      </c>
      <c r="D31" s="299">
        <f t="shared" si="12"/>
        <v>0</v>
      </c>
      <c r="E31" s="299">
        <f t="shared" si="12"/>
        <v>0</v>
      </c>
      <c r="F31" s="299">
        <f t="shared" si="12"/>
        <v>0</v>
      </c>
      <c r="G31" s="299">
        <f t="shared" si="12"/>
        <v>0</v>
      </c>
      <c r="H31" s="299">
        <f t="shared" si="12"/>
        <v>0</v>
      </c>
      <c r="I31" s="299">
        <f t="shared" si="12"/>
        <v>0</v>
      </c>
      <c r="J31" s="299">
        <f t="shared" si="12"/>
        <v>0</v>
      </c>
      <c r="K31" s="299">
        <f t="shared" si="12"/>
        <v>0</v>
      </c>
      <c r="L31" s="300">
        <f t="shared" si="12"/>
        <v>0</v>
      </c>
      <c r="M31" s="153">
        <f t="shared" si="12"/>
        <v>0</v>
      </c>
      <c r="N31" s="300">
        <f t="shared" si="12"/>
        <v>0</v>
      </c>
      <c r="O31" s="308">
        <f t="shared" si="12"/>
        <v>0</v>
      </c>
      <c r="P31" s="299">
        <f t="shared" si="12"/>
        <v>0</v>
      </c>
      <c r="Q31" s="300">
        <f t="shared" si="12"/>
        <v>0</v>
      </c>
      <c r="R31" s="178">
        <f t="shared" si="12"/>
        <v>0</v>
      </c>
      <c r="S31" s="178">
        <f t="shared" si="12"/>
        <v>0</v>
      </c>
      <c r="T31" s="300">
        <f t="shared" si="12"/>
        <v>0</v>
      </c>
      <c r="U31" s="401">
        <f t="shared" si="12"/>
        <v>0</v>
      </c>
      <c r="V31" s="178">
        <f t="shared" si="12"/>
        <v>0</v>
      </c>
      <c r="W31" s="307">
        <f t="shared" si="12"/>
        <v>0</v>
      </c>
      <c r="X31" s="300">
        <f t="shared" si="12"/>
        <v>0</v>
      </c>
      <c r="Y31" s="178">
        <f t="shared" si="12"/>
        <v>0</v>
      </c>
      <c r="Z31" s="178">
        <f t="shared" si="12"/>
        <v>0</v>
      </c>
      <c r="AA31" s="178">
        <f t="shared" si="12"/>
        <v>0</v>
      </c>
      <c r="AB31" s="300">
        <f t="shared" si="12"/>
        <v>0</v>
      </c>
      <c r="AC31" s="315">
        <f t="shared" si="12"/>
        <v>0</v>
      </c>
      <c r="AD31" s="307">
        <f t="shared" si="12"/>
        <v>0</v>
      </c>
      <c r="AE31" s="304">
        <f t="shared" si="12"/>
        <v>0</v>
      </c>
      <c r="AF31" s="300">
        <f t="shared" si="12"/>
        <v>0</v>
      </c>
      <c r="AG31" s="166">
        <f t="shared" si="12"/>
        <v>0</v>
      </c>
      <c r="AH31" s="299">
        <f t="shared" si="12"/>
        <v>0</v>
      </c>
      <c r="AI31" s="305">
        <f t="shared" si="12"/>
        <v>0</v>
      </c>
      <c r="AJ31" s="315">
        <f t="shared" si="12"/>
        <v>0</v>
      </c>
    </row>
    <row r="32" spans="1:36" outlineLevel="2" x14ac:dyDescent="0.25">
      <c r="A32" s="29" t="s">
        <v>774</v>
      </c>
      <c r="B32" s="35" t="s">
        <v>647</v>
      </c>
      <c r="C32" s="299">
        <f>SUM(Jaanuar:Detsember!C32)</f>
        <v>0</v>
      </c>
      <c r="D32" s="299">
        <f>SUM(Jaanuar:Detsember!D32)</f>
        <v>0</v>
      </c>
      <c r="E32" s="299">
        <f>SUM(Jaanuar:Detsember!E32)</f>
        <v>0</v>
      </c>
      <c r="F32" s="299">
        <f>SUM(Jaanuar:Detsember!F32)</f>
        <v>0</v>
      </c>
      <c r="G32" s="299">
        <f>SUM(Jaanuar:Detsember!G32)</f>
        <v>0</v>
      </c>
      <c r="H32" s="299">
        <f>SUM(Jaanuar:Detsember!H32)</f>
        <v>0</v>
      </c>
      <c r="I32" s="299">
        <f>SUM(Jaanuar:Detsember!I32)</f>
        <v>0</v>
      </c>
      <c r="J32" s="299">
        <f>SUM(Jaanuar:Detsember!J32)</f>
        <v>0</v>
      </c>
      <c r="K32" s="299">
        <f>SUM(Jaanuar:Detsember!K32)</f>
        <v>0</v>
      </c>
      <c r="L32" s="300">
        <f>SUM(Jaanuar:Detsember!L32)</f>
        <v>0</v>
      </c>
      <c r="M32" s="153">
        <f>SUM(Jaanuar:Detsember!M32)</f>
        <v>0</v>
      </c>
      <c r="N32" s="300">
        <f>SUM(Jaanuar:Detsember!N32)</f>
        <v>0</v>
      </c>
      <c r="O32" s="308">
        <f>SUM(Jaanuar:Detsember!O32)</f>
        <v>0</v>
      </c>
      <c r="P32" s="299">
        <f>SUM(Jaanuar:Detsember!P32)</f>
        <v>0</v>
      </c>
      <c r="Q32" s="300">
        <f>SUM(Jaanuar:Detsember!Q32)</f>
        <v>0</v>
      </c>
      <c r="R32" s="178">
        <f>SUM(Jaanuar:Detsember!R32)</f>
        <v>0</v>
      </c>
      <c r="S32" s="178">
        <f>SUM(Jaanuar:Detsember!S32)</f>
        <v>0</v>
      </c>
      <c r="T32" s="300">
        <f>SUM(Jaanuar:Detsember!T32)</f>
        <v>0</v>
      </c>
      <c r="U32" s="465">
        <f>SUM(Jaanuar:Detsember!U32)</f>
        <v>0</v>
      </c>
      <c r="V32" s="178">
        <f>SUM(Jaanuar:Detsember!V32)</f>
        <v>0</v>
      </c>
      <c r="W32" s="179">
        <f>SUM(Jaanuar:Detsember!W32)</f>
        <v>0</v>
      </c>
      <c r="X32" s="300">
        <f>SUM(Jaanuar:Detsember!X32)</f>
        <v>0</v>
      </c>
      <c r="Y32" s="178">
        <f>SUM(Jaanuar:Detsember!Y32)</f>
        <v>0</v>
      </c>
      <c r="Z32" s="178">
        <f>SUM(Jaanuar:Detsember!Z32)</f>
        <v>0</v>
      </c>
      <c r="AA32" s="178">
        <f>SUM(Jaanuar:Detsember!AA32)</f>
        <v>0</v>
      </c>
      <c r="AB32" s="300">
        <f>SUM(Jaanuar:Detsember!AB32)</f>
        <v>0</v>
      </c>
      <c r="AC32" s="315">
        <f>SUM(Jaanuar:Detsember!AC32)</f>
        <v>0</v>
      </c>
      <c r="AD32" s="307">
        <f>SUM(Jaanuar:Detsember!AD32)</f>
        <v>0</v>
      </c>
      <c r="AE32" s="304">
        <f>SUM(Jaanuar:Detsember!AE32)</f>
        <v>0</v>
      </c>
      <c r="AF32" s="300">
        <f>SUM(Jaanuar:Detsember!AF32)</f>
        <v>0</v>
      </c>
      <c r="AG32" s="166">
        <f>SUM(Jaanuar:Detsember!AG32)</f>
        <v>0</v>
      </c>
      <c r="AH32" s="299">
        <f>SUM(Jaanuar:Detsember!AE32)</f>
        <v>0</v>
      </c>
      <c r="AI32" s="305">
        <f>SUM(Jaanuar:Detsember!N32)+SUM(Jaanuar:Detsember!AF32)</f>
        <v>0</v>
      </c>
      <c r="AJ32" s="315">
        <f>SUM(AG32+AI32)</f>
        <v>0</v>
      </c>
    </row>
    <row r="33" spans="1:36" outlineLevel="1" x14ac:dyDescent="0.25">
      <c r="A33" s="76" t="s">
        <v>775</v>
      </c>
      <c r="B33" s="35"/>
      <c r="C33" s="299">
        <f t="shared" ref="C33:AJ33" si="13">SUBTOTAL(9,C32:C32)</f>
        <v>0</v>
      </c>
      <c r="D33" s="299">
        <f t="shared" si="13"/>
        <v>0</v>
      </c>
      <c r="E33" s="299">
        <f t="shared" si="13"/>
        <v>0</v>
      </c>
      <c r="F33" s="299">
        <f t="shared" si="13"/>
        <v>0</v>
      </c>
      <c r="G33" s="299">
        <f t="shared" si="13"/>
        <v>0</v>
      </c>
      <c r="H33" s="299">
        <f t="shared" si="13"/>
        <v>0</v>
      </c>
      <c r="I33" s="299">
        <f t="shared" si="13"/>
        <v>0</v>
      </c>
      <c r="J33" s="299">
        <f t="shared" si="13"/>
        <v>0</v>
      </c>
      <c r="K33" s="299">
        <f t="shared" si="13"/>
        <v>0</v>
      </c>
      <c r="L33" s="300">
        <f t="shared" si="13"/>
        <v>0</v>
      </c>
      <c r="M33" s="153">
        <f t="shared" si="13"/>
        <v>0</v>
      </c>
      <c r="N33" s="300">
        <f t="shared" si="13"/>
        <v>0</v>
      </c>
      <c r="O33" s="308">
        <f t="shared" si="13"/>
        <v>0</v>
      </c>
      <c r="P33" s="299">
        <f t="shared" si="13"/>
        <v>0</v>
      </c>
      <c r="Q33" s="300">
        <f t="shared" si="13"/>
        <v>0</v>
      </c>
      <c r="R33" s="178">
        <f t="shared" si="13"/>
        <v>0</v>
      </c>
      <c r="S33" s="178">
        <f t="shared" si="13"/>
        <v>0</v>
      </c>
      <c r="T33" s="300">
        <f t="shared" si="13"/>
        <v>0</v>
      </c>
      <c r="U33" s="401">
        <f t="shared" si="13"/>
        <v>0</v>
      </c>
      <c r="V33" s="178">
        <f t="shared" si="13"/>
        <v>0</v>
      </c>
      <c r="W33" s="307">
        <f t="shared" si="13"/>
        <v>0</v>
      </c>
      <c r="X33" s="300">
        <f t="shared" si="13"/>
        <v>0</v>
      </c>
      <c r="Y33" s="178">
        <f t="shared" si="13"/>
        <v>0</v>
      </c>
      <c r="Z33" s="178">
        <f t="shared" si="13"/>
        <v>0</v>
      </c>
      <c r="AA33" s="178">
        <f t="shared" si="13"/>
        <v>0</v>
      </c>
      <c r="AB33" s="300">
        <f t="shared" si="13"/>
        <v>0</v>
      </c>
      <c r="AC33" s="315">
        <f t="shared" si="13"/>
        <v>0</v>
      </c>
      <c r="AD33" s="307">
        <f t="shared" si="13"/>
        <v>0</v>
      </c>
      <c r="AE33" s="304">
        <f t="shared" si="13"/>
        <v>0</v>
      </c>
      <c r="AF33" s="300">
        <f t="shared" si="13"/>
        <v>0</v>
      </c>
      <c r="AG33" s="166">
        <f t="shared" si="13"/>
        <v>0</v>
      </c>
      <c r="AH33" s="299">
        <f t="shared" si="13"/>
        <v>0</v>
      </c>
      <c r="AI33" s="307">
        <f t="shared" si="13"/>
        <v>0</v>
      </c>
      <c r="AJ33" s="315">
        <f t="shared" si="13"/>
        <v>0</v>
      </c>
    </row>
    <row r="34" spans="1:36" outlineLevel="2" x14ac:dyDescent="0.25">
      <c r="A34" s="29" t="s">
        <v>794</v>
      </c>
      <c r="B34" s="6" t="s">
        <v>646</v>
      </c>
      <c r="C34" s="299">
        <f>SUM(Jaanuar:Detsember!C34)</f>
        <v>114</v>
      </c>
      <c r="D34" s="299">
        <f>SUM(Jaanuar:Detsember!D34)</f>
        <v>15</v>
      </c>
      <c r="E34" s="299">
        <f>SUM(Jaanuar:Detsember!E34)</f>
        <v>2</v>
      </c>
      <c r="F34" s="299">
        <f>SUM(Jaanuar:Detsember!F34)</f>
        <v>0</v>
      </c>
      <c r="G34" s="299">
        <f>SUM(Jaanuar:Detsember!G34)</f>
        <v>0</v>
      </c>
      <c r="H34" s="299">
        <f>SUM(Jaanuar:Detsember!H34)</f>
        <v>0</v>
      </c>
      <c r="I34" s="299">
        <f>SUM(Jaanuar:Detsember!I34)</f>
        <v>1</v>
      </c>
      <c r="J34" s="299">
        <f>SUM(Jaanuar:Detsember!J34)</f>
        <v>1</v>
      </c>
      <c r="K34" s="299">
        <f>SUM(Jaanuar:Detsember!K34)</f>
        <v>22</v>
      </c>
      <c r="L34" s="300">
        <f>SUM(Jaanuar:Detsember!L34)</f>
        <v>0</v>
      </c>
      <c r="M34" s="153">
        <f>SUM(Jaanuar:Detsember!M34)</f>
        <v>155</v>
      </c>
      <c r="N34" s="300">
        <f>SUM(Jaanuar:Detsember!N34)</f>
        <v>0</v>
      </c>
      <c r="O34" s="308">
        <f>SUM(Jaanuar:Detsember!O34)</f>
        <v>0</v>
      </c>
      <c r="P34" s="299">
        <f>SUM(Jaanuar:Detsember!P34)</f>
        <v>19</v>
      </c>
      <c r="Q34" s="300">
        <f>SUM(Jaanuar:Detsember!Q34)</f>
        <v>0</v>
      </c>
      <c r="R34" s="178">
        <f>SUM(Jaanuar:Detsember!R34)</f>
        <v>44</v>
      </c>
      <c r="S34" s="178">
        <f>SUM(Jaanuar:Detsember!S34)</f>
        <v>0</v>
      </c>
      <c r="T34" s="300">
        <f>SUM(Jaanuar:Detsember!T34)</f>
        <v>0</v>
      </c>
      <c r="U34" s="465">
        <f>SUM(Jaanuar:Detsember!U34)</f>
        <v>0</v>
      </c>
      <c r="V34" s="178">
        <f>SUM(Jaanuar:Detsember!V34)</f>
        <v>0</v>
      </c>
      <c r="W34" s="179">
        <f>SUM(Jaanuar:Detsember!W34)</f>
        <v>0</v>
      </c>
      <c r="X34" s="300">
        <f>SUM(Jaanuar:Detsember!X34)</f>
        <v>0</v>
      </c>
      <c r="Y34" s="178">
        <f>SUM(Jaanuar:Detsember!Y34)</f>
        <v>1</v>
      </c>
      <c r="Z34" s="178">
        <f>SUM(Jaanuar:Detsember!Z34)</f>
        <v>0</v>
      </c>
      <c r="AA34" s="178">
        <f>SUM(Jaanuar:Detsember!AA34)</f>
        <v>0</v>
      </c>
      <c r="AB34" s="300">
        <f>SUM(Jaanuar:Detsember!AB34)</f>
        <v>0</v>
      </c>
      <c r="AC34" s="315">
        <f>SUM(Jaanuar:Detsember!AC34)</f>
        <v>0</v>
      </c>
      <c r="AD34" s="307">
        <f>SUM(Jaanuar:Detsember!AD34)</f>
        <v>0</v>
      </c>
      <c r="AE34" s="304">
        <f>SUM(Jaanuar:Detsember!AE34)</f>
        <v>64</v>
      </c>
      <c r="AF34" s="300">
        <f>SUM(Jaanuar:Detsember!AF34)</f>
        <v>0</v>
      </c>
      <c r="AG34" s="166">
        <f>SUM(Jaanuar:Detsember!AG34)</f>
        <v>219</v>
      </c>
      <c r="AH34" s="299">
        <f>SUM(Jaanuar:Detsember!AE34)</f>
        <v>64</v>
      </c>
      <c r="AI34" s="305">
        <f>SUM(Jaanuar:Detsember!N34)+SUM(Jaanuar:Detsember!AF34)</f>
        <v>0</v>
      </c>
      <c r="AJ34" s="315">
        <f t="shared" si="0"/>
        <v>219</v>
      </c>
    </row>
    <row r="35" spans="1:36" outlineLevel="1" x14ac:dyDescent="0.25">
      <c r="A35" s="76" t="s">
        <v>729</v>
      </c>
      <c r="B35" s="6"/>
      <c r="C35" s="299">
        <f t="shared" ref="C35:AJ35" si="14">SUBTOTAL(9,C34:C34)</f>
        <v>114</v>
      </c>
      <c r="D35" s="299">
        <f t="shared" si="14"/>
        <v>15</v>
      </c>
      <c r="E35" s="299">
        <f t="shared" si="14"/>
        <v>2</v>
      </c>
      <c r="F35" s="299">
        <f t="shared" si="14"/>
        <v>0</v>
      </c>
      <c r="G35" s="299">
        <f t="shared" si="14"/>
        <v>0</v>
      </c>
      <c r="H35" s="299">
        <f t="shared" si="14"/>
        <v>0</v>
      </c>
      <c r="I35" s="299">
        <f t="shared" si="14"/>
        <v>1</v>
      </c>
      <c r="J35" s="299">
        <f t="shared" si="14"/>
        <v>1</v>
      </c>
      <c r="K35" s="299">
        <f t="shared" si="14"/>
        <v>22</v>
      </c>
      <c r="L35" s="300">
        <f t="shared" si="14"/>
        <v>0</v>
      </c>
      <c r="M35" s="153">
        <f t="shared" si="14"/>
        <v>155</v>
      </c>
      <c r="N35" s="300">
        <f t="shared" si="14"/>
        <v>0</v>
      </c>
      <c r="O35" s="308">
        <f t="shared" si="14"/>
        <v>0</v>
      </c>
      <c r="P35" s="299">
        <f t="shared" si="14"/>
        <v>19</v>
      </c>
      <c r="Q35" s="300">
        <f t="shared" si="14"/>
        <v>0</v>
      </c>
      <c r="R35" s="178">
        <f t="shared" si="14"/>
        <v>44</v>
      </c>
      <c r="S35" s="178">
        <f t="shared" si="14"/>
        <v>0</v>
      </c>
      <c r="T35" s="300">
        <f t="shared" si="14"/>
        <v>0</v>
      </c>
      <c r="U35" s="401">
        <f t="shared" si="14"/>
        <v>0</v>
      </c>
      <c r="V35" s="178">
        <f t="shared" si="14"/>
        <v>0</v>
      </c>
      <c r="W35" s="307">
        <f t="shared" si="14"/>
        <v>0</v>
      </c>
      <c r="X35" s="300">
        <f t="shared" si="14"/>
        <v>0</v>
      </c>
      <c r="Y35" s="178">
        <f t="shared" si="14"/>
        <v>1</v>
      </c>
      <c r="Z35" s="178">
        <f t="shared" si="14"/>
        <v>0</v>
      </c>
      <c r="AA35" s="178">
        <f t="shared" si="14"/>
        <v>0</v>
      </c>
      <c r="AB35" s="300">
        <f t="shared" si="14"/>
        <v>0</v>
      </c>
      <c r="AC35" s="315">
        <f t="shared" si="14"/>
        <v>0</v>
      </c>
      <c r="AD35" s="307">
        <f t="shared" si="14"/>
        <v>0</v>
      </c>
      <c r="AE35" s="341">
        <f t="shared" si="14"/>
        <v>64</v>
      </c>
      <c r="AF35" s="305">
        <f t="shared" si="14"/>
        <v>0</v>
      </c>
      <c r="AG35" s="166">
        <f t="shared" si="14"/>
        <v>219</v>
      </c>
      <c r="AH35" s="186">
        <f t="shared" si="14"/>
        <v>64</v>
      </c>
      <c r="AI35" s="307">
        <f t="shared" si="14"/>
        <v>0</v>
      </c>
      <c r="AJ35" s="315">
        <f t="shared" si="14"/>
        <v>219</v>
      </c>
    </row>
    <row r="36" spans="1:36" outlineLevel="2" x14ac:dyDescent="0.25">
      <c r="A36" s="29" t="s">
        <v>641</v>
      </c>
      <c r="B36" s="6" t="s">
        <v>809</v>
      </c>
      <c r="C36" s="299">
        <f>SUM(Jaanuar:Detsember!C36)</f>
        <v>5</v>
      </c>
      <c r="D36" s="299">
        <f>SUM(Jaanuar:Detsember!D36)</f>
        <v>101</v>
      </c>
      <c r="E36" s="299">
        <f>SUM(Jaanuar:Detsember!E36)</f>
        <v>340</v>
      </c>
      <c r="F36" s="299">
        <f>SUM(Jaanuar:Detsember!F36)</f>
        <v>172</v>
      </c>
      <c r="G36" s="299">
        <f>SUM(Jaanuar:Detsember!G36)</f>
        <v>0</v>
      </c>
      <c r="H36" s="299">
        <f>SUM(Jaanuar:Detsember!H36)</f>
        <v>0</v>
      </c>
      <c r="I36" s="299">
        <f>SUM(Jaanuar:Detsember!I36)</f>
        <v>163</v>
      </c>
      <c r="J36" s="299">
        <f>SUM(Jaanuar:Detsember!J36)</f>
        <v>60</v>
      </c>
      <c r="K36" s="299">
        <f>SUM(Jaanuar:Detsember!K36)</f>
        <v>39</v>
      </c>
      <c r="L36" s="300">
        <f>SUM(Jaanuar:Detsember!L36)</f>
        <v>0</v>
      </c>
      <c r="M36" s="153">
        <f>SUM(Jaanuar:Detsember!M36)</f>
        <v>880</v>
      </c>
      <c r="N36" s="300">
        <f>SUM(Jaanuar:Detsember!N36)</f>
        <v>0</v>
      </c>
      <c r="O36" s="308">
        <f>SUM(Jaanuar:Detsember!O36)</f>
        <v>56</v>
      </c>
      <c r="P36" s="299">
        <f>SUM(Jaanuar:Detsember!P36)</f>
        <v>6</v>
      </c>
      <c r="Q36" s="300">
        <f>SUM(Jaanuar:Detsember!Q36)</f>
        <v>0</v>
      </c>
      <c r="R36" s="178">
        <f>SUM(Jaanuar:Detsember!R36)</f>
        <v>158</v>
      </c>
      <c r="S36" s="178">
        <f>SUM(Jaanuar:Detsember!S36)</f>
        <v>0</v>
      </c>
      <c r="T36" s="300">
        <f>SUM(Jaanuar:Detsember!T36)</f>
        <v>0</v>
      </c>
      <c r="U36" s="465">
        <f>SUM(Jaanuar:Detsember!U36)</f>
        <v>0</v>
      </c>
      <c r="V36" s="178">
        <f>SUM(Jaanuar:Detsember!V36)</f>
        <v>0</v>
      </c>
      <c r="W36" s="179">
        <f>SUM(Jaanuar:Detsember!W36)</f>
        <v>0</v>
      </c>
      <c r="X36" s="300">
        <f>SUM(Jaanuar:Detsember!X36)</f>
        <v>0</v>
      </c>
      <c r="Y36" s="178">
        <f>SUM(Jaanuar:Detsember!Y36)</f>
        <v>0</v>
      </c>
      <c r="Z36" s="178">
        <f>SUM(Jaanuar:Detsember!Z36)</f>
        <v>0</v>
      </c>
      <c r="AA36" s="178">
        <f>SUM(Jaanuar:Detsember!AA36)</f>
        <v>0</v>
      </c>
      <c r="AB36" s="300">
        <f>SUM(Jaanuar:Detsember!AB36)</f>
        <v>0</v>
      </c>
      <c r="AC36" s="315">
        <f>SUM(Jaanuar:Detsember!AC36)</f>
        <v>0</v>
      </c>
      <c r="AD36" s="307">
        <f>SUM(Jaanuar:Detsember!AD36)</f>
        <v>0</v>
      </c>
      <c r="AE36" s="304">
        <f>SUM(Jaanuar:Detsember!AE36)</f>
        <v>220</v>
      </c>
      <c r="AF36" s="300">
        <f>SUM(Jaanuar:Detsember!AF36)</f>
        <v>0</v>
      </c>
      <c r="AG36" s="166">
        <f>SUM(Jaanuar:Detsember!AG36)</f>
        <v>1100</v>
      </c>
      <c r="AH36" s="299">
        <f>SUM(Jaanuar:Detsember!AE36)</f>
        <v>220</v>
      </c>
      <c r="AI36" s="305">
        <f>SUM(Jaanuar:Detsember!N36)+SUM(Jaanuar:Detsember!AF36)</f>
        <v>0</v>
      </c>
      <c r="AJ36" s="315">
        <f t="shared" si="0"/>
        <v>1100</v>
      </c>
    </row>
    <row r="37" spans="1:36" outlineLevel="1" x14ac:dyDescent="0.25">
      <c r="A37" s="76" t="s">
        <v>730</v>
      </c>
      <c r="B37" s="6"/>
      <c r="C37" s="299">
        <f t="shared" ref="C37:AJ37" si="15">SUBTOTAL(9,C36:C36)</f>
        <v>5</v>
      </c>
      <c r="D37" s="299">
        <f t="shared" si="15"/>
        <v>101</v>
      </c>
      <c r="E37" s="299">
        <f t="shared" si="15"/>
        <v>340</v>
      </c>
      <c r="F37" s="299">
        <f t="shared" si="15"/>
        <v>172</v>
      </c>
      <c r="G37" s="299">
        <f t="shared" si="15"/>
        <v>0</v>
      </c>
      <c r="H37" s="299">
        <f t="shared" si="15"/>
        <v>0</v>
      </c>
      <c r="I37" s="299">
        <f t="shared" si="15"/>
        <v>163</v>
      </c>
      <c r="J37" s="299">
        <f t="shared" si="15"/>
        <v>60</v>
      </c>
      <c r="K37" s="299">
        <f t="shared" si="15"/>
        <v>39</v>
      </c>
      <c r="L37" s="300">
        <f t="shared" si="15"/>
        <v>0</v>
      </c>
      <c r="M37" s="153">
        <f t="shared" si="15"/>
        <v>880</v>
      </c>
      <c r="N37" s="300">
        <f t="shared" si="15"/>
        <v>0</v>
      </c>
      <c r="O37" s="308">
        <f t="shared" si="15"/>
        <v>56</v>
      </c>
      <c r="P37" s="299">
        <f t="shared" si="15"/>
        <v>6</v>
      </c>
      <c r="Q37" s="300">
        <f t="shared" si="15"/>
        <v>0</v>
      </c>
      <c r="R37" s="178">
        <f t="shared" si="15"/>
        <v>158</v>
      </c>
      <c r="S37" s="178">
        <f t="shared" si="15"/>
        <v>0</v>
      </c>
      <c r="T37" s="300">
        <f t="shared" si="15"/>
        <v>0</v>
      </c>
      <c r="U37" s="401">
        <f t="shared" si="15"/>
        <v>0</v>
      </c>
      <c r="V37" s="178">
        <f t="shared" si="15"/>
        <v>0</v>
      </c>
      <c r="W37" s="307">
        <f t="shared" si="15"/>
        <v>0</v>
      </c>
      <c r="X37" s="300">
        <f t="shared" si="15"/>
        <v>0</v>
      </c>
      <c r="Y37" s="178">
        <f t="shared" si="15"/>
        <v>0</v>
      </c>
      <c r="Z37" s="178">
        <f t="shared" si="15"/>
        <v>0</v>
      </c>
      <c r="AA37" s="178">
        <f t="shared" si="15"/>
        <v>0</v>
      </c>
      <c r="AB37" s="300">
        <f t="shared" si="15"/>
        <v>0</v>
      </c>
      <c r="AC37" s="315">
        <f t="shared" si="15"/>
        <v>0</v>
      </c>
      <c r="AD37" s="307">
        <f t="shared" si="15"/>
        <v>0</v>
      </c>
      <c r="AE37" s="304">
        <f t="shared" si="15"/>
        <v>220</v>
      </c>
      <c r="AF37" s="305">
        <f t="shared" si="15"/>
        <v>0</v>
      </c>
      <c r="AG37" s="166">
        <f t="shared" si="15"/>
        <v>1100</v>
      </c>
      <c r="AH37" s="186">
        <f t="shared" si="15"/>
        <v>220</v>
      </c>
      <c r="AI37" s="307">
        <f t="shared" si="15"/>
        <v>0</v>
      </c>
      <c r="AJ37" s="315">
        <f t="shared" si="15"/>
        <v>1100</v>
      </c>
    </row>
    <row r="38" spans="1:36" outlineLevel="2" x14ac:dyDescent="0.25">
      <c r="A38" s="29" t="s">
        <v>644</v>
      </c>
      <c r="B38" s="35" t="s">
        <v>647</v>
      </c>
      <c r="C38" s="299">
        <f>SUM(Jaanuar:Detsember!C38)</f>
        <v>0</v>
      </c>
      <c r="D38" s="299">
        <f>SUM(Jaanuar:Detsember!D38)</f>
        <v>0</v>
      </c>
      <c r="E38" s="299">
        <f>SUM(Jaanuar:Detsember!E38)</f>
        <v>0</v>
      </c>
      <c r="F38" s="299">
        <f>SUM(Jaanuar:Detsember!F38)</f>
        <v>0</v>
      </c>
      <c r="G38" s="299">
        <f>SUM(Jaanuar:Detsember!G38)</f>
        <v>0</v>
      </c>
      <c r="H38" s="299">
        <f>SUM(Jaanuar:Detsember!H38)</f>
        <v>0</v>
      </c>
      <c r="I38" s="299">
        <f>SUM(Jaanuar:Detsember!I38)</f>
        <v>0</v>
      </c>
      <c r="J38" s="299">
        <f>SUM(Jaanuar:Detsember!J38)</f>
        <v>0</v>
      </c>
      <c r="K38" s="299">
        <f>SUM(Jaanuar:Detsember!K38)</f>
        <v>0</v>
      </c>
      <c r="L38" s="300">
        <f>SUM(Jaanuar:Detsember!L38)</f>
        <v>0</v>
      </c>
      <c r="M38" s="153">
        <f>SUM(Jaanuar:Detsember!M38)</f>
        <v>0</v>
      </c>
      <c r="N38" s="300">
        <f>SUM(Jaanuar:Detsember!N38)</f>
        <v>0</v>
      </c>
      <c r="O38" s="308">
        <f>SUM(Jaanuar:Detsember!O38)</f>
        <v>0</v>
      </c>
      <c r="P38" s="299">
        <f>SUM(Jaanuar:Detsember!P38)</f>
        <v>1</v>
      </c>
      <c r="Q38" s="300">
        <f>SUM(Jaanuar:Detsember!Q38)</f>
        <v>0</v>
      </c>
      <c r="R38" s="178">
        <f>SUM(Jaanuar:Detsember!R38)</f>
        <v>0</v>
      </c>
      <c r="S38" s="178">
        <f>SUM(Jaanuar:Detsember!S38)</f>
        <v>1</v>
      </c>
      <c r="T38" s="300">
        <f>SUM(Jaanuar:Detsember!T38)</f>
        <v>0</v>
      </c>
      <c r="U38" s="465">
        <f>SUM(Jaanuar:Detsember!U38)</f>
        <v>0</v>
      </c>
      <c r="V38" s="178">
        <f>SUM(Jaanuar:Detsember!V38)</f>
        <v>0</v>
      </c>
      <c r="W38" s="179">
        <f>SUM(Jaanuar:Detsember!W38)</f>
        <v>0</v>
      </c>
      <c r="X38" s="300">
        <f>SUM(Jaanuar:Detsember!X38)</f>
        <v>0</v>
      </c>
      <c r="Y38" s="178">
        <f>SUM(Jaanuar:Detsember!Y38)</f>
        <v>4</v>
      </c>
      <c r="Z38" s="178">
        <f>SUM(Jaanuar:Detsember!Z38)</f>
        <v>0</v>
      </c>
      <c r="AA38" s="178">
        <f>SUM(Jaanuar:Detsember!AA38)</f>
        <v>4</v>
      </c>
      <c r="AB38" s="300">
        <f>SUM(Jaanuar:Detsember!AB38)</f>
        <v>0</v>
      </c>
      <c r="AC38" s="315">
        <f>SUM(Jaanuar:Detsember!AC38)</f>
        <v>0</v>
      </c>
      <c r="AD38" s="307">
        <f>SUM(Jaanuar:Detsember!AD38)</f>
        <v>0</v>
      </c>
      <c r="AE38" s="304">
        <f>SUM(Jaanuar:Detsember!AE38)</f>
        <v>10</v>
      </c>
      <c r="AF38" s="300">
        <f>SUM(Jaanuar:Detsember!AF38)</f>
        <v>0</v>
      </c>
      <c r="AG38" s="166">
        <f>SUM(Jaanuar:Detsember!AG38)</f>
        <v>10</v>
      </c>
      <c r="AH38" s="299">
        <f>SUM(Jaanuar:Detsember!AE38)</f>
        <v>10</v>
      </c>
      <c r="AI38" s="305">
        <f>SUM(Jaanuar:Detsember!N38)+SUM(Jaanuar:Detsember!AF38)</f>
        <v>0</v>
      </c>
      <c r="AJ38" s="315">
        <f t="shared" si="0"/>
        <v>10</v>
      </c>
    </row>
    <row r="39" spans="1:36" outlineLevel="1" x14ac:dyDescent="0.25">
      <c r="A39" s="447" t="s">
        <v>731</v>
      </c>
      <c r="B39" s="35"/>
      <c r="C39" s="299">
        <f t="shared" ref="C39:AJ39" si="16">SUBTOTAL(9,C38:C38)</f>
        <v>0</v>
      </c>
      <c r="D39" s="299">
        <f t="shared" si="16"/>
        <v>0</v>
      </c>
      <c r="E39" s="299">
        <f t="shared" si="16"/>
        <v>0</v>
      </c>
      <c r="F39" s="299">
        <f t="shared" si="16"/>
        <v>0</v>
      </c>
      <c r="G39" s="299">
        <f t="shared" si="16"/>
        <v>0</v>
      </c>
      <c r="H39" s="299">
        <f t="shared" si="16"/>
        <v>0</v>
      </c>
      <c r="I39" s="299">
        <f t="shared" si="16"/>
        <v>0</v>
      </c>
      <c r="J39" s="299">
        <f t="shared" si="16"/>
        <v>0</v>
      </c>
      <c r="K39" s="299">
        <f t="shared" si="16"/>
        <v>0</v>
      </c>
      <c r="L39" s="300">
        <f t="shared" si="16"/>
        <v>0</v>
      </c>
      <c r="M39" s="153">
        <f t="shared" si="16"/>
        <v>0</v>
      </c>
      <c r="N39" s="300">
        <f t="shared" si="16"/>
        <v>0</v>
      </c>
      <c r="O39" s="308">
        <f t="shared" si="16"/>
        <v>0</v>
      </c>
      <c r="P39" s="299">
        <f t="shared" si="16"/>
        <v>1</v>
      </c>
      <c r="Q39" s="300">
        <f t="shared" si="16"/>
        <v>0</v>
      </c>
      <c r="R39" s="178">
        <f t="shared" si="16"/>
        <v>0</v>
      </c>
      <c r="S39" s="178">
        <f t="shared" si="16"/>
        <v>1</v>
      </c>
      <c r="T39" s="300">
        <f t="shared" si="16"/>
        <v>0</v>
      </c>
      <c r="U39" s="401">
        <f t="shared" si="16"/>
        <v>0</v>
      </c>
      <c r="V39" s="178">
        <f t="shared" si="16"/>
        <v>0</v>
      </c>
      <c r="W39" s="307">
        <f t="shared" si="16"/>
        <v>0</v>
      </c>
      <c r="X39" s="300">
        <f t="shared" si="16"/>
        <v>0</v>
      </c>
      <c r="Y39" s="178">
        <f t="shared" si="16"/>
        <v>4</v>
      </c>
      <c r="Z39" s="178">
        <f t="shared" si="16"/>
        <v>0</v>
      </c>
      <c r="AA39" s="178">
        <f t="shared" si="16"/>
        <v>4</v>
      </c>
      <c r="AB39" s="300">
        <f t="shared" si="16"/>
        <v>0</v>
      </c>
      <c r="AC39" s="315">
        <f t="shared" si="16"/>
        <v>0</v>
      </c>
      <c r="AD39" s="307">
        <f t="shared" si="16"/>
        <v>0</v>
      </c>
      <c r="AE39" s="304">
        <f t="shared" si="16"/>
        <v>10</v>
      </c>
      <c r="AF39" s="300">
        <f t="shared" si="16"/>
        <v>0</v>
      </c>
      <c r="AG39" s="166">
        <f t="shared" si="16"/>
        <v>10</v>
      </c>
      <c r="AH39" s="299">
        <f t="shared" si="16"/>
        <v>10</v>
      </c>
      <c r="AI39" s="307">
        <f t="shared" si="16"/>
        <v>0</v>
      </c>
      <c r="AJ39" s="315">
        <f t="shared" si="16"/>
        <v>10</v>
      </c>
    </row>
    <row r="40" spans="1:36" outlineLevel="2" x14ac:dyDescent="0.25">
      <c r="A40" s="28" t="s">
        <v>795</v>
      </c>
      <c r="B40" s="7" t="s">
        <v>707</v>
      </c>
      <c r="C40" s="299">
        <f>SUM(Jaanuar:Detsember!C40)</f>
        <v>0</v>
      </c>
      <c r="D40" s="299">
        <f>SUM(Jaanuar:Detsember!D40)</f>
        <v>91</v>
      </c>
      <c r="E40" s="299">
        <f>SUM(Jaanuar:Detsember!E40)</f>
        <v>349</v>
      </c>
      <c r="F40" s="299">
        <f>SUM(Jaanuar:Detsember!F40)</f>
        <v>138</v>
      </c>
      <c r="G40" s="299">
        <f>SUM(Jaanuar:Detsember!G40)</f>
        <v>0</v>
      </c>
      <c r="H40" s="299">
        <f>SUM(Jaanuar:Detsember!H40)</f>
        <v>0</v>
      </c>
      <c r="I40" s="299">
        <f>SUM(Jaanuar:Detsember!I40)</f>
        <v>0</v>
      </c>
      <c r="J40" s="299">
        <f>SUM(Jaanuar:Detsember!J40)</f>
        <v>38</v>
      </c>
      <c r="K40" s="299">
        <f>SUM(Jaanuar:Detsember!K40)</f>
        <v>385</v>
      </c>
      <c r="L40" s="300">
        <f>SUM(Jaanuar:Detsember!L40)</f>
        <v>0</v>
      </c>
      <c r="M40" s="153">
        <f>SUM(Jaanuar:Detsember!M40)</f>
        <v>1001</v>
      </c>
      <c r="N40" s="300">
        <f>SUM(Jaanuar:Detsember!N40)</f>
        <v>0</v>
      </c>
      <c r="O40" s="308">
        <f>SUM(Jaanuar:Detsember!O40)</f>
        <v>0</v>
      </c>
      <c r="P40" s="299">
        <f>SUM(Jaanuar:Detsember!P40)</f>
        <v>0</v>
      </c>
      <c r="Q40" s="300">
        <f>SUM(Jaanuar:Detsember!Q40)</f>
        <v>0</v>
      </c>
      <c r="R40" s="178">
        <f>SUM(Jaanuar:Detsember!R40)</f>
        <v>0</v>
      </c>
      <c r="S40" s="178">
        <f>SUM(Jaanuar:Detsember!S40)</f>
        <v>0</v>
      </c>
      <c r="T40" s="300">
        <f>SUM(Jaanuar:Detsember!T40)</f>
        <v>0</v>
      </c>
      <c r="U40" s="465">
        <f>SUM(Jaanuar:Detsember!U40)</f>
        <v>0</v>
      </c>
      <c r="V40" s="178">
        <f>SUM(Jaanuar:Detsember!V40)</f>
        <v>0</v>
      </c>
      <c r="W40" s="179">
        <f>SUM(Jaanuar:Detsember!W40)</f>
        <v>0</v>
      </c>
      <c r="X40" s="300">
        <f>SUM(Jaanuar:Detsember!X40)</f>
        <v>0</v>
      </c>
      <c r="Y40" s="178">
        <f>SUM(Jaanuar:Detsember!Y40)</f>
        <v>0</v>
      </c>
      <c r="Z40" s="178">
        <f>SUM(Jaanuar:Detsember!Z40)</f>
        <v>0</v>
      </c>
      <c r="AA40" s="178">
        <f>SUM(Jaanuar:Detsember!AA40)</f>
        <v>0</v>
      </c>
      <c r="AB40" s="300">
        <f>SUM(Jaanuar:Detsember!AB40)</f>
        <v>0</v>
      </c>
      <c r="AC40" s="315">
        <f>SUM(Jaanuar:Detsember!AC40)</f>
        <v>0</v>
      </c>
      <c r="AD40" s="307">
        <f>SUM(Jaanuar:Detsember!AD40)</f>
        <v>0</v>
      </c>
      <c r="AE40" s="304">
        <f>SUM(Jaanuar:Detsember!AE40)</f>
        <v>0</v>
      </c>
      <c r="AF40" s="300">
        <f>SUM(Jaanuar:Detsember!AF40)</f>
        <v>0</v>
      </c>
      <c r="AG40" s="166">
        <f>SUM(Jaanuar:Detsember!AG40)</f>
        <v>1001</v>
      </c>
      <c r="AH40" s="299">
        <f>SUM(Jaanuar:Detsember!AE40)</f>
        <v>0</v>
      </c>
      <c r="AI40" s="305">
        <f>SUM(Jaanuar:Detsember!N40)+SUM(Jaanuar:Detsember!AF40)</f>
        <v>0</v>
      </c>
      <c r="AJ40" s="315">
        <f t="shared" si="0"/>
        <v>1001</v>
      </c>
    </row>
    <row r="41" spans="1:36" outlineLevel="1" x14ac:dyDescent="0.25">
      <c r="A41" s="503" t="s">
        <v>732</v>
      </c>
      <c r="B41" s="9"/>
      <c r="C41" s="299">
        <f t="shared" ref="C41:AJ41" si="17">SUBTOTAL(9,C40:C40)</f>
        <v>0</v>
      </c>
      <c r="D41" s="299">
        <f t="shared" si="17"/>
        <v>91</v>
      </c>
      <c r="E41" s="299">
        <f t="shared" si="17"/>
        <v>349</v>
      </c>
      <c r="F41" s="299">
        <f t="shared" si="17"/>
        <v>138</v>
      </c>
      <c r="G41" s="299">
        <f t="shared" si="17"/>
        <v>0</v>
      </c>
      <c r="H41" s="299">
        <f t="shared" si="17"/>
        <v>0</v>
      </c>
      <c r="I41" s="299">
        <f t="shared" si="17"/>
        <v>0</v>
      </c>
      <c r="J41" s="299">
        <f t="shared" si="17"/>
        <v>38</v>
      </c>
      <c r="K41" s="299">
        <f t="shared" si="17"/>
        <v>385</v>
      </c>
      <c r="L41" s="300">
        <f t="shared" si="17"/>
        <v>0</v>
      </c>
      <c r="M41" s="153">
        <f t="shared" si="17"/>
        <v>1001</v>
      </c>
      <c r="N41" s="300">
        <f t="shared" si="17"/>
        <v>0</v>
      </c>
      <c r="O41" s="308">
        <f t="shared" si="17"/>
        <v>0</v>
      </c>
      <c r="P41" s="299">
        <f t="shared" si="17"/>
        <v>0</v>
      </c>
      <c r="Q41" s="300">
        <f t="shared" si="17"/>
        <v>0</v>
      </c>
      <c r="R41" s="178">
        <f t="shared" si="17"/>
        <v>0</v>
      </c>
      <c r="S41" s="178">
        <f t="shared" si="17"/>
        <v>0</v>
      </c>
      <c r="T41" s="300">
        <f t="shared" si="17"/>
        <v>0</v>
      </c>
      <c r="U41" s="401">
        <f t="shared" si="17"/>
        <v>0</v>
      </c>
      <c r="V41" s="178">
        <f t="shared" si="17"/>
        <v>0</v>
      </c>
      <c r="W41" s="307">
        <f t="shared" si="17"/>
        <v>0</v>
      </c>
      <c r="X41" s="300">
        <f t="shared" si="17"/>
        <v>0</v>
      </c>
      <c r="Y41" s="178">
        <f t="shared" si="17"/>
        <v>0</v>
      </c>
      <c r="Z41" s="178">
        <f t="shared" si="17"/>
        <v>0</v>
      </c>
      <c r="AA41" s="178">
        <f t="shared" si="17"/>
        <v>0</v>
      </c>
      <c r="AB41" s="300">
        <f t="shared" si="17"/>
        <v>0</v>
      </c>
      <c r="AC41" s="315">
        <f t="shared" si="17"/>
        <v>0</v>
      </c>
      <c r="AD41" s="307">
        <f t="shared" si="17"/>
        <v>0</v>
      </c>
      <c r="AE41" s="304">
        <f t="shared" si="17"/>
        <v>0</v>
      </c>
      <c r="AF41" s="300">
        <f t="shared" si="17"/>
        <v>0</v>
      </c>
      <c r="AG41" s="166">
        <f t="shared" si="17"/>
        <v>1001</v>
      </c>
      <c r="AH41" s="299">
        <f t="shared" si="17"/>
        <v>0</v>
      </c>
      <c r="AI41" s="305">
        <f t="shared" si="17"/>
        <v>0</v>
      </c>
      <c r="AJ41" s="315">
        <f t="shared" si="17"/>
        <v>1001</v>
      </c>
    </row>
    <row r="42" spans="1:36" outlineLevel="2" x14ac:dyDescent="0.25">
      <c r="A42" s="28" t="s">
        <v>621</v>
      </c>
      <c r="B42" s="8" t="s">
        <v>717</v>
      </c>
      <c r="C42" s="299">
        <f>SUM(Jaanuar:Detsember!C42)</f>
        <v>0</v>
      </c>
      <c r="D42" s="299">
        <f>SUM(Jaanuar:Detsember!D42)</f>
        <v>48</v>
      </c>
      <c r="E42" s="299">
        <f>SUM(Jaanuar:Detsember!E42)</f>
        <v>163</v>
      </c>
      <c r="F42" s="299">
        <f>SUM(Jaanuar:Detsember!F42)</f>
        <v>78</v>
      </c>
      <c r="G42" s="299">
        <f>SUM(Jaanuar:Detsember!G42)</f>
        <v>0</v>
      </c>
      <c r="H42" s="299">
        <f>SUM(Jaanuar:Detsember!H42)</f>
        <v>0</v>
      </c>
      <c r="I42" s="299">
        <f>SUM(Jaanuar:Detsember!I42)</f>
        <v>0</v>
      </c>
      <c r="J42" s="299">
        <f>SUM(Jaanuar:Detsember!J42)</f>
        <v>0</v>
      </c>
      <c r="K42" s="299">
        <f>SUM(Jaanuar:Detsember!K42)</f>
        <v>113</v>
      </c>
      <c r="L42" s="300">
        <f>SUM(Jaanuar:Detsember!L42)</f>
        <v>0</v>
      </c>
      <c r="M42" s="153">
        <f>SUM(Jaanuar:Detsember!M42)</f>
        <v>402</v>
      </c>
      <c r="N42" s="300">
        <f>SUM(Jaanuar:Detsember!N42)</f>
        <v>0</v>
      </c>
      <c r="O42" s="308">
        <f>SUM(Jaanuar:Detsember!O42)</f>
        <v>0</v>
      </c>
      <c r="P42" s="299">
        <f>SUM(Jaanuar:Detsember!P42)</f>
        <v>0</v>
      </c>
      <c r="Q42" s="300">
        <f>SUM(Jaanuar:Detsember!Q42)</f>
        <v>0</v>
      </c>
      <c r="R42" s="178">
        <f>SUM(Jaanuar:Detsember!R42)</f>
        <v>0</v>
      </c>
      <c r="S42" s="178">
        <f>SUM(Jaanuar:Detsember!S42)</f>
        <v>0</v>
      </c>
      <c r="T42" s="300">
        <f>SUM(Jaanuar:Detsember!T42)</f>
        <v>0</v>
      </c>
      <c r="U42" s="465">
        <f>SUM(Jaanuar:Detsember!U42)</f>
        <v>0</v>
      </c>
      <c r="V42" s="178">
        <f>SUM(Jaanuar:Detsember!V42)</f>
        <v>0</v>
      </c>
      <c r="W42" s="179">
        <f>SUM(Jaanuar:Detsember!W42)</f>
        <v>0</v>
      </c>
      <c r="X42" s="300">
        <f>SUM(Jaanuar:Detsember!X42)</f>
        <v>0</v>
      </c>
      <c r="Y42" s="178">
        <f>SUM(Jaanuar:Detsember!Y42)</f>
        <v>0</v>
      </c>
      <c r="Z42" s="178">
        <f>SUM(Jaanuar:Detsember!Z42)</f>
        <v>0</v>
      </c>
      <c r="AA42" s="178">
        <f>SUM(Jaanuar:Detsember!AA42)</f>
        <v>0</v>
      </c>
      <c r="AB42" s="300">
        <f>SUM(Jaanuar:Detsember!AB42)</f>
        <v>0</v>
      </c>
      <c r="AC42" s="315">
        <f>SUM(Jaanuar:Detsember!AC42)</f>
        <v>0</v>
      </c>
      <c r="AD42" s="307">
        <f>SUM(Jaanuar:Detsember!AD42)</f>
        <v>0</v>
      </c>
      <c r="AE42" s="304">
        <f>SUM(Jaanuar:Detsember!AE42)</f>
        <v>0</v>
      </c>
      <c r="AF42" s="300">
        <f>SUM(Jaanuar:Detsember!AF42)</f>
        <v>0</v>
      </c>
      <c r="AG42" s="166">
        <f>SUM(Jaanuar:Detsember!AG42)</f>
        <v>402</v>
      </c>
      <c r="AH42" s="299">
        <f>SUM(Jaanuar:Detsember!AE42)</f>
        <v>0</v>
      </c>
      <c r="AI42" s="305">
        <f>SUM(Jaanuar:Detsember!N42)+SUM(Jaanuar:Detsember!AF42)</f>
        <v>0</v>
      </c>
      <c r="AJ42" s="332">
        <f t="shared" si="0"/>
        <v>402</v>
      </c>
    </row>
    <row r="43" spans="1:36" outlineLevel="2" x14ac:dyDescent="0.25">
      <c r="A43" s="28" t="s">
        <v>621</v>
      </c>
      <c r="B43" s="35" t="s">
        <v>692</v>
      </c>
      <c r="C43" s="299">
        <f>SUM(Jaanuar:Detsember!C43)</f>
        <v>0</v>
      </c>
      <c r="D43" s="299">
        <f>SUM(Jaanuar:Detsember!D43)</f>
        <v>80</v>
      </c>
      <c r="E43" s="299">
        <f>SUM(Jaanuar:Detsember!E43)</f>
        <v>109</v>
      </c>
      <c r="F43" s="299">
        <f>SUM(Jaanuar:Detsember!F43)</f>
        <v>127</v>
      </c>
      <c r="G43" s="299">
        <f>SUM(Jaanuar:Detsember!G43)</f>
        <v>0</v>
      </c>
      <c r="H43" s="299">
        <f>SUM(Jaanuar:Detsember!H43)</f>
        <v>0</v>
      </c>
      <c r="I43" s="299">
        <f>SUM(Jaanuar:Detsember!I43)</f>
        <v>0</v>
      </c>
      <c r="J43" s="299">
        <f>SUM(Jaanuar:Detsember!J43)</f>
        <v>0</v>
      </c>
      <c r="K43" s="299">
        <f>SUM(Jaanuar:Detsember!K43)</f>
        <v>165</v>
      </c>
      <c r="L43" s="300">
        <f>SUM(Jaanuar:Detsember!L43)</f>
        <v>0</v>
      </c>
      <c r="M43" s="153">
        <f>SUM(Jaanuar:Detsember!M43)</f>
        <v>481</v>
      </c>
      <c r="N43" s="300">
        <f>SUM(Jaanuar:Detsember!N43)</f>
        <v>0</v>
      </c>
      <c r="O43" s="308">
        <f>SUM(Jaanuar:Detsember!O43)</f>
        <v>0</v>
      </c>
      <c r="P43" s="299">
        <f>SUM(Jaanuar:Detsember!P43)</f>
        <v>0</v>
      </c>
      <c r="Q43" s="300">
        <f>SUM(Jaanuar:Detsember!Q43)</f>
        <v>0</v>
      </c>
      <c r="R43" s="178">
        <f>SUM(Jaanuar:Detsember!R43)</f>
        <v>0</v>
      </c>
      <c r="S43" s="178">
        <f>SUM(Jaanuar:Detsember!S43)</f>
        <v>0</v>
      </c>
      <c r="T43" s="300">
        <f>SUM(Jaanuar:Detsember!T43)</f>
        <v>0</v>
      </c>
      <c r="U43" s="465">
        <f>SUM(Jaanuar:Detsember!U43)</f>
        <v>0</v>
      </c>
      <c r="V43" s="178">
        <f>SUM(Jaanuar:Detsember!V43)</f>
        <v>0</v>
      </c>
      <c r="W43" s="179">
        <f>SUM(Jaanuar:Detsember!W43)</f>
        <v>0</v>
      </c>
      <c r="X43" s="300">
        <f>SUM(Jaanuar:Detsember!X43)</f>
        <v>0</v>
      </c>
      <c r="Y43" s="178">
        <f>SUM(Jaanuar:Detsember!Y43)</f>
        <v>0</v>
      </c>
      <c r="Z43" s="178">
        <f>SUM(Jaanuar:Detsember!Z43)</f>
        <v>0</v>
      </c>
      <c r="AA43" s="178">
        <f>SUM(Jaanuar:Detsember!AA43)</f>
        <v>0</v>
      </c>
      <c r="AB43" s="300">
        <f>SUM(Jaanuar:Detsember!AB43)</f>
        <v>0</v>
      </c>
      <c r="AC43" s="315">
        <f>SUM(Jaanuar:Detsember!AC43)</f>
        <v>0</v>
      </c>
      <c r="AD43" s="307">
        <f>SUM(Jaanuar:Detsember!AD43)</f>
        <v>0</v>
      </c>
      <c r="AE43" s="304">
        <f>SUM(Jaanuar:Detsember!AE43)</f>
        <v>0</v>
      </c>
      <c r="AF43" s="300">
        <f>SUM(Jaanuar:Detsember!AF43)</f>
        <v>0</v>
      </c>
      <c r="AG43" s="166">
        <f>SUM(Jaanuar:Detsember!AG43)</f>
        <v>481</v>
      </c>
      <c r="AH43" s="299">
        <f>SUM(Jaanuar:Detsember!AE43)</f>
        <v>0</v>
      </c>
      <c r="AI43" s="305">
        <f>SUM(Jaanuar:Detsember!N43)+SUM(Jaanuar:Detsember!AF43)</f>
        <v>0</v>
      </c>
      <c r="AJ43" s="332">
        <f t="shared" si="0"/>
        <v>481</v>
      </c>
    </row>
    <row r="44" spans="1:36" outlineLevel="1" x14ac:dyDescent="0.25">
      <c r="A44" s="503" t="s">
        <v>733</v>
      </c>
      <c r="B44" s="35"/>
      <c r="C44" s="299">
        <f t="shared" ref="C44:AJ44" si="18">SUBTOTAL(9,C42:C43)</f>
        <v>0</v>
      </c>
      <c r="D44" s="299">
        <f t="shared" si="18"/>
        <v>128</v>
      </c>
      <c r="E44" s="299">
        <f t="shared" si="18"/>
        <v>272</v>
      </c>
      <c r="F44" s="299">
        <f t="shared" si="18"/>
        <v>205</v>
      </c>
      <c r="G44" s="299">
        <f t="shared" si="18"/>
        <v>0</v>
      </c>
      <c r="H44" s="299">
        <f t="shared" si="18"/>
        <v>0</v>
      </c>
      <c r="I44" s="299">
        <f t="shared" si="18"/>
        <v>0</v>
      </c>
      <c r="J44" s="299">
        <f t="shared" si="18"/>
        <v>0</v>
      </c>
      <c r="K44" s="299">
        <f t="shared" si="18"/>
        <v>278</v>
      </c>
      <c r="L44" s="300">
        <f t="shared" si="18"/>
        <v>0</v>
      </c>
      <c r="M44" s="153">
        <f t="shared" si="18"/>
        <v>883</v>
      </c>
      <c r="N44" s="300">
        <f t="shared" si="18"/>
        <v>0</v>
      </c>
      <c r="O44" s="308">
        <f t="shared" si="18"/>
        <v>0</v>
      </c>
      <c r="P44" s="299">
        <f t="shared" si="18"/>
        <v>0</v>
      </c>
      <c r="Q44" s="300">
        <f t="shared" si="18"/>
        <v>0</v>
      </c>
      <c r="R44" s="178">
        <f t="shared" si="18"/>
        <v>0</v>
      </c>
      <c r="S44" s="178">
        <f t="shared" si="18"/>
        <v>0</v>
      </c>
      <c r="T44" s="300">
        <f t="shared" si="18"/>
        <v>0</v>
      </c>
      <c r="U44" s="401">
        <f t="shared" si="18"/>
        <v>0</v>
      </c>
      <c r="V44" s="178">
        <f t="shared" si="18"/>
        <v>0</v>
      </c>
      <c r="W44" s="307">
        <f t="shared" si="18"/>
        <v>0</v>
      </c>
      <c r="X44" s="300">
        <f t="shared" si="18"/>
        <v>0</v>
      </c>
      <c r="Y44" s="178">
        <f t="shared" si="18"/>
        <v>0</v>
      </c>
      <c r="Z44" s="178">
        <f t="shared" si="18"/>
        <v>0</v>
      </c>
      <c r="AA44" s="178">
        <f t="shared" si="18"/>
        <v>0</v>
      </c>
      <c r="AB44" s="300">
        <f t="shared" si="18"/>
        <v>0</v>
      </c>
      <c r="AC44" s="315">
        <f t="shared" si="18"/>
        <v>0</v>
      </c>
      <c r="AD44" s="307">
        <f t="shared" si="18"/>
        <v>0</v>
      </c>
      <c r="AE44" s="304">
        <f t="shared" si="18"/>
        <v>0</v>
      </c>
      <c r="AF44" s="300">
        <f t="shared" si="18"/>
        <v>0</v>
      </c>
      <c r="AG44" s="166">
        <f t="shared" si="18"/>
        <v>883</v>
      </c>
      <c r="AH44" s="311">
        <f t="shared" si="18"/>
        <v>0</v>
      </c>
      <c r="AI44" s="312">
        <f t="shared" si="18"/>
        <v>0</v>
      </c>
      <c r="AJ44" s="332">
        <f t="shared" si="18"/>
        <v>883</v>
      </c>
    </row>
    <row r="45" spans="1:36" outlineLevel="2" x14ac:dyDescent="0.25">
      <c r="A45" s="29" t="s">
        <v>682</v>
      </c>
      <c r="B45" s="6" t="s">
        <v>703</v>
      </c>
      <c r="C45" s="299">
        <f>SUM(Jaanuar:Detsember!C45)</f>
        <v>0</v>
      </c>
      <c r="D45" s="299">
        <f>SUM(Jaanuar:Detsember!D45)</f>
        <v>0</v>
      </c>
      <c r="E45" s="299">
        <f>SUM(Jaanuar:Detsember!E45)</f>
        <v>0</v>
      </c>
      <c r="F45" s="299">
        <f>SUM(Jaanuar:Detsember!F45)</f>
        <v>0</v>
      </c>
      <c r="G45" s="299">
        <f>SUM(Jaanuar:Detsember!G45)</f>
        <v>0</v>
      </c>
      <c r="H45" s="299">
        <f>SUM(Jaanuar:Detsember!H45)</f>
        <v>0</v>
      </c>
      <c r="I45" s="299">
        <f>SUM(Jaanuar:Detsember!I45)</f>
        <v>0</v>
      </c>
      <c r="J45" s="299">
        <f>SUM(Jaanuar:Detsember!J45)</f>
        <v>0</v>
      </c>
      <c r="K45" s="299">
        <f>SUM(Jaanuar:Detsember!K45)</f>
        <v>0</v>
      </c>
      <c r="L45" s="300">
        <f>SUM(Jaanuar:Detsember!L45)</f>
        <v>0</v>
      </c>
      <c r="M45" s="153">
        <f>SUM(Jaanuar:Detsember!M45)</f>
        <v>0</v>
      </c>
      <c r="N45" s="300">
        <f>SUM(Jaanuar:Detsember!N45)</f>
        <v>0</v>
      </c>
      <c r="O45" s="308">
        <f>SUM(Jaanuar:Detsember!O45)</f>
        <v>0</v>
      </c>
      <c r="P45" s="299">
        <f>SUM(Jaanuar:Detsember!P45)</f>
        <v>0</v>
      </c>
      <c r="Q45" s="300">
        <f>SUM(Jaanuar:Detsember!Q45)</f>
        <v>0</v>
      </c>
      <c r="R45" s="178">
        <f>SUM(Jaanuar:Detsember!R45)</f>
        <v>0</v>
      </c>
      <c r="S45" s="178">
        <f>SUM(Jaanuar:Detsember!S45)</f>
        <v>0</v>
      </c>
      <c r="T45" s="300">
        <f>SUM(Jaanuar:Detsember!T45)</f>
        <v>0</v>
      </c>
      <c r="U45" s="465">
        <f>SUM(Jaanuar:Detsember!U45)</f>
        <v>0</v>
      </c>
      <c r="V45" s="178">
        <f>SUM(Jaanuar:Detsember!V45)</f>
        <v>0</v>
      </c>
      <c r="W45" s="179">
        <f>SUM(Jaanuar:Detsember!W45)</f>
        <v>0</v>
      </c>
      <c r="X45" s="300">
        <f>SUM(Jaanuar:Detsember!X45)</f>
        <v>0</v>
      </c>
      <c r="Y45" s="178">
        <f>SUM(Jaanuar:Detsember!Y45)</f>
        <v>0</v>
      </c>
      <c r="Z45" s="178">
        <f>SUM(Jaanuar:Detsember!Z45)</f>
        <v>0</v>
      </c>
      <c r="AA45" s="178">
        <f>SUM(Jaanuar:Detsember!AA45)</f>
        <v>0</v>
      </c>
      <c r="AB45" s="300">
        <f>SUM(Jaanuar:Detsember!AB45)</f>
        <v>0</v>
      </c>
      <c r="AC45" s="315">
        <f>SUM(Jaanuar:Detsember!AC45)</f>
        <v>0</v>
      </c>
      <c r="AD45" s="307">
        <f>SUM(Jaanuar:Detsember!AD45)</f>
        <v>0</v>
      </c>
      <c r="AE45" s="304">
        <f>SUM(Jaanuar:Detsember!AE45)</f>
        <v>0</v>
      </c>
      <c r="AF45" s="300">
        <f>SUM(Jaanuar:Detsember!AF45)</f>
        <v>0</v>
      </c>
      <c r="AG45" s="166">
        <f>SUM(Jaanuar:Detsember!AG45)</f>
        <v>0</v>
      </c>
      <c r="AH45" s="299">
        <f>SUM(Jaanuar:Detsember!AE45)</f>
        <v>0</v>
      </c>
      <c r="AI45" s="305">
        <f>SUM(Jaanuar:Detsember!N45)+SUM(Jaanuar:Detsember!AF45)</f>
        <v>0</v>
      </c>
      <c r="AJ45" s="315">
        <f t="shared" si="0"/>
        <v>0</v>
      </c>
    </row>
    <row r="46" spans="1:36" outlineLevel="1" x14ac:dyDescent="0.25">
      <c r="A46" s="76" t="s">
        <v>734</v>
      </c>
      <c r="B46" s="6"/>
      <c r="C46" s="299">
        <f t="shared" ref="C46:AJ46" si="19">SUBTOTAL(9,C45:C45)</f>
        <v>0</v>
      </c>
      <c r="D46" s="299">
        <f t="shared" si="19"/>
        <v>0</v>
      </c>
      <c r="E46" s="299">
        <f t="shared" si="19"/>
        <v>0</v>
      </c>
      <c r="F46" s="299">
        <f t="shared" si="19"/>
        <v>0</v>
      </c>
      <c r="G46" s="299">
        <f t="shared" si="19"/>
        <v>0</v>
      </c>
      <c r="H46" s="299">
        <f t="shared" si="19"/>
        <v>0</v>
      </c>
      <c r="I46" s="299">
        <f t="shared" si="19"/>
        <v>0</v>
      </c>
      <c r="J46" s="299">
        <f t="shared" si="19"/>
        <v>0</v>
      </c>
      <c r="K46" s="299">
        <f t="shared" si="19"/>
        <v>0</v>
      </c>
      <c r="L46" s="300">
        <f t="shared" si="19"/>
        <v>0</v>
      </c>
      <c r="M46" s="153">
        <f t="shared" si="19"/>
        <v>0</v>
      </c>
      <c r="N46" s="300">
        <f t="shared" si="19"/>
        <v>0</v>
      </c>
      <c r="O46" s="308">
        <f t="shared" si="19"/>
        <v>0</v>
      </c>
      <c r="P46" s="299">
        <f t="shared" si="19"/>
        <v>0</v>
      </c>
      <c r="Q46" s="300">
        <f t="shared" si="19"/>
        <v>0</v>
      </c>
      <c r="R46" s="178">
        <f t="shared" si="19"/>
        <v>0</v>
      </c>
      <c r="S46" s="178">
        <f t="shared" si="19"/>
        <v>0</v>
      </c>
      <c r="T46" s="300">
        <f t="shared" si="19"/>
        <v>0</v>
      </c>
      <c r="U46" s="401">
        <f t="shared" si="19"/>
        <v>0</v>
      </c>
      <c r="V46" s="178">
        <f t="shared" si="19"/>
        <v>0</v>
      </c>
      <c r="W46" s="307">
        <f t="shared" si="19"/>
        <v>0</v>
      </c>
      <c r="X46" s="300">
        <f t="shared" si="19"/>
        <v>0</v>
      </c>
      <c r="Y46" s="178">
        <f t="shared" si="19"/>
        <v>0</v>
      </c>
      <c r="Z46" s="178">
        <f t="shared" si="19"/>
        <v>0</v>
      </c>
      <c r="AA46" s="178">
        <f t="shared" si="19"/>
        <v>0</v>
      </c>
      <c r="AB46" s="300">
        <f t="shared" si="19"/>
        <v>0</v>
      </c>
      <c r="AC46" s="315">
        <f t="shared" si="19"/>
        <v>0</v>
      </c>
      <c r="AD46" s="307">
        <f t="shared" si="19"/>
        <v>0</v>
      </c>
      <c r="AE46" s="304">
        <f t="shared" si="19"/>
        <v>0</v>
      </c>
      <c r="AF46" s="300">
        <f t="shared" si="19"/>
        <v>0</v>
      </c>
      <c r="AG46" s="166">
        <f t="shared" si="19"/>
        <v>0</v>
      </c>
      <c r="AH46" s="299">
        <f t="shared" si="19"/>
        <v>0</v>
      </c>
      <c r="AI46" s="305">
        <f t="shared" si="19"/>
        <v>0</v>
      </c>
      <c r="AJ46" s="315">
        <f t="shared" si="19"/>
        <v>0</v>
      </c>
    </row>
    <row r="47" spans="1:36" outlineLevel="2" x14ac:dyDescent="0.25">
      <c r="A47" s="29" t="s">
        <v>639</v>
      </c>
      <c r="B47" s="6" t="s">
        <v>694</v>
      </c>
      <c r="C47" s="299">
        <f>SUM(Jaanuar:Detsember!C47)</f>
        <v>0</v>
      </c>
      <c r="D47" s="299">
        <f>SUM(Jaanuar:Detsember!D47)</f>
        <v>0</v>
      </c>
      <c r="E47" s="299">
        <f>SUM(Jaanuar:Detsember!E47)</f>
        <v>0</v>
      </c>
      <c r="F47" s="299">
        <f>SUM(Jaanuar:Detsember!F47)</f>
        <v>0</v>
      </c>
      <c r="G47" s="299">
        <f>SUM(Jaanuar:Detsember!G47)</f>
        <v>0</v>
      </c>
      <c r="H47" s="299">
        <f>SUM(Jaanuar:Detsember!H47)</f>
        <v>0</v>
      </c>
      <c r="I47" s="299">
        <f>SUM(Jaanuar:Detsember!I47)</f>
        <v>0</v>
      </c>
      <c r="J47" s="299">
        <f>SUM(Jaanuar:Detsember!J47)</f>
        <v>0</v>
      </c>
      <c r="K47" s="299">
        <f>SUM(Jaanuar:Detsember!K47)</f>
        <v>0</v>
      </c>
      <c r="L47" s="300">
        <f>SUM(Jaanuar:Detsember!L47)</f>
        <v>0</v>
      </c>
      <c r="M47" s="153">
        <f>SUM(Jaanuar:Detsember!M47)</f>
        <v>0</v>
      </c>
      <c r="N47" s="300">
        <f>SUM(Jaanuar:Detsember!N47)</f>
        <v>0</v>
      </c>
      <c r="O47" s="308">
        <f>SUM(Jaanuar:Detsember!O47)</f>
        <v>0</v>
      </c>
      <c r="P47" s="299">
        <f>SUM(Jaanuar:Detsember!P47)</f>
        <v>0</v>
      </c>
      <c r="Q47" s="300">
        <f>SUM(Jaanuar:Detsember!Q47)</f>
        <v>0</v>
      </c>
      <c r="R47" s="178">
        <f>SUM(Jaanuar:Detsember!R47)</f>
        <v>0</v>
      </c>
      <c r="S47" s="178">
        <f>SUM(Jaanuar:Detsember!S47)</f>
        <v>0</v>
      </c>
      <c r="T47" s="300">
        <f>SUM(Jaanuar:Detsember!T47)</f>
        <v>0</v>
      </c>
      <c r="U47" s="465">
        <f>SUM(Jaanuar:Detsember!U47)</f>
        <v>0</v>
      </c>
      <c r="V47" s="178">
        <f>SUM(Jaanuar:Detsember!V47)</f>
        <v>0</v>
      </c>
      <c r="W47" s="179">
        <f>SUM(Jaanuar:Detsember!W47)</f>
        <v>2</v>
      </c>
      <c r="X47" s="300">
        <f>SUM(Jaanuar:Detsember!X47)</f>
        <v>0</v>
      </c>
      <c r="Y47" s="178">
        <f>SUM(Jaanuar:Detsember!Y47)</f>
        <v>0</v>
      </c>
      <c r="Z47" s="178">
        <f>SUM(Jaanuar:Detsember!Z47)</f>
        <v>0</v>
      </c>
      <c r="AA47" s="178">
        <f>SUM(Jaanuar:Detsember!AA47)</f>
        <v>0</v>
      </c>
      <c r="AB47" s="300">
        <f>SUM(Jaanuar:Detsember!AB47)</f>
        <v>0</v>
      </c>
      <c r="AC47" s="315">
        <f>SUM(Jaanuar:Detsember!AC47)</f>
        <v>0</v>
      </c>
      <c r="AD47" s="307">
        <f>SUM(Jaanuar:Detsember!AD47)</f>
        <v>0</v>
      </c>
      <c r="AE47" s="304">
        <f>SUM(Jaanuar:Detsember!AE47)</f>
        <v>2</v>
      </c>
      <c r="AF47" s="300">
        <f>SUM(Jaanuar:Detsember!AF47)</f>
        <v>0</v>
      </c>
      <c r="AG47" s="166">
        <f>SUM(Jaanuar:Detsember!AG47)</f>
        <v>2</v>
      </c>
      <c r="AH47" s="299">
        <f>SUM(Jaanuar:Detsember!AE47)</f>
        <v>2</v>
      </c>
      <c r="AI47" s="305">
        <f>SUM(Jaanuar:Detsember!N47)+SUM(Jaanuar:Detsember!AF47)</f>
        <v>0</v>
      </c>
      <c r="AJ47" s="315">
        <f t="shared" si="0"/>
        <v>2</v>
      </c>
    </row>
    <row r="48" spans="1:36" outlineLevel="2" x14ac:dyDescent="0.25">
      <c r="A48" s="29" t="s">
        <v>639</v>
      </c>
      <c r="B48" s="6" t="s">
        <v>692</v>
      </c>
      <c r="C48" s="299">
        <f>SUM(Jaanuar:Detsember!C48)</f>
        <v>0</v>
      </c>
      <c r="D48" s="299">
        <f>SUM(Jaanuar:Detsember!D48)</f>
        <v>0</v>
      </c>
      <c r="E48" s="299">
        <f>SUM(Jaanuar:Detsember!E48)</f>
        <v>0</v>
      </c>
      <c r="F48" s="299">
        <f>SUM(Jaanuar:Detsember!F48)</f>
        <v>0</v>
      </c>
      <c r="G48" s="299">
        <f>SUM(Jaanuar:Detsember!G48)</f>
        <v>0</v>
      </c>
      <c r="H48" s="299">
        <f>SUM(Jaanuar:Detsember!H48)</f>
        <v>0</v>
      </c>
      <c r="I48" s="299">
        <f>SUM(Jaanuar:Detsember!I48)</f>
        <v>0</v>
      </c>
      <c r="J48" s="299">
        <f>SUM(Jaanuar:Detsember!J48)</f>
        <v>0</v>
      </c>
      <c r="K48" s="299">
        <f>SUM(Jaanuar:Detsember!K48)</f>
        <v>0</v>
      </c>
      <c r="L48" s="300">
        <f>SUM(Jaanuar:Detsember!L48)</f>
        <v>0</v>
      </c>
      <c r="M48" s="153">
        <f>SUM(Jaanuar:Detsember!M48)</f>
        <v>0</v>
      </c>
      <c r="N48" s="300">
        <f>SUM(Jaanuar:Detsember!N48)</f>
        <v>0</v>
      </c>
      <c r="O48" s="308">
        <f>SUM(Jaanuar:Detsember!O48)</f>
        <v>30</v>
      </c>
      <c r="P48" s="299">
        <f>SUM(Jaanuar:Detsember!P48)</f>
        <v>0</v>
      </c>
      <c r="Q48" s="300">
        <f>SUM(Jaanuar:Detsember!Q48)</f>
        <v>0</v>
      </c>
      <c r="R48" s="178">
        <f>SUM(Jaanuar:Detsember!R48)</f>
        <v>0</v>
      </c>
      <c r="S48" s="178">
        <f>SUM(Jaanuar:Detsember!S48)</f>
        <v>0</v>
      </c>
      <c r="T48" s="300">
        <f>SUM(Jaanuar:Detsember!T48)</f>
        <v>0</v>
      </c>
      <c r="U48" s="465">
        <f>SUM(Jaanuar:Detsember!U48)</f>
        <v>0</v>
      </c>
      <c r="V48" s="178">
        <f>SUM(Jaanuar:Detsember!V48)</f>
        <v>0</v>
      </c>
      <c r="W48" s="179">
        <f>SUM(Jaanuar:Detsember!W48)</f>
        <v>0</v>
      </c>
      <c r="X48" s="300">
        <f>SUM(Jaanuar:Detsember!X48)</f>
        <v>0</v>
      </c>
      <c r="Y48" s="178">
        <f>SUM(Jaanuar:Detsember!Y48)</f>
        <v>0</v>
      </c>
      <c r="Z48" s="178">
        <f>SUM(Jaanuar:Detsember!Z48)</f>
        <v>0</v>
      </c>
      <c r="AA48" s="178">
        <f>SUM(Jaanuar:Detsember!AA48)</f>
        <v>0</v>
      </c>
      <c r="AB48" s="300">
        <f>SUM(Jaanuar:Detsember!AB48)</f>
        <v>0</v>
      </c>
      <c r="AC48" s="315">
        <f>SUM(Jaanuar:Detsember!AC48)</f>
        <v>0</v>
      </c>
      <c r="AD48" s="307">
        <f>SUM(Jaanuar:Detsember!AD48)</f>
        <v>0</v>
      </c>
      <c r="AE48" s="304">
        <f>SUM(Jaanuar:Detsember!AE48)</f>
        <v>30</v>
      </c>
      <c r="AF48" s="300">
        <f>SUM(Jaanuar:Detsember!AF48)</f>
        <v>0</v>
      </c>
      <c r="AG48" s="166">
        <f>SUM(Jaanuar:Detsember!AG48)</f>
        <v>30</v>
      </c>
      <c r="AH48" s="299">
        <f>SUM(Jaanuar:Detsember!AE48)</f>
        <v>30</v>
      </c>
      <c r="AI48" s="305">
        <f>SUM(Jaanuar:Detsember!N48)+SUM(Jaanuar:Detsember!AF48)</f>
        <v>0</v>
      </c>
      <c r="AJ48" s="315">
        <f>SUM(AG48+AI48)</f>
        <v>30</v>
      </c>
    </row>
    <row r="49" spans="1:36" outlineLevel="1" x14ac:dyDescent="0.25">
      <c r="A49" s="76" t="s">
        <v>735</v>
      </c>
      <c r="B49" s="6"/>
      <c r="C49" s="299">
        <f t="shared" ref="C49:AJ49" si="20">SUBTOTAL(9,C47:C48)</f>
        <v>0</v>
      </c>
      <c r="D49" s="299">
        <f t="shared" si="20"/>
        <v>0</v>
      </c>
      <c r="E49" s="299">
        <f t="shared" si="20"/>
        <v>0</v>
      </c>
      <c r="F49" s="299">
        <f t="shared" si="20"/>
        <v>0</v>
      </c>
      <c r="G49" s="299">
        <f t="shared" si="20"/>
        <v>0</v>
      </c>
      <c r="H49" s="299">
        <f t="shared" si="20"/>
        <v>0</v>
      </c>
      <c r="I49" s="299">
        <f t="shared" si="20"/>
        <v>0</v>
      </c>
      <c r="J49" s="299">
        <f t="shared" si="20"/>
        <v>0</v>
      </c>
      <c r="K49" s="299">
        <f t="shared" si="20"/>
        <v>0</v>
      </c>
      <c r="L49" s="300">
        <f t="shared" si="20"/>
        <v>0</v>
      </c>
      <c r="M49" s="153">
        <f t="shared" si="20"/>
        <v>0</v>
      </c>
      <c r="N49" s="300">
        <f t="shared" si="20"/>
        <v>0</v>
      </c>
      <c r="O49" s="308">
        <f t="shared" si="20"/>
        <v>30</v>
      </c>
      <c r="P49" s="299">
        <f t="shared" si="20"/>
        <v>0</v>
      </c>
      <c r="Q49" s="300">
        <f t="shared" si="20"/>
        <v>0</v>
      </c>
      <c r="R49" s="178">
        <f t="shared" si="20"/>
        <v>0</v>
      </c>
      <c r="S49" s="178">
        <f t="shared" si="20"/>
        <v>0</v>
      </c>
      <c r="T49" s="300">
        <f t="shared" si="20"/>
        <v>0</v>
      </c>
      <c r="U49" s="401">
        <f t="shared" si="20"/>
        <v>0</v>
      </c>
      <c r="V49" s="178">
        <f t="shared" si="20"/>
        <v>0</v>
      </c>
      <c r="W49" s="307">
        <f t="shared" si="20"/>
        <v>2</v>
      </c>
      <c r="X49" s="300">
        <f t="shared" si="20"/>
        <v>0</v>
      </c>
      <c r="Y49" s="178">
        <f t="shared" si="20"/>
        <v>0</v>
      </c>
      <c r="Z49" s="178">
        <f t="shared" si="20"/>
        <v>0</v>
      </c>
      <c r="AA49" s="178">
        <f t="shared" si="20"/>
        <v>0</v>
      </c>
      <c r="AB49" s="300">
        <f t="shared" si="20"/>
        <v>0</v>
      </c>
      <c r="AC49" s="315">
        <f t="shared" si="20"/>
        <v>0</v>
      </c>
      <c r="AD49" s="307">
        <f t="shared" si="20"/>
        <v>0</v>
      </c>
      <c r="AE49" s="304">
        <f t="shared" si="20"/>
        <v>32</v>
      </c>
      <c r="AF49" s="300">
        <f t="shared" si="20"/>
        <v>0</v>
      </c>
      <c r="AG49" s="166">
        <f t="shared" si="20"/>
        <v>32</v>
      </c>
      <c r="AH49" s="299">
        <f t="shared" si="20"/>
        <v>32</v>
      </c>
      <c r="AI49" s="305">
        <f t="shared" si="20"/>
        <v>0</v>
      </c>
      <c r="AJ49" s="315">
        <f t="shared" si="20"/>
        <v>32</v>
      </c>
    </row>
    <row r="50" spans="1:36" outlineLevel="2" x14ac:dyDescent="0.25">
      <c r="A50" s="29" t="s">
        <v>796</v>
      </c>
      <c r="B50" s="6" t="s">
        <v>797</v>
      </c>
      <c r="C50" s="299">
        <f>SUM(Jaanuar:Detsember!C50)</f>
        <v>0</v>
      </c>
      <c r="D50" s="299">
        <f>SUM(Jaanuar:Detsember!D50)</f>
        <v>0</v>
      </c>
      <c r="E50" s="299">
        <f>SUM(Jaanuar:Detsember!E50)</f>
        <v>0</v>
      </c>
      <c r="F50" s="299">
        <f>SUM(Jaanuar:Detsember!F50)</f>
        <v>0</v>
      </c>
      <c r="G50" s="299">
        <f>SUM(Jaanuar:Detsember!G50)</f>
        <v>0</v>
      </c>
      <c r="H50" s="299">
        <f>SUM(Jaanuar:Detsember!H50)</f>
        <v>0</v>
      </c>
      <c r="I50" s="299">
        <f>SUM(Jaanuar:Detsember!I50)</f>
        <v>0</v>
      </c>
      <c r="J50" s="299">
        <f>SUM(Jaanuar:Detsember!J50)</f>
        <v>0</v>
      </c>
      <c r="K50" s="299">
        <f>SUM(Jaanuar:Detsember!K50)</f>
        <v>0</v>
      </c>
      <c r="L50" s="300">
        <f>SUM(Jaanuar:Detsember!L50)</f>
        <v>0</v>
      </c>
      <c r="M50" s="153">
        <f>SUM(Jaanuar:Detsember!M50)</f>
        <v>0</v>
      </c>
      <c r="N50" s="300">
        <f>SUM(Jaanuar:Detsember!N50)</f>
        <v>0</v>
      </c>
      <c r="O50" s="308">
        <f>SUM(Jaanuar:Detsember!O50)</f>
        <v>0</v>
      </c>
      <c r="P50" s="299">
        <f>SUM(Jaanuar:Detsember!P50)</f>
        <v>0</v>
      </c>
      <c r="Q50" s="300">
        <f>SUM(Jaanuar:Detsember!Q50)</f>
        <v>0</v>
      </c>
      <c r="R50" s="178">
        <f>SUM(Jaanuar:Detsember!R50)</f>
        <v>0</v>
      </c>
      <c r="S50" s="178">
        <f>SUM(Jaanuar:Detsember!S50)</f>
        <v>5</v>
      </c>
      <c r="T50" s="300">
        <f>SUM(Jaanuar:Detsember!T50)</f>
        <v>3</v>
      </c>
      <c r="U50" s="465">
        <f>SUM(Jaanuar:Detsember!U50)</f>
        <v>4</v>
      </c>
      <c r="V50" s="178">
        <f>SUM(Jaanuar:Detsember!V50)</f>
        <v>0</v>
      </c>
      <c r="W50" s="179">
        <f>SUM(Jaanuar:Detsember!W50)</f>
        <v>45</v>
      </c>
      <c r="X50" s="300">
        <f>SUM(Jaanuar:Detsember!X50)</f>
        <v>0</v>
      </c>
      <c r="Y50" s="178">
        <f>SUM(Jaanuar:Detsember!Y50)</f>
        <v>5</v>
      </c>
      <c r="Z50" s="178">
        <f>SUM(Jaanuar:Detsember!Z50)</f>
        <v>2</v>
      </c>
      <c r="AA50" s="178">
        <f>SUM(Jaanuar:Detsember!AA50)</f>
        <v>9</v>
      </c>
      <c r="AB50" s="300">
        <f>SUM(Jaanuar:Detsember!AB50)</f>
        <v>1</v>
      </c>
      <c r="AC50" s="315">
        <f>SUM(Jaanuar:Detsember!AC50)</f>
        <v>3</v>
      </c>
      <c r="AD50" s="307">
        <f>SUM(Jaanuar:Detsember!AD50)</f>
        <v>1</v>
      </c>
      <c r="AE50" s="304">
        <f>SUM(Jaanuar:Detsember!AE50)</f>
        <v>78</v>
      </c>
      <c r="AF50" s="300">
        <f>SUM(Jaanuar:Detsember!AF50)</f>
        <v>0</v>
      </c>
      <c r="AG50" s="166">
        <f>SUM(Jaanuar:Detsember!AG50)</f>
        <v>78</v>
      </c>
      <c r="AH50" s="299">
        <f>SUM(Jaanuar:Detsember!AE50)</f>
        <v>78</v>
      </c>
      <c r="AI50" s="305">
        <f>SUM(Jaanuar:Detsember!N50)+SUM(Jaanuar:Detsember!AF50)</f>
        <v>0</v>
      </c>
      <c r="AJ50" s="315">
        <f t="shared" si="0"/>
        <v>78</v>
      </c>
    </row>
    <row r="51" spans="1:36" outlineLevel="1" x14ac:dyDescent="0.25">
      <c r="A51" s="76" t="s">
        <v>736</v>
      </c>
      <c r="B51" s="6"/>
      <c r="C51" s="299">
        <f t="shared" ref="C51:AJ51" si="21">SUBTOTAL(9,C50:C50)</f>
        <v>0</v>
      </c>
      <c r="D51" s="299">
        <f t="shared" si="21"/>
        <v>0</v>
      </c>
      <c r="E51" s="299">
        <f t="shared" si="21"/>
        <v>0</v>
      </c>
      <c r="F51" s="299">
        <f t="shared" si="21"/>
        <v>0</v>
      </c>
      <c r="G51" s="299">
        <f t="shared" si="21"/>
        <v>0</v>
      </c>
      <c r="H51" s="299">
        <f t="shared" si="21"/>
        <v>0</v>
      </c>
      <c r="I51" s="299">
        <f t="shared" si="21"/>
        <v>0</v>
      </c>
      <c r="J51" s="299">
        <f t="shared" si="21"/>
        <v>0</v>
      </c>
      <c r="K51" s="299">
        <f t="shared" si="21"/>
        <v>0</v>
      </c>
      <c r="L51" s="300">
        <f t="shared" si="21"/>
        <v>0</v>
      </c>
      <c r="M51" s="153">
        <f t="shared" si="21"/>
        <v>0</v>
      </c>
      <c r="N51" s="300">
        <f t="shared" si="21"/>
        <v>0</v>
      </c>
      <c r="O51" s="308">
        <f t="shared" si="21"/>
        <v>0</v>
      </c>
      <c r="P51" s="299">
        <f t="shared" si="21"/>
        <v>0</v>
      </c>
      <c r="Q51" s="300">
        <f t="shared" si="21"/>
        <v>0</v>
      </c>
      <c r="R51" s="178">
        <f t="shared" si="21"/>
        <v>0</v>
      </c>
      <c r="S51" s="178">
        <f t="shared" si="21"/>
        <v>5</v>
      </c>
      <c r="T51" s="300">
        <f t="shared" si="21"/>
        <v>3</v>
      </c>
      <c r="U51" s="401">
        <f t="shared" si="21"/>
        <v>4</v>
      </c>
      <c r="V51" s="178">
        <f t="shared" si="21"/>
        <v>0</v>
      </c>
      <c r="W51" s="307">
        <f t="shared" si="21"/>
        <v>45</v>
      </c>
      <c r="X51" s="300">
        <f t="shared" si="21"/>
        <v>0</v>
      </c>
      <c r="Y51" s="178">
        <f t="shared" si="21"/>
        <v>5</v>
      </c>
      <c r="Z51" s="178">
        <f t="shared" si="21"/>
        <v>2</v>
      </c>
      <c r="AA51" s="178">
        <f t="shared" si="21"/>
        <v>9</v>
      </c>
      <c r="AB51" s="300">
        <f t="shared" si="21"/>
        <v>1</v>
      </c>
      <c r="AC51" s="315">
        <f t="shared" si="21"/>
        <v>3</v>
      </c>
      <c r="AD51" s="307">
        <f t="shared" si="21"/>
        <v>1</v>
      </c>
      <c r="AE51" s="304">
        <f t="shared" si="21"/>
        <v>78</v>
      </c>
      <c r="AF51" s="300">
        <f t="shared" si="21"/>
        <v>0</v>
      </c>
      <c r="AG51" s="166">
        <f t="shared" si="21"/>
        <v>78</v>
      </c>
      <c r="AH51" s="299">
        <f t="shared" si="21"/>
        <v>78</v>
      </c>
      <c r="AI51" s="305">
        <f t="shared" si="21"/>
        <v>0</v>
      </c>
      <c r="AJ51" s="315">
        <f t="shared" si="21"/>
        <v>78</v>
      </c>
    </row>
    <row r="52" spans="1:36" ht="26.4" outlineLevel="2" x14ac:dyDescent="0.25">
      <c r="A52" s="324" t="s">
        <v>619</v>
      </c>
      <c r="B52" s="405" t="s">
        <v>688</v>
      </c>
      <c r="C52" s="299">
        <f>SUM(Jaanuar:Detsember!C52)</f>
        <v>0</v>
      </c>
      <c r="D52" s="299">
        <f>SUM(Jaanuar:Detsember!D52)</f>
        <v>0</v>
      </c>
      <c r="E52" s="299">
        <f>SUM(Jaanuar:Detsember!E52)</f>
        <v>0</v>
      </c>
      <c r="F52" s="299">
        <f>SUM(Jaanuar:Detsember!F52)</f>
        <v>0</v>
      </c>
      <c r="G52" s="299">
        <f>SUM(Jaanuar:Detsember!G52)</f>
        <v>7</v>
      </c>
      <c r="H52" s="299">
        <f>SUM(Jaanuar:Detsember!H52)</f>
        <v>3</v>
      </c>
      <c r="I52" s="299">
        <f>SUM(Jaanuar:Detsember!I52)</f>
        <v>0</v>
      </c>
      <c r="J52" s="299">
        <f>SUM(Jaanuar:Detsember!J52)</f>
        <v>0</v>
      </c>
      <c r="K52" s="299">
        <f>SUM(Jaanuar:Detsember!K52)</f>
        <v>0</v>
      </c>
      <c r="L52" s="300">
        <f>SUM(Jaanuar:Detsember!L52)</f>
        <v>0</v>
      </c>
      <c r="M52" s="153">
        <f>SUM(Jaanuar:Detsember!M52)</f>
        <v>10</v>
      </c>
      <c r="N52" s="300">
        <f>SUM(Jaanuar:Detsember!N52)</f>
        <v>0</v>
      </c>
      <c r="O52" s="308">
        <f>SUM(Jaanuar:Detsember!O52)</f>
        <v>0</v>
      </c>
      <c r="P52" s="299">
        <f>SUM(Jaanuar:Detsember!P52)</f>
        <v>0</v>
      </c>
      <c r="Q52" s="300">
        <f>SUM(Jaanuar:Detsember!Q52)</f>
        <v>0</v>
      </c>
      <c r="R52" s="178">
        <f>SUM(Jaanuar:Detsember!R52)</f>
        <v>0</v>
      </c>
      <c r="S52" s="178">
        <f>SUM(Jaanuar:Detsember!S52)</f>
        <v>0</v>
      </c>
      <c r="T52" s="300">
        <f>SUM(Jaanuar:Detsember!T52)</f>
        <v>0</v>
      </c>
      <c r="U52" s="465">
        <f>SUM(Jaanuar:Detsember!U52)</f>
        <v>0</v>
      </c>
      <c r="V52" s="178">
        <f>SUM(Jaanuar:Detsember!V52)</f>
        <v>0</v>
      </c>
      <c r="W52" s="179">
        <f>SUM(Jaanuar:Detsember!W52)</f>
        <v>0</v>
      </c>
      <c r="X52" s="300">
        <f>SUM(Jaanuar:Detsember!X52)</f>
        <v>0</v>
      </c>
      <c r="Y52" s="178">
        <f>SUM(Jaanuar:Detsember!Y52)</f>
        <v>0</v>
      </c>
      <c r="Z52" s="178">
        <f>SUM(Jaanuar:Detsember!Z52)</f>
        <v>0</v>
      </c>
      <c r="AA52" s="178">
        <f>SUM(Jaanuar:Detsember!AA52)</f>
        <v>0</v>
      </c>
      <c r="AB52" s="300">
        <f>SUM(Jaanuar:Detsember!AB52)</f>
        <v>0</v>
      </c>
      <c r="AC52" s="315">
        <f>SUM(Jaanuar:Detsember!AC52)</f>
        <v>0</v>
      </c>
      <c r="AD52" s="307">
        <f>SUM(Jaanuar:Detsember!AD52)</f>
        <v>0</v>
      </c>
      <c r="AE52" s="304">
        <f>SUM(Jaanuar:Detsember!AE52)</f>
        <v>0</v>
      </c>
      <c r="AF52" s="300">
        <f>SUM(Jaanuar:Detsember!AF52)</f>
        <v>0</v>
      </c>
      <c r="AG52" s="166">
        <f>SUM(Jaanuar:Detsember!AG52)</f>
        <v>10</v>
      </c>
      <c r="AH52" s="299">
        <f>SUM(Jaanuar:Detsember!AE52)</f>
        <v>0</v>
      </c>
      <c r="AI52" s="305">
        <f>SUM(Jaanuar:Detsember!N52)+SUM(Jaanuar:Detsember!AF52)</f>
        <v>0</v>
      </c>
      <c r="AJ52" s="425">
        <f t="shared" si="0"/>
        <v>10</v>
      </c>
    </row>
    <row r="53" spans="1:36" outlineLevel="1" x14ac:dyDescent="0.25">
      <c r="A53" s="452" t="s">
        <v>737</v>
      </c>
      <c r="B53" s="405"/>
      <c r="C53" s="419">
        <f t="shared" ref="C53:AJ53" si="22">SUBTOTAL(9,C52:C52)</f>
        <v>0</v>
      </c>
      <c r="D53" s="419">
        <f t="shared" si="22"/>
        <v>0</v>
      </c>
      <c r="E53" s="419">
        <f t="shared" si="22"/>
        <v>0</v>
      </c>
      <c r="F53" s="419">
        <f t="shared" si="22"/>
        <v>0</v>
      </c>
      <c r="G53" s="419">
        <f t="shared" si="22"/>
        <v>7</v>
      </c>
      <c r="H53" s="419">
        <f t="shared" si="22"/>
        <v>3</v>
      </c>
      <c r="I53" s="419">
        <f t="shared" si="22"/>
        <v>0</v>
      </c>
      <c r="J53" s="419">
        <f t="shared" si="22"/>
        <v>0</v>
      </c>
      <c r="K53" s="419">
        <f t="shared" si="22"/>
        <v>0</v>
      </c>
      <c r="L53" s="421">
        <f t="shared" si="22"/>
        <v>0</v>
      </c>
      <c r="M53" s="420">
        <f t="shared" si="22"/>
        <v>10</v>
      </c>
      <c r="N53" s="421">
        <f t="shared" si="22"/>
        <v>0</v>
      </c>
      <c r="O53" s="422">
        <f t="shared" si="22"/>
        <v>0</v>
      </c>
      <c r="P53" s="419">
        <f t="shared" si="22"/>
        <v>0</v>
      </c>
      <c r="Q53" s="421">
        <f t="shared" si="22"/>
        <v>0</v>
      </c>
      <c r="R53" s="348">
        <f t="shared" si="22"/>
        <v>0</v>
      </c>
      <c r="S53" s="348">
        <f t="shared" si="22"/>
        <v>0</v>
      </c>
      <c r="T53" s="421">
        <f t="shared" si="22"/>
        <v>0</v>
      </c>
      <c r="U53" s="423">
        <f t="shared" si="22"/>
        <v>0</v>
      </c>
      <c r="V53" s="348">
        <f t="shared" si="22"/>
        <v>0</v>
      </c>
      <c r="W53" s="424">
        <f t="shared" si="22"/>
        <v>0</v>
      </c>
      <c r="X53" s="421">
        <f t="shared" si="22"/>
        <v>0</v>
      </c>
      <c r="Y53" s="348">
        <f t="shared" si="22"/>
        <v>0</v>
      </c>
      <c r="Z53" s="348">
        <f t="shared" si="22"/>
        <v>0</v>
      </c>
      <c r="AA53" s="348">
        <f t="shared" si="22"/>
        <v>0</v>
      </c>
      <c r="AB53" s="421">
        <f t="shared" si="22"/>
        <v>0</v>
      </c>
      <c r="AC53" s="425">
        <f t="shared" si="22"/>
        <v>0</v>
      </c>
      <c r="AD53" s="424">
        <f t="shared" si="22"/>
        <v>0</v>
      </c>
      <c r="AE53" s="426">
        <f t="shared" si="22"/>
        <v>0</v>
      </c>
      <c r="AF53" s="421">
        <f t="shared" si="22"/>
        <v>0</v>
      </c>
      <c r="AG53" s="427">
        <f t="shared" si="22"/>
        <v>10</v>
      </c>
      <c r="AH53" s="419">
        <f t="shared" si="22"/>
        <v>0</v>
      </c>
      <c r="AI53" s="428">
        <f t="shared" si="22"/>
        <v>0</v>
      </c>
      <c r="AJ53" s="425">
        <f t="shared" si="22"/>
        <v>10</v>
      </c>
    </row>
    <row r="54" spans="1:36" outlineLevel="2" x14ac:dyDescent="0.25">
      <c r="A54" s="29" t="s">
        <v>566</v>
      </c>
      <c r="B54" s="6" t="s">
        <v>802</v>
      </c>
      <c r="C54" s="299">
        <f>SUM(Jaanuar:Detsember!C54)</f>
        <v>0</v>
      </c>
      <c r="D54" s="299">
        <f>SUM(Jaanuar:Detsember!D54)</f>
        <v>0</v>
      </c>
      <c r="E54" s="299">
        <f>SUM(Jaanuar:Detsember!E54)</f>
        <v>0</v>
      </c>
      <c r="F54" s="299">
        <f>SUM(Jaanuar:Detsember!F54)</f>
        <v>0</v>
      </c>
      <c r="G54" s="299">
        <f>SUM(Jaanuar:Detsember!G54)</f>
        <v>0</v>
      </c>
      <c r="H54" s="299">
        <f>SUM(Jaanuar:Detsember!H54)</f>
        <v>0</v>
      </c>
      <c r="I54" s="299">
        <f>SUM(Jaanuar:Detsember!I54)</f>
        <v>0</v>
      </c>
      <c r="J54" s="299">
        <f>SUM(Jaanuar:Detsember!J54)</f>
        <v>0</v>
      </c>
      <c r="K54" s="299">
        <f>SUM(Jaanuar:Detsember!K54)</f>
        <v>30</v>
      </c>
      <c r="L54" s="300">
        <f>SUM(Jaanuar:Detsember!L54)</f>
        <v>113</v>
      </c>
      <c r="M54" s="153">
        <f>SUM(Jaanuar:Detsember!M54)</f>
        <v>143</v>
      </c>
      <c r="N54" s="300">
        <f>SUM(Jaanuar:Detsember!N54)</f>
        <v>0</v>
      </c>
      <c r="O54" s="308">
        <f>SUM(Jaanuar:Detsember!O54)</f>
        <v>0</v>
      </c>
      <c r="P54" s="299">
        <f>SUM(Jaanuar:Detsember!P54)</f>
        <v>0</v>
      </c>
      <c r="Q54" s="300">
        <f>SUM(Jaanuar:Detsember!Q54)</f>
        <v>0</v>
      </c>
      <c r="R54" s="178">
        <f>SUM(Jaanuar:Detsember!R54)</f>
        <v>0</v>
      </c>
      <c r="S54" s="178">
        <f>SUM(Jaanuar:Detsember!S54)</f>
        <v>0</v>
      </c>
      <c r="T54" s="300">
        <f>SUM(Jaanuar:Detsember!T54)</f>
        <v>0</v>
      </c>
      <c r="U54" s="465">
        <f>SUM(Jaanuar:Detsember!U54)</f>
        <v>0</v>
      </c>
      <c r="V54" s="178">
        <f>SUM(Jaanuar:Detsember!V54)</f>
        <v>0</v>
      </c>
      <c r="W54" s="179">
        <f>SUM(Jaanuar:Detsember!W54)</f>
        <v>0</v>
      </c>
      <c r="X54" s="300">
        <f>SUM(Jaanuar:Detsember!X54)</f>
        <v>0</v>
      </c>
      <c r="Y54" s="178">
        <f>SUM(Jaanuar:Detsember!Y54)</f>
        <v>0</v>
      </c>
      <c r="Z54" s="178">
        <f>SUM(Jaanuar:Detsember!Z54)</f>
        <v>0</v>
      </c>
      <c r="AA54" s="178">
        <f>SUM(Jaanuar:Detsember!AA54)</f>
        <v>0</v>
      </c>
      <c r="AB54" s="300">
        <f>SUM(Jaanuar:Detsember!AB54)</f>
        <v>0</v>
      </c>
      <c r="AC54" s="315">
        <f>SUM(Jaanuar:Detsember!AC54)</f>
        <v>0</v>
      </c>
      <c r="AD54" s="307">
        <f>SUM(Jaanuar:Detsember!AD54)</f>
        <v>0</v>
      </c>
      <c r="AE54" s="304">
        <f>SUM(Jaanuar:Detsember!AE54)</f>
        <v>0</v>
      </c>
      <c r="AF54" s="300">
        <f>SUM(Jaanuar:Detsember!AF54)</f>
        <v>0</v>
      </c>
      <c r="AG54" s="166">
        <f>SUM(Jaanuar:Detsember!AG54)</f>
        <v>143</v>
      </c>
      <c r="AH54" s="299">
        <f>SUM(Jaanuar:Detsember!AE54)</f>
        <v>0</v>
      </c>
      <c r="AI54" s="305">
        <f>SUM(Jaanuar:Detsember!N54)+SUM(Jaanuar:Detsember!AF54)</f>
        <v>0</v>
      </c>
      <c r="AJ54" s="315">
        <f>SUM(AG54+AI54)</f>
        <v>143</v>
      </c>
    </row>
    <row r="55" spans="1:36" outlineLevel="1" x14ac:dyDescent="0.25">
      <c r="A55" s="76" t="s">
        <v>567</v>
      </c>
      <c r="B55" s="6"/>
      <c r="C55" s="299">
        <f t="shared" ref="C55:AJ55" si="23">SUBTOTAL(9,C54:C54)</f>
        <v>0</v>
      </c>
      <c r="D55" s="299">
        <f t="shared" si="23"/>
        <v>0</v>
      </c>
      <c r="E55" s="299">
        <f t="shared" si="23"/>
        <v>0</v>
      </c>
      <c r="F55" s="299">
        <f t="shared" si="23"/>
        <v>0</v>
      </c>
      <c r="G55" s="299">
        <f t="shared" si="23"/>
        <v>0</v>
      </c>
      <c r="H55" s="299">
        <f t="shared" si="23"/>
        <v>0</v>
      </c>
      <c r="I55" s="299">
        <f t="shared" si="23"/>
        <v>0</v>
      </c>
      <c r="J55" s="299">
        <f t="shared" si="23"/>
        <v>0</v>
      </c>
      <c r="K55" s="299">
        <f t="shared" si="23"/>
        <v>30</v>
      </c>
      <c r="L55" s="300">
        <f t="shared" si="23"/>
        <v>113</v>
      </c>
      <c r="M55" s="153">
        <f t="shared" si="23"/>
        <v>143</v>
      </c>
      <c r="N55" s="300">
        <f t="shared" si="23"/>
        <v>0</v>
      </c>
      <c r="O55" s="308">
        <f t="shared" si="23"/>
        <v>0</v>
      </c>
      <c r="P55" s="299">
        <f t="shared" si="23"/>
        <v>0</v>
      </c>
      <c r="Q55" s="300">
        <f t="shared" si="23"/>
        <v>0</v>
      </c>
      <c r="R55" s="178">
        <f t="shared" si="23"/>
        <v>0</v>
      </c>
      <c r="S55" s="178">
        <f t="shared" si="23"/>
        <v>0</v>
      </c>
      <c r="T55" s="300">
        <f t="shared" si="23"/>
        <v>0</v>
      </c>
      <c r="U55" s="401">
        <f t="shared" si="23"/>
        <v>0</v>
      </c>
      <c r="V55" s="178">
        <f t="shared" si="23"/>
        <v>0</v>
      </c>
      <c r="W55" s="307">
        <f t="shared" si="23"/>
        <v>0</v>
      </c>
      <c r="X55" s="300">
        <f t="shared" si="23"/>
        <v>0</v>
      </c>
      <c r="Y55" s="178">
        <f t="shared" si="23"/>
        <v>0</v>
      </c>
      <c r="Z55" s="178">
        <f t="shared" si="23"/>
        <v>0</v>
      </c>
      <c r="AA55" s="178">
        <f t="shared" si="23"/>
        <v>0</v>
      </c>
      <c r="AB55" s="300">
        <f t="shared" si="23"/>
        <v>0</v>
      </c>
      <c r="AC55" s="315">
        <f t="shared" si="23"/>
        <v>0</v>
      </c>
      <c r="AD55" s="307">
        <f t="shared" si="23"/>
        <v>0</v>
      </c>
      <c r="AE55" s="304">
        <f t="shared" si="23"/>
        <v>0</v>
      </c>
      <c r="AF55" s="300">
        <f t="shared" si="23"/>
        <v>0</v>
      </c>
      <c r="AG55" s="166">
        <f t="shared" si="23"/>
        <v>143</v>
      </c>
      <c r="AH55" s="299">
        <f t="shared" si="23"/>
        <v>0</v>
      </c>
      <c r="AI55" s="305">
        <f t="shared" si="23"/>
        <v>0</v>
      </c>
      <c r="AJ55" s="315">
        <f t="shared" si="23"/>
        <v>143</v>
      </c>
    </row>
    <row r="56" spans="1:36" outlineLevel="2" x14ac:dyDescent="0.25">
      <c r="A56" s="29" t="s">
        <v>828</v>
      </c>
      <c r="B56" s="6" t="s">
        <v>798</v>
      </c>
      <c r="C56" s="299">
        <f>SUM(Jaanuar:Detsember!C56)</f>
        <v>55</v>
      </c>
      <c r="D56" s="299">
        <f>SUM(Jaanuar:Detsember!D56)</f>
        <v>110</v>
      </c>
      <c r="E56" s="299">
        <f>SUM(Jaanuar:Detsember!E56)</f>
        <v>268</v>
      </c>
      <c r="F56" s="299">
        <f>SUM(Jaanuar:Detsember!F56)</f>
        <v>46</v>
      </c>
      <c r="G56" s="299">
        <f>SUM(Jaanuar:Detsember!G56)</f>
        <v>0</v>
      </c>
      <c r="H56" s="299">
        <f>SUM(Jaanuar:Detsember!H56)</f>
        <v>0</v>
      </c>
      <c r="I56" s="299">
        <f>SUM(Jaanuar:Detsember!I56)</f>
        <v>17</v>
      </c>
      <c r="J56" s="299">
        <f>SUM(Jaanuar:Detsember!J56)</f>
        <v>0</v>
      </c>
      <c r="K56" s="299">
        <f>SUM(Jaanuar:Detsember!K56)</f>
        <v>445</v>
      </c>
      <c r="L56" s="300">
        <f>SUM(Jaanuar:Detsember!L56)</f>
        <v>0</v>
      </c>
      <c r="M56" s="153">
        <f>SUM(Jaanuar:Detsember!M56)</f>
        <v>941</v>
      </c>
      <c r="N56" s="300">
        <f>SUM(Jaanuar:Detsember!N56)</f>
        <v>0</v>
      </c>
      <c r="O56" s="308">
        <f>SUM(Jaanuar:Detsember!O56)</f>
        <v>0</v>
      </c>
      <c r="P56" s="299">
        <f>SUM(Jaanuar:Detsember!P56)</f>
        <v>0</v>
      </c>
      <c r="Q56" s="300">
        <f>SUM(Jaanuar:Detsember!Q56)</f>
        <v>0</v>
      </c>
      <c r="R56" s="178">
        <f>SUM(Jaanuar:Detsember!R56)</f>
        <v>0</v>
      </c>
      <c r="S56" s="178">
        <f>SUM(Jaanuar:Detsember!S56)</f>
        <v>0</v>
      </c>
      <c r="T56" s="300">
        <f>SUM(Jaanuar:Detsember!T56)</f>
        <v>0</v>
      </c>
      <c r="U56" s="465">
        <f>SUM(Jaanuar:Detsember!U56)</f>
        <v>0</v>
      </c>
      <c r="V56" s="178">
        <f>SUM(Jaanuar:Detsember!V56)</f>
        <v>0</v>
      </c>
      <c r="W56" s="179">
        <f>SUM(Jaanuar:Detsember!W56)</f>
        <v>0</v>
      </c>
      <c r="X56" s="300">
        <f>SUM(Jaanuar:Detsember!X56)</f>
        <v>0</v>
      </c>
      <c r="Y56" s="178">
        <f>SUM(Jaanuar:Detsember!Y56)</f>
        <v>0</v>
      </c>
      <c r="Z56" s="178">
        <f>SUM(Jaanuar:Detsember!Z56)</f>
        <v>0</v>
      </c>
      <c r="AA56" s="178">
        <f>SUM(Jaanuar:Detsember!AA56)</f>
        <v>0</v>
      </c>
      <c r="AB56" s="300">
        <f>SUM(Jaanuar:Detsember!AB56)</f>
        <v>0</v>
      </c>
      <c r="AC56" s="315">
        <f>SUM(Jaanuar:Detsember!AC56)</f>
        <v>0</v>
      </c>
      <c r="AD56" s="307">
        <f>SUM(Jaanuar:Detsember!AD56)</f>
        <v>0</v>
      </c>
      <c r="AE56" s="304">
        <f>SUM(Jaanuar:Detsember!AE56)</f>
        <v>0</v>
      </c>
      <c r="AF56" s="300">
        <f>SUM(Jaanuar:Detsember!AF56)</f>
        <v>0</v>
      </c>
      <c r="AG56" s="166">
        <f>SUM(Jaanuar:Detsember!AG56)</f>
        <v>941</v>
      </c>
      <c r="AH56" s="299">
        <f>SUM(Jaanuar:Detsember!AE56)</f>
        <v>0</v>
      </c>
      <c r="AI56" s="305">
        <f>SUM(Jaanuar:Detsember!N56)+SUM(Jaanuar:Detsember!AF56)</f>
        <v>0</v>
      </c>
      <c r="AJ56" s="315">
        <f t="shared" si="0"/>
        <v>941</v>
      </c>
    </row>
    <row r="57" spans="1:36" outlineLevel="1" x14ac:dyDescent="0.25">
      <c r="A57" s="76" t="s">
        <v>738</v>
      </c>
      <c r="B57" s="6"/>
      <c r="C57" s="299">
        <f t="shared" ref="C57:AJ57" si="24">SUBTOTAL(9,C56:C56)</f>
        <v>55</v>
      </c>
      <c r="D57" s="299">
        <f t="shared" si="24"/>
        <v>110</v>
      </c>
      <c r="E57" s="299">
        <f t="shared" si="24"/>
        <v>268</v>
      </c>
      <c r="F57" s="299">
        <f t="shared" si="24"/>
        <v>46</v>
      </c>
      <c r="G57" s="299">
        <f t="shared" si="24"/>
        <v>0</v>
      </c>
      <c r="H57" s="299">
        <f t="shared" si="24"/>
        <v>0</v>
      </c>
      <c r="I57" s="299">
        <f t="shared" si="24"/>
        <v>17</v>
      </c>
      <c r="J57" s="299">
        <f t="shared" si="24"/>
        <v>0</v>
      </c>
      <c r="K57" s="299">
        <f t="shared" si="24"/>
        <v>445</v>
      </c>
      <c r="L57" s="300">
        <f t="shared" si="24"/>
        <v>0</v>
      </c>
      <c r="M57" s="153">
        <f t="shared" si="24"/>
        <v>941</v>
      </c>
      <c r="N57" s="300">
        <f t="shared" si="24"/>
        <v>0</v>
      </c>
      <c r="O57" s="308">
        <f t="shared" si="24"/>
        <v>0</v>
      </c>
      <c r="P57" s="299">
        <f t="shared" si="24"/>
        <v>0</v>
      </c>
      <c r="Q57" s="300">
        <f t="shared" si="24"/>
        <v>0</v>
      </c>
      <c r="R57" s="178">
        <f t="shared" si="24"/>
        <v>0</v>
      </c>
      <c r="S57" s="178">
        <f t="shared" si="24"/>
        <v>0</v>
      </c>
      <c r="T57" s="300">
        <f t="shared" si="24"/>
        <v>0</v>
      </c>
      <c r="U57" s="401">
        <f t="shared" si="24"/>
        <v>0</v>
      </c>
      <c r="V57" s="178">
        <f t="shared" si="24"/>
        <v>0</v>
      </c>
      <c r="W57" s="307">
        <f t="shared" si="24"/>
        <v>0</v>
      </c>
      <c r="X57" s="300">
        <f t="shared" si="24"/>
        <v>0</v>
      </c>
      <c r="Y57" s="178">
        <f t="shared" si="24"/>
        <v>0</v>
      </c>
      <c r="Z57" s="178">
        <f t="shared" si="24"/>
        <v>0</v>
      </c>
      <c r="AA57" s="178">
        <f t="shared" si="24"/>
        <v>0</v>
      </c>
      <c r="AB57" s="300">
        <f t="shared" si="24"/>
        <v>0</v>
      </c>
      <c r="AC57" s="315">
        <f t="shared" si="24"/>
        <v>0</v>
      </c>
      <c r="AD57" s="307">
        <f t="shared" si="24"/>
        <v>0</v>
      </c>
      <c r="AE57" s="304">
        <f t="shared" si="24"/>
        <v>0</v>
      </c>
      <c r="AF57" s="300">
        <f t="shared" si="24"/>
        <v>0</v>
      </c>
      <c r="AG57" s="166">
        <f t="shared" si="24"/>
        <v>941</v>
      </c>
      <c r="AH57" s="299">
        <f t="shared" si="24"/>
        <v>0</v>
      </c>
      <c r="AI57" s="305">
        <f t="shared" si="24"/>
        <v>0</v>
      </c>
      <c r="AJ57" s="315">
        <f t="shared" si="24"/>
        <v>941</v>
      </c>
    </row>
    <row r="58" spans="1:36" outlineLevel="2" x14ac:dyDescent="0.25">
      <c r="A58" s="29" t="s">
        <v>620</v>
      </c>
      <c r="B58" s="6" t="s">
        <v>702</v>
      </c>
      <c r="C58" s="299">
        <f>SUM(Jaanuar:Detsember!C58)</f>
        <v>0</v>
      </c>
      <c r="D58" s="299">
        <f>SUM(Jaanuar:Detsember!D58)</f>
        <v>0</v>
      </c>
      <c r="E58" s="299">
        <f>SUM(Jaanuar:Detsember!E58)</f>
        <v>0</v>
      </c>
      <c r="F58" s="299">
        <f>SUM(Jaanuar:Detsember!F58)</f>
        <v>0</v>
      </c>
      <c r="G58" s="299">
        <f>SUM(Jaanuar:Detsember!G58)</f>
        <v>0</v>
      </c>
      <c r="H58" s="299">
        <f>SUM(Jaanuar:Detsember!H58)</f>
        <v>0</v>
      </c>
      <c r="I58" s="299">
        <f>SUM(Jaanuar:Detsember!I58)</f>
        <v>0</v>
      </c>
      <c r="J58" s="299">
        <f>SUM(Jaanuar:Detsember!J58)</f>
        <v>0</v>
      </c>
      <c r="K58" s="299">
        <f>SUM(Jaanuar:Detsember!K58)</f>
        <v>0</v>
      </c>
      <c r="L58" s="300">
        <f>SUM(Jaanuar:Detsember!L58)</f>
        <v>0</v>
      </c>
      <c r="M58" s="153">
        <f>SUM(Jaanuar:Detsember!M58)</f>
        <v>0</v>
      </c>
      <c r="N58" s="300">
        <f>SUM(Jaanuar:Detsember!N58)</f>
        <v>0</v>
      </c>
      <c r="O58" s="308">
        <f>SUM(Jaanuar:Detsember!O58)</f>
        <v>0</v>
      </c>
      <c r="P58" s="299">
        <f>SUM(Jaanuar:Detsember!P58)</f>
        <v>0</v>
      </c>
      <c r="Q58" s="300">
        <f>SUM(Jaanuar:Detsember!Q58)</f>
        <v>0</v>
      </c>
      <c r="R58" s="178">
        <f>SUM(Jaanuar:Detsember!R58)</f>
        <v>0</v>
      </c>
      <c r="S58" s="178">
        <f>SUM(Jaanuar:Detsember!S58)</f>
        <v>0</v>
      </c>
      <c r="T58" s="300">
        <f>SUM(Jaanuar:Detsember!T58)</f>
        <v>0</v>
      </c>
      <c r="U58" s="465">
        <f>SUM(Jaanuar:Detsember!U58)</f>
        <v>0</v>
      </c>
      <c r="V58" s="178">
        <f>SUM(Jaanuar:Detsember!V58)</f>
        <v>0</v>
      </c>
      <c r="W58" s="179">
        <f>SUM(Jaanuar:Detsember!W58)</f>
        <v>0</v>
      </c>
      <c r="X58" s="300">
        <f>SUM(Jaanuar:Detsember!X58)</f>
        <v>0</v>
      </c>
      <c r="Y58" s="178">
        <f>SUM(Jaanuar:Detsember!Y58)</f>
        <v>0</v>
      </c>
      <c r="Z58" s="178">
        <f>SUM(Jaanuar:Detsember!Z58)</f>
        <v>0</v>
      </c>
      <c r="AA58" s="178">
        <f>SUM(Jaanuar:Detsember!AA58)</f>
        <v>0</v>
      </c>
      <c r="AB58" s="300">
        <f>SUM(Jaanuar:Detsember!AB58)</f>
        <v>0</v>
      </c>
      <c r="AC58" s="315">
        <f>SUM(Jaanuar:Detsember!AC58)</f>
        <v>0</v>
      </c>
      <c r="AD58" s="307">
        <f>SUM(Jaanuar:Detsember!AD58)</f>
        <v>0</v>
      </c>
      <c r="AE58" s="304">
        <f>SUM(Jaanuar:Detsember!AE58)</f>
        <v>0</v>
      </c>
      <c r="AF58" s="300">
        <f>SUM(Jaanuar:Detsember!AF58)</f>
        <v>0</v>
      </c>
      <c r="AG58" s="166">
        <f>SUM(Jaanuar:Detsember!AG58)</f>
        <v>0</v>
      </c>
      <c r="AH58" s="299">
        <f>SUM(Jaanuar:Detsember!AE58)</f>
        <v>0</v>
      </c>
      <c r="AI58" s="305">
        <f>SUM(Jaanuar:Detsember!N58)+SUM(Jaanuar:Detsember!AF58)</f>
        <v>0</v>
      </c>
      <c r="AJ58" s="315">
        <f t="shared" si="0"/>
        <v>0</v>
      </c>
    </row>
    <row r="59" spans="1:36" outlineLevel="1" x14ac:dyDescent="0.25">
      <c r="A59" s="76" t="s">
        <v>739</v>
      </c>
      <c r="B59" s="6"/>
      <c r="C59" s="299">
        <f t="shared" ref="C59:AJ61" si="25">SUBTOTAL(9,C58:C58)</f>
        <v>0</v>
      </c>
      <c r="D59" s="299">
        <f t="shared" si="25"/>
        <v>0</v>
      </c>
      <c r="E59" s="299">
        <f t="shared" si="25"/>
        <v>0</v>
      </c>
      <c r="F59" s="299">
        <f t="shared" si="25"/>
        <v>0</v>
      </c>
      <c r="G59" s="299">
        <f t="shared" si="25"/>
        <v>0</v>
      </c>
      <c r="H59" s="299">
        <f t="shared" si="25"/>
        <v>0</v>
      </c>
      <c r="I59" s="299">
        <f t="shared" si="25"/>
        <v>0</v>
      </c>
      <c r="J59" s="299">
        <f t="shared" si="25"/>
        <v>0</v>
      </c>
      <c r="K59" s="299">
        <f t="shared" si="25"/>
        <v>0</v>
      </c>
      <c r="L59" s="300">
        <f t="shared" si="25"/>
        <v>0</v>
      </c>
      <c r="M59" s="153">
        <f t="shared" si="25"/>
        <v>0</v>
      </c>
      <c r="N59" s="300">
        <f t="shared" si="25"/>
        <v>0</v>
      </c>
      <c r="O59" s="308">
        <f t="shared" si="25"/>
        <v>0</v>
      </c>
      <c r="P59" s="299">
        <f t="shared" si="25"/>
        <v>0</v>
      </c>
      <c r="Q59" s="300">
        <f t="shared" si="25"/>
        <v>0</v>
      </c>
      <c r="R59" s="178">
        <f t="shared" si="25"/>
        <v>0</v>
      </c>
      <c r="S59" s="178">
        <f t="shared" si="25"/>
        <v>0</v>
      </c>
      <c r="T59" s="300">
        <f t="shared" si="25"/>
        <v>0</v>
      </c>
      <c r="U59" s="401">
        <f t="shared" si="25"/>
        <v>0</v>
      </c>
      <c r="V59" s="178">
        <f t="shared" si="25"/>
        <v>0</v>
      </c>
      <c r="W59" s="307">
        <f t="shared" si="25"/>
        <v>0</v>
      </c>
      <c r="X59" s="300">
        <f t="shared" si="25"/>
        <v>0</v>
      </c>
      <c r="Y59" s="178">
        <f t="shared" si="25"/>
        <v>0</v>
      </c>
      <c r="Z59" s="178">
        <f t="shared" si="25"/>
        <v>0</v>
      </c>
      <c r="AA59" s="178">
        <f t="shared" si="25"/>
        <v>0</v>
      </c>
      <c r="AB59" s="300">
        <f t="shared" si="25"/>
        <v>0</v>
      </c>
      <c r="AC59" s="315">
        <f t="shared" si="25"/>
        <v>0</v>
      </c>
      <c r="AD59" s="307">
        <f t="shared" si="25"/>
        <v>0</v>
      </c>
      <c r="AE59" s="304">
        <f t="shared" si="25"/>
        <v>0</v>
      </c>
      <c r="AF59" s="300">
        <f t="shared" si="25"/>
        <v>0</v>
      </c>
      <c r="AG59" s="166">
        <f t="shared" si="25"/>
        <v>0</v>
      </c>
      <c r="AH59" s="299">
        <f t="shared" si="25"/>
        <v>0</v>
      </c>
      <c r="AI59" s="305">
        <f t="shared" si="25"/>
        <v>0</v>
      </c>
      <c r="AJ59" s="315">
        <f t="shared" si="25"/>
        <v>0</v>
      </c>
    </row>
    <row r="60" spans="1:36" outlineLevel="1" x14ac:dyDescent="0.25">
      <c r="A60" s="628" t="s">
        <v>30</v>
      </c>
      <c r="B60" s="6" t="s">
        <v>693</v>
      </c>
      <c r="C60" s="299">
        <f>SUM(Jaanuar:Detsember!C60)</f>
        <v>0</v>
      </c>
      <c r="D60" s="299">
        <f>SUM(Jaanuar:Detsember!D60)</f>
        <v>0</v>
      </c>
      <c r="E60" s="299">
        <f>SUM(Jaanuar:Detsember!E60)</f>
        <v>0</v>
      </c>
      <c r="F60" s="299">
        <f>SUM(Jaanuar:Detsember!F60)</f>
        <v>0</v>
      </c>
      <c r="G60" s="299">
        <f>SUM(Jaanuar:Detsember!G60)</f>
        <v>0</v>
      </c>
      <c r="H60" s="299">
        <f>SUM(Jaanuar:Detsember!H60)</f>
        <v>1</v>
      </c>
      <c r="I60" s="299">
        <f>SUM(Jaanuar:Detsember!I60)</f>
        <v>0</v>
      </c>
      <c r="J60" s="299">
        <f>SUM(Jaanuar:Detsember!J60)</f>
        <v>0</v>
      </c>
      <c r="K60" s="299">
        <f>SUM(Jaanuar:Detsember!K60)</f>
        <v>0</v>
      </c>
      <c r="L60" s="300">
        <f>SUM(Jaanuar:Detsember!L60)</f>
        <v>0</v>
      </c>
      <c r="M60" s="153">
        <f>SUM(Jaanuar:Detsember!M60)</f>
        <v>1</v>
      </c>
      <c r="N60" s="300">
        <f>SUM(Jaanuar:Detsember!N60)</f>
        <v>0</v>
      </c>
      <c r="O60" s="308">
        <f>SUM(Jaanuar:Detsember!O60)</f>
        <v>0</v>
      </c>
      <c r="P60" s="299">
        <f>SUM(Jaanuar:Detsember!P60)</f>
        <v>0</v>
      </c>
      <c r="Q60" s="300">
        <f>SUM(Jaanuar:Detsember!Q60)</f>
        <v>0</v>
      </c>
      <c r="R60" s="178">
        <f>SUM(Jaanuar:Detsember!R60)</f>
        <v>0</v>
      </c>
      <c r="S60" s="178">
        <f>SUM(Jaanuar:Detsember!S60)</f>
        <v>0</v>
      </c>
      <c r="T60" s="300">
        <f>SUM(Jaanuar:Detsember!T60)</f>
        <v>0</v>
      </c>
      <c r="U60" s="465">
        <f>SUM(Jaanuar:Detsember!U60)</f>
        <v>0</v>
      </c>
      <c r="V60" s="178">
        <f>SUM(Jaanuar:Detsember!V60)</f>
        <v>0</v>
      </c>
      <c r="W60" s="179">
        <f>SUM(Jaanuar:Detsember!W60)</f>
        <v>0</v>
      </c>
      <c r="X60" s="300">
        <f>SUM(Jaanuar:Detsember!X60)</f>
        <v>0</v>
      </c>
      <c r="Y60" s="178">
        <f>SUM(Jaanuar:Detsember!Y60)</f>
        <v>0</v>
      </c>
      <c r="Z60" s="178">
        <f>SUM(Jaanuar:Detsember!Z60)</f>
        <v>0</v>
      </c>
      <c r="AA60" s="178">
        <f>SUM(Jaanuar:Detsember!AA60)</f>
        <v>0</v>
      </c>
      <c r="AB60" s="300">
        <f>SUM(Jaanuar:Detsember!AB60)</f>
        <v>0</v>
      </c>
      <c r="AC60" s="315">
        <f>SUM(Jaanuar:Detsember!AC60)</f>
        <v>0</v>
      </c>
      <c r="AD60" s="307">
        <f>SUM(Jaanuar:Detsember!AD60)</f>
        <v>0</v>
      </c>
      <c r="AE60" s="304">
        <f>SUM(Jaanuar:Detsember!AE60)</f>
        <v>0</v>
      </c>
      <c r="AF60" s="300">
        <f>SUM(Jaanuar:Detsember!AF60)</f>
        <v>0</v>
      </c>
      <c r="AG60" s="166">
        <f>SUM(Jaanuar:Detsember!AG60)</f>
        <v>1</v>
      </c>
      <c r="AH60" s="299">
        <f>SUM(Jaanuar:Detsember!AE60)</f>
        <v>0</v>
      </c>
      <c r="AI60" s="305">
        <f>SUM(Jaanuar:Detsember!N60)+SUM(Jaanuar:Detsember!AF60)</f>
        <v>0</v>
      </c>
      <c r="AJ60" s="315">
        <f t="shared" si="0"/>
        <v>1</v>
      </c>
    </row>
    <row r="61" spans="1:36" outlineLevel="1" x14ac:dyDescent="0.25">
      <c r="A61" s="76" t="s">
        <v>31</v>
      </c>
      <c r="B61" s="6"/>
      <c r="C61" s="299">
        <f t="shared" si="25"/>
        <v>0</v>
      </c>
      <c r="D61" s="299">
        <f t="shared" si="25"/>
        <v>0</v>
      </c>
      <c r="E61" s="299">
        <f t="shared" si="25"/>
        <v>0</v>
      </c>
      <c r="F61" s="299">
        <f t="shared" si="25"/>
        <v>0</v>
      </c>
      <c r="G61" s="299">
        <f t="shared" si="25"/>
        <v>0</v>
      </c>
      <c r="H61" s="299">
        <f t="shared" si="25"/>
        <v>1</v>
      </c>
      <c r="I61" s="299">
        <f t="shared" si="25"/>
        <v>0</v>
      </c>
      <c r="J61" s="299">
        <f t="shared" si="25"/>
        <v>0</v>
      </c>
      <c r="K61" s="299">
        <f t="shared" si="25"/>
        <v>0</v>
      </c>
      <c r="L61" s="300">
        <f t="shared" si="25"/>
        <v>0</v>
      </c>
      <c r="M61" s="153">
        <f t="shared" si="25"/>
        <v>1</v>
      </c>
      <c r="N61" s="300">
        <f t="shared" si="25"/>
        <v>0</v>
      </c>
      <c r="O61" s="308">
        <f t="shared" si="25"/>
        <v>0</v>
      </c>
      <c r="P61" s="299">
        <f t="shared" si="25"/>
        <v>0</v>
      </c>
      <c r="Q61" s="300">
        <f t="shared" si="25"/>
        <v>0</v>
      </c>
      <c r="R61" s="178">
        <f t="shared" si="25"/>
        <v>0</v>
      </c>
      <c r="S61" s="178">
        <f t="shared" si="25"/>
        <v>0</v>
      </c>
      <c r="T61" s="300">
        <f t="shared" si="25"/>
        <v>0</v>
      </c>
      <c r="U61" s="401">
        <f t="shared" si="25"/>
        <v>0</v>
      </c>
      <c r="V61" s="178">
        <f t="shared" si="25"/>
        <v>0</v>
      </c>
      <c r="W61" s="307">
        <f t="shared" si="25"/>
        <v>0</v>
      </c>
      <c r="X61" s="300">
        <f t="shared" si="25"/>
        <v>0</v>
      </c>
      <c r="Y61" s="178">
        <f t="shared" si="25"/>
        <v>0</v>
      </c>
      <c r="Z61" s="178">
        <f t="shared" si="25"/>
        <v>0</v>
      </c>
      <c r="AA61" s="178">
        <f t="shared" si="25"/>
        <v>0</v>
      </c>
      <c r="AB61" s="300">
        <f t="shared" si="25"/>
        <v>0</v>
      </c>
      <c r="AC61" s="315">
        <f t="shared" si="25"/>
        <v>0</v>
      </c>
      <c r="AD61" s="307">
        <f t="shared" si="25"/>
        <v>0</v>
      </c>
      <c r="AE61" s="304">
        <f t="shared" si="25"/>
        <v>0</v>
      </c>
      <c r="AF61" s="300">
        <f t="shared" si="25"/>
        <v>0</v>
      </c>
      <c r="AG61" s="166">
        <f t="shared" si="25"/>
        <v>1</v>
      </c>
      <c r="AH61" s="299">
        <f t="shared" si="25"/>
        <v>0</v>
      </c>
      <c r="AI61" s="305">
        <f t="shared" si="25"/>
        <v>0</v>
      </c>
      <c r="AJ61" s="315">
        <f t="shared" si="25"/>
        <v>1</v>
      </c>
    </row>
    <row r="62" spans="1:36" outlineLevel="2" x14ac:dyDescent="0.25">
      <c r="A62" s="29" t="s">
        <v>799</v>
      </c>
      <c r="B62" s="6"/>
      <c r="C62" s="299">
        <f>SUM(Jaanuar:Detsember!C62)</f>
        <v>0</v>
      </c>
      <c r="D62" s="299">
        <f>SUM(Jaanuar:Detsember!D62)</f>
        <v>0</v>
      </c>
      <c r="E62" s="299">
        <f>SUM(Jaanuar:Detsember!E62)</f>
        <v>0</v>
      </c>
      <c r="F62" s="299">
        <f>SUM(Jaanuar:Detsember!F62)</f>
        <v>0</v>
      </c>
      <c r="G62" s="299">
        <f>SUM(Jaanuar:Detsember!G62)</f>
        <v>0</v>
      </c>
      <c r="H62" s="299">
        <f>SUM(Jaanuar:Detsember!H62)</f>
        <v>0</v>
      </c>
      <c r="I62" s="299">
        <f>SUM(Jaanuar:Detsember!I62)</f>
        <v>0</v>
      </c>
      <c r="J62" s="299">
        <f>SUM(Jaanuar:Detsember!J62)</f>
        <v>0</v>
      </c>
      <c r="K62" s="299">
        <f>SUM(Jaanuar:Detsember!K62)</f>
        <v>0</v>
      </c>
      <c r="L62" s="300">
        <f>SUM(Jaanuar:Detsember!L62)</f>
        <v>0</v>
      </c>
      <c r="M62" s="153">
        <f>SUM(Jaanuar:Detsember!M62)</f>
        <v>0</v>
      </c>
      <c r="N62" s="300">
        <f>SUM(Jaanuar:Detsember!N62)</f>
        <v>0</v>
      </c>
      <c r="O62" s="308">
        <f>SUM(Jaanuar:Detsember!O62)</f>
        <v>0</v>
      </c>
      <c r="P62" s="299">
        <f>SUM(Jaanuar:Detsember!P62)</f>
        <v>0</v>
      </c>
      <c r="Q62" s="300">
        <f>SUM(Jaanuar:Detsember!Q62)</f>
        <v>0</v>
      </c>
      <c r="R62" s="178">
        <f>SUM(Jaanuar:Detsember!R62)</f>
        <v>0</v>
      </c>
      <c r="S62" s="178">
        <f>SUM(Jaanuar:Detsember!S62)</f>
        <v>0</v>
      </c>
      <c r="T62" s="300">
        <f>SUM(Jaanuar:Detsember!T62)</f>
        <v>0</v>
      </c>
      <c r="U62" s="465">
        <f>SUM(Jaanuar:Detsember!U62)</f>
        <v>0</v>
      </c>
      <c r="V62" s="178">
        <f>SUM(Jaanuar:Detsember!V62)</f>
        <v>0</v>
      </c>
      <c r="W62" s="179">
        <f>SUM(Jaanuar:Detsember!W62)</f>
        <v>0</v>
      </c>
      <c r="X62" s="300">
        <f>SUM(Jaanuar:Detsember!X62)</f>
        <v>0</v>
      </c>
      <c r="Y62" s="178">
        <f>SUM(Jaanuar:Detsember!Y62)</f>
        <v>0</v>
      </c>
      <c r="Z62" s="178">
        <f>SUM(Jaanuar:Detsember!Z62)</f>
        <v>0</v>
      </c>
      <c r="AA62" s="178">
        <f>SUM(Jaanuar:Detsember!AA62)</f>
        <v>0</v>
      </c>
      <c r="AB62" s="300">
        <f>SUM(Jaanuar:Detsember!AB62)</f>
        <v>0</v>
      </c>
      <c r="AC62" s="315">
        <f>SUM(Jaanuar:Detsember!AC62)</f>
        <v>0</v>
      </c>
      <c r="AD62" s="307">
        <f>SUM(Jaanuar:Detsember!AD62)</f>
        <v>0</v>
      </c>
      <c r="AE62" s="304">
        <f>SUM(Jaanuar:Detsember!AE62)</f>
        <v>0</v>
      </c>
      <c r="AF62" s="300">
        <f>SUM(Jaanuar:Detsember!AF62)</f>
        <v>0</v>
      </c>
      <c r="AG62" s="166">
        <f>SUM(Jaanuar:Detsember!AG62)</f>
        <v>0</v>
      </c>
      <c r="AH62" s="299">
        <f>SUM(Jaanuar:Detsember!AE62)</f>
        <v>0</v>
      </c>
      <c r="AI62" s="305">
        <f>SUM(Jaanuar:Detsember!N62)+SUM(Jaanuar:Detsember!AF62)</f>
        <v>0</v>
      </c>
      <c r="AJ62" s="315">
        <f>SUM(AG62+AI62)</f>
        <v>0</v>
      </c>
    </row>
    <row r="63" spans="1:36" outlineLevel="1" x14ac:dyDescent="0.25">
      <c r="A63" s="76" t="s">
        <v>740</v>
      </c>
      <c r="B63" s="6"/>
      <c r="C63" s="299">
        <f t="shared" ref="C63:AJ63" si="26">SUBTOTAL(9,C62:C62)</f>
        <v>0</v>
      </c>
      <c r="D63" s="299">
        <f t="shared" si="26"/>
        <v>0</v>
      </c>
      <c r="E63" s="299">
        <f t="shared" si="26"/>
        <v>0</v>
      </c>
      <c r="F63" s="299">
        <f t="shared" si="26"/>
        <v>0</v>
      </c>
      <c r="G63" s="299">
        <f t="shared" si="26"/>
        <v>0</v>
      </c>
      <c r="H63" s="299">
        <f t="shared" si="26"/>
        <v>0</v>
      </c>
      <c r="I63" s="299">
        <f t="shared" si="26"/>
        <v>0</v>
      </c>
      <c r="J63" s="299">
        <f t="shared" si="26"/>
        <v>0</v>
      </c>
      <c r="K63" s="299">
        <f t="shared" si="26"/>
        <v>0</v>
      </c>
      <c r="L63" s="300">
        <f t="shared" si="26"/>
        <v>0</v>
      </c>
      <c r="M63" s="153">
        <f t="shared" si="26"/>
        <v>0</v>
      </c>
      <c r="N63" s="300">
        <f t="shared" si="26"/>
        <v>0</v>
      </c>
      <c r="O63" s="308">
        <f t="shared" si="26"/>
        <v>0</v>
      </c>
      <c r="P63" s="299">
        <f t="shared" si="26"/>
        <v>0</v>
      </c>
      <c r="Q63" s="300">
        <f t="shared" si="26"/>
        <v>0</v>
      </c>
      <c r="R63" s="178">
        <f t="shared" si="26"/>
        <v>0</v>
      </c>
      <c r="S63" s="178">
        <f t="shared" si="26"/>
        <v>0</v>
      </c>
      <c r="T63" s="300">
        <f t="shared" si="26"/>
        <v>0</v>
      </c>
      <c r="U63" s="401">
        <f t="shared" si="26"/>
        <v>0</v>
      </c>
      <c r="V63" s="178">
        <f t="shared" si="26"/>
        <v>0</v>
      </c>
      <c r="W63" s="307">
        <f t="shared" si="26"/>
        <v>0</v>
      </c>
      <c r="X63" s="300">
        <f t="shared" si="26"/>
        <v>0</v>
      </c>
      <c r="Y63" s="178">
        <f t="shared" si="26"/>
        <v>0</v>
      </c>
      <c r="Z63" s="178">
        <f t="shared" si="26"/>
        <v>0</v>
      </c>
      <c r="AA63" s="178">
        <f t="shared" si="26"/>
        <v>0</v>
      </c>
      <c r="AB63" s="300">
        <f t="shared" si="26"/>
        <v>0</v>
      </c>
      <c r="AC63" s="315">
        <f t="shared" si="26"/>
        <v>0</v>
      </c>
      <c r="AD63" s="307">
        <f t="shared" si="26"/>
        <v>0</v>
      </c>
      <c r="AE63" s="304">
        <f t="shared" si="26"/>
        <v>0</v>
      </c>
      <c r="AF63" s="300">
        <f t="shared" si="26"/>
        <v>0</v>
      </c>
      <c r="AG63" s="166">
        <f t="shared" si="26"/>
        <v>0</v>
      </c>
      <c r="AH63" s="299">
        <f t="shared" si="26"/>
        <v>0</v>
      </c>
      <c r="AI63" s="305">
        <f t="shared" si="26"/>
        <v>0</v>
      </c>
      <c r="AJ63" s="315">
        <f t="shared" si="26"/>
        <v>0</v>
      </c>
    </row>
    <row r="64" spans="1:36" ht="24.75" customHeight="1" outlineLevel="2" x14ac:dyDescent="0.25">
      <c r="A64" s="324" t="s">
        <v>800</v>
      </c>
      <c r="B64" s="345" t="s">
        <v>688</v>
      </c>
      <c r="C64" s="299">
        <f>SUM(Jaanuar:Detsember!C64)</f>
        <v>0</v>
      </c>
      <c r="D64" s="299">
        <f>SUM(Jaanuar:Detsember!D64)</f>
        <v>0</v>
      </c>
      <c r="E64" s="299">
        <f>SUM(Jaanuar:Detsember!E64)</f>
        <v>0</v>
      </c>
      <c r="F64" s="299">
        <f>SUM(Jaanuar:Detsember!F64)</f>
        <v>0</v>
      </c>
      <c r="G64" s="299">
        <f>SUM(Jaanuar:Detsember!G64)</f>
        <v>0</v>
      </c>
      <c r="H64" s="299">
        <f>SUM(Jaanuar:Detsember!H64)</f>
        <v>0</v>
      </c>
      <c r="I64" s="299">
        <f>SUM(Jaanuar:Detsember!I64)</f>
        <v>0</v>
      </c>
      <c r="J64" s="299">
        <f>SUM(Jaanuar:Detsember!J64)</f>
        <v>0</v>
      </c>
      <c r="K64" s="299">
        <f>SUM(Jaanuar:Detsember!K64)</f>
        <v>60</v>
      </c>
      <c r="L64" s="300">
        <f>SUM(Jaanuar:Detsember!L64)</f>
        <v>46</v>
      </c>
      <c r="M64" s="153">
        <f>SUM(Jaanuar:Detsember!M64)</f>
        <v>106</v>
      </c>
      <c r="N64" s="300">
        <f>SUM(Jaanuar:Detsember!N64)</f>
        <v>0</v>
      </c>
      <c r="O64" s="308">
        <f>SUM(Jaanuar:Detsember!O64)</f>
        <v>0</v>
      </c>
      <c r="P64" s="299">
        <f>SUM(Jaanuar:Detsember!P64)</f>
        <v>1</v>
      </c>
      <c r="Q64" s="300">
        <f>SUM(Jaanuar:Detsember!Q64)</f>
        <v>0</v>
      </c>
      <c r="R64" s="178">
        <f>SUM(Jaanuar:Detsember!R64)</f>
        <v>0</v>
      </c>
      <c r="S64" s="178">
        <f>SUM(Jaanuar:Detsember!S64)</f>
        <v>0</v>
      </c>
      <c r="T64" s="300">
        <f>SUM(Jaanuar:Detsember!T64)</f>
        <v>0</v>
      </c>
      <c r="U64" s="465">
        <f>SUM(Jaanuar:Detsember!U64)</f>
        <v>0</v>
      </c>
      <c r="V64" s="178">
        <f>SUM(Jaanuar:Detsember!V64)</f>
        <v>0</v>
      </c>
      <c r="W64" s="179">
        <f>SUM(Jaanuar:Detsember!W64)</f>
        <v>0</v>
      </c>
      <c r="X64" s="300">
        <f>SUM(Jaanuar:Detsember!X64)</f>
        <v>0</v>
      </c>
      <c r="Y64" s="178">
        <f>SUM(Jaanuar:Detsember!Y64)</f>
        <v>0</v>
      </c>
      <c r="Z64" s="178">
        <f>SUM(Jaanuar:Detsember!Z64)</f>
        <v>0</v>
      </c>
      <c r="AA64" s="178">
        <f>SUM(Jaanuar:Detsember!AA64)</f>
        <v>0</v>
      </c>
      <c r="AB64" s="300">
        <f>SUM(Jaanuar:Detsember!AB64)</f>
        <v>0</v>
      </c>
      <c r="AC64" s="315">
        <f>SUM(Jaanuar:Detsember!AC64)</f>
        <v>0</v>
      </c>
      <c r="AD64" s="307">
        <f>SUM(Jaanuar:Detsember!AD64)</f>
        <v>0</v>
      </c>
      <c r="AE64" s="304">
        <f>SUM(Jaanuar:Detsember!AE64)</f>
        <v>1</v>
      </c>
      <c r="AF64" s="300">
        <f>SUM(Jaanuar:Detsember!AF64)</f>
        <v>0</v>
      </c>
      <c r="AG64" s="166">
        <f>SUM(Jaanuar:Detsember!AG64)</f>
        <v>107</v>
      </c>
      <c r="AH64" s="299">
        <f>SUM(Jaanuar:Detsember!AE64)</f>
        <v>1</v>
      </c>
      <c r="AI64" s="305">
        <f>SUM(Jaanuar:Detsember!N64)+SUM(Jaanuar:Detsember!AF64)</f>
        <v>0</v>
      </c>
      <c r="AJ64" s="425">
        <f>SUM(AG64+AI64)</f>
        <v>107</v>
      </c>
    </row>
    <row r="65" spans="1:36" ht="24.75" customHeight="1" outlineLevel="1" x14ac:dyDescent="0.25">
      <c r="A65" s="452" t="s">
        <v>741</v>
      </c>
      <c r="B65" s="345"/>
      <c r="C65" s="419">
        <f t="shared" ref="C65:AJ65" si="27">SUBTOTAL(9,C64:C64)</f>
        <v>0</v>
      </c>
      <c r="D65" s="419">
        <f t="shared" si="27"/>
        <v>0</v>
      </c>
      <c r="E65" s="419">
        <f t="shared" si="27"/>
        <v>0</v>
      </c>
      <c r="F65" s="419">
        <f t="shared" si="27"/>
        <v>0</v>
      </c>
      <c r="G65" s="419">
        <f t="shared" si="27"/>
        <v>0</v>
      </c>
      <c r="H65" s="419">
        <f t="shared" si="27"/>
        <v>0</v>
      </c>
      <c r="I65" s="419">
        <f t="shared" si="27"/>
        <v>0</v>
      </c>
      <c r="J65" s="419">
        <f t="shared" si="27"/>
        <v>0</v>
      </c>
      <c r="K65" s="419">
        <f t="shared" si="27"/>
        <v>60</v>
      </c>
      <c r="L65" s="421">
        <f t="shared" si="27"/>
        <v>46</v>
      </c>
      <c r="M65" s="420">
        <f t="shared" si="27"/>
        <v>106</v>
      </c>
      <c r="N65" s="421">
        <f t="shared" si="27"/>
        <v>0</v>
      </c>
      <c r="O65" s="422">
        <f t="shared" si="27"/>
        <v>0</v>
      </c>
      <c r="P65" s="419">
        <f t="shared" si="27"/>
        <v>1</v>
      </c>
      <c r="Q65" s="421">
        <f t="shared" si="27"/>
        <v>0</v>
      </c>
      <c r="R65" s="348">
        <f t="shared" si="27"/>
        <v>0</v>
      </c>
      <c r="S65" s="348">
        <f t="shared" si="27"/>
        <v>0</v>
      </c>
      <c r="T65" s="421">
        <f t="shared" si="27"/>
        <v>0</v>
      </c>
      <c r="U65" s="423">
        <f t="shared" si="27"/>
        <v>0</v>
      </c>
      <c r="V65" s="348">
        <f t="shared" si="27"/>
        <v>0</v>
      </c>
      <c r="W65" s="424">
        <f t="shared" si="27"/>
        <v>0</v>
      </c>
      <c r="X65" s="421">
        <f t="shared" si="27"/>
        <v>0</v>
      </c>
      <c r="Y65" s="348">
        <f t="shared" si="27"/>
        <v>0</v>
      </c>
      <c r="Z65" s="348">
        <f t="shared" si="27"/>
        <v>0</v>
      </c>
      <c r="AA65" s="348">
        <f t="shared" si="27"/>
        <v>0</v>
      </c>
      <c r="AB65" s="421">
        <f t="shared" si="27"/>
        <v>0</v>
      </c>
      <c r="AC65" s="425">
        <f t="shared" si="27"/>
        <v>0</v>
      </c>
      <c r="AD65" s="424">
        <f t="shared" si="27"/>
        <v>0</v>
      </c>
      <c r="AE65" s="426">
        <f t="shared" si="27"/>
        <v>1</v>
      </c>
      <c r="AF65" s="421">
        <f t="shared" si="27"/>
        <v>0</v>
      </c>
      <c r="AG65" s="427">
        <f t="shared" si="27"/>
        <v>107</v>
      </c>
      <c r="AH65" s="419">
        <f t="shared" si="27"/>
        <v>1</v>
      </c>
      <c r="AI65" s="428">
        <f t="shared" si="27"/>
        <v>0</v>
      </c>
      <c r="AJ65" s="425">
        <f t="shared" si="27"/>
        <v>107</v>
      </c>
    </row>
    <row r="66" spans="1:36" outlineLevel="2" x14ac:dyDescent="0.25">
      <c r="A66" s="29" t="s">
        <v>617</v>
      </c>
      <c r="B66" s="6" t="s">
        <v>776</v>
      </c>
      <c r="C66" s="299">
        <f>SUM(Jaanuar:Detsember!C66)</f>
        <v>0</v>
      </c>
      <c r="D66" s="299">
        <f>SUM(Jaanuar:Detsember!D66)</f>
        <v>0</v>
      </c>
      <c r="E66" s="299">
        <f>SUM(Jaanuar:Detsember!E66)</f>
        <v>6</v>
      </c>
      <c r="F66" s="299">
        <f>SUM(Jaanuar:Detsember!F66)</f>
        <v>16</v>
      </c>
      <c r="G66" s="299">
        <f>SUM(Jaanuar:Detsember!G66)</f>
        <v>27</v>
      </c>
      <c r="H66" s="299">
        <f>SUM(Jaanuar:Detsember!H66)</f>
        <v>1</v>
      </c>
      <c r="I66" s="299">
        <f>SUM(Jaanuar:Detsember!I66)</f>
        <v>0</v>
      </c>
      <c r="J66" s="299">
        <f>SUM(Jaanuar:Detsember!J66)</f>
        <v>0</v>
      </c>
      <c r="K66" s="299">
        <f>SUM(Jaanuar:Detsember!K66)</f>
        <v>82</v>
      </c>
      <c r="L66" s="300">
        <f>SUM(Jaanuar:Detsember!L66)</f>
        <v>0</v>
      </c>
      <c r="M66" s="153">
        <f>SUM(Jaanuar:Detsember!M66)</f>
        <v>132</v>
      </c>
      <c r="N66" s="300">
        <f>SUM(Jaanuar:Detsember!N66)</f>
        <v>1</v>
      </c>
      <c r="O66" s="308">
        <f>SUM(Jaanuar:Detsember!O66)</f>
        <v>0</v>
      </c>
      <c r="P66" s="299">
        <f>SUM(Jaanuar:Detsember!P66)</f>
        <v>0</v>
      </c>
      <c r="Q66" s="300">
        <f>SUM(Jaanuar:Detsember!Q66)</f>
        <v>0</v>
      </c>
      <c r="R66" s="178">
        <f>SUM(Jaanuar:Detsember!R66)</f>
        <v>0</v>
      </c>
      <c r="S66" s="178">
        <f>SUM(Jaanuar:Detsember!S66)</f>
        <v>0</v>
      </c>
      <c r="T66" s="300">
        <f>SUM(Jaanuar:Detsember!T66)</f>
        <v>0</v>
      </c>
      <c r="U66" s="465">
        <f>SUM(Jaanuar:Detsember!U66)</f>
        <v>0</v>
      </c>
      <c r="V66" s="178">
        <f>SUM(Jaanuar:Detsember!V66)</f>
        <v>0</v>
      </c>
      <c r="W66" s="179">
        <f>SUM(Jaanuar:Detsember!W66)</f>
        <v>0</v>
      </c>
      <c r="X66" s="300">
        <f>SUM(Jaanuar:Detsember!X66)</f>
        <v>0</v>
      </c>
      <c r="Y66" s="178">
        <f>SUM(Jaanuar:Detsember!Y66)</f>
        <v>0</v>
      </c>
      <c r="Z66" s="178">
        <f>SUM(Jaanuar:Detsember!Z66)</f>
        <v>0</v>
      </c>
      <c r="AA66" s="178">
        <f>SUM(Jaanuar:Detsember!AA66)</f>
        <v>0</v>
      </c>
      <c r="AB66" s="300">
        <f>SUM(Jaanuar:Detsember!AB66)</f>
        <v>0</v>
      </c>
      <c r="AC66" s="315">
        <f>SUM(Jaanuar:Detsember!AC66)</f>
        <v>0</v>
      </c>
      <c r="AD66" s="307">
        <f>SUM(Jaanuar:Detsember!AD66)</f>
        <v>0</v>
      </c>
      <c r="AE66" s="304">
        <f>SUM(Jaanuar:Detsember!AE66)</f>
        <v>0</v>
      </c>
      <c r="AF66" s="300">
        <f>SUM(Jaanuar:Detsember!AF66)</f>
        <v>0</v>
      </c>
      <c r="AG66" s="166">
        <f>SUM(Jaanuar:Detsember!AG66)</f>
        <v>132</v>
      </c>
      <c r="AH66" s="299">
        <f>SUM(Jaanuar:Detsember!AE66)</f>
        <v>0</v>
      </c>
      <c r="AI66" s="305">
        <f>SUM(Jaanuar:Detsember!N66)+SUM(Jaanuar:Detsember!AF66)</f>
        <v>1</v>
      </c>
      <c r="AJ66" s="315">
        <f>SUM(AG66+AI66)</f>
        <v>133</v>
      </c>
    </row>
    <row r="67" spans="1:36" outlineLevel="1" x14ac:dyDescent="0.25">
      <c r="A67" s="76" t="s">
        <v>742</v>
      </c>
      <c r="B67" s="6"/>
      <c r="C67" s="299">
        <f t="shared" ref="C67:AJ67" si="28">SUBTOTAL(9,C66:C66)</f>
        <v>0</v>
      </c>
      <c r="D67" s="299">
        <f t="shared" si="28"/>
        <v>0</v>
      </c>
      <c r="E67" s="299">
        <f t="shared" si="28"/>
        <v>6</v>
      </c>
      <c r="F67" s="299">
        <f t="shared" si="28"/>
        <v>16</v>
      </c>
      <c r="G67" s="299">
        <f t="shared" si="28"/>
        <v>27</v>
      </c>
      <c r="H67" s="299">
        <f t="shared" si="28"/>
        <v>1</v>
      </c>
      <c r="I67" s="299">
        <f t="shared" si="28"/>
        <v>0</v>
      </c>
      <c r="J67" s="299">
        <f t="shared" si="28"/>
        <v>0</v>
      </c>
      <c r="K67" s="299">
        <f t="shared" si="28"/>
        <v>82</v>
      </c>
      <c r="L67" s="300">
        <f t="shared" si="28"/>
        <v>0</v>
      </c>
      <c r="M67" s="153">
        <f t="shared" si="28"/>
        <v>132</v>
      </c>
      <c r="N67" s="300">
        <f t="shared" si="28"/>
        <v>1</v>
      </c>
      <c r="O67" s="308">
        <f t="shared" si="28"/>
        <v>0</v>
      </c>
      <c r="P67" s="299">
        <f t="shared" si="28"/>
        <v>0</v>
      </c>
      <c r="Q67" s="300">
        <f t="shared" si="28"/>
        <v>0</v>
      </c>
      <c r="R67" s="178">
        <f t="shared" si="28"/>
        <v>0</v>
      </c>
      <c r="S67" s="178">
        <f t="shared" si="28"/>
        <v>0</v>
      </c>
      <c r="T67" s="300">
        <f t="shared" si="28"/>
        <v>0</v>
      </c>
      <c r="U67" s="401">
        <f t="shared" si="28"/>
        <v>0</v>
      </c>
      <c r="V67" s="178">
        <f t="shared" si="28"/>
        <v>0</v>
      </c>
      <c r="W67" s="307">
        <f t="shared" si="28"/>
        <v>0</v>
      </c>
      <c r="X67" s="300">
        <f t="shared" si="28"/>
        <v>0</v>
      </c>
      <c r="Y67" s="178">
        <f t="shared" si="28"/>
        <v>0</v>
      </c>
      <c r="Z67" s="178">
        <f t="shared" si="28"/>
        <v>0</v>
      </c>
      <c r="AA67" s="178">
        <f t="shared" si="28"/>
        <v>0</v>
      </c>
      <c r="AB67" s="300">
        <f t="shared" si="28"/>
        <v>0</v>
      </c>
      <c r="AC67" s="315">
        <f t="shared" si="28"/>
        <v>0</v>
      </c>
      <c r="AD67" s="307">
        <f t="shared" si="28"/>
        <v>0</v>
      </c>
      <c r="AE67" s="304">
        <f t="shared" si="28"/>
        <v>0</v>
      </c>
      <c r="AF67" s="300">
        <f t="shared" si="28"/>
        <v>0</v>
      </c>
      <c r="AG67" s="166">
        <f t="shared" si="28"/>
        <v>132</v>
      </c>
      <c r="AH67" s="299">
        <f t="shared" si="28"/>
        <v>0</v>
      </c>
      <c r="AI67" s="305">
        <f t="shared" si="28"/>
        <v>1</v>
      </c>
      <c r="AJ67" s="315">
        <f t="shared" si="28"/>
        <v>133</v>
      </c>
    </row>
    <row r="68" spans="1:36" outlineLevel="2" x14ac:dyDescent="0.25">
      <c r="A68" s="29" t="s">
        <v>769</v>
      </c>
      <c r="B68" s="6" t="s">
        <v>693</v>
      </c>
      <c r="C68" s="299">
        <f>SUM(Jaanuar:Detsember!C68)</f>
        <v>0</v>
      </c>
      <c r="D68" s="299">
        <f>SUM(Jaanuar:Detsember!D68)</f>
        <v>1</v>
      </c>
      <c r="E68" s="299">
        <f>SUM(Jaanuar:Detsember!E68)</f>
        <v>0</v>
      </c>
      <c r="F68" s="299">
        <f>SUM(Jaanuar:Detsember!F68)</f>
        <v>0</v>
      </c>
      <c r="G68" s="299">
        <f>SUM(Jaanuar:Detsember!G68)</f>
        <v>0</v>
      </c>
      <c r="H68" s="299">
        <f>SUM(Jaanuar:Detsember!H68)</f>
        <v>0</v>
      </c>
      <c r="I68" s="299">
        <f>SUM(Jaanuar:Detsember!I68)</f>
        <v>0</v>
      </c>
      <c r="J68" s="299">
        <f>SUM(Jaanuar:Detsember!J68)</f>
        <v>0</v>
      </c>
      <c r="K68" s="299">
        <f>SUM(Jaanuar:Detsember!K68)</f>
        <v>0</v>
      </c>
      <c r="L68" s="300">
        <f>SUM(Jaanuar:Detsember!L68)</f>
        <v>0</v>
      </c>
      <c r="M68" s="153">
        <f>SUM(Jaanuar:Detsember!M68)</f>
        <v>1</v>
      </c>
      <c r="N68" s="300">
        <f>SUM(Jaanuar:Detsember!N68)</f>
        <v>0</v>
      </c>
      <c r="O68" s="308">
        <f>SUM(Jaanuar:Detsember!O68)</f>
        <v>0</v>
      </c>
      <c r="P68" s="299">
        <f>SUM(Jaanuar:Detsember!P68)</f>
        <v>0</v>
      </c>
      <c r="Q68" s="300">
        <f>SUM(Jaanuar:Detsember!Q68)</f>
        <v>0</v>
      </c>
      <c r="R68" s="178">
        <f>SUM(Jaanuar:Detsember!R68)</f>
        <v>0</v>
      </c>
      <c r="S68" s="178">
        <f>SUM(Jaanuar:Detsember!S68)</f>
        <v>0</v>
      </c>
      <c r="T68" s="300">
        <f>SUM(Jaanuar:Detsember!T68)</f>
        <v>0</v>
      </c>
      <c r="U68" s="465">
        <f>SUM(Jaanuar:Detsember!U68)</f>
        <v>0</v>
      </c>
      <c r="V68" s="178">
        <f>SUM(Jaanuar:Detsember!V68)</f>
        <v>0</v>
      </c>
      <c r="W68" s="179">
        <f>SUM(Jaanuar:Detsember!W68)</f>
        <v>0</v>
      </c>
      <c r="X68" s="300">
        <f>SUM(Jaanuar:Detsember!X68)</f>
        <v>0</v>
      </c>
      <c r="Y68" s="178">
        <f>SUM(Jaanuar:Detsember!Y68)</f>
        <v>0</v>
      </c>
      <c r="Z68" s="178">
        <f>SUM(Jaanuar:Detsember!Z68)</f>
        <v>0</v>
      </c>
      <c r="AA68" s="178">
        <f>SUM(Jaanuar:Detsember!AA68)</f>
        <v>0</v>
      </c>
      <c r="AB68" s="300">
        <f>SUM(Jaanuar:Detsember!AB68)</f>
        <v>0</v>
      </c>
      <c r="AC68" s="315">
        <f>SUM(Jaanuar:Detsember!AC68)</f>
        <v>0</v>
      </c>
      <c r="AD68" s="307">
        <f>SUM(Jaanuar:Detsember!AD68)</f>
        <v>0</v>
      </c>
      <c r="AE68" s="304">
        <f>SUM(Jaanuar:Detsember!AE68)</f>
        <v>0</v>
      </c>
      <c r="AF68" s="300">
        <f>SUM(Jaanuar:Detsember!AF68)</f>
        <v>0</v>
      </c>
      <c r="AG68" s="166">
        <f>SUM(Jaanuar:Detsember!AG68)</f>
        <v>1</v>
      </c>
      <c r="AH68" s="299">
        <f>SUM(Jaanuar:Detsember!AE68)</f>
        <v>0</v>
      </c>
      <c r="AI68" s="305">
        <f>SUM(Jaanuar:Detsember!N68)+SUM(Jaanuar:Detsember!AF68)</f>
        <v>0</v>
      </c>
      <c r="AJ68" s="315">
        <f>SUM(AG68+AI68)</f>
        <v>1</v>
      </c>
    </row>
    <row r="69" spans="1:36" outlineLevel="1" x14ac:dyDescent="0.25">
      <c r="A69" s="76" t="s">
        <v>770</v>
      </c>
      <c r="B69" s="6"/>
      <c r="C69" s="299">
        <f t="shared" ref="C69:AJ69" si="29">SUBTOTAL(9,C68:C68)</f>
        <v>0</v>
      </c>
      <c r="D69" s="299">
        <f t="shared" si="29"/>
        <v>1</v>
      </c>
      <c r="E69" s="299">
        <f t="shared" si="29"/>
        <v>0</v>
      </c>
      <c r="F69" s="299">
        <f t="shared" si="29"/>
        <v>0</v>
      </c>
      <c r="G69" s="299">
        <f t="shared" si="29"/>
        <v>0</v>
      </c>
      <c r="H69" s="299">
        <f t="shared" si="29"/>
        <v>0</v>
      </c>
      <c r="I69" s="299">
        <f t="shared" si="29"/>
        <v>0</v>
      </c>
      <c r="J69" s="299">
        <f t="shared" si="29"/>
        <v>0</v>
      </c>
      <c r="K69" s="299">
        <f t="shared" si="29"/>
        <v>0</v>
      </c>
      <c r="L69" s="300">
        <f t="shared" si="29"/>
        <v>0</v>
      </c>
      <c r="M69" s="153">
        <f t="shared" si="29"/>
        <v>1</v>
      </c>
      <c r="N69" s="300">
        <f t="shared" si="29"/>
        <v>0</v>
      </c>
      <c r="O69" s="308">
        <f t="shared" si="29"/>
        <v>0</v>
      </c>
      <c r="P69" s="299">
        <f t="shared" si="29"/>
        <v>0</v>
      </c>
      <c r="Q69" s="300">
        <f t="shared" si="29"/>
        <v>0</v>
      </c>
      <c r="R69" s="178">
        <f t="shared" si="29"/>
        <v>0</v>
      </c>
      <c r="S69" s="178">
        <f t="shared" si="29"/>
        <v>0</v>
      </c>
      <c r="T69" s="300">
        <f t="shared" si="29"/>
        <v>0</v>
      </c>
      <c r="U69" s="401">
        <f t="shared" si="29"/>
        <v>0</v>
      </c>
      <c r="V69" s="178">
        <f t="shared" si="29"/>
        <v>0</v>
      </c>
      <c r="W69" s="307">
        <f t="shared" si="29"/>
        <v>0</v>
      </c>
      <c r="X69" s="300">
        <f t="shared" si="29"/>
        <v>0</v>
      </c>
      <c r="Y69" s="178">
        <f t="shared" si="29"/>
        <v>0</v>
      </c>
      <c r="Z69" s="178">
        <f t="shared" si="29"/>
        <v>0</v>
      </c>
      <c r="AA69" s="178">
        <f t="shared" si="29"/>
        <v>0</v>
      </c>
      <c r="AB69" s="300">
        <f t="shared" si="29"/>
        <v>0</v>
      </c>
      <c r="AC69" s="315">
        <f t="shared" si="29"/>
        <v>0</v>
      </c>
      <c r="AD69" s="307">
        <f t="shared" si="29"/>
        <v>0</v>
      </c>
      <c r="AE69" s="304">
        <f t="shared" si="29"/>
        <v>0</v>
      </c>
      <c r="AF69" s="300">
        <f t="shared" si="29"/>
        <v>0</v>
      </c>
      <c r="AG69" s="166">
        <f t="shared" si="29"/>
        <v>1</v>
      </c>
      <c r="AH69" s="299">
        <f t="shared" si="29"/>
        <v>0</v>
      </c>
      <c r="AI69" s="305">
        <f t="shared" si="29"/>
        <v>0</v>
      </c>
      <c r="AJ69" s="315">
        <f t="shared" si="29"/>
        <v>1</v>
      </c>
    </row>
    <row r="70" spans="1:36" outlineLevel="2" x14ac:dyDescent="0.25">
      <c r="A70" s="22" t="s">
        <v>803</v>
      </c>
      <c r="B70" s="7" t="s">
        <v>826</v>
      </c>
      <c r="C70" s="299">
        <f>SUM(Jaanuar:Detsember!C70)</f>
        <v>0</v>
      </c>
      <c r="D70" s="299">
        <f>SUM(Jaanuar:Detsember!D70)</f>
        <v>0</v>
      </c>
      <c r="E70" s="299">
        <f>SUM(Jaanuar:Detsember!E70)</f>
        <v>0</v>
      </c>
      <c r="F70" s="299">
        <f>SUM(Jaanuar:Detsember!F70)</f>
        <v>0</v>
      </c>
      <c r="G70" s="299">
        <f>SUM(Jaanuar:Detsember!G70)</f>
        <v>0</v>
      </c>
      <c r="H70" s="299">
        <f>SUM(Jaanuar:Detsember!H70)</f>
        <v>0</v>
      </c>
      <c r="I70" s="299">
        <f>SUM(Jaanuar:Detsember!I70)</f>
        <v>0</v>
      </c>
      <c r="J70" s="299">
        <f>SUM(Jaanuar:Detsember!J70)</f>
        <v>0</v>
      </c>
      <c r="K70" s="299">
        <f>SUM(Jaanuar:Detsember!K70)</f>
        <v>0</v>
      </c>
      <c r="L70" s="300">
        <f>SUM(Jaanuar:Detsember!L70)</f>
        <v>0</v>
      </c>
      <c r="M70" s="153">
        <f>SUM(Jaanuar:Detsember!M70)</f>
        <v>0</v>
      </c>
      <c r="N70" s="300">
        <f>SUM(Jaanuar:Detsember!N70)</f>
        <v>0</v>
      </c>
      <c r="O70" s="308">
        <f>SUM(Jaanuar:Detsember!O70)</f>
        <v>0</v>
      </c>
      <c r="P70" s="299">
        <f>SUM(Jaanuar:Detsember!P70)</f>
        <v>0</v>
      </c>
      <c r="Q70" s="300">
        <f>SUM(Jaanuar:Detsember!Q70)</f>
        <v>0</v>
      </c>
      <c r="R70" s="178">
        <f>SUM(Jaanuar:Detsember!R70)</f>
        <v>0</v>
      </c>
      <c r="S70" s="178">
        <f>SUM(Jaanuar:Detsember!S70)</f>
        <v>0</v>
      </c>
      <c r="T70" s="300">
        <f>SUM(Jaanuar:Detsember!T70)</f>
        <v>0</v>
      </c>
      <c r="U70" s="465">
        <f>SUM(Jaanuar:Detsember!U70)</f>
        <v>0</v>
      </c>
      <c r="V70" s="178">
        <f>SUM(Jaanuar:Detsember!V70)</f>
        <v>24</v>
      </c>
      <c r="W70" s="179">
        <f>SUM(Jaanuar:Detsember!W70)</f>
        <v>5</v>
      </c>
      <c r="X70" s="300">
        <f>SUM(Jaanuar:Detsember!X70)</f>
        <v>0</v>
      </c>
      <c r="Y70" s="178">
        <f>SUM(Jaanuar:Detsember!Y70)</f>
        <v>0</v>
      </c>
      <c r="Z70" s="178">
        <f>SUM(Jaanuar:Detsember!Z70)</f>
        <v>0</v>
      </c>
      <c r="AA70" s="178">
        <f>SUM(Jaanuar:Detsember!AA70)</f>
        <v>4</v>
      </c>
      <c r="AB70" s="300">
        <f>SUM(Jaanuar:Detsember!AB70)</f>
        <v>2</v>
      </c>
      <c r="AC70" s="315">
        <f>SUM(Jaanuar:Detsember!AC70)</f>
        <v>66</v>
      </c>
      <c r="AD70" s="307">
        <f>SUM(Jaanuar:Detsember!AD70)</f>
        <v>19</v>
      </c>
      <c r="AE70" s="304">
        <f>SUM(Jaanuar:Detsember!AE70)</f>
        <v>120</v>
      </c>
      <c r="AF70" s="300">
        <f>SUM(Jaanuar:Detsember!AF70)</f>
        <v>0</v>
      </c>
      <c r="AG70" s="166">
        <f>SUM(Jaanuar:Detsember!AG70)</f>
        <v>120</v>
      </c>
      <c r="AH70" s="299">
        <f>SUM(Jaanuar:Detsember!AE70)</f>
        <v>120</v>
      </c>
      <c r="AI70" s="305">
        <f>SUM(Jaanuar:Detsember!N70)+SUM(Jaanuar:Detsember!AF70)</f>
        <v>0</v>
      </c>
      <c r="AJ70" s="315">
        <f>SUM(AG70+AI70)</f>
        <v>120</v>
      </c>
    </row>
    <row r="71" spans="1:36" outlineLevel="1" x14ac:dyDescent="0.25">
      <c r="A71" s="504" t="s">
        <v>743</v>
      </c>
      <c r="B71" s="7"/>
      <c r="C71" s="299">
        <f t="shared" ref="C71:AJ71" si="30">SUBTOTAL(9,C70:C70)</f>
        <v>0</v>
      </c>
      <c r="D71" s="299">
        <f t="shared" si="30"/>
        <v>0</v>
      </c>
      <c r="E71" s="299">
        <f t="shared" si="30"/>
        <v>0</v>
      </c>
      <c r="F71" s="299">
        <f t="shared" si="30"/>
        <v>0</v>
      </c>
      <c r="G71" s="299">
        <f t="shared" si="30"/>
        <v>0</v>
      </c>
      <c r="H71" s="299">
        <f t="shared" si="30"/>
        <v>0</v>
      </c>
      <c r="I71" s="299">
        <f t="shared" si="30"/>
        <v>0</v>
      </c>
      <c r="J71" s="299">
        <f t="shared" si="30"/>
        <v>0</v>
      </c>
      <c r="K71" s="299">
        <f t="shared" si="30"/>
        <v>0</v>
      </c>
      <c r="L71" s="300">
        <f t="shared" si="30"/>
        <v>0</v>
      </c>
      <c r="M71" s="153">
        <f t="shared" si="30"/>
        <v>0</v>
      </c>
      <c r="N71" s="300">
        <f t="shared" si="30"/>
        <v>0</v>
      </c>
      <c r="O71" s="308">
        <f t="shared" si="30"/>
        <v>0</v>
      </c>
      <c r="P71" s="299">
        <f t="shared" si="30"/>
        <v>0</v>
      </c>
      <c r="Q71" s="300">
        <f t="shared" si="30"/>
        <v>0</v>
      </c>
      <c r="R71" s="178">
        <f t="shared" si="30"/>
        <v>0</v>
      </c>
      <c r="S71" s="178">
        <f t="shared" si="30"/>
        <v>0</v>
      </c>
      <c r="T71" s="300">
        <f t="shared" si="30"/>
        <v>0</v>
      </c>
      <c r="U71" s="401">
        <f t="shared" si="30"/>
        <v>0</v>
      </c>
      <c r="V71" s="178">
        <f t="shared" si="30"/>
        <v>24</v>
      </c>
      <c r="W71" s="307">
        <f t="shared" si="30"/>
        <v>5</v>
      </c>
      <c r="X71" s="300">
        <f t="shared" si="30"/>
        <v>0</v>
      </c>
      <c r="Y71" s="178">
        <f t="shared" si="30"/>
        <v>0</v>
      </c>
      <c r="Z71" s="178">
        <f t="shared" si="30"/>
        <v>0</v>
      </c>
      <c r="AA71" s="178">
        <f t="shared" si="30"/>
        <v>4</v>
      </c>
      <c r="AB71" s="300">
        <f t="shared" si="30"/>
        <v>2</v>
      </c>
      <c r="AC71" s="315">
        <f t="shared" si="30"/>
        <v>66</v>
      </c>
      <c r="AD71" s="307">
        <f t="shared" si="30"/>
        <v>19</v>
      </c>
      <c r="AE71" s="304">
        <f t="shared" si="30"/>
        <v>120</v>
      </c>
      <c r="AF71" s="300">
        <f t="shared" si="30"/>
        <v>0</v>
      </c>
      <c r="AG71" s="166">
        <f t="shared" si="30"/>
        <v>120</v>
      </c>
      <c r="AH71" s="299">
        <f t="shared" si="30"/>
        <v>120</v>
      </c>
      <c r="AI71" s="305">
        <f t="shared" si="30"/>
        <v>0</v>
      </c>
      <c r="AJ71" s="315">
        <f t="shared" si="30"/>
        <v>120</v>
      </c>
    </row>
    <row r="72" spans="1:36" outlineLevel="2" x14ac:dyDescent="0.25">
      <c r="A72" s="22" t="s">
        <v>649</v>
      </c>
      <c r="B72" s="7" t="s">
        <v>650</v>
      </c>
      <c r="C72" s="299">
        <f>SUM(Jaanuar:Detsember!C72)</f>
        <v>0</v>
      </c>
      <c r="D72" s="299">
        <f>SUM(Jaanuar:Detsember!D72)</f>
        <v>0</v>
      </c>
      <c r="E72" s="299">
        <f>SUM(Jaanuar:Detsember!E72)</f>
        <v>0</v>
      </c>
      <c r="F72" s="299">
        <f>SUM(Jaanuar:Detsember!F72)</f>
        <v>0</v>
      </c>
      <c r="G72" s="299">
        <f>SUM(Jaanuar:Detsember!G72)</f>
        <v>0</v>
      </c>
      <c r="H72" s="299">
        <f>SUM(Jaanuar:Detsember!H72)</f>
        <v>0</v>
      </c>
      <c r="I72" s="299">
        <f>SUM(Jaanuar:Detsember!I72)</f>
        <v>0</v>
      </c>
      <c r="J72" s="299">
        <f>SUM(Jaanuar:Detsember!J72)</f>
        <v>0</v>
      </c>
      <c r="K72" s="299">
        <f>SUM(Jaanuar:Detsember!K72)</f>
        <v>0</v>
      </c>
      <c r="L72" s="300">
        <f>SUM(Jaanuar:Detsember!L72)</f>
        <v>0</v>
      </c>
      <c r="M72" s="153">
        <f>SUM(Jaanuar:Detsember!M72)</f>
        <v>0</v>
      </c>
      <c r="N72" s="300">
        <f>SUM(Jaanuar:Detsember!N72)</f>
        <v>0</v>
      </c>
      <c r="O72" s="308">
        <f>SUM(Jaanuar:Detsember!O72)</f>
        <v>0</v>
      </c>
      <c r="P72" s="299">
        <f>SUM(Jaanuar:Detsember!P72)</f>
        <v>0</v>
      </c>
      <c r="Q72" s="300">
        <f>SUM(Jaanuar:Detsember!Q72)</f>
        <v>0</v>
      </c>
      <c r="R72" s="178">
        <f>SUM(Jaanuar:Detsember!R72)</f>
        <v>0</v>
      </c>
      <c r="S72" s="178">
        <f>SUM(Jaanuar:Detsember!S72)</f>
        <v>0</v>
      </c>
      <c r="T72" s="300">
        <f>SUM(Jaanuar:Detsember!T72)</f>
        <v>0</v>
      </c>
      <c r="U72" s="465">
        <f>SUM(Jaanuar:Detsember!U72)</f>
        <v>0</v>
      </c>
      <c r="V72" s="178">
        <f>SUM(Jaanuar:Detsember!V72)</f>
        <v>0</v>
      </c>
      <c r="W72" s="179">
        <f>SUM(Jaanuar:Detsember!W72)</f>
        <v>0</v>
      </c>
      <c r="X72" s="300">
        <f>SUM(Jaanuar:Detsember!X72)</f>
        <v>0</v>
      </c>
      <c r="Y72" s="178">
        <f>SUM(Jaanuar:Detsember!Y72)</f>
        <v>0</v>
      </c>
      <c r="Z72" s="178">
        <f>SUM(Jaanuar:Detsember!Z72)</f>
        <v>0</v>
      </c>
      <c r="AA72" s="178">
        <f>SUM(Jaanuar:Detsember!AA72)</f>
        <v>0</v>
      </c>
      <c r="AB72" s="300">
        <f>SUM(Jaanuar:Detsember!AB72)</f>
        <v>0</v>
      </c>
      <c r="AC72" s="315">
        <f>SUM(Jaanuar:Detsember!AC72)</f>
        <v>0</v>
      </c>
      <c r="AD72" s="307">
        <f>SUM(Jaanuar:Detsember!AD72)</f>
        <v>0</v>
      </c>
      <c r="AE72" s="304">
        <f>SUM(Jaanuar:Detsember!AE72)</f>
        <v>0</v>
      </c>
      <c r="AF72" s="300">
        <f>SUM(Jaanuar:Detsember!AF72)</f>
        <v>0</v>
      </c>
      <c r="AG72" s="166">
        <f>SUM(Jaanuar:Detsember!AG72)</f>
        <v>0</v>
      </c>
      <c r="AH72" s="299">
        <f>SUM(Jaanuar:Detsember!AE72)</f>
        <v>0</v>
      </c>
      <c r="AI72" s="305">
        <f>SUM(Jaanuar:Detsember!N72)+SUM(Jaanuar:Detsember!AF72)</f>
        <v>0</v>
      </c>
      <c r="AJ72" s="315">
        <f>SUM(AG72+AI72)</f>
        <v>0</v>
      </c>
    </row>
    <row r="73" spans="1:36" outlineLevel="2" x14ac:dyDescent="0.25">
      <c r="A73" s="22" t="s">
        <v>649</v>
      </c>
      <c r="B73" s="7" t="s">
        <v>690</v>
      </c>
      <c r="C73" s="299">
        <f>SUM(Jaanuar:Detsember!C73)</f>
        <v>0</v>
      </c>
      <c r="D73" s="299">
        <f>SUM(Jaanuar:Detsember!D73)</f>
        <v>0</v>
      </c>
      <c r="E73" s="299">
        <f>SUM(Jaanuar:Detsember!E73)</f>
        <v>0</v>
      </c>
      <c r="F73" s="299">
        <f>SUM(Jaanuar:Detsember!F73)</f>
        <v>0</v>
      </c>
      <c r="G73" s="299">
        <f>SUM(Jaanuar:Detsember!G73)</f>
        <v>0</v>
      </c>
      <c r="H73" s="299">
        <f>SUM(Jaanuar:Detsember!H73)</f>
        <v>0</v>
      </c>
      <c r="I73" s="299">
        <f>SUM(Jaanuar:Detsember!I73)</f>
        <v>0</v>
      </c>
      <c r="J73" s="299">
        <f>SUM(Jaanuar:Detsember!J73)</f>
        <v>0</v>
      </c>
      <c r="K73" s="299">
        <f>SUM(Jaanuar:Detsember!K73)</f>
        <v>0</v>
      </c>
      <c r="L73" s="300">
        <f>SUM(Jaanuar:Detsember!L73)</f>
        <v>0</v>
      </c>
      <c r="M73" s="153">
        <f>SUM(Jaanuar:Detsember!M73)</f>
        <v>0</v>
      </c>
      <c r="N73" s="300">
        <f>SUM(Jaanuar:Detsember!N73)</f>
        <v>0</v>
      </c>
      <c r="O73" s="308">
        <f>SUM(Jaanuar:Detsember!O73)</f>
        <v>0</v>
      </c>
      <c r="P73" s="299">
        <f>SUM(Jaanuar:Detsember!P73)</f>
        <v>0</v>
      </c>
      <c r="Q73" s="300">
        <f>SUM(Jaanuar:Detsember!Q73)</f>
        <v>0</v>
      </c>
      <c r="R73" s="178">
        <f>SUM(Jaanuar:Detsember!R73)</f>
        <v>0</v>
      </c>
      <c r="S73" s="178">
        <f>SUM(Jaanuar:Detsember!S73)</f>
        <v>0</v>
      </c>
      <c r="T73" s="300">
        <f>SUM(Jaanuar:Detsember!T73)</f>
        <v>0</v>
      </c>
      <c r="U73" s="465">
        <f>SUM(Jaanuar:Detsember!U73)</f>
        <v>0</v>
      </c>
      <c r="V73" s="178">
        <f>SUM(Jaanuar:Detsember!V73)</f>
        <v>0</v>
      </c>
      <c r="W73" s="179">
        <f>SUM(Jaanuar:Detsember!W73)</f>
        <v>0</v>
      </c>
      <c r="X73" s="300">
        <f>SUM(Jaanuar:Detsember!X73)</f>
        <v>0</v>
      </c>
      <c r="Y73" s="178">
        <f>SUM(Jaanuar:Detsember!Y73)</f>
        <v>0</v>
      </c>
      <c r="Z73" s="178">
        <f>SUM(Jaanuar:Detsember!Z73)</f>
        <v>0</v>
      </c>
      <c r="AA73" s="178">
        <f>SUM(Jaanuar:Detsember!AA73)</f>
        <v>0</v>
      </c>
      <c r="AB73" s="300">
        <f>SUM(Jaanuar:Detsember!AB73)</f>
        <v>0</v>
      </c>
      <c r="AC73" s="315">
        <f>SUM(Jaanuar:Detsember!AC73)</f>
        <v>0</v>
      </c>
      <c r="AD73" s="307">
        <f>SUM(Jaanuar:Detsember!AD73)</f>
        <v>0</v>
      </c>
      <c r="AE73" s="304">
        <f>SUM(Jaanuar:Detsember!AE73)</f>
        <v>0</v>
      </c>
      <c r="AF73" s="300">
        <f>SUM(Jaanuar:Detsember!AF73)</f>
        <v>0</v>
      </c>
      <c r="AG73" s="166">
        <f>SUM(Jaanuar:Detsember!AG73)</f>
        <v>0</v>
      </c>
      <c r="AH73" s="299">
        <f>SUM(Jaanuar:Detsember!AE73)</f>
        <v>0</v>
      </c>
      <c r="AI73" s="305">
        <f>SUM(Jaanuar:Detsember!N73)+SUM(Jaanuar:Detsember!AF73)</f>
        <v>0</v>
      </c>
      <c r="AJ73" s="315">
        <f>SUM(AG73+AI73)</f>
        <v>0</v>
      </c>
    </row>
    <row r="74" spans="1:36" outlineLevel="1" x14ac:dyDescent="0.25">
      <c r="A74" s="504" t="s">
        <v>744</v>
      </c>
      <c r="B74" s="7"/>
      <c r="C74" s="299">
        <f t="shared" ref="C74:AJ74" si="31">SUBTOTAL(9,C72:C73)</f>
        <v>0</v>
      </c>
      <c r="D74" s="299">
        <f t="shared" si="31"/>
        <v>0</v>
      </c>
      <c r="E74" s="299">
        <f t="shared" si="31"/>
        <v>0</v>
      </c>
      <c r="F74" s="299">
        <f t="shared" si="31"/>
        <v>0</v>
      </c>
      <c r="G74" s="299">
        <f t="shared" si="31"/>
        <v>0</v>
      </c>
      <c r="H74" s="299">
        <f t="shared" si="31"/>
        <v>0</v>
      </c>
      <c r="I74" s="299">
        <f t="shared" si="31"/>
        <v>0</v>
      </c>
      <c r="J74" s="299">
        <f t="shared" si="31"/>
        <v>0</v>
      </c>
      <c r="K74" s="299">
        <f t="shared" si="31"/>
        <v>0</v>
      </c>
      <c r="L74" s="299">
        <f t="shared" si="31"/>
        <v>0</v>
      </c>
      <c r="M74" s="153">
        <f t="shared" si="31"/>
        <v>0</v>
      </c>
      <c r="N74" s="300">
        <f t="shared" si="31"/>
        <v>0</v>
      </c>
      <c r="O74" s="308">
        <f t="shared" si="31"/>
        <v>0</v>
      </c>
      <c r="P74" s="299">
        <f t="shared" si="31"/>
        <v>0</v>
      </c>
      <c r="Q74" s="300">
        <f t="shared" si="31"/>
        <v>0</v>
      </c>
      <c r="R74" s="178">
        <f t="shared" si="31"/>
        <v>0</v>
      </c>
      <c r="S74" s="178">
        <f t="shared" si="31"/>
        <v>0</v>
      </c>
      <c r="T74" s="300">
        <f t="shared" si="31"/>
        <v>0</v>
      </c>
      <c r="U74" s="401">
        <f t="shared" si="31"/>
        <v>0</v>
      </c>
      <c r="V74" s="178">
        <f t="shared" si="31"/>
        <v>0</v>
      </c>
      <c r="W74" s="336">
        <f t="shared" si="31"/>
        <v>0</v>
      </c>
      <c r="X74" s="300">
        <f t="shared" si="31"/>
        <v>0</v>
      </c>
      <c r="Y74" s="178">
        <f t="shared" si="31"/>
        <v>0</v>
      </c>
      <c r="Z74" s="178">
        <f t="shared" si="31"/>
        <v>0</v>
      </c>
      <c r="AA74" s="178">
        <f t="shared" si="31"/>
        <v>0</v>
      </c>
      <c r="AB74" s="300">
        <f t="shared" si="31"/>
        <v>0</v>
      </c>
      <c r="AC74" s="315">
        <f t="shared" si="31"/>
        <v>0</v>
      </c>
      <c r="AD74" s="401">
        <f t="shared" si="31"/>
        <v>0</v>
      </c>
      <c r="AE74" s="340">
        <f t="shared" si="31"/>
        <v>0</v>
      </c>
      <c r="AF74" s="300">
        <f t="shared" si="31"/>
        <v>0</v>
      </c>
      <c r="AG74" s="166">
        <f t="shared" si="31"/>
        <v>0</v>
      </c>
      <c r="AH74" s="299">
        <f t="shared" si="31"/>
        <v>0</v>
      </c>
      <c r="AI74" s="305">
        <f t="shared" si="31"/>
        <v>0</v>
      </c>
      <c r="AJ74" s="315">
        <f t="shared" si="31"/>
        <v>0</v>
      </c>
    </row>
    <row r="75" spans="1:36" ht="23.25" customHeight="1" outlineLevel="2" x14ac:dyDescent="0.25">
      <c r="A75" s="324" t="s">
        <v>801</v>
      </c>
      <c r="B75" s="345" t="s">
        <v>688</v>
      </c>
      <c r="C75" s="299">
        <f>SUM(Jaanuar:Detsember!C75)</f>
        <v>0</v>
      </c>
      <c r="D75" s="299">
        <f>SUM(Jaanuar:Detsember!D75)</f>
        <v>8</v>
      </c>
      <c r="E75" s="299">
        <f>SUM(Jaanuar:Detsember!E75)</f>
        <v>57</v>
      </c>
      <c r="F75" s="299">
        <f>SUM(Jaanuar:Detsember!F75)</f>
        <v>150</v>
      </c>
      <c r="G75" s="299">
        <f>SUM(Jaanuar:Detsember!G75)</f>
        <v>0</v>
      </c>
      <c r="H75" s="299">
        <f>SUM(Jaanuar:Detsember!H75)</f>
        <v>0</v>
      </c>
      <c r="I75" s="299">
        <f>SUM(Jaanuar:Detsember!I75)</f>
        <v>11</v>
      </c>
      <c r="J75" s="299">
        <f>SUM(Jaanuar:Detsember!J75)</f>
        <v>0</v>
      </c>
      <c r="K75" s="299">
        <f>SUM(Jaanuar:Detsember!K75)</f>
        <v>37</v>
      </c>
      <c r="L75" s="300">
        <f>SUM(Jaanuar:Detsember!L75)</f>
        <v>0</v>
      </c>
      <c r="M75" s="153">
        <f>SUM(Jaanuar:Detsember!M75)</f>
        <v>263</v>
      </c>
      <c r="N75" s="300">
        <f>SUM(Jaanuar:Detsember!N75)</f>
        <v>0</v>
      </c>
      <c r="O75" s="308">
        <f>SUM(Jaanuar:Detsember!O75)</f>
        <v>2</v>
      </c>
      <c r="P75" s="299">
        <f>SUM(Jaanuar:Detsember!P75)</f>
        <v>0</v>
      </c>
      <c r="Q75" s="300">
        <f>SUM(Jaanuar:Detsember!Q75)</f>
        <v>0</v>
      </c>
      <c r="R75" s="178">
        <f>SUM(Jaanuar:Detsember!R75)</f>
        <v>0</v>
      </c>
      <c r="S75" s="178">
        <f>SUM(Jaanuar:Detsember!S75)</f>
        <v>0</v>
      </c>
      <c r="T75" s="300">
        <f>SUM(Jaanuar:Detsember!T75)</f>
        <v>0</v>
      </c>
      <c r="U75" s="465">
        <f>SUM(Jaanuar:Detsember!U75)</f>
        <v>0</v>
      </c>
      <c r="V75" s="178">
        <f>SUM(Jaanuar:Detsember!V75)</f>
        <v>0</v>
      </c>
      <c r="W75" s="179">
        <f>SUM(Jaanuar:Detsember!W75)</f>
        <v>0</v>
      </c>
      <c r="X75" s="300">
        <f>SUM(Jaanuar:Detsember!X75)</f>
        <v>0</v>
      </c>
      <c r="Y75" s="178">
        <f>SUM(Jaanuar:Detsember!Y75)</f>
        <v>0</v>
      </c>
      <c r="Z75" s="178">
        <f>SUM(Jaanuar:Detsember!Z75)</f>
        <v>0</v>
      </c>
      <c r="AA75" s="178">
        <f>SUM(Jaanuar:Detsember!AA75)</f>
        <v>0</v>
      </c>
      <c r="AB75" s="300">
        <f>SUM(Jaanuar:Detsember!AB75)</f>
        <v>0</v>
      </c>
      <c r="AC75" s="315">
        <f>SUM(Jaanuar:Detsember!AC75)</f>
        <v>0</v>
      </c>
      <c r="AD75" s="307">
        <f>SUM(Jaanuar:Detsember!AD75)</f>
        <v>0</v>
      </c>
      <c r="AE75" s="304">
        <f>SUM(Jaanuar:Detsember!AE75)</f>
        <v>2</v>
      </c>
      <c r="AF75" s="300">
        <f>SUM(Jaanuar:Detsember!AF75)</f>
        <v>0</v>
      </c>
      <c r="AG75" s="166">
        <f>SUM(Jaanuar:Detsember!AG75)</f>
        <v>265</v>
      </c>
      <c r="AH75" s="299">
        <f>SUM(Jaanuar:Detsember!AE75)</f>
        <v>2</v>
      </c>
      <c r="AI75" s="305">
        <f>SUM(Jaanuar:Detsember!N75)+SUM(Jaanuar:Detsember!AF75)</f>
        <v>0</v>
      </c>
      <c r="AJ75" s="425">
        <f>SUM(AG75+AI75)</f>
        <v>265</v>
      </c>
    </row>
    <row r="76" spans="1:36" ht="23.25" customHeight="1" outlineLevel="1" x14ac:dyDescent="0.25">
      <c r="A76" s="452" t="s">
        <v>745</v>
      </c>
      <c r="B76" s="345"/>
      <c r="C76" s="419">
        <f t="shared" ref="C76:AJ76" si="32">SUBTOTAL(9,C75:C75)</f>
        <v>0</v>
      </c>
      <c r="D76" s="419">
        <f t="shared" si="32"/>
        <v>8</v>
      </c>
      <c r="E76" s="419">
        <f t="shared" si="32"/>
        <v>57</v>
      </c>
      <c r="F76" s="419">
        <f t="shared" si="32"/>
        <v>150</v>
      </c>
      <c r="G76" s="419">
        <f t="shared" si="32"/>
        <v>0</v>
      </c>
      <c r="H76" s="419">
        <f t="shared" si="32"/>
        <v>0</v>
      </c>
      <c r="I76" s="419">
        <f t="shared" si="32"/>
        <v>11</v>
      </c>
      <c r="J76" s="419">
        <f t="shared" si="32"/>
        <v>0</v>
      </c>
      <c r="K76" s="419">
        <f t="shared" si="32"/>
        <v>37</v>
      </c>
      <c r="L76" s="419">
        <f t="shared" si="32"/>
        <v>0</v>
      </c>
      <c r="M76" s="420">
        <f t="shared" si="32"/>
        <v>263</v>
      </c>
      <c r="N76" s="421">
        <f t="shared" si="32"/>
        <v>0</v>
      </c>
      <c r="O76" s="422">
        <f t="shared" si="32"/>
        <v>2</v>
      </c>
      <c r="P76" s="419">
        <f t="shared" si="32"/>
        <v>0</v>
      </c>
      <c r="Q76" s="421">
        <f t="shared" si="32"/>
        <v>0</v>
      </c>
      <c r="R76" s="348">
        <f t="shared" si="32"/>
        <v>0</v>
      </c>
      <c r="S76" s="348">
        <f t="shared" si="32"/>
        <v>0</v>
      </c>
      <c r="T76" s="421">
        <f t="shared" si="32"/>
        <v>0</v>
      </c>
      <c r="U76" s="423">
        <f t="shared" si="32"/>
        <v>0</v>
      </c>
      <c r="V76" s="348">
        <f t="shared" si="32"/>
        <v>0</v>
      </c>
      <c r="W76" s="424">
        <f t="shared" si="32"/>
        <v>0</v>
      </c>
      <c r="X76" s="421">
        <f t="shared" si="32"/>
        <v>0</v>
      </c>
      <c r="Y76" s="348">
        <f t="shared" si="32"/>
        <v>0</v>
      </c>
      <c r="Z76" s="348">
        <f t="shared" si="32"/>
        <v>0</v>
      </c>
      <c r="AA76" s="348">
        <f t="shared" si="32"/>
        <v>0</v>
      </c>
      <c r="AB76" s="421">
        <f t="shared" si="32"/>
        <v>0</v>
      </c>
      <c r="AC76" s="425">
        <f t="shared" si="32"/>
        <v>0</v>
      </c>
      <c r="AD76" s="421">
        <f t="shared" si="32"/>
        <v>0</v>
      </c>
      <c r="AE76" s="474">
        <f t="shared" si="32"/>
        <v>2</v>
      </c>
      <c r="AF76" s="421">
        <f t="shared" si="32"/>
        <v>0</v>
      </c>
      <c r="AG76" s="427">
        <f t="shared" si="32"/>
        <v>265</v>
      </c>
      <c r="AH76" s="419">
        <f t="shared" si="32"/>
        <v>2</v>
      </c>
      <c r="AI76" s="428">
        <f t="shared" si="32"/>
        <v>0</v>
      </c>
      <c r="AJ76" s="425">
        <f t="shared" si="32"/>
        <v>265</v>
      </c>
    </row>
    <row r="77" spans="1:36" outlineLevel="2" x14ac:dyDescent="0.25">
      <c r="A77" s="22" t="s">
        <v>681</v>
      </c>
      <c r="B77" s="7" t="s">
        <v>802</v>
      </c>
      <c r="C77" s="299">
        <f>SUM(Jaanuar:Detsember!C77)</f>
        <v>0</v>
      </c>
      <c r="D77" s="299">
        <f>SUM(Jaanuar:Detsember!D77)</f>
        <v>0</v>
      </c>
      <c r="E77" s="299">
        <f>SUM(Jaanuar:Detsember!E77)</f>
        <v>11</v>
      </c>
      <c r="F77" s="299">
        <f>SUM(Jaanuar:Detsember!F77)</f>
        <v>35</v>
      </c>
      <c r="G77" s="299">
        <f>SUM(Jaanuar:Detsember!G77)</f>
        <v>34</v>
      </c>
      <c r="H77" s="299">
        <f>SUM(Jaanuar:Detsember!H77)</f>
        <v>9</v>
      </c>
      <c r="I77" s="299">
        <f>SUM(Jaanuar:Detsember!I77)</f>
        <v>23</v>
      </c>
      <c r="J77" s="299">
        <f>SUM(Jaanuar:Detsember!J77)</f>
        <v>51</v>
      </c>
      <c r="K77" s="299">
        <f>SUM(Jaanuar:Detsember!K77)</f>
        <v>18</v>
      </c>
      <c r="L77" s="300">
        <f>SUM(Jaanuar:Detsember!L77)</f>
        <v>38</v>
      </c>
      <c r="M77" s="153">
        <f>SUM(Jaanuar:Detsember!M77)</f>
        <v>219</v>
      </c>
      <c r="N77" s="300">
        <f>SUM(Jaanuar:Detsember!N77)</f>
        <v>0</v>
      </c>
      <c r="O77" s="308">
        <f>SUM(Jaanuar:Detsember!O77)</f>
        <v>0</v>
      </c>
      <c r="P77" s="299">
        <f>SUM(Jaanuar:Detsember!P77)</f>
        <v>1</v>
      </c>
      <c r="Q77" s="300">
        <f>SUM(Jaanuar:Detsember!Q77)</f>
        <v>27</v>
      </c>
      <c r="R77" s="178">
        <f>SUM(Jaanuar:Detsember!R77)</f>
        <v>46</v>
      </c>
      <c r="S77" s="178">
        <f>SUM(Jaanuar:Detsember!S77)</f>
        <v>32</v>
      </c>
      <c r="T77" s="300">
        <f>SUM(Jaanuar:Detsember!T77)</f>
        <v>6</v>
      </c>
      <c r="U77" s="465">
        <f>SUM(Jaanuar:Detsember!U77)</f>
        <v>5</v>
      </c>
      <c r="V77" s="178">
        <f>SUM(Jaanuar:Detsember!V77)</f>
        <v>7</v>
      </c>
      <c r="W77" s="179">
        <f>SUM(Jaanuar:Detsember!W77)</f>
        <v>1</v>
      </c>
      <c r="X77" s="300">
        <f>SUM(Jaanuar:Detsember!X77)</f>
        <v>0</v>
      </c>
      <c r="Y77" s="178">
        <f>SUM(Jaanuar:Detsember!Y77)</f>
        <v>0</v>
      </c>
      <c r="Z77" s="178">
        <f>SUM(Jaanuar:Detsember!Z77)</f>
        <v>0</v>
      </c>
      <c r="AA77" s="178">
        <f>SUM(Jaanuar:Detsember!AA77)</f>
        <v>8</v>
      </c>
      <c r="AB77" s="300">
        <f>SUM(Jaanuar:Detsember!AB77)</f>
        <v>0</v>
      </c>
      <c r="AC77" s="315">
        <f>SUM(Jaanuar:Detsember!AC77)</f>
        <v>100</v>
      </c>
      <c r="AD77" s="307">
        <f>SUM(Jaanuar:Detsember!AD77)</f>
        <v>17</v>
      </c>
      <c r="AE77" s="304">
        <f>SUM(Jaanuar:Detsember!AE77)</f>
        <v>250</v>
      </c>
      <c r="AF77" s="300">
        <f>SUM(Jaanuar:Detsember!AF77)</f>
        <v>0</v>
      </c>
      <c r="AG77" s="166">
        <f>SUM(Jaanuar:Detsember!AG77)</f>
        <v>469</v>
      </c>
      <c r="AH77" s="299">
        <f>SUM(Jaanuar:Detsember!AE77)</f>
        <v>250</v>
      </c>
      <c r="AI77" s="305">
        <f>SUM(Jaanuar:Detsember!N77)+SUM(Jaanuar:Detsember!AF77)</f>
        <v>0</v>
      </c>
      <c r="AJ77" s="315">
        <f>SUM(AG77+AI77)</f>
        <v>469</v>
      </c>
    </row>
    <row r="78" spans="1:36" outlineLevel="1" x14ac:dyDescent="0.25">
      <c r="A78" s="504" t="s">
        <v>746</v>
      </c>
      <c r="B78" s="7"/>
      <c r="C78" s="299">
        <f t="shared" ref="C78:AJ78" si="33">SUBTOTAL(9,C77:C77)</f>
        <v>0</v>
      </c>
      <c r="D78" s="299">
        <f t="shared" si="33"/>
        <v>0</v>
      </c>
      <c r="E78" s="299">
        <f t="shared" si="33"/>
        <v>11</v>
      </c>
      <c r="F78" s="299">
        <f t="shared" si="33"/>
        <v>35</v>
      </c>
      <c r="G78" s="299">
        <f t="shared" si="33"/>
        <v>34</v>
      </c>
      <c r="H78" s="299">
        <f t="shared" si="33"/>
        <v>9</v>
      </c>
      <c r="I78" s="299">
        <f t="shared" si="33"/>
        <v>23</v>
      </c>
      <c r="J78" s="299">
        <f t="shared" si="33"/>
        <v>51</v>
      </c>
      <c r="K78" s="299">
        <f t="shared" si="33"/>
        <v>18</v>
      </c>
      <c r="L78" s="299">
        <f t="shared" si="33"/>
        <v>38</v>
      </c>
      <c r="M78" s="153">
        <f t="shared" si="33"/>
        <v>219</v>
      </c>
      <c r="N78" s="300">
        <f t="shared" si="33"/>
        <v>0</v>
      </c>
      <c r="O78" s="308">
        <f t="shared" si="33"/>
        <v>0</v>
      </c>
      <c r="P78" s="299">
        <f t="shared" si="33"/>
        <v>1</v>
      </c>
      <c r="Q78" s="300">
        <f t="shared" si="33"/>
        <v>27</v>
      </c>
      <c r="R78" s="178">
        <f t="shared" si="33"/>
        <v>46</v>
      </c>
      <c r="S78" s="178">
        <f t="shared" si="33"/>
        <v>32</v>
      </c>
      <c r="T78" s="300">
        <f t="shared" si="33"/>
        <v>6</v>
      </c>
      <c r="U78" s="401">
        <f t="shared" si="33"/>
        <v>5</v>
      </c>
      <c r="V78" s="178">
        <f t="shared" si="33"/>
        <v>7</v>
      </c>
      <c r="W78" s="307">
        <f t="shared" si="33"/>
        <v>1</v>
      </c>
      <c r="X78" s="300">
        <f t="shared" si="33"/>
        <v>0</v>
      </c>
      <c r="Y78" s="178">
        <f t="shared" si="33"/>
        <v>0</v>
      </c>
      <c r="Z78" s="178">
        <f t="shared" si="33"/>
        <v>0</v>
      </c>
      <c r="AA78" s="178">
        <f t="shared" si="33"/>
        <v>8</v>
      </c>
      <c r="AB78" s="300">
        <f t="shared" si="33"/>
        <v>0</v>
      </c>
      <c r="AC78" s="315">
        <f t="shared" si="33"/>
        <v>100</v>
      </c>
      <c r="AD78" s="307">
        <f t="shared" si="33"/>
        <v>17</v>
      </c>
      <c r="AE78" s="304">
        <f t="shared" si="33"/>
        <v>250</v>
      </c>
      <c r="AF78" s="300">
        <f t="shared" si="33"/>
        <v>0</v>
      </c>
      <c r="AG78" s="166">
        <f t="shared" si="33"/>
        <v>469</v>
      </c>
      <c r="AH78" s="299">
        <f t="shared" si="33"/>
        <v>250</v>
      </c>
      <c r="AI78" s="305">
        <f t="shared" si="33"/>
        <v>0</v>
      </c>
      <c r="AJ78" s="315">
        <f t="shared" si="33"/>
        <v>469</v>
      </c>
    </row>
    <row r="79" spans="1:36" outlineLevel="2" x14ac:dyDescent="0.25">
      <c r="A79" s="22" t="s">
        <v>648</v>
      </c>
      <c r="B79" s="7" t="s">
        <v>646</v>
      </c>
      <c r="C79" s="299">
        <f>SUM(Jaanuar:Detsember!C79)</f>
        <v>0</v>
      </c>
      <c r="D79" s="299">
        <f>SUM(Jaanuar:Detsember!D79)</f>
        <v>0</v>
      </c>
      <c r="E79" s="299">
        <f>SUM(Jaanuar:Detsember!E79)</f>
        <v>12</v>
      </c>
      <c r="F79" s="299">
        <f>SUM(Jaanuar:Detsember!F79)</f>
        <v>0</v>
      </c>
      <c r="G79" s="299">
        <f>SUM(Jaanuar:Detsember!G79)</f>
        <v>0</v>
      </c>
      <c r="H79" s="299">
        <f>SUM(Jaanuar:Detsember!H79)</f>
        <v>0</v>
      </c>
      <c r="I79" s="299">
        <f>SUM(Jaanuar:Detsember!I79)</f>
        <v>0</v>
      </c>
      <c r="J79" s="299">
        <f>SUM(Jaanuar:Detsember!J79)</f>
        <v>0</v>
      </c>
      <c r="K79" s="299">
        <f>SUM(Jaanuar:Detsember!K79)</f>
        <v>14</v>
      </c>
      <c r="L79" s="300">
        <f>SUM(Jaanuar:Detsember!L79)</f>
        <v>0</v>
      </c>
      <c r="M79" s="153">
        <f>SUM(Jaanuar:Detsember!M79)</f>
        <v>26</v>
      </c>
      <c r="N79" s="300">
        <f>SUM(Jaanuar:Detsember!N79)</f>
        <v>0</v>
      </c>
      <c r="O79" s="308">
        <f>SUM(Jaanuar:Detsember!O79)</f>
        <v>0</v>
      </c>
      <c r="P79" s="299">
        <f>SUM(Jaanuar:Detsember!P79)</f>
        <v>0</v>
      </c>
      <c r="Q79" s="300">
        <f>SUM(Jaanuar:Detsember!Q79)</f>
        <v>0</v>
      </c>
      <c r="R79" s="178">
        <f>SUM(Jaanuar:Detsember!R79)</f>
        <v>0</v>
      </c>
      <c r="S79" s="178">
        <f>SUM(Jaanuar:Detsember!S79)</f>
        <v>0</v>
      </c>
      <c r="T79" s="300">
        <f>SUM(Jaanuar:Detsember!T79)</f>
        <v>0</v>
      </c>
      <c r="U79" s="465">
        <f>SUM(Jaanuar:Detsember!U79)</f>
        <v>0</v>
      </c>
      <c r="V79" s="178">
        <f>SUM(Jaanuar:Detsember!V79)</f>
        <v>0</v>
      </c>
      <c r="W79" s="179">
        <f>SUM(Jaanuar:Detsember!W79)</f>
        <v>0</v>
      </c>
      <c r="X79" s="300">
        <f>SUM(Jaanuar:Detsember!X79)</f>
        <v>0</v>
      </c>
      <c r="Y79" s="178">
        <f>SUM(Jaanuar:Detsember!Y79)</f>
        <v>0</v>
      </c>
      <c r="Z79" s="178">
        <f>SUM(Jaanuar:Detsember!Z79)</f>
        <v>0</v>
      </c>
      <c r="AA79" s="178">
        <f>SUM(Jaanuar:Detsember!AA79)</f>
        <v>0</v>
      </c>
      <c r="AB79" s="300">
        <f>SUM(Jaanuar:Detsember!AB79)</f>
        <v>0</v>
      </c>
      <c r="AC79" s="315">
        <f>SUM(Jaanuar:Detsember!AC79)</f>
        <v>0</v>
      </c>
      <c r="AD79" s="307">
        <f>SUM(Jaanuar:Detsember!AD79)</f>
        <v>0</v>
      </c>
      <c r="AE79" s="304">
        <f>SUM(Jaanuar:Detsember!AE79)</f>
        <v>0</v>
      </c>
      <c r="AF79" s="300">
        <f>SUM(Jaanuar:Detsember!AF79)</f>
        <v>0</v>
      </c>
      <c r="AG79" s="166">
        <f>SUM(Jaanuar:Detsember!AG79)</f>
        <v>26</v>
      </c>
      <c r="AH79" s="299">
        <f>SUM(Jaanuar:Detsember!AE79)</f>
        <v>0</v>
      </c>
      <c r="AI79" s="305">
        <f>SUM(Jaanuar:Detsember!N79)+SUM(Jaanuar:Detsember!AF79)</f>
        <v>0</v>
      </c>
      <c r="AJ79" s="315">
        <f>SUM(AG79+AI79)</f>
        <v>26</v>
      </c>
    </row>
    <row r="80" spans="1:36" outlineLevel="1" x14ac:dyDescent="0.25">
      <c r="A80" s="504" t="s">
        <v>747</v>
      </c>
      <c r="B80" s="7"/>
      <c r="C80" s="299">
        <f t="shared" ref="C80:AJ80" si="34">SUBTOTAL(9,C79:C79)</f>
        <v>0</v>
      </c>
      <c r="D80" s="299">
        <f t="shared" si="34"/>
        <v>0</v>
      </c>
      <c r="E80" s="299">
        <f t="shared" si="34"/>
        <v>12</v>
      </c>
      <c r="F80" s="299">
        <f t="shared" si="34"/>
        <v>0</v>
      </c>
      <c r="G80" s="299">
        <f t="shared" si="34"/>
        <v>0</v>
      </c>
      <c r="H80" s="299">
        <f t="shared" si="34"/>
        <v>0</v>
      </c>
      <c r="I80" s="299">
        <f t="shared" si="34"/>
        <v>0</v>
      </c>
      <c r="J80" s="299">
        <f t="shared" si="34"/>
        <v>0</v>
      </c>
      <c r="K80" s="299">
        <f t="shared" si="34"/>
        <v>14</v>
      </c>
      <c r="L80" s="299">
        <f t="shared" si="34"/>
        <v>0</v>
      </c>
      <c r="M80" s="153">
        <f t="shared" si="34"/>
        <v>26</v>
      </c>
      <c r="N80" s="300">
        <f t="shared" si="34"/>
        <v>0</v>
      </c>
      <c r="O80" s="308">
        <f t="shared" si="34"/>
        <v>0</v>
      </c>
      <c r="P80" s="299">
        <f t="shared" si="34"/>
        <v>0</v>
      </c>
      <c r="Q80" s="300">
        <f t="shared" si="34"/>
        <v>0</v>
      </c>
      <c r="R80" s="178">
        <f t="shared" si="34"/>
        <v>0</v>
      </c>
      <c r="S80" s="178">
        <f t="shared" si="34"/>
        <v>0</v>
      </c>
      <c r="T80" s="300">
        <f t="shared" si="34"/>
        <v>0</v>
      </c>
      <c r="U80" s="401">
        <f t="shared" si="34"/>
        <v>0</v>
      </c>
      <c r="V80" s="178">
        <f t="shared" si="34"/>
        <v>0</v>
      </c>
      <c r="W80" s="307">
        <f t="shared" si="34"/>
        <v>0</v>
      </c>
      <c r="X80" s="300">
        <f t="shared" si="34"/>
        <v>0</v>
      </c>
      <c r="Y80" s="178">
        <f t="shared" si="34"/>
        <v>0</v>
      </c>
      <c r="Z80" s="178">
        <f t="shared" si="34"/>
        <v>0</v>
      </c>
      <c r="AA80" s="178">
        <f t="shared" si="34"/>
        <v>0</v>
      </c>
      <c r="AB80" s="300">
        <f t="shared" si="34"/>
        <v>0</v>
      </c>
      <c r="AC80" s="315">
        <f t="shared" si="34"/>
        <v>0</v>
      </c>
      <c r="AD80" s="307">
        <f t="shared" si="34"/>
        <v>0</v>
      </c>
      <c r="AE80" s="304">
        <f t="shared" si="34"/>
        <v>0</v>
      </c>
      <c r="AF80" s="300">
        <f t="shared" si="34"/>
        <v>0</v>
      </c>
      <c r="AG80" s="166">
        <f t="shared" si="34"/>
        <v>26</v>
      </c>
      <c r="AH80" s="299">
        <f t="shared" si="34"/>
        <v>0</v>
      </c>
      <c r="AI80" s="305">
        <f t="shared" si="34"/>
        <v>0</v>
      </c>
      <c r="AJ80" s="315">
        <f t="shared" si="34"/>
        <v>26</v>
      </c>
    </row>
    <row r="81" spans="1:36" outlineLevel="2" x14ac:dyDescent="0.25">
      <c r="A81" s="22" t="s">
        <v>616</v>
      </c>
      <c r="B81" s="7" t="s">
        <v>802</v>
      </c>
      <c r="C81" s="299">
        <f>SUM(Jaanuar:Detsember!C81)</f>
        <v>3</v>
      </c>
      <c r="D81" s="299">
        <f>SUM(Jaanuar:Detsember!D81)</f>
        <v>6</v>
      </c>
      <c r="E81" s="299">
        <f>SUM(Jaanuar:Detsember!E81)</f>
        <v>103</v>
      </c>
      <c r="F81" s="299">
        <f>SUM(Jaanuar:Detsember!F81)</f>
        <v>0</v>
      </c>
      <c r="G81" s="299">
        <f>SUM(Jaanuar:Detsember!G81)</f>
        <v>0</v>
      </c>
      <c r="H81" s="299">
        <f>SUM(Jaanuar:Detsember!H81)</f>
        <v>0</v>
      </c>
      <c r="I81" s="299">
        <f>SUM(Jaanuar:Detsember!I81)</f>
        <v>0</v>
      </c>
      <c r="J81" s="299">
        <f>SUM(Jaanuar:Detsember!J81)</f>
        <v>0</v>
      </c>
      <c r="K81" s="299">
        <f>SUM(Jaanuar:Detsember!K81)</f>
        <v>106</v>
      </c>
      <c r="L81" s="300">
        <f>SUM(Jaanuar:Detsember!L81)</f>
        <v>15</v>
      </c>
      <c r="M81" s="153">
        <f>SUM(Jaanuar:Detsember!M81)</f>
        <v>233</v>
      </c>
      <c r="N81" s="300">
        <f>SUM(Jaanuar:Detsember!N81)</f>
        <v>9</v>
      </c>
      <c r="O81" s="308">
        <f>SUM(Jaanuar:Detsember!O81)</f>
        <v>9</v>
      </c>
      <c r="P81" s="299">
        <f>SUM(Jaanuar:Detsember!P81)</f>
        <v>0</v>
      </c>
      <c r="Q81" s="300">
        <f>SUM(Jaanuar:Detsember!Q81)</f>
        <v>0</v>
      </c>
      <c r="R81" s="178">
        <f>SUM(Jaanuar:Detsember!R81)</f>
        <v>0</v>
      </c>
      <c r="S81" s="178">
        <f>SUM(Jaanuar:Detsember!S81)</f>
        <v>0</v>
      </c>
      <c r="T81" s="300">
        <f>SUM(Jaanuar:Detsember!T81)</f>
        <v>0</v>
      </c>
      <c r="U81" s="465">
        <f>SUM(Jaanuar:Detsember!U81)</f>
        <v>0</v>
      </c>
      <c r="V81" s="178">
        <f>SUM(Jaanuar:Detsember!V81)</f>
        <v>0</v>
      </c>
      <c r="W81" s="179">
        <f>SUM(Jaanuar:Detsember!W81)</f>
        <v>0</v>
      </c>
      <c r="X81" s="300">
        <f>SUM(Jaanuar:Detsember!X81)</f>
        <v>0</v>
      </c>
      <c r="Y81" s="178">
        <f>SUM(Jaanuar:Detsember!Y81)</f>
        <v>1</v>
      </c>
      <c r="Z81" s="178">
        <f>SUM(Jaanuar:Detsember!Z81)</f>
        <v>0</v>
      </c>
      <c r="AA81" s="178">
        <f>SUM(Jaanuar:Detsember!AA81)</f>
        <v>2</v>
      </c>
      <c r="AB81" s="300">
        <f>SUM(Jaanuar:Detsember!AB81)</f>
        <v>0</v>
      </c>
      <c r="AC81" s="315">
        <f>SUM(Jaanuar:Detsember!AC81)</f>
        <v>0</v>
      </c>
      <c r="AD81" s="307">
        <f>SUM(Jaanuar:Detsember!AD81)</f>
        <v>0</v>
      </c>
      <c r="AE81" s="304">
        <f>SUM(Jaanuar:Detsember!AE81)</f>
        <v>12</v>
      </c>
      <c r="AF81" s="300">
        <f>SUM(Jaanuar:Detsember!AF81)</f>
        <v>0</v>
      </c>
      <c r="AG81" s="166">
        <f>SUM(Jaanuar:Detsember!AG81)</f>
        <v>245</v>
      </c>
      <c r="AH81" s="299">
        <f>SUM(Jaanuar:Detsember!AE81)</f>
        <v>12</v>
      </c>
      <c r="AI81" s="305">
        <f>SUM(Jaanuar:Detsember!N81)+SUM(Jaanuar:Detsember!AF81)</f>
        <v>9</v>
      </c>
      <c r="AJ81" s="315">
        <f>SUM(AG81+AI81)</f>
        <v>254</v>
      </c>
    </row>
    <row r="82" spans="1:36" outlineLevel="1" x14ac:dyDescent="0.25">
      <c r="A82" s="503" t="s">
        <v>748</v>
      </c>
      <c r="B82" s="7"/>
      <c r="C82" s="299">
        <f t="shared" ref="C82:AJ82" si="35">SUBTOTAL(9,C81:C81)</f>
        <v>3</v>
      </c>
      <c r="D82" s="299">
        <f t="shared" si="35"/>
        <v>6</v>
      </c>
      <c r="E82" s="299">
        <f t="shared" si="35"/>
        <v>103</v>
      </c>
      <c r="F82" s="299">
        <f t="shared" si="35"/>
        <v>0</v>
      </c>
      <c r="G82" s="299">
        <f t="shared" si="35"/>
        <v>0</v>
      </c>
      <c r="H82" s="299">
        <f t="shared" si="35"/>
        <v>0</v>
      </c>
      <c r="I82" s="299">
        <f t="shared" si="35"/>
        <v>0</v>
      </c>
      <c r="J82" s="299">
        <f t="shared" si="35"/>
        <v>0</v>
      </c>
      <c r="K82" s="299">
        <f t="shared" si="35"/>
        <v>106</v>
      </c>
      <c r="L82" s="299">
        <f t="shared" si="35"/>
        <v>15</v>
      </c>
      <c r="M82" s="153">
        <f t="shared" si="35"/>
        <v>233</v>
      </c>
      <c r="N82" s="300">
        <f t="shared" si="35"/>
        <v>9</v>
      </c>
      <c r="O82" s="308">
        <f t="shared" si="35"/>
        <v>9</v>
      </c>
      <c r="P82" s="299">
        <f t="shared" si="35"/>
        <v>0</v>
      </c>
      <c r="Q82" s="300">
        <f t="shared" si="35"/>
        <v>0</v>
      </c>
      <c r="R82" s="178">
        <f t="shared" si="35"/>
        <v>0</v>
      </c>
      <c r="S82" s="178">
        <f t="shared" si="35"/>
        <v>0</v>
      </c>
      <c r="T82" s="300">
        <f t="shared" si="35"/>
        <v>0</v>
      </c>
      <c r="U82" s="401">
        <f t="shared" si="35"/>
        <v>0</v>
      </c>
      <c r="V82" s="178">
        <f t="shared" si="35"/>
        <v>0</v>
      </c>
      <c r="W82" s="307">
        <f t="shared" si="35"/>
        <v>0</v>
      </c>
      <c r="X82" s="300">
        <f t="shared" si="35"/>
        <v>0</v>
      </c>
      <c r="Y82" s="178">
        <f t="shared" si="35"/>
        <v>1</v>
      </c>
      <c r="Z82" s="178">
        <f t="shared" si="35"/>
        <v>0</v>
      </c>
      <c r="AA82" s="178">
        <f t="shared" si="35"/>
        <v>2</v>
      </c>
      <c r="AB82" s="300">
        <f t="shared" si="35"/>
        <v>0</v>
      </c>
      <c r="AC82" s="315">
        <f t="shared" si="35"/>
        <v>0</v>
      </c>
      <c r="AD82" s="307">
        <f t="shared" si="35"/>
        <v>0</v>
      </c>
      <c r="AE82" s="304">
        <f t="shared" si="35"/>
        <v>12</v>
      </c>
      <c r="AF82" s="300">
        <f t="shared" si="35"/>
        <v>0</v>
      </c>
      <c r="AG82" s="166">
        <f t="shared" si="35"/>
        <v>245</v>
      </c>
      <c r="AH82" s="299">
        <f t="shared" si="35"/>
        <v>12</v>
      </c>
      <c r="AI82" s="305">
        <f t="shared" si="35"/>
        <v>9</v>
      </c>
      <c r="AJ82" s="315">
        <f t="shared" si="35"/>
        <v>254</v>
      </c>
    </row>
    <row r="83" spans="1:36" outlineLevel="2" x14ac:dyDescent="0.25">
      <c r="A83" s="6" t="s">
        <v>804</v>
      </c>
      <c r="B83" s="6" t="s">
        <v>703</v>
      </c>
      <c r="C83" s="299">
        <f>SUM(Jaanuar:Detsember!C83)</f>
        <v>0</v>
      </c>
      <c r="D83" s="299">
        <f>SUM(Jaanuar:Detsember!D83)</f>
        <v>245</v>
      </c>
      <c r="E83" s="299">
        <f>SUM(Jaanuar:Detsember!E83)</f>
        <v>607</v>
      </c>
      <c r="F83" s="299">
        <f>SUM(Jaanuar:Detsember!F83)</f>
        <v>58</v>
      </c>
      <c r="G83" s="299">
        <f>SUM(Jaanuar:Detsember!G83)</f>
        <v>0</v>
      </c>
      <c r="H83" s="299">
        <f>SUM(Jaanuar:Detsember!H83)</f>
        <v>0</v>
      </c>
      <c r="I83" s="299">
        <f>SUM(Jaanuar:Detsember!I83)</f>
        <v>58</v>
      </c>
      <c r="J83" s="299">
        <f>SUM(Jaanuar:Detsember!J83)</f>
        <v>39</v>
      </c>
      <c r="K83" s="299">
        <f>SUM(Jaanuar:Detsember!K83)</f>
        <v>85</v>
      </c>
      <c r="L83" s="300">
        <f>SUM(Jaanuar:Detsember!L83)</f>
        <v>10</v>
      </c>
      <c r="M83" s="153">
        <f>SUM(Jaanuar:Detsember!M83)</f>
        <v>1102</v>
      </c>
      <c r="N83" s="300">
        <f>SUM(Jaanuar:Detsember!N83)</f>
        <v>0</v>
      </c>
      <c r="O83" s="308">
        <f>SUM(Jaanuar:Detsember!O83)</f>
        <v>22</v>
      </c>
      <c r="P83" s="299">
        <f>SUM(Jaanuar:Detsember!P83)</f>
        <v>1</v>
      </c>
      <c r="Q83" s="300">
        <f>SUM(Jaanuar:Detsember!Q83)</f>
        <v>0</v>
      </c>
      <c r="R83" s="178">
        <f>SUM(Jaanuar:Detsember!R83)</f>
        <v>0</v>
      </c>
      <c r="S83" s="178">
        <f>SUM(Jaanuar:Detsember!S83)</f>
        <v>0</v>
      </c>
      <c r="T83" s="300">
        <f>SUM(Jaanuar:Detsember!T83)</f>
        <v>0</v>
      </c>
      <c r="U83" s="465">
        <f>SUM(Jaanuar:Detsember!U83)</f>
        <v>0</v>
      </c>
      <c r="V83" s="178">
        <f>SUM(Jaanuar:Detsember!V83)</f>
        <v>0</v>
      </c>
      <c r="W83" s="179">
        <f>SUM(Jaanuar:Detsember!W83)</f>
        <v>0</v>
      </c>
      <c r="X83" s="300">
        <f>SUM(Jaanuar:Detsember!X83)</f>
        <v>0</v>
      </c>
      <c r="Y83" s="178">
        <f>SUM(Jaanuar:Detsember!Y83)</f>
        <v>0</v>
      </c>
      <c r="Z83" s="178">
        <f>SUM(Jaanuar:Detsember!Z83)</f>
        <v>0</v>
      </c>
      <c r="AA83" s="178">
        <f>SUM(Jaanuar:Detsember!AA83)</f>
        <v>0</v>
      </c>
      <c r="AB83" s="300">
        <f>SUM(Jaanuar:Detsember!AB83)</f>
        <v>0</v>
      </c>
      <c r="AC83" s="315">
        <f>SUM(Jaanuar:Detsember!AC83)</f>
        <v>0</v>
      </c>
      <c r="AD83" s="307">
        <f>SUM(Jaanuar:Detsember!AD83)</f>
        <v>0</v>
      </c>
      <c r="AE83" s="304">
        <f>SUM(Jaanuar:Detsember!AE83)</f>
        <v>23</v>
      </c>
      <c r="AF83" s="300">
        <f>SUM(Jaanuar:Detsember!AF83)</f>
        <v>0</v>
      </c>
      <c r="AG83" s="166">
        <f>SUM(Jaanuar:Detsember!AG83)</f>
        <v>1125</v>
      </c>
      <c r="AH83" s="299">
        <f>SUM(Jaanuar:Detsember!AE83)</f>
        <v>23</v>
      </c>
      <c r="AI83" s="305">
        <f>SUM(Jaanuar:Detsember!N83)+SUM(Jaanuar:Detsember!AF83)</f>
        <v>0</v>
      </c>
      <c r="AJ83" s="315">
        <f>SUM(AG83+AI83)</f>
        <v>1125</v>
      </c>
    </row>
    <row r="84" spans="1:36" outlineLevel="1" x14ac:dyDescent="0.25">
      <c r="A84" s="74" t="s">
        <v>749</v>
      </c>
      <c r="B84" s="8"/>
      <c r="C84" s="299">
        <f t="shared" ref="C84:AJ84" si="36">SUBTOTAL(9,C83:C83)</f>
        <v>0</v>
      </c>
      <c r="D84" s="299">
        <f t="shared" si="36"/>
        <v>245</v>
      </c>
      <c r="E84" s="299">
        <f t="shared" si="36"/>
        <v>607</v>
      </c>
      <c r="F84" s="299">
        <f t="shared" si="36"/>
        <v>58</v>
      </c>
      <c r="G84" s="299">
        <f t="shared" si="36"/>
        <v>0</v>
      </c>
      <c r="H84" s="299">
        <f t="shared" si="36"/>
        <v>0</v>
      </c>
      <c r="I84" s="299">
        <f t="shared" si="36"/>
        <v>58</v>
      </c>
      <c r="J84" s="299">
        <f t="shared" si="36"/>
        <v>39</v>
      </c>
      <c r="K84" s="299">
        <f t="shared" si="36"/>
        <v>85</v>
      </c>
      <c r="L84" s="299">
        <f t="shared" si="36"/>
        <v>10</v>
      </c>
      <c r="M84" s="153">
        <f t="shared" si="36"/>
        <v>1102</v>
      </c>
      <c r="N84" s="300">
        <f t="shared" si="36"/>
        <v>0</v>
      </c>
      <c r="O84" s="308">
        <f t="shared" si="36"/>
        <v>22</v>
      </c>
      <c r="P84" s="299">
        <f t="shared" si="36"/>
        <v>1</v>
      </c>
      <c r="Q84" s="300">
        <f t="shared" si="36"/>
        <v>0</v>
      </c>
      <c r="R84" s="178">
        <f t="shared" si="36"/>
        <v>0</v>
      </c>
      <c r="S84" s="178">
        <f t="shared" si="36"/>
        <v>0</v>
      </c>
      <c r="T84" s="300">
        <f t="shared" si="36"/>
        <v>0</v>
      </c>
      <c r="U84" s="401">
        <f t="shared" si="36"/>
        <v>0</v>
      </c>
      <c r="V84" s="178">
        <f t="shared" si="36"/>
        <v>0</v>
      </c>
      <c r="W84" s="307">
        <f t="shared" si="36"/>
        <v>0</v>
      </c>
      <c r="X84" s="300">
        <f t="shared" si="36"/>
        <v>0</v>
      </c>
      <c r="Y84" s="178">
        <f t="shared" si="36"/>
        <v>0</v>
      </c>
      <c r="Z84" s="178">
        <f t="shared" si="36"/>
        <v>0</v>
      </c>
      <c r="AA84" s="178">
        <f t="shared" si="36"/>
        <v>0</v>
      </c>
      <c r="AB84" s="300">
        <f t="shared" si="36"/>
        <v>0</v>
      </c>
      <c r="AC84" s="315">
        <f t="shared" si="36"/>
        <v>0</v>
      </c>
      <c r="AD84" s="308">
        <f t="shared" si="36"/>
        <v>0</v>
      </c>
      <c r="AE84" s="304">
        <f t="shared" si="36"/>
        <v>23</v>
      </c>
      <c r="AF84" s="300">
        <f t="shared" si="36"/>
        <v>0</v>
      </c>
      <c r="AG84" s="166">
        <f t="shared" si="36"/>
        <v>1125</v>
      </c>
      <c r="AH84" s="299">
        <f t="shared" si="36"/>
        <v>23</v>
      </c>
      <c r="AI84" s="305">
        <f t="shared" si="36"/>
        <v>0</v>
      </c>
      <c r="AJ84" s="315">
        <f t="shared" si="36"/>
        <v>1125</v>
      </c>
    </row>
    <row r="85" spans="1:36" outlineLevel="2" x14ac:dyDescent="0.25">
      <c r="A85" s="39" t="s">
        <v>805</v>
      </c>
      <c r="B85" s="8" t="s">
        <v>717</v>
      </c>
      <c r="C85" s="299">
        <f>SUM(Jaanuar:Detsember!C85)</f>
        <v>0</v>
      </c>
      <c r="D85" s="299">
        <f>SUM(Jaanuar:Detsember!D85)</f>
        <v>44</v>
      </c>
      <c r="E85" s="299">
        <f>SUM(Jaanuar:Detsember!E85)</f>
        <v>193</v>
      </c>
      <c r="F85" s="299">
        <f>SUM(Jaanuar:Detsember!F85)</f>
        <v>66</v>
      </c>
      <c r="G85" s="299">
        <f>SUM(Jaanuar:Detsember!G85)</f>
        <v>0</v>
      </c>
      <c r="H85" s="299">
        <f>SUM(Jaanuar:Detsember!H85)</f>
        <v>0</v>
      </c>
      <c r="I85" s="299">
        <f>SUM(Jaanuar:Detsember!I85)</f>
        <v>69</v>
      </c>
      <c r="J85" s="299">
        <f>SUM(Jaanuar:Detsember!J85)</f>
        <v>32</v>
      </c>
      <c r="K85" s="299">
        <f>SUM(Jaanuar:Detsember!K85)</f>
        <v>1</v>
      </c>
      <c r="L85" s="300">
        <f>SUM(Jaanuar:Detsember!L85)</f>
        <v>0</v>
      </c>
      <c r="M85" s="153">
        <f>SUM(Jaanuar:Detsember!M85)</f>
        <v>405</v>
      </c>
      <c r="N85" s="300">
        <f>SUM(Jaanuar:Detsember!N85)</f>
        <v>0</v>
      </c>
      <c r="O85" s="308">
        <f>SUM(Jaanuar:Detsember!O85)</f>
        <v>0</v>
      </c>
      <c r="P85" s="299">
        <f>SUM(Jaanuar:Detsember!P85)</f>
        <v>42</v>
      </c>
      <c r="Q85" s="300">
        <f>SUM(Jaanuar:Detsember!Q85)</f>
        <v>0</v>
      </c>
      <c r="R85" s="178">
        <f>SUM(Jaanuar:Detsember!R85)</f>
        <v>15</v>
      </c>
      <c r="S85" s="178">
        <f>SUM(Jaanuar:Detsember!S85)</f>
        <v>18</v>
      </c>
      <c r="T85" s="300">
        <f>SUM(Jaanuar:Detsember!T85)</f>
        <v>0</v>
      </c>
      <c r="U85" s="465">
        <f>SUM(Jaanuar:Detsember!U85)</f>
        <v>3</v>
      </c>
      <c r="V85" s="178">
        <f>SUM(Jaanuar:Detsember!V85)</f>
        <v>0</v>
      </c>
      <c r="W85" s="179">
        <f>SUM(Jaanuar:Detsember!W85)</f>
        <v>0</v>
      </c>
      <c r="X85" s="300">
        <f>SUM(Jaanuar:Detsember!X85)</f>
        <v>0</v>
      </c>
      <c r="Y85" s="178">
        <f>SUM(Jaanuar:Detsember!Y85)</f>
        <v>0</v>
      </c>
      <c r="Z85" s="178">
        <f>SUM(Jaanuar:Detsember!Z85)</f>
        <v>0</v>
      </c>
      <c r="AA85" s="178">
        <f>SUM(Jaanuar:Detsember!AA85)</f>
        <v>0</v>
      </c>
      <c r="AB85" s="300">
        <f>SUM(Jaanuar:Detsember!AB85)</f>
        <v>0</v>
      </c>
      <c r="AC85" s="315">
        <f>SUM(Jaanuar:Detsember!AC85)</f>
        <v>0</v>
      </c>
      <c r="AD85" s="307">
        <f>SUM(Jaanuar:Detsember!AD85)</f>
        <v>0</v>
      </c>
      <c r="AE85" s="304">
        <f>SUM(Jaanuar:Detsember!AE85)</f>
        <v>78</v>
      </c>
      <c r="AF85" s="300">
        <f>SUM(Jaanuar:Detsember!AF85)</f>
        <v>0</v>
      </c>
      <c r="AG85" s="166">
        <f>SUM(Jaanuar:Detsember!AG85)</f>
        <v>483</v>
      </c>
      <c r="AH85" s="299">
        <f>SUM(Jaanuar:Detsember!AE85)</f>
        <v>78</v>
      </c>
      <c r="AI85" s="305">
        <f>SUM(Jaanuar:Detsember!N85)+SUM(Jaanuar:Detsember!AF85)</f>
        <v>0</v>
      </c>
      <c r="AJ85" s="315">
        <f>SUM(AG85+AI85)</f>
        <v>483</v>
      </c>
    </row>
    <row r="86" spans="1:36" outlineLevel="2" x14ac:dyDescent="0.25">
      <c r="A86" s="29" t="s">
        <v>805</v>
      </c>
      <c r="B86" s="6" t="s">
        <v>825</v>
      </c>
      <c r="C86" s="299">
        <f>SUM(Jaanuar:Detsember!C86)</f>
        <v>0</v>
      </c>
      <c r="D86" s="299">
        <f>SUM(Jaanuar:Detsember!D86)</f>
        <v>19</v>
      </c>
      <c r="E86" s="299">
        <f>SUM(Jaanuar:Detsember!E86)</f>
        <v>54</v>
      </c>
      <c r="F86" s="299">
        <f>SUM(Jaanuar:Detsember!F86)</f>
        <v>28</v>
      </c>
      <c r="G86" s="299">
        <f>SUM(Jaanuar:Detsember!G86)</f>
        <v>0</v>
      </c>
      <c r="H86" s="299">
        <f>SUM(Jaanuar:Detsember!H86)</f>
        <v>0</v>
      </c>
      <c r="I86" s="299">
        <f>SUM(Jaanuar:Detsember!I86)</f>
        <v>21</v>
      </c>
      <c r="J86" s="299">
        <f>SUM(Jaanuar:Detsember!J86)</f>
        <v>5</v>
      </c>
      <c r="K86" s="299">
        <f>SUM(Jaanuar:Detsember!K86)</f>
        <v>2</v>
      </c>
      <c r="L86" s="300">
        <f>SUM(Jaanuar:Detsember!L86)</f>
        <v>0</v>
      </c>
      <c r="M86" s="153">
        <f>SUM(Jaanuar:Detsember!M86)</f>
        <v>129</v>
      </c>
      <c r="N86" s="300">
        <f>SUM(Jaanuar:Detsember!N86)</f>
        <v>0</v>
      </c>
      <c r="O86" s="308">
        <f>SUM(Jaanuar:Detsember!O86)</f>
        <v>0</v>
      </c>
      <c r="P86" s="299">
        <f>SUM(Jaanuar:Detsember!P86)</f>
        <v>5</v>
      </c>
      <c r="Q86" s="300">
        <f>SUM(Jaanuar:Detsember!Q86)</f>
        <v>7</v>
      </c>
      <c r="R86" s="178">
        <f>SUM(Jaanuar:Detsember!R86)</f>
        <v>5</v>
      </c>
      <c r="S86" s="178">
        <f>SUM(Jaanuar:Detsember!S86)</f>
        <v>2</v>
      </c>
      <c r="T86" s="300">
        <f>SUM(Jaanuar:Detsember!T86)</f>
        <v>0</v>
      </c>
      <c r="U86" s="465">
        <f>SUM(Jaanuar:Detsember!U86)</f>
        <v>0</v>
      </c>
      <c r="V86" s="178">
        <f>SUM(Jaanuar:Detsember!V86)</f>
        <v>0</v>
      </c>
      <c r="W86" s="179">
        <f>SUM(Jaanuar:Detsember!W86)</f>
        <v>0</v>
      </c>
      <c r="X86" s="300">
        <f>SUM(Jaanuar:Detsember!X86)</f>
        <v>0</v>
      </c>
      <c r="Y86" s="178">
        <f>SUM(Jaanuar:Detsember!Y86)</f>
        <v>0</v>
      </c>
      <c r="Z86" s="178">
        <f>SUM(Jaanuar:Detsember!Z86)</f>
        <v>0</v>
      </c>
      <c r="AA86" s="178">
        <f>SUM(Jaanuar:Detsember!AA86)</f>
        <v>0</v>
      </c>
      <c r="AB86" s="300">
        <f>SUM(Jaanuar:Detsember!AB86)</f>
        <v>0</v>
      </c>
      <c r="AC86" s="315">
        <f>SUM(Jaanuar:Detsember!AC86)</f>
        <v>0</v>
      </c>
      <c r="AD86" s="307">
        <f>SUM(Jaanuar:Detsember!AD86)</f>
        <v>0</v>
      </c>
      <c r="AE86" s="304">
        <f>SUM(Jaanuar:Detsember!AE86)</f>
        <v>19</v>
      </c>
      <c r="AF86" s="300">
        <f>SUM(Jaanuar:Detsember!AF86)</f>
        <v>0</v>
      </c>
      <c r="AG86" s="166">
        <f>SUM(Jaanuar:Detsember!AG86)</f>
        <v>148</v>
      </c>
      <c r="AH86" s="299">
        <f>SUM(Jaanuar:Detsember!AE86)</f>
        <v>19</v>
      </c>
      <c r="AI86" s="305">
        <f>SUM(Jaanuar:Detsember!N86)+SUM(Jaanuar:Detsember!AF86)</f>
        <v>0</v>
      </c>
      <c r="AJ86" s="315">
        <f>SUM(AG86+AI86)</f>
        <v>148</v>
      </c>
    </row>
    <row r="87" spans="1:36" outlineLevel="2" x14ac:dyDescent="0.25">
      <c r="A87" s="40" t="s">
        <v>805</v>
      </c>
      <c r="B87" s="6" t="s">
        <v>806</v>
      </c>
      <c r="C87" s="299">
        <f>SUM(Jaanuar:Detsember!C87)</f>
        <v>0</v>
      </c>
      <c r="D87" s="299">
        <f>SUM(Jaanuar:Detsember!D87)</f>
        <v>2</v>
      </c>
      <c r="E87" s="299">
        <f>SUM(Jaanuar:Detsember!E87)</f>
        <v>27</v>
      </c>
      <c r="F87" s="299">
        <f>SUM(Jaanuar:Detsember!F87)</f>
        <v>23</v>
      </c>
      <c r="G87" s="299">
        <f>SUM(Jaanuar:Detsember!G87)</f>
        <v>0</v>
      </c>
      <c r="H87" s="299">
        <f>SUM(Jaanuar:Detsember!H87)</f>
        <v>0</v>
      </c>
      <c r="I87" s="299">
        <f>SUM(Jaanuar:Detsember!I87)</f>
        <v>12</v>
      </c>
      <c r="J87" s="299">
        <f>SUM(Jaanuar:Detsember!J87)</f>
        <v>8</v>
      </c>
      <c r="K87" s="299">
        <f>SUM(Jaanuar:Detsember!K87)</f>
        <v>0</v>
      </c>
      <c r="L87" s="300">
        <f>SUM(Jaanuar:Detsember!L87)</f>
        <v>0</v>
      </c>
      <c r="M87" s="153">
        <f>SUM(Jaanuar:Detsember!M87)</f>
        <v>72</v>
      </c>
      <c r="N87" s="300">
        <f>SUM(Jaanuar:Detsember!N87)</f>
        <v>0</v>
      </c>
      <c r="O87" s="308">
        <f>SUM(Jaanuar:Detsember!O87)</f>
        <v>0</v>
      </c>
      <c r="P87" s="299">
        <f>SUM(Jaanuar:Detsember!P87)</f>
        <v>3</v>
      </c>
      <c r="Q87" s="300">
        <f>SUM(Jaanuar:Detsember!Q87)</f>
        <v>3</v>
      </c>
      <c r="R87" s="178">
        <f>SUM(Jaanuar:Detsember!R87)</f>
        <v>7</v>
      </c>
      <c r="S87" s="178">
        <f>SUM(Jaanuar:Detsember!S87)</f>
        <v>2</v>
      </c>
      <c r="T87" s="300">
        <f>SUM(Jaanuar:Detsember!T87)</f>
        <v>0</v>
      </c>
      <c r="U87" s="465">
        <f>SUM(Jaanuar:Detsember!U87)</f>
        <v>0</v>
      </c>
      <c r="V87" s="178">
        <f>SUM(Jaanuar:Detsember!V87)</f>
        <v>0</v>
      </c>
      <c r="W87" s="179">
        <f>SUM(Jaanuar:Detsember!W87)</f>
        <v>0</v>
      </c>
      <c r="X87" s="300">
        <f>SUM(Jaanuar:Detsember!X87)</f>
        <v>0</v>
      </c>
      <c r="Y87" s="178">
        <f>SUM(Jaanuar:Detsember!Y87)</f>
        <v>0</v>
      </c>
      <c r="Z87" s="178">
        <f>SUM(Jaanuar:Detsember!Z87)</f>
        <v>0</v>
      </c>
      <c r="AA87" s="178">
        <f>SUM(Jaanuar:Detsember!AA87)</f>
        <v>0</v>
      </c>
      <c r="AB87" s="300">
        <f>SUM(Jaanuar:Detsember!AB87)</f>
        <v>0</v>
      </c>
      <c r="AC87" s="315">
        <f>SUM(Jaanuar:Detsember!AC87)</f>
        <v>0</v>
      </c>
      <c r="AD87" s="307">
        <f>SUM(Jaanuar:Detsember!AD87)</f>
        <v>0</v>
      </c>
      <c r="AE87" s="304">
        <f>SUM(Jaanuar:Detsember!AE87)</f>
        <v>15</v>
      </c>
      <c r="AF87" s="300">
        <f>SUM(Jaanuar:Detsember!AF87)</f>
        <v>0</v>
      </c>
      <c r="AG87" s="166">
        <f>SUM(Jaanuar:Detsember!AG87)</f>
        <v>87</v>
      </c>
      <c r="AH87" s="299">
        <f>SUM(Jaanuar:Detsember!AE87)</f>
        <v>15</v>
      </c>
      <c r="AI87" s="305">
        <f>SUM(Jaanuar:Detsember!N87)+SUM(Jaanuar:Detsember!AF87)</f>
        <v>0</v>
      </c>
      <c r="AJ87" s="315">
        <f>SUM(AG87+AI87)</f>
        <v>87</v>
      </c>
    </row>
    <row r="88" spans="1:36" outlineLevel="2" x14ac:dyDescent="0.25">
      <c r="A88" s="40" t="s">
        <v>805</v>
      </c>
      <c r="B88" s="6" t="s">
        <v>713</v>
      </c>
      <c r="C88" s="299">
        <f>SUM(Jaanuar:Detsember!C88)</f>
        <v>0</v>
      </c>
      <c r="D88" s="299">
        <f>SUM(Jaanuar:Detsember!D88)</f>
        <v>3</v>
      </c>
      <c r="E88" s="299">
        <f>SUM(Jaanuar:Detsember!E88)</f>
        <v>7</v>
      </c>
      <c r="F88" s="299">
        <f>SUM(Jaanuar:Detsember!F88)</f>
        <v>7</v>
      </c>
      <c r="G88" s="299">
        <f>SUM(Jaanuar:Detsember!G88)</f>
        <v>0</v>
      </c>
      <c r="H88" s="299">
        <f>SUM(Jaanuar:Detsember!H88)</f>
        <v>0</v>
      </c>
      <c r="I88" s="299">
        <f>SUM(Jaanuar:Detsember!I88)</f>
        <v>10</v>
      </c>
      <c r="J88" s="299">
        <f>SUM(Jaanuar:Detsember!J88)</f>
        <v>1</v>
      </c>
      <c r="K88" s="299">
        <f>SUM(Jaanuar:Detsember!K88)</f>
        <v>0</v>
      </c>
      <c r="L88" s="300">
        <f>SUM(Jaanuar:Detsember!L88)</f>
        <v>0</v>
      </c>
      <c r="M88" s="153">
        <f>SUM(Jaanuar:Detsember!M88)</f>
        <v>28</v>
      </c>
      <c r="N88" s="300">
        <f>SUM(Jaanuar:Detsember!N88)</f>
        <v>0</v>
      </c>
      <c r="O88" s="308">
        <f>SUM(Jaanuar:Detsember!O88)</f>
        <v>0</v>
      </c>
      <c r="P88" s="299">
        <f>SUM(Jaanuar:Detsember!P88)</f>
        <v>1</v>
      </c>
      <c r="Q88" s="300">
        <f>SUM(Jaanuar:Detsember!Q88)</f>
        <v>0</v>
      </c>
      <c r="R88" s="178">
        <f>SUM(Jaanuar:Detsember!R88)</f>
        <v>1</v>
      </c>
      <c r="S88" s="178">
        <f>SUM(Jaanuar:Detsember!S88)</f>
        <v>3</v>
      </c>
      <c r="T88" s="300">
        <f>SUM(Jaanuar:Detsember!T88)</f>
        <v>0</v>
      </c>
      <c r="U88" s="465">
        <f>SUM(Jaanuar:Detsember!U88)</f>
        <v>0</v>
      </c>
      <c r="V88" s="178">
        <f>SUM(Jaanuar:Detsember!V88)</f>
        <v>0</v>
      </c>
      <c r="W88" s="179">
        <f>SUM(Jaanuar:Detsember!W88)</f>
        <v>0</v>
      </c>
      <c r="X88" s="300">
        <f>SUM(Jaanuar:Detsember!X88)</f>
        <v>0</v>
      </c>
      <c r="Y88" s="178">
        <f>SUM(Jaanuar:Detsember!Y88)</f>
        <v>0</v>
      </c>
      <c r="Z88" s="178">
        <f>SUM(Jaanuar:Detsember!Z88)</f>
        <v>0</v>
      </c>
      <c r="AA88" s="178">
        <f>SUM(Jaanuar:Detsember!AA88)</f>
        <v>0</v>
      </c>
      <c r="AB88" s="300">
        <f>SUM(Jaanuar:Detsember!AB88)</f>
        <v>0</v>
      </c>
      <c r="AC88" s="315">
        <f>SUM(Jaanuar:Detsember!AC88)</f>
        <v>0</v>
      </c>
      <c r="AD88" s="307">
        <f>SUM(Jaanuar:Detsember!AD88)</f>
        <v>0</v>
      </c>
      <c r="AE88" s="304">
        <f>SUM(Jaanuar:Detsember!AE88)</f>
        <v>5</v>
      </c>
      <c r="AF88" s="300">
        <f>SUM(Jaanuar:Detsember!AF88)</f>
        <v>0</v>
      </c>
      <c r="AG88" s="166">
        <f>SUM(Jaanuar:Detsember!AG88)</f>
        <v>33</v>
      </c>
      <c r="AH88" s="299">
        <f>SUM(Jaanuar:Detsember!AE88)</f>
        <v>5</v>
      </c>
      <c r="AI88" s="305">
        <f>SUM(Jaanuar:Detsember!N88)+SUM(Jaanuar:Detsember!AF88)</f>
        <v>0</v>
      </c>
      <c r="AJ88" s="315">
        <f>SUM(AG88+AI88)</f>
        <v>33</v>
      </c>
    </row>
    <row r="89" spans="1:36" outlineLevel="1" x14ac:dyDescent="0.25">
      <c r="A89" s="447" t="s">
        <v>750</v>
      </c>
      <c r="B89" s="6"/>
      <c r="C89" s="299">
        <f t="shared" ref="C89:AJ89" si="37">SUBTOTAL(9,C85:C88)</f>
        <v>0</v>
      </c>
      <c r="D89" s="299">
        <f t="shared" si="37"/>
        <v>68</v>
      </c>
      <c r="E89" s="299">
        <f t="shared" si="37"/>
        <v>281</v>
      </c>
      <c r="F89" s="299">
        <f t="shared" si="37"/>
        <v>124</v>
      </c>
      <c r="G89" s="299">
        <f t="shared" si="37"/>
        <v>0</v>
      </c>
      <c r="H89" s="299">
        <f t="shared" si="37"/>
        <v>0</v>
      </c>
      <c r="I89" s="299">
        <f t="shared" si="37"/>
        <v>112</v>
      </c>
      <c r="J89" s="299">
        <f t="shared" si="37"/>
        <v>46</v>
      </c>
      <c r="K89" s="299">
        <f t="shared" si="37"/>
        <v>3</v>
      </c>
      <c r="L89" s="299">
        <f t="shared" si="37"/>
        <v>0</v>
      </c>
      <c r="M89" s="153">
        <f t="shared" si="37"/>
        <v>634</v>
      </c>
      <c r="N89" s="300">
        <f t="shared" si="37"/>
        <v>0</v>
      </c>
      <c r="O89" s="308">
        <f t="shared" si="37"/>
        <v>0</v>
      </c>
      <c r="P89" s="299">
        <f t="shared" si="37"/>
        <v>51</v>
      </c>
      <c r="Q89" s="300">
        <f t="shared" si="37"/>
        <v>10</v>
      </c>
      <c r="R89" s="178">
        <f t="shared" si="37"/>
        <v>28</v>
      </c>
      <c r="S89" s="178">
        <f t="shared" si="37"/>
        <v>25</v>
      </c>
      <c r="T89" s="300">
        <f t="shared" si="37"/>
        <v>0</v>
      </c>
      <c r="U89" s="401">
        <f t="shared" si="37"/>
        <v>3</v>
      </c>
      <c r="V89" s="178">
        <f t="shared" si="37"/>
        <v>0</v>
      </c>
      <c r="W89" s="307">
        <f t="shared" si="37"/>
        <v>0</v>
      </c>
      <c r="X89" s="300">
        <f t="shared" si="37"/>
        <v>0</v>
      </c>
      <c r="Y89" s="178">
        <f t="shared" si="37"/>
        <v>0</v>
      </c>
      <c r="Z89" s="178">
        <f t="shared" si="37"/>
        <v>0</v>
      </c>
      <c r="AA89" s="178">
        <f t="shared" si="37"/>
        <v>0</v>
      </c>
      <c r="AB89" s="300">
        <f t="shared" si="37"/>
        <v>0</v>
      </c>
      <c r="AC89" s="315">
        <f t="shared" si="37"/>
        <v>0</v>
      </c>
      <c r="AD89" s="307">
        <f t="shared" si="37"/>
        <v>0</v>
      </c>
      <c r="AE89" s="304">
        <f t="shared" si="37"/>
        <v>117</v>
      </c>
      <c r="AF89" s="300">
        <f t="shared" si="37"/>
        <v>0</v>
      </c>
      <c r="AG89" s="166">
        <f t="shared" si="37"/>
        <v>751</v>
      </c>
      <c r="AH89" s="299">
        <f t="shared" si="37"/>
        <v>117</v>
      </c>
      <c r="AI89" s="305">
        <f t="shared" si="37"/>
        <v>0</v>
      </c>
      <c r="AJ89" s="315">
        <f t="shared" si="37"/>
        <v>751</v>
      </c>
    </row>
    <row r="90" spans="1:36" outlineLevel="2" x14ac:dyDescent="0.25">
      <c r="A90" s="29" t="s">
        <v>807</v>
      </c>
      <c r="B90" s="6" t="s">
        <v>813</v>
      </c>
      <c r="C90" s="299">
        <f>SUM(Jaanuar:Detsember!C90)</f>
        <v>4</v>
      </c>
      <c r="D90" s="299">
        <f>SUM(Jaanuar:Detsember!D90)</f>
        <v>8</v>
      </c>
      <c r="E90" s="299">
        <f>SUM(Jaanuar:Detsember!E90)</f>
        <v>22</v>
      </c>
      <c r="F90" s="299">
        <f>SUM(Jaanuar:Detsember!F90)</f>
        <v>36</v>
      </c>
      <c r="G90" s="299">
        <f>SUM(Jaanuar:Detsember!G90)</f>
        <v>0</v>
      </c>
      <c r="H90" s="299">
        <f>SUM(Jaanuar:Detsember!H90)</f>
        <v>0</v>
      </c>
      <c r="I90" s="299">
        <f>SUM(Jaanuar:Detsember!I90)</f>
        <v>16</v>
      </c>
      <c r="J90" s="299">
        <f>SUM(Jaanuar:Detsember!J90)</f>
        <v>10</v>
      </c>
      <c r="K90" s="299">
        <f>SUM(Jaanuar:Detsember!K90)</f>
        <v>1</v>
      </c>
      <c r="L90" s="300">
        <f>SUM(Jaanuar:Detsember!L90)</f>
        <v>0</v>
      </c>
      <c r="M90" s="153">
        <f>SUM(Jaanuar:Detsember!M90)</f>
        <v>97</v>
      </c>
      <c r="N90" s="300">
        <f>SUM(Jaanuar:Detsember!N90)</f>
        <v>0</v>
      </c>
      <c r="O90" s="308">
        <f>SUM(Jaanuar:Detsember!O90)</f>
        <v>0</v>
      </c>
      <c r="P90" s="299">
        <f>SUM(Jaanuar:Detsember!P90)</f>
        <v>28</v>
      </c>
      <c r="Q90" s="300">
        <f>SUM(Jaanuar:Detsember!Q90)</f>
        <v>0</v>
      </c>
      <c r="R90" s="178">
        <f>SUM(Jaanuar:Detsember!R90)</f>
        <v>2</v>
      </c>
      <c r="S90" s="178">
        <f>SUM(Jaanuar:Detsember!S90)</f>
        <v>20</v>
      </c>
      <c r="T90" s="300">
        <f>SUM(Jaanuar:Detsember!T90)</f>
        <v>0</v>
      </c>
      <c r="U90" s="465">
        <f>SUM(Jaanuar:Detsember!U90)</f>
        <v>2</v>
      </c>
      <c r="V90" s="178">
        <f>SUM(Jaanuar:Detsember!V90)</f>
        <v>0</v>
      </c>
      <c r="W90" s="179">
        <f>SUM(Jaanuar:Detsember!W90)</f>
        <v>0</v>
      </c>
      <c r="X90" s="300">
        <f>SUM(Jaanuar:Detsember!X90)</f>
        <v>0</v>
      </c>
      <c r="Y90" s="178">
        <f>SUM(Jaanuar:Detsember!Y90)</f>
        <v>1</v>
      </c>
      <c r="Z90" s="178">
        <f>SUM(Jaanuar:Detsember!Z90)</f>
        <v>0</v>
      </c>
      <c r="AA90" s="178">
        <f>SUM(Jaanuar:Detsember!AA90)</f>
        <v>0</v>
      </c>
      <c r="AB90" s="300">
        <f>SUM(Jaanuar:Detsember!AB90)</f>
        <v>0</v>
      </c>
      <c r="AC90" s="315">
        <f>SUM(Jaanuar:Detsember!AC90)</f>
        <v>0</v>
      </c>
      <c r="AD90" s="307">
        <f>SUM(Jaanuar:Detsember!AD90)</f>
        <v>0</v>
      </c>
      <c r="AE90" s="304">
        <f>SUM(Jaanuar:Detsember!AE90)</f>
        <v>53</v>
      </c>
      <c r="AF90" s="300">
        <f>SUM(Jaanuar:Detsember!AF90)</f>
        <v>0</v>
      </c>
      <c r="AG90" s="166">
        <f>SUM(Jaanuar:Detsember!AG90)</f>
        <v>150</v>
      </c>
      <c r="AH90" s="299">
        <f>SUM(Jaanuar:Detsember!AE90)</f>
        <v>53</v>
      </c>
      <c r="AI90" s="305">
        <f>SUM(Jaanuar:Detsember!N90)+SUM(Jaanuar:Detsember!AF90)</f>
        <v>0</v>
      </c>
      <c r="AJ90" s="315">
        <f>SUM(AG90+AI90)</f>
        <v>150</v>
      </c>
    </row>
    <row r="91" spans="1:36" outlineLevel="2" x14ac:dyDescent="0.25">
      <c r="A91" s="29" t="s">
        <v>807</v>
      </c>
      <c r="B91" s="6" t="s">
        <v>777</v>
      </c>
      <c r="C91" s="299">
        <f>SUM(Jaanuar:Detsember!C91)</f>
        <v>3</v>
      </c>
      <c r="D91" s="299">
        <f>SUM(Jaanuar:Detsember!D91)</f>
        <v>17</v>
      </c>
      <c r="E91" s="299">
        <f>SUM(Jaanuar:Detsember!E91)</f>
        <v>73</v>
      </c>
      <c r="F91" s="299">
        <f>SUM(Jaanuar:Detsember!F91)</f>
        <v>64</v>
      </c>
      <c r="G91" s="299">
        <f>SUM(Jaanuar:Detsember!G91)</f>
        <v>0</v>
      </c>
      <c r="H91" s="299">
        <f>SUM(Jaanuar:Detsember!H91)</f>
        <v>0</v>
      </c>
      <c r="I91" s="299">
        <f>SUM(Jaanuar:Detsember!I91)</f>
        <v>13</v>
      </c>
      <c r="J91" s="299">
        <f>SUM(Jaanuar:Detsember!J91)</f>
        <v>18</v>
      </c>
      <c r="K91" s="299">
        <f>SUM(Jaanuar:Detsember!K91)</f>
        <v>1</v>
      </c>
      <c r="L91" s="300">
        <f>SUM(Jaanuar:Detsember!L91)</f>
        <v>0</v>
      </c>
      <c r="M91" s="153">
        <f>SUM(Jaanuar:Detsember!M91)</f>
        <v>189</v>
      </c>
      <c r="N91" s="300">
        <f>SUM(Jaanuar:Detsember!N91)</f>
        <v>0</v>
      </c>
      <c r="O91" s="308">
        <f>SUM(Jaanuar:Detsember!O91)</f>
        <v>0</v>
      </c>
      <c r="P91" s="299">
        <f>SUM(Jaanuar:Detsember!P91)</f>
        <v>53</v>
      </c>
      <c r="Q91" s="300">
        <f>SUM(Jaanuar:Detsember!Q91)</f>
        <v>0</v>
      </c>
      <c r="R91" s="178">
        <f>SUM(Jaanuar:Detsember!R91)</f>
        <v>38</v>
      </c>
      <c r="S91" s="178">
        <f>SUM(Jaanuar:Detsember!S91)</f>
        <v>0</v>
      </c>
      <c r="T91" s="300">
        <f>SUM(Jaanuar:Detsember!T91)</f>
        <v>0</v>
      </c>
      <c r="U91" s="465">
        <f>SUM(Jaanuar:Detsember!U91)</f>
        <v>0</v>
      </c>
      <c r="V91" s="178">
        <f>SUM(Jaanuar:Detsember!V91)</f>
        <v>0</v>
      </c>
      <c r="W91" s="179">
        <f>SUM(Jaanuar:Detsember!W91)</f>
        <v>0</v>
      </c>
      <c r="X91" s="300">
        <f>SUM(Jaanuar:Detsember!X91)</f>
        <v>0</v>
      </c>
      <c r="Y91" s="178">
        <f>SUM(Jaanuar:Detsember!Y91)</f>
        <v>0</v>
      </c>
      <c r="Z91" s="178">
        <f>SUM(Jaanuar:Detsember!Z91)</f>
        <v>0</v>
      </c>
      <c r="AA91" s="178">
        <f>SUM(Jaanuar:Detsember!AA91)</f>
        <v>0</v>
      </c>
      <c r="AB91" s="300">
        <f>SUM(Jaanuar:Detsember!AB91)</f>
        <v>0</v>
      </c>
      <c r="AC91" s="315">
        <f>SUM(Jaanuar:Detsember!AC91)</f>
        <v>0</v>
      </c>
      <c r="AD91" s="307">
        <f>SUM(Jaanuar:Detsember!AD91)</f>
        <v>0</v>
      </c>
      <c r="AE91" s="304">
        <f>SUM(Jaanuar:Detsember!AE91)</f>
        <v>91</v>
      </c>
      <c r="AF91" s="300">
        <f>SUM(Jaanuar:Detsember!AF91)</f>
        <v>0</v>
      </c>
      <c r="AG91" s="166">
        <f>SUM(Jaanuar:Detsember!AG91)</f>
        <v>280</v>
      </c>
      <c r="AH91" s="299">
        <f>SUM(Jaanuar:Detsember!AE91)</f>
        <v>91</v>
      </c>
      <c r="AI91" s="305">
        <f>SUM(Jaanuar:Detsember!N91)+SUM(Jaanuar:Detsember!AF91)</f>
        <v>0</v>
      </c>
      <c r="AJ91" s="315">
        <f>SUM(AG91+AI91)</f>
        <v>280</v>
      </c>
    </row>
    <row r="92" spans="1:36" outlineLevel="2" x14ac:dyDescent="0.25">
      <c r="A92" s="29" t="s">
        <v>807</v>
      </c>
      <c r="B92" s="8" t="s">
        <v>717</v>
      </c>
      <c r="C92" s="299">
        <f>SUM(Jaanuar:Detsember!C92)</f>
        <v>2</v>
      </c>
      <c r="D92" s="299">
        <f>SUM(Jaanuar:Detsember!D92)</f>
        <v>52</v>
      </c>
      <c r="E92" s="299">
        <f>SUM(Jaanuar:Detsember!E92)</f>
        <v>251</v>
      </c>
      <c r="F92" s="299">
        <f>SUM(Jaanuar:Detsember!F92)</f>
        <v>65</v>
      </c>
      <c r="G92" s="299">
        <f>SUM(Jaanuar:Detsember!G92)</f>
        <v>0</v>
      </c>
      <c r="H92" s="299">
        <f>SUM(Jaanuar:Detsember!H92)</f>
        <v>0</v>
      </c>
      <c r="I92" s="299">
        <f>SUM(Jaanuar:Detsember!I92)</f>
        <v>20</v>
      </c>
      <c r="J92" s="299">
        <f>SUM(Jaanuar:Detsember!J92)</f>
        <v>96</v>
      </c>
      <c r="K92" s="299">
        <f>SUM(Jaanuar:Detsember!K92)</f>
        <v>8</v>
      </c>
      <c r="L92" s="300">
        <f>SUM(Jaanuar:Detsember!L92)</f>
        <v>1</v>
      </c>
      <c r="M92" s="153">
        <f>SUM(Jaanuar:Detsember!M92)</f>
        <v>495</v>
      </c>
      <c r="N92" s="300">
        <f>SUM(Jaanuar:Detsember!N92)</f>
        <v>0</v>
      </c>
      <c r="O92" s="308">
        <f>SUM(Jaanuar:Detsember!O92)</f>
        <v>0</v>
      </c>
      <c r="P92" s="299">
        <f>SUM(Jaanuar:Detsember!P92)</f>
        <v>158</v>
      </c>
      <c r="Q92" s="300">
        <f>SUM(Jaanuar:Detsember!Q92)</f>
        <v>22</v>
      </c>
      <c r="R92" s="178">
        <f>SUM(Jaanuar:Detsember!R92)</f>
        <v>100</v>
      </c>
      <c r="S92" s="178">
        <f>SUM(Jaanuar:Detsember!S92)</f>
        <v>0</v>
      </c>
      <c r="T92" s="300">
        <f>SUM(Jaanuar:Detsember!T92)</f>
        <v>0</v>
      </c>
      <c r="U92" s="465">
        <f>SUM(Jaanuar:Detsember!U92)</f>
        <v>0</v>
      </c>
      <c r="V92" s="178">
        <f>SUM(Jaanuar:Detsember!V92)</f>
        <v>0</v>
      </c>
      <c r="W92" s="179">
        <f>SUM(Jaanuar:Detsember!W92)</f>
        <v>0</v>
      </c>
      <c r="X92" s="300">
        <f>SUM(Jaanuar:Detsember!X92)</f>
        <v>0</v>
      </c>
      <c r="Y92" s="178">
        <f>SUM(Jaanuar:Detsember!Y92)</f>
        <v>0</v>
      </c>
      <c r="Z92" s="178">
        <f>SUM(Jaanuar:Detsember!Z92)</f>
        <v>0</v>
      </c>
      <c r="AA92" s="178">
        <f>SUM(Jaanuar:Detsember!AA92)</f>
        <v>0</v>
      </c>
      <c r="AB92" s="300">
        <f>SUM(Jaanuar:Detsember!AB92)</f>
        <v>0</v>
      </c>
      <c r="AC92" s="315">
        <f>SUM(Jaanuar:Detsember!AC92)</f>
        <v>0</v>
      </c>
      <c r="AD92" s="307">
        <f>SUM(Jaanuar:Detsember!AD92)</f>
        <v>0</v>
      </c>
      <c r="AE92" s="304">
        <f>SUM(Jaanuar:Detsember!AE92)</f>
        <v>280</v>
      </c>
      <c r="AF92" s="300">
        <f>SUM(Jaanuar:Detsember!AF92)</f>
        <v>0</v>
      </c>
      <c r="AG92" s="166">
        <f>SUM(Jaanuar:Detsember!AG92)</f>
        <v>775</v>
      </c>
      <c r="AH92" s="299">
        <f>SUM(Jaanuar:Detsember!AE92)</f>
        <v>280</v>
      </c>
      <c r="AI92" s="305">
        <f>SUM(Jaanuar:Detsember!N92)+SUM(Jaanuar:Detsember!AF92)</f>
        <v>0</v>
      </c>
      <c r="AJ92" s="315">
        <f>SUM(AG92+AI92)</f>
        <v>775</v>
      </c>
    </row>
    <row r="93" spans="1:36" outlineLevel="2" x14ac:dyDescent="0.25">
      <c r="A93" s="29" t="s">
        <v>807</v>
      </c>
      <c r="B93" s="6" t="s">
        <v>768</v>
      </c>
      <c r="C93" s="299">
        <f>SUM(Jaanuar:Detsember!C93)</f>
        <v>1</v>
      </c>
      <c r="D93" s="299">
        <f>SUM(Jaanuar:Detsember!D93)</f>
        <v>14</v>
      </c>
      <c r="E93" s="299">
        <f>SUM(Jaanuar:Detsember!E93)</f>
        <v>34</v>
      </c>
      <c r="F93" s="299">
        <f>SUM(Jaanuar:Detsember!F93)</f>
        <v>38</v>
      </c>
      <c r="G93" s="299">
        <f>SUM(Jaanuar:Detsember!G93)</f>
        <v>0</v>
      </c>
      <c r="H93" s="299">
        <f>SUM(Jaanuar:Detsember!H93)</f>
        <v>0</v>
      </c>
      <c r="I93" s="299">
        <f>SUM(Jaanuar:Detsember!I93)</f>
        <v>10</v>
      </c>
      <c r="J93" s="299">
        <f>SUM(Jaanuar:Detsember!J93)</f>
        <v>18</v>
      </c>
      <c r="K93" s="299">
        <f>SUM(Jaanuar:Detsember!K93)</f>
        <v>1</v>
      </c>
      <c r="L93" s="300">
        <f>SUM(Jaanuar:Detsember!L93)</f>
        <v>0</v>
      </c>
      <c r="M93" s="153">
        <f>SUM(Jaanuar:Detsember!M93)</f>
        <v>116</v>
      </c>
      <c r="N93" s="300">
        <f>SUM(Jaanuar:Detsember!N93)</f>
        <v>0</v>
      </c>
      <c r="O93" s="308">
        <f>SUM(Jaanuar:Detsember!O93)</f>
        <v>0</v>
      </c>
      <c r="P93" s="299">
        <f>SUM(Jaanuar:Detsember!P93)</f>
        <v>12</v>
      </c>
      <c r="Q93" s="300">
        <f>SUM(Jaanuar:Detsember!Q93)</f>
        <v>78</v>
      </c>
      <c r="R93" s="178">
        <f>SUM(Jaanuar:Detsember!R93)</f>
        <v>12</v>
      </c>
      <c r="S93" s="178">
        <f>SUM(Jaanuar:Detsember!S93)</f>
        <v>40</v>
      </c>
      <c r="T93" s="300">
        <f>SUM(Jaanuar:Detsember!T93)</f>
        <v>0</v>
      </c>
      <c r="U93" s="465">
        <f>SUM(Jaanuar:Detsember!U93)</f>
        <v>0</v>
      </c>
      <c r="V93" s="178">
        <f>SUM(Jaanuar:Detsember!V93)</f>
        <v>0</v>
      </c>
      <c r="W93" s="179">
        <f>SUM(Jaanuar:Detsember!W93)</f>
        <v>0</v>
      </c>
      <c r="X93" s="300">
        <f>SUM(Jaanuar:Detsember!X93)</f>
        <v>0</v>
      </c>
      <c r="Y93" s="178">
        <f>SUM(Jaanuar:Detsember!Y93)</f>
        <v>0</v>
      </c>
      <c r="Z93" s="178">
        <f>SUM(Jaanuar:Detsember!Z93)</f>
        <v>0</v>
      </c>
      <c r="AA93" s="178">
        <f>SUM(Jaanuar:Detsember!AA93)</f>
        <v>0</v>
      </c>
      <c r="AB93" s="300">
        <f>SUM(Jaanuar:Detsember!AB93)</f>
        <v>0</v>
      </c>
      <c r="AC93" s="315">
        <f>SUM(Jaanuar:Detsember!AC93)</f>
        <v>0</v>
      </c>
      <c r="AD93" s="307">
        <f>SUM(Jaanuar:Detsember!AD93)</f>
        <v>0</v>
      </c>
      <c r="AE93" s="304">
        <f>SUM(Jaanuar:Detsember!AE93)</f>
        <v>142</v>
      </c>
      <c r="AF93" s="300">
        <f>SUM(Jaanuar:Detsember!AF93)</f>
        <v>0</v>
      </c>
      <c r="AG93" s="166">
        <f>SUM(Jaanuar:Detsember!AG93)</f>
        <v>258</v>
      </c>
      <c r="AH93" s="299">
        <f>SUM(Jaanuar:Detsember!AE93)</f>
        <v>142</v>
      </c>
      <c r="AI93" s="305">
        <f>SUM(Jaanuar:Detsember!N93)+SUM(Jaanuar:Detsember!AF93)</f>
        <v>0</v>
      </c>
      <c r="AJ93" s="315">
        <f>SUM(AG93+AI93)</f>
        <v>258</v>
      </c>
    </row>
    <row r="94" spans="1:36" outlineLevel="2" x14ac:dyDescent="0.25">
      <c r="A94" s="29" t="s">
        <v>807</v>
      </c>
      <c r="B94" s="6" t="s">
        <v>778</v>
      </c>
      <c r="C94" s="299">
        <f>SUM(Jaanuar:Detsember!C94)</f>
        <v>1</v>
      </c>
      <c r="D94" s="299">
        <f>SUM(Jaanuar:Detsember!D94)</f>
        <v>9</v>
      </c>
      <c r="E94" s="299">
        <f>SUM(Jaanuar:Detsember!E94)</f>
        <v>6</v>
      </c>
      <c r="F94" s="299">
        <f>SUM(Jaanuar:Detsember!F94)</f>
        <v>19</v>
      </c>
      <c r="G94" s="299">
        <f>SUM(Jaanuar:Detsember!G94)</f>
        <v>0</v>
      </c>
      <c r="H94" s="299">
        <f>SUM(Jaanuar:Detsember!H94)</f>
        <v>0</v>
      </c>
      <c r="I94" s="299">
        <f>SUM(Jaanuar:Detsember!I94)</f>
        <v>6</v>
      </c>
      <c r="J94" s="299">
        <f>SUM(Jaanuar:Detsember!J94)</f>
        <v>16</v>
      </c>
      <c r="K94" s="299">
        <f>SUM(Jaanuar:Detsember!K94)</f>
        <v>0</v>
      </c>
      <c r="L94" s="300">
        <f>SUM(Jaanuar:Detsember!L94)</f>
        <v>0</v>
      </c>
      <c r="M94" s="153">
        <f>SUM(Jaanuar:Detsember!M94)</f>
        <v>57</v>
      </c>
      <c r="N94" s="300">
        <f>SUM(Jaanuar:Detsember!N94)</f>
        <v>0</v>
      </c>
      <c r="O94" s="308">
        <f>SUM(Jaanuar:Detsember!O94)</f>
        <v>0</v>
      </c>
      <c r="P94" s="299">
        <f>SUM(Jaanuar:Detsember!P94)</f>
        <v>12</v>
      </c>
      <c r="Q94" s="300">
        <f>SUM(Jaanuar:Detsember!Q94)</f>
        <v>3</v>
      </c>
      <c r="R94" s="178">
        <f>SUM(Jaanuar:Detsember!R94)</f>
        <v>1</v>
      </c>
      <c r="S94" s="178">
        <f>SUM(Jaanuar:Detsember!S94)</f>
        <v>12</v>
      </c>
      <c r="T94" s="300">
        <f>SUM(Jaanuar:Detsember!T94)</f>
        <v>0</v>
      </c>
      <c r="U94" s="465">
        <f>SUM(Jaanuar:Detsember!U94)</f>
        <v>0</v>
      </c>
      <c r="V94" s="178">
        <f>SUM(Jaanuar:Detsember!V94)</f>
        <v>0</v>
      </c>
      <c r="W94" s="179">
        <f>SUM(Jaanuar:Detsember!W94)</f>
        <v>0</v>
      </c>
      <c r="X94" s="300">
        <f>SUM(Jaanuar:Detsember!X94)</f>
        <v>0</v>
      </c>
      <c r="Y94" s="178">
        <f>SUM(Jaanuar:Detsember!Y94)</f>
        <v>0</v>
      </c>
      <c r="Z94" s="178">
        <f>SUM(Jaanuar:Detsember!Z94)</f>
        <v>0</v>
      </c>
      <c r="AA94" s="178">
        <f>SUM(Jaanuar:Detsember!AA94)</f>
        <v>0</v>
      </c>
      <c r="AB94" s="300">
        <f>SUM(Jaanuar:Detsember!AB94)</f>
        <v>0</v>
      </c>
      <c r="AC94" s="315">
        <f>SUM(Jaanuar:Detsember!AC94)</f>
        <v>0</v>
      </c>
      <c r="AD94" s="307">
        <f>SUM(Jaanuar:Detsember!AD94)</f>
        <v>0</v>
      </c>
      <c r="AE94" s="304">
        <f>SUM(Jaanuar:Detsember!AE94)</f>
        <v>28</v>
      </c>
      <c r="AF94" s="300">
        <f>SUM(Jaanuar:Detsember!AF94)</f>
        <v>0</v>
      </c>
      <c r="AG94" s="166">
        <f>SUM(Jaanuar:Detsember!AG94)</f>
        <v>85</v>
      </c>
      <c r="AH94" s="299">
        <f>SUM(Jaanuar:Detsember!AE94)</f>
        <v>28</v>
      </c>
      <c r="AI94" s="305">
        <f>SUM(Jaanuar:Detsember!N94)+SUM(Jaanuar:Detsember!AF94)</f>
        <v>0</v>
      </c>
      <c r="AJ94" s="315">
        <f>SUM(AG94+AI94)</f>
        <v>85</v>
      </c>
    </row>
    <row r="95" spans="1:36" outlineLevel="1" x14ac:dyDescent="0.25">
      <c r="A95" s="76" t="s">
        <v>751</v>
      </c>
      <c r="B95" s="6"/>
      <c r="C95" s="316">
        <f t="shared" ref="C95:AJ95" si="38">SUBTOTAL(9,C90:C94)</f>
        <v>11</v>
      </c>
      <c r="D95" s="316">
        <f t="shared" si="38"/>
        <v>100</v>
      </c>
      <c r="E95" s="316">
        <f t="shared" si="38"/>
        <v>386</v>
      </c>
      <c r="F95" s="316">
        <f t="shared" si="38"/>
        <v>222</v>
      </c>
      <c r="G95" s="316">
        <f t="shared" si="38"/>
        <v>0</v>
      </c>
      <c r="H95" s="316">
        <f t="shared" si="38"/>
        <v>0</v>
      </c>
      <c r="I95" s="316">
        <f t="shared" si="38"/>
        <v>65</v>
      </c>
      <c r="J95" s="316">
        <f t="shared" si="38"/>
        <v>158</v>
      </c>
      <c r="K95" s="316">
        <f t="shared" si="38"/>
        <v>11</v>
      </c>
      <c r="L95" s="316">
        <f t="shared" si="38"/>
        <v>1</v>
      </c>
      <c r="M95" s="153">
        <f t="shared" si="38"/>
        <v>954</v>
      </c>
      <c r="N95" s="300">
        <f t="shared" si="38"/>
        <v>0</v>
      </c>
      <c r="O95" s="308">
        <f t="shared" si="38"/>
        <v>0</v>
      </c>
      <c r="P95" s="299">
        <f t="shared" si="38"/>
        <v>263</v>
      </c>
      <c r="Q95" s="300">
        <f t="shared" si="38"/>
        <v>103</v>
      </c>
      <c r="R95" s="178">
        <f t="shared" si="38"/>
        <v>153</v>
      </c>
      <c r="S95" s="178">
        <f t="shared" si="38"/>
        <v>72</v>
      </c>
      <c r="T95" s="300">
        <f t="shared" si="38"/>
        <v>0</v>
      </c>
      <c r="U95" s="401">
        <f t="shared" si="38"/>
        <v>2</v>
      </c>
      <c r="V95" s="178">
        <f t="shared" si="38"/>
        <v>0</v>
      </c>
      <c r="W95" s="307">
        <f t="shared" si="38"/>
        <v>0</v>
      </c>
      <c r="X95" s="300">
        <f t="shared" si="38"/>
        <v>0</v>
      </c>
      <c r="Y95" s="178">
        <f t="shared" si="38"/>
        <v>1</v>
      </c>
      <c r="Z95" s="178">
        <f t="shared" si="38"/>
        <v>0</v>
      </c>
      <c r="AA95" s="178">
        <f t="shared" si="38"/>
        <v>0</v>
      </c>
      <c r="AB95" s="300">
        <f t="shared" si="38"/>
        <v>0</v>
      </c>
      <c r="AC95" s="315">
        <f t="shared" si="38"/>
        <v>0</v>
      </c>
      <c r="AD95" s="307">
        <f t="shared" si="38"/>
        <v>0</v>
      </c>
      <c r="AE95" s="304">
        <f t="shared" si="38"/>
        <v>594</v>
      </c>
      <c r="AF95" s="300">
        <f t="shared" si="38"/>
        <v>0</v>
      </c>
      <c r="AG95" s="166">
        <f t="shared" si="38"/>
        <v>1548</v>
      </c>
      <c r="AH95" s="299">
        <f t="shared" si="38"/>
        <v>594</v>
      </c>
      <c r="AI95" s="305">
        <f t="shared" si="38"/>
        <v>0</v>
      </c>
      <c r="AJ95" s="315">
        <f t="shared" si="38"/>
        <v>1548</v>
      </c>
    </row>
    <row r="96" spans="1:36" outlineLevel="2" x14ac:dyDescent="0.25">
      <c r="A96" s="29" t="s">
        <v>679</v>
      </c>
      <c r="B96" s="6" t="s">
        <v>693</v>
      </c>
      <c r="C96" s="299">
        <f>SUM(Jaanuar:Detsember!C96)</f>
        <v>0</v>
      </c>
      <c r="D96" s="299">
        <f>SUM(Jaanuar:Detsember!D96)</f>
        <v>0</v>
      </c>
      <c r="E96" s="299">
        <f>SUM(Jaanuar:Detsember!E96)</f>
        <v>0</v>
      </c>
      <c r="F96" s="299">
        <f>SUM(Jaanuar:Detsember!F96)</f>
        <v>1</v>
      </c>
      <c r="G96" s="299">
        <f>SUM(Jaanuar:Detsember!G96)</f>
        <v>0</v>
      </c>
      <c r="H96" s="299">
        <f>SUM(Jaanuar:Detsember!H96)</f>
        <v>14</v>
      </c>
      <c r="I96" s="299">
        <f>SUM(Jaanuar:Detsember!I96)</f>
        <v>0</v>
      </c>
      <c r="J96" s="299">
        <f>SUM(Jaanuar:Detsember!J96)</f>
        <v>0</v>
      </c>
      <c r="K96" s="299">
        <f>SUM(Jaanuar:Detsember!K96)</f>
        <v>38</v>
      </c>
      <c r="L96" s="300">
        <f>SUM(Jaanuar:Detsember!L96)</f>
        <v>0</v>
      </c>
      <c r="M96" s="153">
        <f>SUM(Jaanuar:Detsember!M96)</f>
        <v>53</v>
      </c>
      <c r="N96" s="300">
        <f>SUM(Jaanuar:Detsember!N96)</f>
        <v>0</v>
      </c>
      <c r="O96" s="308">
        <f>SUM(Jaanuar:Detsember!O96)</f>
        <v>0</v>
      </c>
      <c r="P96" s="299">
        <f>SUM(Jaanuar:Detsember!P96)</f>
        <v>0</v>
      </c>
      <c r="Q96" s="300">
        <f>SUM(Jaanuar:Detsember!Q96)</f>
        <v>0</v>
      </c>
      <c r="R96" s="178">
        <f>SUM(Jaanuar:Detsember!R96)</f>
        <v>0</v>
      </c>
      <c r="S96" s="178">
        <f>SUM(Jaanuar:Detsember!S96)</f>
        <v>0</v>
      </c>
      <c r="T96" s="300">
        <f>SUM(Jaanuar:Detsember!T96)</f>
        <v>0</v>
      </c>
      <c r="U96" s="465">
        <f>SUM(Jaanuar:Detsember!U96)</f>
        <v>0</v>
      </c>
      <c r="V96" s="178">
        <f>SUM(Jaanuar:Detsember!V96)</f>
        <v>0</v>
      </c>
      <c r="W96" s="179">
        <f>SUM(Jaanuar:Detsember!W96)</f>
        <v>0</v>
      </c>
      <c r="X96" s="300">
        <f>SUM(Jaanuar:Detsember!X96)</f>
        <v>0</v>
      </c>
      <c r="Y96" s="178">
        <f>SUM(Jaanuar:Detsember!Y96)</f>
        <v>0</v>
      </c>
      <c r="Z96" s="178">
        <f>SUM(Jaanuar:Detsember!Z96)</f>
        <v>0</v>
      </c>
      <c r="AA96" s="178">
        <f>SUM(Jaanuar:Detsember!AA96)</f>
        <v>0</v>
      </c>
      <c r="AB96" s="300">
        <f>SUM(Jaanuar:Detsember!AB96)</f>
        <v>0</v>
      </c>
      <c r="AC96" s="315">
        <f>SUM(Jaanuar:Detsember!AC96)</f>
        <v>0</v>
      </c>
      <c r="AD96" s="307">
        <f>SUM(Jaanuar:Detsember!AD96)</f>
        <v>0</v>
      </c>
      <c r="AE96" s="304">
        <f>SUM(Jaanuar:Detsember!AE96)</f>
        <v>0</v>
      </c>
      <c r="AF96" s="300">
        <f>SUM(Jaanuar:Detsember!AF96)</f>
        <v>0</v>
      </c>
      <c r="AG96" s="166">
        <f>SUM(Jaanuar:Detsember!AG96)</f>
        <v>53</v>
      </c>
      <c r="AH96" s="299">
        <f>SUM(Jaanuar:Detsember!AE96)</f>
        <v>0</v>
      </c>
      <c r="AI96" s="305">
        <f>SUM(Jaanuar:Detsember!N96)+SUM(Jaanuar:Detsember!AF96)</f>
        <v>0</v>
      </c>
      <c r="AJ96" s="315">
        <f>SUM(AG96+AI96)</f>
        <v>53</v>
      </c>
    </row>
    <row r="97" spans="1:36" outlineLevel="1" x14ac:dyDescent="0.25">
      <c r="A97" s="76" t="s">
        <v>752</v>
      </c>
      <c r="B97" s="6"/>
      <c r="C97" s="299">
        <f t="shared" ref="C97:AJ97" si="39">SUBTOTAL(9,C96:C96)</f>
        <v>0</v>
      </c>
      <c r="D97" s="299">
        <f t="shared" si="39"/>
        <v>0</v>
      </c>
      <c r="E97" s="299">
        <f t="shared" si="39"/>
        <v>0</v>
      </c>
      <c r="F97" s="299">
        <f t="shared" si="39"/>
        <v>1</v>
      </c>
      <c r="G97" s="299">
        <f t="shared" si="39"/>
        <v>0</v>
      </c>
      <c r="H97" s="299">
        <f t="shared" si="39"/>
        <v>14</v>
      </c>
      <c r="I97" s="299">
        <f t="shared" si="39"/>
        <v>0</v>
      </c>
      <c r="J97" s="299">
        <f t="shared" si="39"/>
        <v>0</v>
      </c>
      <c r="K97" s="299">
        <f t="shared" si="39"/>
        <v>38</v>
      </c>
      <c r="L97" s="299">
        <f t="shared" si="39"/>
        <v>0</v>
      </c>
      <c r="M97" s="153">
        <f t="shared" si="39"/>
        <v>53</v>
      </c>
      <c r="N97" s="300">
        <f t="shared" si="39"/>
        <v>0</v>
      </c>
      <c r="O97" s="308">
        <f t="shared" si="39"/>
        <v>0</v>
      </c>
      <c r="P97" s="299">
        <f t="shared" si="39"/>
        <v>0</v>
      </c>
      <c r="Q97" s="300">
        <f t="shared" si="39"/>
        <v>0</v>
      </c>
      <c r="R97" s="178">
        <f t="shared" si="39"/>
        <v>0</v>
      </c>
      <c r="S97" s="178">
        <f t="shared" si="39"/>
        <v>0</v>
      </c>
      <c r="T97" s="300">
        <f t="shared" si="39"/>
        <v>0</v>
      </c>
      <c r="U97" s="401">
        <f t="shared" si="39"/>
        <v>0</v>
      </c>
      <c r="V97" s="178">
        <f t="shared" si="39"/>
        <v>0</v>
      </c>
      <c r="W97" s="307">
        <f t="shared" si="39"/>
        <v>0</v>
      </c>
      <c r="X97" s="300">
        <f t="shared" si="39"/>
        <v>0</v>
      </c>
      <c r="Y97" s="178">
        <f t="shared" si="39"/>
        <v>0</v>
      </c>
      <c r="Z97" s="178">
        <f t="shared" si="39"/>
        <v>0</v>
      </c>
      <c r="AA97" s="178">
        <f t="shared" si="39"/>
        <v>0</v>
      </c>
      <c r="AB97" s="300">
        <f t="shared" si="39"/>
        <v>0</v>
      </c>
      <c r="AC97" s="315">
        <f t="shared" si="39"/>
        <v>0</v>
      </c>
      <c r="AD97" s="307">
        <f t="shared" si="39"/>
        <v>0</v>
      </c>
      <c r="AE97" s="304">
        <f t="shared" si="39"/>
        <v>0</v>
      </c>
      <c r="AF97" s="300">
        <f t="shared" si="39"/>
        <v>0</v>
      </c>
      <c r="AG97" s="166">
        <f t="shared" si="39"/>
        <v>53</v>
      </c>
      <c r="AH97" s="299">
        <f t="shared" si="39"/>
        <v>0</v>
      </c>
      <c r="AI97" s="305">
        <f t="shared" si="39"/>
        <v>0</v>
      </c>
      <c r="AJ97" s="315">
        <f t="shared" si="39"/>
        <v>53</v>
      </c>
    </row>
    <row r="98" spans="1:36" outlineLevel="2" x14ac:dyDescent="0.25">
      <c r="A98" s="29" t="s">
        <v>808</v>
      </c>
      <c r="B98" s="35" t="s">
        <v>704</v>
      </c>
      <c r="C98" s="299">
        <f>SUM(Jaanuar:Detsember!C98)</f>
        <v>0</v>
      </c>
      <c r="D98" s="299">
        <f>SUM(Jaanuar:Detsember!D98)</f>
        <v>0</v>
      </c>
      <c r="E98" s="299">
        <f>SUM(Jaanuar:Detsember!E98)</f>
        <v>0</v>
      </c>
      <c r="F98" s="299">
        <f>SUM(Jaanuar:Detsember!F98)</f>
        <v>0</v>
      </c>
      <c r="G98" s="299">
        <f>SUM(Jaanuar:Detsember!G98)</f>
        <v>0</v>
      </c>
      <c r="H98" s="299">
        <f>SUM(Jaanuar:Detsember!H98)</f>
        <v>0</v>
      </c>
      <c r="I98" s="299">
        <f>SUM(Jaanuar:Detsember!I98)</f>
        <v>0</v>
      </c>
      <c r="J98" s="299">
        <f>SUM(Jaanuar:Detsember!J98)</f>
        <v>0</v>
      </c>
      <c r="K98" s="299">
        <f>SUM(Jaanuar:Detsember!K98)</f>
        <v>0</v>
      </c>
      <c r="L98" s="300">
        <f>SUM(Jaanuar:Detsember!L98)</f>
        <v>0</v>
      </c>
      <c r="M98" s="153">
        <f>SUM(Jaanuar:Detsember!M98)</f>
        <v>0</v>
      </c>
      <c r="N98" s="300">
        <f>SUM(Jaanuar:Detsember!N98)</f>
        <v>0</v>
      </c>
      <c r="O98" s="308">
        <f>SUM(Jaanuar:Detsember!O98)</f>
        <v>0</v>
      </c>
      <c r="P98" s="299">
        <f>SUM(Jaanuar:Detsember!P98)</f>
        <v>0</v>
      </c>
      <c r="Q98" s="300">
        <f>SUM(Jaanuar:Detsember!Q98)</f>
        <v>0</v>
      </c>
      <c r="R98" s="178">
        <f>SUM(Jaanuar:Detsember!R98)</f>
        <v>0</v>
      </c>
      <c r="S98" s="178">
        <f>SUM(Jaanuar:Detsember!S98)</f>
        <v>0</v>
      </c>
      <c r="T98" s="300">
        <f>SUM(Jaanuar:Detsember!T98)</f>
        <v>0</v>
      </c>
      <c r="U98" s="465">
        <f>SUM(Jaanuar:Detsember!U98)</f>
        <v>0</v>
      </c>
      <c r="V98" s="178">
        <f>SUM(Jaanuar:Detsember!V98)</f>
        <v>0</v>
      </c>
      <c r="W98" s="179">
        <f>SUM(Jaanuar:Detsember!W98)</f>
        <v>0</v>
      </c>
      <c r="X98" s="300">
        <f>SUM(Jaanuar:Detsember!X98)</f>
        <v>0</v>
      </c>
      <c r="Y98" s="178">
        <f>SUM(Jaanuar:Detsember!Y98)</f>
        <v>0</v>
      </c>
      <c r="Z98" s="178">
        <f>SUM(Jaanuar:Detsember!Z98)</f>
        <v>0</v>
      </c>
      <c r="AA98" s="178">
        <f>SUM(Jaanuar:Detsember!AA98)</f>
        <v>0</v>
      </c>
      <c r="AB98" s="300">
        <f>SUM(Jaanuar:Detsember!AB98)</f>
        <v>0</v>
      </c>
      <c r="AC98" s="315">
        <f>SUM(Jaanuar:Detsember!AC98)</f>
        <v>0</v>
      </c>
      <c r="AD98" s="307">
        <f>SUM(Jaanuar:Detsember!AD98)</f>
        <v>0</v>
      </c>
      <c r="AE98" s="304">
        <f>SUM(Jaanuar:Detsember!AE98)</f>
        <v>0</v>
      </c>
      <c r="AF98" s="300">
        <f>SUM(Jaanuar:Detsember!AF98)</f>
        <v>0</v>
      </c>
      <c r="AG98" s="166">
        <f>SUM(Jaanuar:Detsember!AG98)</f>
        <v>0</v>
      </c>
      <c r="AH98" s="299">
        <f>SUM(Jaanuar:Detsember!AE98)</f>
        <v>0</v>
      </c>
      <c r="AI98" s="305">
        <f>SUM(Jaanuar:Detsember!N98)+SUM(Jaanuar:Detsember!AF98)</f>
        <v>0</v>
      </c>
      <c r="AJ98" s="315">
        <f>SUM(AG98+AI98)</f>
        <v>0</v>
      </c>
    </row>
    <row r="99" spans="1:36" outlineLevel="2" x14ac:dyDescent="0.25">
      <c r="A99" s="29" t="s">
        <v>808</v>
      </c>
      <c r="B99" s="35" t="s">
        <v>674</v>
      </c>
      <c r="C99" s="299">
        <f>SUM(Jaanuar:Detsember!C99)</f>
        <v>0</v>
      </c>
      <c r="D99" s="299">
        <f>SUM(Jaanuar:Detsember!D99)</f>
        <v>0</v>
      </c>
      <c r="E99" s="299">
        <f>SUM(Jaanuar:Detsember!E99)</f>
        <v>0</v>
      </c>
      <c r="F99" s="299">
        <f>SUM(Jaanuar:Detsember!F99)</f>
        <v>0</v>
      </c>
      <c r="G99" s="299">
        <f>SUM(Jaanuar:Detsember!G99)</f>
        <v>0</v>
      </c>
      <c r="H99" s="299">
        <f>SUM(Jaanuar:Detsember!H99)</f>
        <v>0</v>
      </c>
      <c r="I99" s="299">
        <f>SUM(Jaanuar:Detsember!I99)</f>
        <v>0</v>
      </c>
      <c r="J99" s="299">
        <f>SUM(Jaanuar:Detsember!J99)</f>
        <v>0</v>
      </c>
      <c r="K99" s="299">
        <f>SUM(Jaanuar:Detsember!K99)</f>
        <v>0</v>
      </c>
      <c r="L99" s="300">
        <f>SUM(Jaanuar:Detsember!L99)</f>
        <v>0</v>
      </c>
      <c r="M99" s="153">
        <f>SUM(Jaanuar:Detsember!M99)</f>
        <v>0</v>
      </c>
      <c r="N99" s="300">
        <f>SUM(Jaanuar:Detsember!N99)</f>
        <v>0</v>
      </c>
      <c r="O99" s="308">
        <f>SUM(Jaanuar:Detsember!O99)</f>
        <v>0</v>
      </c>
      <c r="P99" s="299">
        <f>SUM(Jaanuar:Detsember!P99)</f>
        <v>0</v>
      </c>
      <c r="Q99" s="300">
        <f>SUM(Jaanuar:Detsember!Q99)</f>
        <v>0</v>
      </c>
      <c r="R99" s="178">
        <f>SUM(Jaanuar:Detsember!R99)</f>
        <v>0</v>
      </c>
      <c r="S99" s="178">
        <f>SUM(Jaanuar:Detsember!S99)</f>
        <v>0</v>
      </c>
      <c r="T99" s="300">
        <f>SUM(Jaanuar:Detsember!T99)</f>
        <v>0</v>
      </c>
      <c r="U99" s="465">
        <f>SUM(Jaanuar:Detsember!U99)</f>
        <v>0</v>
      </c>
      <c r="V99" s="178">
        <f>SUM(Jaanuar:Detsember!V99)</f>
        <v>0</v>
      </c>
      <c r="W99" s="179">
        <f>SUM(Jaanuar:Detsember!W99)</f>
        <v>0</v>
      </c>
      <c r="X99" s="300">
        <f>SUM(Jaanuar:Detsember!X99)</f>
        <v>0</v>
      </c>
      <c r="Y99" s="178">
        <f>SUM(Jaanuar:Detsember!Y99)</f>
        <v>0</v>
      </c>
      <c r="Z99" s="178">
        <f>SUM(Jaanuar:Detsember!Z99)</f>
        <v>0</v>
      </c>
      <c r="AA99" s="178">
        <f>SUM(Jaanuar:Detsember!AA99)</f>
        <v>0</v>
      </c>
      <c r="AB99" s="300">
        <f>SUM(Jaanuar:Detsember!AB99)</f>
        <v>0</v>
      </c>
      <c r="AC99" s="315">
        <f>SUM(Jaanuar:Detsember!AC99)</f>
        <v>0</v>
      </c>
      <c r="AD99" s="307">
        <f>SUM(Jaanuar:Detsember!AD99)</f>
        <v>0</v>
      </c>
      <c r="AE99" s="304">
        <f>SUM(Jaanuar:Detsember!AE99)</f>
        <v>0</v>
      </c>
      <c r="AF99" s="300">
        <f>SUM(Jaanuar:Detsember!AF99)</f>
        <v>0</v>
      </c>
      <c r="AG99" s="166">
        <f>SUM(Jaanuar:Detsember!AG99)</f>
        <v>0</v>
      </c>
      <c r="AH99" s="299">
        <f>SUM(Jaanuar:Detsember!AE99)</f>
        <v>0</v>
      </c>
      <c r="AI99" s="305">
        <f>SUM(Jaanuar:Detsember!N99)+SUM(Jaanuar:Detsember!AF99)</f>
        <v>0</v>
      </c>
      <c r="AJ99" s="315">
        <f>SUM(AG99+AI99)</f>
        <v>0</v>
      </c>
    </row>
    <row r="100" spans="1:36" outlineLevel="2" x14ac:dyDescent="0.25">
      <c r="A100" s="29" t="s">
        <v>808</v>
      </c>
      <c r="B100" s="35" t="s">
        <v>705</v>
      </c>
      <c r="C100" s="299">
        <f>SUM(Jaanuar:Detsember!C100)</f>
        <v>0</v>
      </c>
      <c r="D100" s="299">
        <f>SUM(Jaanuar:Detsember!D100)</f>
        <v>0</v>
      </c>
      <c r="E100" s="299">
        <f>SUM(Jaanuar:Detsember!E100)</f>
        <v>0</v>
      </c>
      <c r="F100" s="299">
        <f>SUM(Jaanuar:Detsember!F100)</f>
        <v>0</v>
      </c>
      <c r="G100" s="299">
        <f>SUM(Jaanuar:Detsember!G100)</f>
        <v>0</v>
      </c>
      <c r="H100" s="299">
        <f>SUM(Jaanuar:Detsember!H100)</f>
        <v>0</v>
      </c>
      <c r="I100" s="299">
        <f>SUM(Jaanuar:Detsember!I100)</f>
        <v>0</v>
      </c>
      <c r="J100" s="299">
        <f>SUM(Jaanuar:Detsember!J100)</f>
        <v>0</v>
      </c>
      <c r="K100" s="299">
        <f>SUM(Jaanuar:Detsember!K100)</f>
        <v>0</v>
      </c>
      <c r="L100" s="300">
        <f>SUM(Jaanuar:Detsember!L100)</f>
        <v>0</v>
      </c>
      <c r="M100" s="153">
        <f>SUM(Jaanuar:Detsember!M100)</f>
        <v>0</v>
      </c>
      <c r="N100" s="300">
        <f>SUM(Jaanuar:Detsember!N100)</f>
        <v>0</v>
      </c>
      <c r="O100" s="308">
        <f>SUM(Jaanuar:Detsember!O100)</f>
        <v>0</v>
      </c>
      <c r="P100" s="299">
        <f>SUM(Jaanuar:Detsember!P100)</f>
        <v>0</v>
      </c>
      <c r="Q100" s="300">
        <f>SUM(Jaanuar:Detsember!Q100)</f>
        <v>0</v>
      </c>
      <c r="R100" s="178">
        <f>SUM(Jaanuar:Detsember!R100)</f>
        <v>0</v>
      </c>
      <c r="S100" s="178">
        <f>SUM(Jaanuar:Detsember!S100)</f>
        <v>0</v>
      </c>
      <c r="T100" s="300">
        <f>SUM(Jaanuar:Detsember!T100)</f>
        <v>0</v>
      </c>
      <c r="U100" s="465">
        <f>SUM(Jaanuar:Detsember!U100)</f>
        <v>0</v>
      </c>
      <c r="V100" s="178">
        <f>SUM(Jaanuar:Detsember!V100)</f>
        <v>0</v>
      </c>
      <c r="W100" s="179">
        <f>SUM(Jaanuar:Detsember!W100)</f>
        <v>0</v>
      </c>
      <c r="X100" s="300">
        <f>SUM(Jaanuar:Detsember!X100)</f>
        <v>0</v>
      </c>
      <c r="Y100" s="178">
        <f>SUM(Jaanuar:Detsember!Y100)</f>
        <v>0</v>
      </c>
      <c r="Z100" s="178">
        <f>SUM(Jaanuar:Detsember!Z100)</f>
        <v>0</v>
      </c>
      <c r="AA100" s="178">
        <f>SUM(Jaanuar:Detsember!AA100)</f>
        <v>0</v>
      </c>
      <c r="AB100" s="300">
        <f>SUM(Jaanuar:Detsember!AB100)</f>
        <v>0</v>
      </c>
      <c r="AC100" s="315">
        <f>SUM(Jaanuar:Detsember!AC100)</f>
        <v>7</v>
      </c>
      <c r="AD100" s="307">
        <f>SUM(Jaanuar:Detsember!AD100)</f>
        <v>1</v>
      </c>
      <c r="AE100" s="304">
        <f>SUM(Jaanuar:Detsember!AE100)</f>
        <v>8</v>
      </c>
      <c r="AF100" s="300">
        <f>SUM(Jaanuar:Detsember!AF100)</f>
        <v>0</v>
      </c>
      <c r="AG100" s="166">
        <f>SUM(Jaanuar:Detsember!AG100)</f>
        <v>8</v>
      </c>
      <c r="AH100" s="299">
        <f>SUM(Jaanuar:Detsember!AE100)</f>
        <v>8</v>
      </c>
      <c r="AI100" s="305">
        <f>SUM(Jaanuar:Detsember!N100)+SUM(Jaanuar:Detsember!AF100)</f>
        <v>0</v>
      </c>
      <c r="AJ100" s="315">
        <f>SUM(AG100+AI100)</f>
        <v>8</v>
      </c>
    </row>
    <row r="101" spans="1:36" outlineLevel="1" x14ac:dyDescent="0.25">
      <c r="A101" s="76" t="s">
        <v>753</v>
      </c>
      <c r="B101" s="35"/>
      <c r="C101" s="299">
        <f t="shared" ref="C101:AJ101" si="40">SUBTOTAL(9,C98:C100)</f>
        <v>0</v>
      </c>
      <c r="D101" s="299">
        <f t="shared" si="40"/>
        <v>0</v>
      </c>
      <c r="E101" s="299">
        <f t="shared" si="40"/>
        <v>0</v>
      </c>
      <c r="F101" s="299">
        <f t="shared" si="40"/>
        <v>0</v>
      </c>
      <c r="G101" s="299">
        <f t="shared" si="40"/>
        <v>0</v>
      </c>
      <c r="H101" s="299">
        <f t="shared" si="40"/>
        <v>0</v>
      </c>
      <c r="I101" s="299">
        <f t="shared" si="40"/>
        <v>0</v>
      </c>
      <c r="J101" s="299">
        <f t="shared" si="40"/>
        <v>0</v>
      </c>
      <c r="K101" s="299">
        <f t="shared" si="40"/>
        <v>0</v>
      </c>
      <c r="L101" s="299">
        <f t="shared" si="40"/>
        <v>0</v>
      </c>
      <c r="M101" s="153">
        <f t="shared" si="40"/>
        <v>0</v>
      </c>
      <c r="N101" s="310">
        <f t="shared" si="40"/>
        <v>0</v>
      </c>
      <c r="O101" s="338">
        <f t="shared" si="40"/>
        <v>0</v>
      </c>
      <c r="P101" s="311">
        <f t="shared" si="40"/>
        <v>0</v>
      </c>
      <c r="Q101" s="310">
        <f t="shared" si="40"/>
        <v>0</v>
      </c>
      <c r="R101" s="309">
        <f t="shared" si="40"/>
        <v>0</v>
      </c>
      <c r="S101" s="309">
        <f t="shared" si="40"/>
        <v>0</v>
      </c>
      <c r="T101" s="310">
        <f t="shared" si="40"/>
        <v>0</v>
      </c>
      <c r="U101" s="330">
        <f t="shared" si="40"/>
        <v>0</v>
      </c>
      <c r="V101" s="309">
        <f t="shared" si="40"/>
        <v>0</v>
      </c>
      <c r="W101" s="313">
        <f t="shared" si="40"/>
        <v>0</v>
      </c>
      <c r="X101" s="310">
        <f t="shared" si="40"/>
        <v>0</v>
      </c>
      <c r="Y101" s="309">
        <f t="shared" si="40"/>
        <v>0</v>
      </c>
      <c r="Z101" s="309">
        <f t="shared" si="40"/>
        <v>0</v>
      </c>
      <c r="AA101" s="309">
        <f t="shared" si="40"/>
        <v>0</v>
      </c>
      <c r="AB101" s="310">
        <f t="shared" si="40"/>
        <v>0</v>
      </c>
      <c r="AC101" s="332">
        <f t="shared" si="40"/>
        <v>7</v>
      </c>
      <c r="AD101" s="313">
        <f t="shared" si="40"/>
        <v>1</v>
      </c>
      <c r="AE101" s="304">
        <f t="shared" si="40"/>
        <v>8</v>
      </c>
      <c r="AF101" s="310">
        <f t="shared" si="40"/>
        <v>0</v>
      </c>
      <c r="AG101" s="166">
        <f t="shared" si="40"/>
        <v>8</v>
      </c>
      <c r="AH101" s="311">
        <f t="shared" si="40"/>
        <v>8</v>
      </c>
      <c r="AI101" s="307">
        <f t="shared" si="40"/>
        <v>0</v>
      </c>
      <c r="AJ101" s="315">
        <f t="shared" si="40"/>
        <v>8</v>
      </c>
    </row>
    <row r="102" spans="1:36" outlineLevel="2" x14ac:dyDescent="0.25">
      <c r="A102" s="29" t="s">
        <v>613</v>
      </c>
      <c r="B102" s="6"/>
      <c r="C102" s="299">
        <f>SUM(Jaanuar:Detsember!C102)</f>
        <v>0</v>
      </c>
      <c r="D102" s="299">
        <f>SUM(Jaanuar:Detsember!D102)</f>
        <v>0</v>
      </c>
      <c r="E102" s="299">
        <f>SUM(Jaanuar:Detsember!E102)</f>
        <v>0</v>
      </c>
      <c r="F102" s="299">
        <f>SUM(Jaanuar:Detsember!F102)</f>
        <v>0</v>
      </c>
      <c r="G102" s="299">
        <f>SUM(Jaanuar:Detsember!G102)</f>
        <v>0</v>
      </c>
      <c r="H102" s="299">
        <f>SUM(Jaanuar:Detsember!H102)</f>
        <v>0</v>
      </c>
      <c r="I102" s="299">
        <f>SUM(Jaanuar:Detsember!I102)</f>
        <v>0</v>
      </c>
      <c r="J102" s="299">
        <f>SUM(Jaanuar:Detsember!J102)</f>
        <v>0</v>
      </c>
      <c r="K102" s="299">
        <f>SUM(Jaanuar:Detsember!K102)</f>
        <v>0</v>
      </c>
      <c r="L102" s="300">
        <f>SUM(Jaanuar:Detsember!L102)</f>
        <v>0</v>
      </c>
      <c r="M102" s="153">
        <f>SUM(Jaanuar:Detsember!M102)</f>
        <v>0</v>
      </c>
      <c r="N102" s="300">
        <f>SUM(Jaanuar:Detsember!N102)</f>
        <v>0</v>
      </c>
      <c r="O102" s="308">
        <f>SUM(Jaanuar:Detsember!O102)</f>
        <v>0</v>
      </c>
      <c r="P102" s="299">
        <f>SUM(Jaanuar:Detsember!P102)</f>
        <v>0</v>
      </c>
      <c r="Q102" s="300">
        <f>SUM(Jaanuar:Detsember!Q102)</f>
        <v>0</v>
      </c>
      <c r="R102" s="178">
        <f>SUM(Jaanuar:Detsember!R102)</f>
        <v>0</v>
      </c>
      <c r="S102" s="178">
        <f>SUM(Jaanuar:Detsember!S102)</f>
        <v>0</v>
      </c>
      <c r="T102" s="300">
        <f>SUM(Jaanuar:Detsember!T102)</f>
        <v>0</v>
      </c>
      <c r="U102" s="465">
        <f>SUM(Jaanuar:Detsember!U102)</f>
        <v>0</v>
      </c>
      <c r="V102" s="178">
        <f>SUM(Jaanuar:Detsember!V102)</f>
        <v>0</v>
      </c>
      <c r="W102" s="179">
        <f>SUM(Jaanuar:Detsember!W102)</f>
        <v>0</v>
      </c>
      <c r="X102" s="300">
        <f>SUM(Jaanuar:Detsember!X102)</f>
        <v>0</v>
      </c>
      <c r="Y102" s="178">
        <f>SUM(Jaanuar:Detsember!Y102)</f>
        <v>0</v>
      </c>
      <c r="Z102" s="178">
        <f>SUM(Jaanuar:Detsember!Z102)</f>
        <v>0</v>
      </c>
      <c r="AA102" s="178">
        <f>SUM(Jaanuar:Detsember!AA102)</f>
        <v>0</v>
      </c>
      <c r="AB102" s="300">
        <f>SUM(Jaanuar:Detsember!AB102)</f>
        <v>0</v>
      </c>
      <c r="AC102" s="315">
        <f>SUM(Jaanuar:Detsember!AC102)</f>
        <v>0</v>
      </c>
      <c r="AD102" s="307">
        <f>SUM(Jaanuar:Detsember!AD102)</f>
        <v>0</v>
      </c>
      <c r="AE102" s="304">
        <f>SUM(Jaanuar:Detsember!AE102)</f>
        <v>0</v>
      </c>
      <c r="AF102" s="300">
        <f>SUM(Jaanuar:Detsember!AF102)</f>
        <v>0</v>
      </c>
      <c r="AG102" s="166">
        <f>SUM(Jaanuar:Detsember!AG102)</f>
        <v>0</v>
      </c>
      <c r="AH102" s="299">
        <f>SUM(Jaanuar:Detsember!AE102)</f>
        <v>0</v>
      </c>
      <c r="AI102" s="305">
        <f>SUM(Jaanuar:Detsember!N102)+SUM(Jaanuar:Detsember!AF102)</f>
        <v>0</v>
      </c>
      <c r="AJ102" s="315">
        <f>SUM(AG102+AI102)</f>
        <v>0</v>
      </c>
    </row>
    <row r="103" spans="1:36" outlineLevel="1" x14ac:dyDescent="0.25">
      <c r="A103" s="76" t="s">
        <v>754</v>
      </c>
      <c r="B103" s="6"/>
      <c r="C103" s="299">
        <f t="shared" ref="C103:AJ103" si="41">SUBTOTAL(9,C102:C102)</f>
        <v>0</v>
      </c>
      <c r="D103" s="299">
        <f t="shared" si="41"/>
        <v>0</v>
      </c>
      <c r="E103" s="299">
        <f t="shared" si="41"/>
        <v>0</v>
      </c>
      <c r="F103" s="299">
        <f t="shared" si="41"/>
        <v>0</v>
      </c>
      <c r="G103" s="299">
        <f t="shared" si="41"/>
        <v>0</v>
      </c>
      <c r="H103" s="299">
        <f t="shared" si="41"/>
        <v>0</v>
      </c>
      <c r="I103" s="299">
        <f t="shared" si="41"/>
        <v>0</v>
      </c>
      <c r="J103" s="299">
        <f t="shared" si="41"/>
        <v>0</v>
      </c>
      <c r="K103" s="299">
        <f t="shared" si="41"/>
        <v>0</v>
      </c>
      <c r="L103" s="299">
        <f t="shared" si="41"/>
        <v>0</v>
      </c>
      <c r="M103" s="153">
        <f t="shared" si="41"/>
        <v>0</v>
      </c>
      <c r="N103" s="300">
        <f t="shared" si="41"/>
        <v>0</v>
      </c>
      <c r="O103" s="308">
        <f t="shared" si="41"/>
        <v>0</v>
      </c>
      <c r="P103" s="299">
        <f t="shared" si="41"/>
        <v>0</v>
      </c>
      <c r="Q103" s="300">
        <f t="shared" si="41"/>
        <v>0</v>
      </c>
      <c r="R103" s="178">
        <f t="shared" si="41"/>
        <v>0</v>
      </c>
      <c r="S103" s="178">
        <f t="shared" si="41"/>
        <v>0</v>
      </c>
      <c r="T103" s="300">
        <f t="shared" si="41"/>
        <v>0</v>
      </c>
      <c r="U103" s="401">
        <f t="shared" si="41"/>
        <v>0</v>
      </c>
      <c r="V103" s="178">
        <f t="shared" si="41"/>
        <v>0</v>
      </c>
      <c r="W103" s="307">
        <f t="shared" si="41"/>
        <v>0</v>
      </c>
      <c r="X103" s="300">
        <f t="shared" si="41"/>
        <v>0</v>
      </c>
      <c r="Y103" s="178">
        <f t="shared" si="41"/>
        <v>0</v>
      </c>
      <c r="Z103" s="178">
        <f t="shared" si="41"/>
        <v>0</v>
      </c>
      <c r="AA103" s="178">
        <f t="shared" si="41"/>
        <v>0</v>
      </c>
      <c r="AB103" s="300">
        <f t="shared" si="41"/>
        <v>0</v>
      </c>
      <c r="AC103" s="315">
        <f t="shared" si="41"/>
        <v>0</v>
      </c>
      <c r="AD103" s="307">
        <f t="shared" si="41"/>
        <v>0</v>
      </c>
      <c r="AE103" s="304">
        <f t="shared" si="41"/>
        <v>0</v>
      </c>
      <c r="AF103" s="300">
        <f t="shared" si="41"/>
        <v>0</v>
      </c>
      <c r="AG103" s="166">
        <f t="shared" si="41"/>
        <v>0</v>
      </c>
      <c r="AH103" s="299">
        <f t="shared" si="41"/>
        <v>0</v>
      </c>
      <c r="AI103" s="305">
        <f t="shared" si="41"/>
        <v>0</v>
      </c>
      <c r="AJ103" s="315">
        <f t="shared" si="41"/>
        <v>0</v>
      </c>
    </row>
    <row r="104" spans="1:36" ht="12" customHeight="1" outlineLevel="2" x14ac:dyDescent="0.25">
      <c r="A104" s="29" t="s">
        <v>614</v>
      </c>
      <c r="B104" s="6" t="s">
        <v>825</v>
      </c>
      <c r="C104" s="299">
        <f>SUM(Jaanuar:Detsember!C104)</f>
        <v>0</v>
      </c>
      <c r="D104" s="299">
        <f>SUM(Jaanuar:Detsember!D104)</f>
        <v>0</v>
      </c>
      <c r="E104" s="299">
        <f>SUM(Jaanuar:Detsember!E104)</f>
        <v>0</v>
      </c>
      <c r="F104" s="299">
        <f>SUM(Jaanuar:Detsember!F104)</f>
        <v>1</v>
      </c>
      <c r="G104" s="299">
        <f>SUM(Jaanuar:Detsember!G104)</f>
        <v>0</v>
      </c>
      <c r="H104" s="299">
        <f>SUM(Jaanuar:Detsember!H104)</f>
        <v>0</v>
      </c>
      <c r="I104" s="299">
        <f>SUM(Jaanuar:Detsember!I104)</f>
        <v>0</v>
      </c>
      <c r="J104" s="299">
        <f>SUM(Jaanuar:Detsember!J104)</f>
        <v>0</v>
      </c>
      <c r="K104" s="299">
        <f>SUM(Jaanuar:Detsember!K104)</f>
        <v>0</v>
      </c>
      <c r="L104" s="300">
        <f>SUM(Jaanuar:Detsember!L104)</f>
        <v>0</v>
      </c>
      <c r="M104" s="153">
        <f>SUM(Jaanuar:Detsember!M104)</f>
        <v>1</v>
      </c>
      <c r="N104" s="300">
        <f>SUM(Jaanuar:Detsember!N104)</f>
        <v>0</v>
      </c>
      <c r="O104" s="308">
        <f>SUM(Jaanuar:Detsember!O104)</f>
        <v>0</v>
      </c>
      <c r="P104" s="299">
        <f>SUM(Jaanuar:Detsember!P104)</f>
        <v>0</v>
      </c>
      <c r="Q104" s="300">
        <f>SUM(Jaanuar:Detsember!Q104)</f>
        <v>0</v>
      </c>
      <c r="R104" s="178">
        <f>SUM(Jaanuar:Detsember!R104)</f>
        <v>0</v>
      </c>
      <c r="S104" s="178">
        <f>SUM(Jaanuar:Detsember!S104)</f>
        <v>0</v>
      </c>
      <c r="T104" s="300">
        <f>SUM(Jaanuar:Detsember!T104)</f>
        <v>0</v>
      </c>
      <c r="U104" s="465">
        <f>SUM(Jaanuar:Detsember!U104)</f>
        <v>0</v>
      </c>
      <c r="V104" s="178">
        <f>SUM(Jaanuar:Detsember!V104)</f>
        <v>0</v>
      </c>
      <c r="W104" s="179">
        <f>SUM(Jaanuar:Detsember!W104)</f>
        <v>0</v>
      </c>
      <c r="X104" s="300">
        <f>SUM(Jaanuar:Detsember!X104)</f>
        <v>0</v>
      </c>
      <c r="Y104" s="178">
        <f>SUM(Jaanuar:Detsember!Y104)</f>
        <v>0</v>
      </c>
      <c r="Z104" s="178">
        <f>SUM(Jaanuar:Detsember!Z104)</f>
        <v>0</v>
      </c>
      <c r="AA104" s="178">
        <f>SUM(Jaanuar:Detsember!AA104)</f>
        <v>0</v>
      </c>
      <c r="AB104" s="300">
        <f>SUM(Jaanuar:Detsember!AB104)</f>
        <v>0</v>
      </c>
      <c r="AC104" s="315">
        <f>SUM(Jaanuar:Detsember!AC104)</f>
        <v>0</v>
      </c>
      <c r="AD104" s="307">
        <f>SUM(Jaanuar:Detsember!AD104)</f>
        <v>0</v>
      </c>
      <c r="AE104" s="304">
        <f>SUM(Jaanuar:Detsember!AE104)</f>
        <v>0</v>
      </c>
      <c r="AF104" s="300">
        <f>SUM(Jaanuar:Detsember!AF104)</f>
        <v>0</v>
      </c>
      <c r="AG104" s="166">
        <f>SUM(Jaanuar:Detsember!AG104)</f>
        <v>1</v>
      </c>
      <c r="AH104" s="299">
        <f>SUM(Jaanuar:Detsember!AE104)</f>
        <v>0</v>
      </c>
      <c r="AI104" s="305">
        <f>SUM(Jaanuar:Detsember!N104)+SUM(Jaanuar:Detsember!AF104)</f>
        <v>0</v>
      </c>
      <c r="AJ104" s="315">
        <f>SUM(AG104+AI104)</f>
        <v>1</v>
      </c>
    </row>
    <row r="105" spans="1:36" ht="12" customHeight="1" outlineLevel="1" x14ac:dyDescent="0.25">
      <c r="A105" s="76" t="s">
        <v>755</v>
      </c>
      <c r="B105" s="10"/>
      <c r="C105" s="299">
        <f t="shared" ref="C105:AJ105" si="42">SUBTOTAL(9,C104:C104)</f>
        <v>0</v>
      </c>
      <c r="D105" s="299">
        <f t="shared" si="42"/>
        <v>0</v>
      </c>
      <c r="E105" s="299">
        <f t="shared" si="42"/>
        <v>0</v>
      </c>
      <c r="F105" s="299">
        <f t="shared" si="42"/>
        <v>1</v>
      </c>
      <c r="G105" s="299">
        <f t="shared" si="42"/>
        <v>0</v>
      </c>
      <c r="H105" s="299">
        <f t="shared" si="42"/>
        <v>0</v>
      </c>
      <c r="I105" s="299">
        <f t="shared" si="42"/>
        <v>0</v>
      </c>
      <c r="J105" s="299">
        <f t="shared" si="42"/>
        <v>0</v>
      </c>
      <c r="K105" s="299">
        <f t="shared" si="42"/>
        <v>0</v>
      </c>
      <c r="L105" s="299">
        <f t="shared" si="42"/>
        <v>0</v>
      </c>
      <c r="M105" s="153">
        <f t="shared" si="42"/>
        <v>1</v>
      </c>
      <c r="N105" s="300">
        <f t="shared" si="42"/>
        <v>0</v>
      </c>
      <c r="O105" s="308">
        <f t="shared" si="42"/>
        <v>0</v>
      </c>
      <c r="P105" s="299">
        <f t="shared" si="42"/>
        <v>0</v>
      </c>
      <c r="Q105" s="300">
        <f t="shared" si="42"/>
        <v>0</v>
      </c>
      <c r="R105" s="178">
        <f t="shared" si="42"/>
        <v>0</v>
      </c>
      <c r="S105" s="178">
        <f t="shared" si="42"/>
        <v>0</v>
      </c>
      <c r="T105" s="300">
        <f t="shared" si="42"/>
        <v>0</v>
      </c>
      <c r="U105" s="401">
        <f t="shared" si="42"/>
        <v>0</v>
      </c>
      <c r="V105" s="178">
        <f t="shared" si="42"/>
        <v>0</v>
      </c>
      <c r="W105" s="307">
        <f t="shared" si="42"/>
        <v>0</v>
      </c>
      <c r="X105" s="300">
        <f t="shared" si="42"/>
        <v>0</v>
      </c>
      <c r="Y105" s="178">
        <f t="shared" si="42"/>
        <v>0</v>
      </c>
      <c r="Z105" s="178">
        <f t="shared" si="42"/>
        <v>0</v>
      </c>
      <c r="AA105" s="178">
        <f t="shared" si="42"/>
        <v>0</v>
      </c>
      <c r="AB105" s="300">
        <f t="shared" si="42"/>
        <v>0</v>
      </c>
      <c r="AC105" s="315">
        <f t="shared" si="42"/>
        <v>0</v>
      </c>
      <c r="AD105" s="307">
        <f t="shared" si="42"/>
        <v>0</v>
      </c>
      <c r="AE105" s="304">
        <f t="shared" si="42"/>
        <v>0</v>
      </c>
      <c r="AF105" s="300">
        <f t="shared" si="42"/>
        <v>0</v>
      </c>
      <c r="AG105" s="166">
        <f t="shared" si="42"/>
        <v>1</v>
      </c>
      <c r="AH105" s="299">
        <f t="shared" si="42"/>
        <v>0</v>
      </c>
      <c r="AI105" s="305">
        <f t="shared" si="42"/>
        <v>0</v>
      </c>
      <c r="AJ105" s="315">
        <f t="shared" si="42"/>
        <v>1</v>
      </c>
    </row>
    <row r="106" spans="1:36" ht="12" customHeight="1" outlineLevel="2" x14ac:dyDescent="0.25">
      <c r="A106" s="629" t="s">
        <v>691</v>
      </c>
      <c r="B106" s="511" t="s">
        <v>646</v>
      </c>
      <c r="C106" s="299">
        <f>SUM(Jaanuar:Detsember!C106)</f>
        <v>0</v>
      </c>
      <c r="D106" s="299">
        <f>SUM(Jaanuar:Detsember!D106)</f>
        <v>0</v>
      </c>
      <c r="E106" s="299">
        <f>SUM(Jaanuar:Detsember!E106)</f>
        <v>0</v>
      </c>
      <c r="F106" s="299">
        <f>SUM(Jaanuar:Detsember!F106)</f>
        <v>0</v>
      </c>
      <c r="G106" s="299">
        <f>SUM(Jaanuar:Detsember!G106)</f>
        <v>0</v>
      </c>
      <c r="H106" s="299">
        <f>SUM(Jaanuar:Detsember!H106)</f>
        <v>0</v>
      </c>
      <c r="I106" s="299">
        <f>SUM(Jaanuar:Detsember!I106)</f>
        <v>0</v>
      </c>
      <c r="J106" s="299">
        <f>SUM(Jaanuar:Detsember!J106)</f>
        <v>0</v>
      </c>
      <c r="K106" s="299">
        <f>SUM(Jaanuar:Detsember!K106)</f>
        <v>0</v>
      </c>
      <c r="L106" s="300">
        <f>SUM(Jaanuar:Detsember!L106)</f>
        <v>0</v>
      </c>
      <c r="M106" s="153">
        <f>SUM(Jaanuar:Detsember!M106)</f>
        <v>0</v>
      </c>
      <c r="N106" s="300">
        <f>SUM(Jaanuar:Detsember!N106)</f>
        <v>0</v>
      </c>
      <c r="O106" s="308">
        <f>SUM(Jaanuar:Detsember!O106)</f>
        <v>0</v>
      </c>
      <c r="P106" s="299">
        <f>SUM(Jaanuar:Detsember!P106)</f>
        <v>0</v>
      </c>
      <c r="Q106" s="300">
        <f>SUM(Jaanuar:Detsember!Q106)</f>
        <v>0</v>
      </c>
      <c r="R106" s="178">
        <f>SUM(Jaanuar:Detsember!R106)</f>
        <v>0</v>
      </c>
      <c r="S106" s="178">
        <f>SUM(Jaanuar:Detsember!S106)</f>
        <v>0</v>
      </c>
      <c r="T106" s="300">
        <f>SUM(Jaanuar:Detsember!T106)</f>
        <v>0</v>
      </c>
      <c r="U106" s="465">
        <f>SUM(Jaanuar:Detsember!U106)</f>
        <v>0</v>
      </c>
      <c r="V106" s="178">
        <f>SUM(Jaanuar:Detsember!V106)</f>
        <v>0</v>
      </c>
      <c r="W106" s="179">
        <f>SUM(Jaanuar:Detsember!W106)</f>
        <v>0</v>
      </c>
      <c r="X106" s="300">
        <f>SUM(Jaanuar:Detsember!X106)</f>
        <v>0</v>
      </c>
      <c r="Y106" s="178">
        <f>SUM(Jaanuar:Detsember!Y106)</f>
        <v>0</v>
      </c>
      <c r="Z106" s="178">
        <f>SUM(Jaanuar:Detsember!Z106)</f>
        <v>0</v>
      </c>
      <c r="AA106" s="178">
        <f>SUM(Jaanuar:Detsember!AA106)</f>
        <v>0</v>
      </c>
      <c r="AB106" s="300">
        <f>SUM(Jaanuar:Detsember!AB106)</f>
        <v>0</v>
      </c>
      <c r="AC106" s="315">
        <f>SUM(Jaanuar:Detsember!AC106)</f>
        <v>0</v>
      </c>
      <c r="AD106" s="307">
        <f>SUM(Jaanuar:Detsember!AD106)</f>
        <v>0</v>
      </c>
      <c r="AE106" s="304">
        <f>SUM(Jaanuar:Detsember!AE106)</f>
        <v>0</v>
      </c>
      <c r="AF106" s="300">
        <f>SUM(Jaanuar:Detsember!AF106)</f>
        <v>0</v>
      </c>
      <c r="AG106" s="166">
        <f>SUM(Jaanuar:Detsember!AG106)</f>
        <v>0</v>
      </c>
      <c r="AH106" s="299">
        <f>SUM(Jaanuar:Detsember!AE106)</f>
        <v>0</v>
      </c>
      <c r="AI106" s="305">
        <f>SUM(Jaanuar:Detsember!N106)+SUM(Jaanuar:Detsember!AF106)</f>
        <v>0</v>
      </c>
      <c r="AJ106" s="315">
        <f>SUM(AG106+AI106)</f>
        <v>0</v>
      </c>
    </row>
    <row r="107" spans="1:36" ht="12" customHeight="1" outlineLevel="1" x14ac:dyDescent="0.25">
      <c r="A107" s="76" t="s">
        <v>756</v>
      </c>
      <c r="B107" s="511"/>
      <c r="C107" s="524">
        <f t="shared" ref="C107:AJ107" si="43">SUBTOTAL(9,C106:C106)</f>
        <v>0</v>
      </c>
      <c r="D107" s="299">
        <f t="shared" si="43"/>
        <v>0</v>
      </c>
      <c r="E107" s="299">
        <f t="shared" si="43"/>
        <v>0</v>
      </c>
      <c r="F107" s="299">
        <f t="shared" si="43"/>
        <v>0</v>
      </c>
      <c r="G107" s="299">
        <f t="shared" si="43"/>
        <v>0</v>
      </c>
      <c r="H107" s="299">
        <f t="shared" si="43"/>
        <v>0</v>
      </c>
      <c r="I107" s="299">
        <f t="shared" si="43"/>
        <v>0</v>
      </c>
      <c r="J107" s="299">
        <f t="shared" si="43"/>
        <v>0</v>
      </c>
      <c r="K107" s="299">
        <f t="shared" si="43"/>
        <v>0</v>
      </c>
      <c r="L107" s="299">
        <f t="shared" si="43"/>
        <v>0</v>
      </c>
      <c r="M107" s="153">
        <f t="shared" si="43"/>
        <v>0</v>
      </c>
      <c r="N107" s="300">
        <f t="shared" si="43"/>
        <v>0</v>
      </c>
      <c r="O107" s="308">
        <f t="shared" si="43"/>
        <v>0</v>
      </c>
      <c r="P107" s="299">
        <f t="shared" si="43"/>
        <v>0</v>
      </c>
      <c r="Q107" s="300">
        <f t="shared" si="43"/>
        <v>0</v>
      </c>
      <c r="R107" s="178">
        <f t="shared" si="43"/>
        <v>0</v>
      </c>
      <c r="S107" s="178">
        <f t="shared" si="43"/>
        <v>0</v>
      </c>
      <c r="T107" s="300">
        <f t="shared" si="43"/>
        <v>0</v>
      </c>
      <c r="U107" s="401">
        <f t="shared" si="43"/>
        <v>0</v>
      </c>
      <c r="V107" s="178">
        <f t="shared" si="43"/>
        <v>0</v>
      </c>
      <c r="W107" s="307">
        <f t="shared" si="43"/>
        <v>0</v>
      </c>
      <c r="X107" s="300">
        <f t="shared" si="43"/>
        <v>0</v>
      </c>
      <c r="Y107" s="178">
        <f t="shared" si="43"/>
        <v>0</v>
      </c>
      <c r="Z107" s="178">
        <f t="shared" si="43"/>
        <v>0</v>
      </c>
      <c r="AA107" s="178">
        <f t="shared" si="43"/>
        <v>0</v>
      </c>
      <c r="AB107" s="300">
        <f t="shared" si="43"/>
        <v>0</v>
      </c>
      <c r="AC107" s="315">
        <f t="shared" si="43"/>
        <v>0</v>
      </c>
      <c r="AD107" s="307">
        <f t="shared" si="43"/>
        <v>0</v>
      </c>
      <c r="AE107" s="304">
        <f t="shared" si="43"/>
        <v>0</v>
      </c>
      <c r="AF107" s="300">
        <f t="shared" si="43"/>
        <v>0</v>
      </c>
      <c r="AG107" s="166">
        <f t="shared" si="43"/>
        <v>0</v>
      </c>
      <c r="AH107" s="299">
        <f t="shared" si="43"/>
        <v>0</v>
      </c>
      <c r="AI107" s="305">
        <f t="shared" si="43"/>
        <v>0</v>
      </c>
      <c r="AJ107" s="315">
        <f t="shared" si="43"/>
        <v>0</v>
      </c>
    </row>
    <row r="108" spans="1:36" outlineLevel="2" x14ac:dyDescent="0.25">
      <c r="A108" s="29" t="s">
        <v>810</v>
      </c>
      <c r="B108" s="6" t="s">
        <v>827</v>
      </c>
      <c r="C108" s="299">
        <f>SUM(Jaanuar:Detsember!C108)</f>
        <v>0</v>
      </c>
      <c r="D108" s="299">
        <f>SUM(Jaanuar:Detsember!D108)</f>
        <v>0</v>
      </c>
      <c r="E108" s="299">
        <f>SUM(Jaanuar:Detsember!E108)</f>
        <v>0</v>
      </c>
      <c r="F108" s="299">
        <f>SUM(Jaanuar:Detsember!F108)</f>
        <v>0</v>
      </c>
      <c r="G108" s="299">
        <f>SUM(Jaanuar:Detsember!G108)</f>
        <v>0</v>
      </c>
      <c r="H108" s="299">
        <f>SUM(Jaanuar:Detsember!H108)</f>
        <v>0</v>
      </c>
      <c r="I108" s="299">
        <f>SUM(Jaanuar:Detsember!I108)</f>
        <v>0</v>
      </c>
      <c r="J108" s="299">
        <f>SUM(Jaanuar:Detsember!J108)</f>
        <v>0</v>
      </c>
      <c r="K108" s="299">
        <f>SUM(Jaanuar:Detsember!K108)</f>
        <v>0</v>
      </c>
      <c r="L108" s="300">
        <f>SUM(Jaanuar:Detsember!L108)</f>
        <v>0</v>
      </c>
      <c r="M108" s="153">
        <f>SUM(Jaanuar:Detsember!M108)</f>
        <v>0</v>
      </c>
      <c r="N108" s="300">
        <f>SUM(Jaanuar:Detsember!N108)</f>
        <v>0</v>
      </c>
      <c r="O108" s="308">
        <f>SUM(Jaanuar:Detsember!O108)</f>
        <v>0</v>
      </c>
      <c r="P108" s="299">
        <f>SUM(Jaanuar:Detsember!P108)</f>
        <v>0</v>
      </c>
      <c r="Q108" s="300">
        <f>SUM(Jaanuar:Detsember!Q108)</f>
        <v>0</v>
      </c>
      <c r="R108" s="178">
        <f>SUM(Jaanuar:Detsember!R108)</f>
        <v>0</v>
      </c>
      <c r="S108" s="178">
        <f>SUM(Jaanuar:Detsember!S108)</f>
        <v>0</v>
      </c>
      <c r="T108" s="300">
        <f>SUM(Jaanuar:Detsember!T108)</f>
        <v>0</v>
      </c>
      <c r="U108" s="465">
        <f>SUM(Jaanuar:Detsember!U108)</f>
        <v>0</v>
      </c>
      <c r="V108" s="178">
        <f>SUM(Jaanuar:Detsember!V108)</f>
        <v>1</v>
      </c>
      <c r="W108" s="179">
        <f>SUM(Jaanuar:Detsember!W108)</f>
        <v>17</v>
      </c>
      <c r="X108" s="300">
        <f>SUM(Jaanuar:Detsember!X108)</f>
        <v>0</v>
      </c>
      <c r="Y108" s="178">
        <f>SUM(Jaanuar:Detsember!Y108)</f>
        <v>0</v>
      </c>
      <c r="Z108" s="178">
        <f>SUM(Jaanuar:Detsember!Z108)</f>
        <v>0</v>
      </c>
      <c r="AA108" s="178">
        <f>SUM(Jaanuar:Detsember!AA108)</f>
        <v>0</v>
      </c>
      <c r="AB108" s="300">
        <f>SUM(Jaanuar:Detsember!AB108)</f>
        <v>0</v>
      </c>
      <c r="AC108" s="315">
        <f>SUM(Jaanuar:Detsember!AC108)</f>
        <v>149</v>
      </c>
      <c r="AD108" s="307">
        <f>SUM(Jaanuar:Detsember!AD108)</f>
        <v>48</v>
      </c>
      <c r="AE108" s="304">
        <f>SUM(Jaanuar:Detsember!AE108)</f>
        <v>215</v>
      </c>
      <c r="AF108" s="300">
        <f>SUM(Jaanuar:Detsember!AF108)</f>
        <v>0</v>
      </c>
      <c r="AG108" s="166">
        <f>SUM(Jaanuar:Detsember!AG108)</f>
        <v>215</v>
      </c>
      <c r="AH108" s="299">
        <f>SUM(Jaanuar:Detsember!AE108)</f>
        <v>215</v>
      </c>
      <c r="AI108" s="305">
        <f>SUM(Jaanuar:Detsember!N108)+SUM(Jaanuar:Detsember!AF108)</f>
        <v>0</v>
      </c>
      <c r="AJ108" s="315">
        <f>SUM(AG108+AI108)</f>
        <v>215</v>
      </c>
    </row>
    <row r="109" spans="1:36" outlineLevel="1" x14ac:dyDescent="0.25">
      <c r="A109" s="76" t="s">
        <v>757</v>
      </c>
      <c r="B109" s="6"/>
      <c r="C109" s="299">
        <f t="shared" ref="C109:AJ109" si="44">SUBTOTAL(9,C108:C108)</f>
        <v>0</v>
      </c>
      <c r="D109" s="299">
        <f t="shared" si="44"/>
        <v>0</v>
      </c>
      <c r="E109" s="299">
        <f t="shared" si="44"/>
        <v>0</v>
      </c>
      <c r="F109" s="299">
        <f t="shared" si="44"/>
        <v>0</v>
      </c>
      <c r="G109" s="299">
        <f t="shared" si="44"/>
        <v>0</v>
      </c>
      <c r="H109" s="299">
        <f t="shared" si="44"/>
        <v>0</v>
      </c>
      <c r="I109" s="299">
        <f t="shared" si="44"/>
        <v>0</v>
      </c>
      <c r="J109" s="299">
        <f t="shared" si="44"/>
        <v>0</v>
      </c>
      <c r="K109" s="299">
        <f t="shared" si="44"/>
        <v>0</v>
      </c>
      <c r="L109" s="299">
        <f t="shared" si="44"/>
        <v>0</v>
      </c>
      <c r="M109" s="153">
        <f t="shared" si="44"/>
        <v>0</v>
      </c>
      <c r="N109" s="300">
        <f t="shared" si="44"/>
        <v>0</v>
      </c>
      <c r="O109" s="308">
        <f t="shared" si="44"/>
        <v>0</v>
      </c>
      <c r="P109" s="299">
        <f t="shared" si="44"/>
        <v>0</v>
      </c>
      <c r="Q109" s="300">
        <f t="shared" si="44"/>
        <v>0</v>
      </c>
      <c r="R109" s="178">
        <f t="shared" si="44"/>
        <v>0</v>
      </c>
      <c r="S109" s="178">
        <f t="shared" si="44"/>
        <v>0</v>
      </c>
      <c r="T109" s="300">
        <f t="shared" si="44"/>
        <v>0</v>
      </c>
      <c r="U109" s="401">
        <f t="shared" si="44"/>
        <v>0</v>
      </c>
      <c r="V109" s="178">
        <f t="shared" si="44"/>
        <v>1</v>
      </c>
      <c r="W109" s="307">
        <f t="shared" si="44"/>
        <v>17</v>
      </c>
      <c r="X109" s="300">
        <f t="shared" si="44"/>
        <v>0</v>
      </c>
      <c r="Y109" s="178">
        <f t="shared" si="44"/>
        <v>0</v>
      </c>
      <c r="Z109" s="178">
        <f t="shared" si="44"/>
        <v>0</v>
      </c>
      <c r="AA109" s="178">
        <f t="shared" si="44"/>
        <v>0</v>
      </c>
      <c r="AB109" s="300">
        <f t="shared" si="44"/>
        <v>0</v>
      </c>
      <c r="AC109" s="315">
        <f t="shared" si="44"/>
        <v>149</v>
      </c>
      <c r="AD109" s="307">
        <f t="shared" si="44"/>
        <v>48</v>
      </c>
      <c r="AE109" s="304">
        <f t="shared" si="44"/>
        <v>215</v>
      </c>
      <c r="AF109" s="300">
        <f t="shared" si="44"/>
        <v>0</v>
      </c>
      <c r="AG109" s="166">
        <f t="shared" si="44"/>
        <v>215</v>
      </c>
      <c r="AH109" s="299">
        <f t="shared" si="44"/>
        <v>215</v>
      </c>
      <c r="AI109" s="305">
        <f t="shared" si="44"/>
        <v>0</v>
      </c>
      <c r="AJ109" s="315">
        <f t="shared" si="44"/>
        <v>215</v>
      </c>
    </row>
    <row r="110" spans="1:36" outlineLevel="2" x14ac:dyDescent="0.25">
      <c r="A110" s="29" t="s">
        <v>811</v>
      </c>
      <c r="B110" s="6" t="s">
        <v>692</v>
      </c>
      <c r="C110" s="299">
        <f>SUM(Jaanuar:Detsember!C110)</f>
        <v>0</v>
      </c>
      <c r="D110" s="299">
        <f>SUM(Jaanuar:Detsember!D110)</f>
        <v>193</v>
      </c>
      <c r="E110" s="299">
        <f>SUM(Jaanuar:Detsember!E110)</f>
        <v>23</v>
      </c>
      <c r="F110" s="299">
        <f>SUM(Jaanuar:Detsember!F110)</f>
        <v>22</v>
      </c>
      <c r="G110" s="299">
        <f>SUM(Jaanuar:Detsember!G110)</f>
        <v>0</v>
      </c>
      <c r="H110" s="299">
        <f>SUM(Jaanuar:Detsember!H110)</f>
        <v>0</v>
      </c>
      <c r="I110" s="299">
        <f>SUM(Jaanuar:Detsember!I110)</f>
        <v>22</v>
      </c>
      <c r="J110" s="299">
        <f>SUM(Jaanuar:Detsember!J110)</f>
        <v>0</v>
      </c>
      <c r="K110" s="299">
        <f>SUM(Jaanuar:Detsember!K110)</f>
        <v>0</v>
      </c>
      <c r="L110" s="300">
        <f>SUM(Jaanuar:Detsember!L110)</f>
        <v>0</v>
      </c>
      <c r="M110" s="153">
        <f>SUM(Jaanuar:Detsember!M110)</f>
        <v>260</v>
      </c>
      <c r="N110" s="300">
        <f>SUM(Jaanuar:Detsember!N110)</f>
        <v>0</v>
      </c>
      <c r="O110" s="308">
        <f>SUM(Jaanuar:Detsember!O110)</f>
        <v>0</v>
      </c>
      <c r="P110" s="299">
        <f>SUM(Jaanuar:Detsember!P110)</f>
        <v>0</v>
      </c>
      <c r="Q110" s="300">
        <f>SUM(Jaanuar:Detsember!Q110)</f>
        <v>0</v>
      </c>
      <c r="R110" s="178">
        <f>SUM(Jaanuar:Detsember!R110)</f>
        <v>0</v>
      </c>
      <c r="S110" s="178">
        <f>SUM(Jaanuar:Detsember!S110)</f>
        <v>0</v>
      </c>
      <c r="T110" s="300">
        <f>SUM(Jaanuar:Detsember!T110)</f>
        <v>0</v>
      </c>
      <c r="U110" s="465">
        <f>SUM(Jaanuar:Detsember!U110)</f>
        <v>0</v>
      </c>
      <c r="V110" s="178">
        <f>SUM(Jaanuar:Detsember!V110)</f>
        <v>0</v>
      </c>
      <c r="W110" s="179">
        <f>SUM(Jaanuar:Detsember!W110)</f>
        <v>0</v>
      </c>
      <c r="X110" s="300">
        <f>SUM(Jaanuar:Detsember!X110)</f>
        <v>0</v>
      </c>
      <c r="Y110" s="178">
        <f>SUM(Jaanuar:Detsember!Y110)</f>
        <v>0</v>
      </c>
      <c r="Z110" s="178">
        <f>SUM(Jaanuar:Detsember!Z110)</f>
        <v>0</v>
      </c>
      <c r="AA110" s="178">
        <f>SUM(Jaanuar:Detsember!AA110)</f>
        <v>0</v>
      </c>
      <c r="AB110" s="300">
        <f>SUM(Jaanuar:Detsember!AB110)</f>
        <v>0</v>
      </c>
      <c r="AC110" s="315">
        <f>SUM(Jaanuar:Detsember!AC110)</f>
        <v>0</v>
      </c>
      <c r="AD110" s="307">
        <f>SUM(Jaanuar:Detsember!AD110)</f>
        <v>0</v>
      </c>
      <c r="AE110" s="304">
        <f>SUM(Jaanuar:Detsember!AE110)</f>
        <v>0</v>
      </c>
      <c r="AF110" s="300">
        <f>SUM(Jaanuar:Detsember!AF110)</f>
        <v>0</v>
      </c>
      <c r="AG110" s="166">
        <f>SUM(Jaanuar:Detsember!AG110)</f>
        <v>260</v>
      </c>
      <c r="AH110" s="299">
        <f>SUM(Jaanuar:Detsember!AE110)</f>
        <v>0</v>
      </c>
      <c r="AI110" s="305">
        <f>SUM(Jaanuar:Detsember!N110)+SUM(Jaanuar:Detsember!AF110)</f>
        <v>0</v>
      </c>
      <c r="AJ110" s="315">
        <f>SUM(AG110+AI110)</f>
        <v>260</v>
      </c>
    </row>
    <row r="111" spans="1:36" outlineLevel="1" x14ac:dyDescent="0.25">
      <c r="A111" s="76" t="s">
        <v>758</v>
      </c>
      <c r="B111" s="6"/>
      <c r="C111" s="299">
        <f t="shared" ref="C111:AJ111" si="45">SUBTOTAL(9,C110:C110)</f>
        <v>0</v>
      </c>
      <c r="D111" s="299">
        <f t="shared" si="45"/>
        <v>193</v>
      </c>
      <c r="E111" s="299">
        <f t="shared" si="45"/>
        <v>23</v>
      </c>
      <c r="F111" s="299">
        <f t="shared" si="45"/>
        <v>22</v>
      </c>
      <c r="G111" s="299">
        <f t="shared" si="45"/>
        <v>0</v>
      </c>
      <c r="H111" s="299">
        <f t="shared" si="45"/>
        <v>0</v>
      </c>
      <c r="I111" s="299">
        <f t="shared" si="45"/>
        <v>22</v>
      </c>
      <c r="J111" s="299">
        <f t="shared" si="45"/>
        <v>0</v>
      </c>
      <c r="K111" s="299">
        <f t="shared" si="45"/>
        <v>0</v>
      </c>
      <c r="L111" s="299">
        <f t="shared" si="45"/>
        <v>0</v>
      </c>
      <c r="M111" s="153">
        <f t="shared" si="45"/>
        <v>260</v>
      </c>
      <c r="N111" s="300">
        <f t="shared" si="45"/>
        <v>0</v>
      </c>
      <c r="O111" s="308">
        <f t="shared" si="45"/>
        <v>0</v>
      </c>
      <c r="P111" s="299">
        <f t="shared" si="45"/>
        <v>0</v>
      </c>
      <c r="Q111" s="300">
        <f t="shared" si="45"/>
        <v>0</v>
      </c>
      <c r="R111" s="178">
        <f t="shared" si="45"/>
        <v>0</v>
      </c>
      <c r="S111" s="178">
        <f t="shared" si="45"/>
        <v>0</v>
      </c>
      <c r="T111" s="300">
        <f t="shared" si="45"/>
        <v>0</v>
      </c>
      <c r="U111" s="401">
        <f t="shared" si="45"/>
        <v>0</v>
      </c>
      <c r="V111" s="178">
        <f t="shared" si="45"/>
        <v>0</v>
      </c>
      <c r="W111" s="307">
        <f t="shared" si="45"/>
        <v>0</v>
      </c>
      <c r="X111" s="300">
        <f t="shared" si="45"/>
        <v>0</v>
      </c>
      <c r="Y111" s="178">
        <f t="shared" si="45"/>
        <v>0</v>
      </c>
      <c r="Z111" s="178">
        <f t="shared" si="45"/>
        <v>0</v>
      </c>
      <c r="AA111" s="178">
        <f t="shared" si="45"/>
        <v>0</v>
      </c>
      <c r="AB111" s="300">
        <f t="shared" si="45"/>
        <v>0</v>
      </c>
      <c r="AC111" s="315">
        <f t="shared" si="45"/>
        <v>0</v>
      </c>
      <c r="AD111" s="307">
        <f t="shared" si="45"/>
        <v>0</v>
      </c>
      <c r="AE111" s="304">
        <f t="shared" si="45"/>
        <v>0</v>
      </c>
      <c r="AF111" s="300">
        <f t="shared" si="45"/>
        <v>0</v>
      </c>
      <c r="AG111" s="166">
        <f t="shared" si="45"/>
        <v>260</v>
      </c>
      <c r="AH111" s="299">
        <f t="shared" si="45"/>
        <v>0</v>
      </c>
      <c r="AI111" s="305">
        <f t="shared" si="45"/>
        <v>0</v>
      </c>
      <c r="AJ111" s="315">
        <f t="shared" si="45"/>
        <v>260</v>
      </c>
    </row>
    <row r="112" spans="1:36" outlineLevel="2" x14ac:dyDescent="0.25">
      <c r="A112" s="29" t="s">
        <v>637</v>
      </c>
      <c r="B112" s="6"/>
      <c r="C112" s="299">
        <f>SUM(Jaanuar:Detsember!C112)</f>
        <v>0</v>
      </c>
      <c r="D112" s="299">
        <f>SUM(Jaanuar:Detsember!D112)</f>
        <v>0</v>
      </c>
      <c r="E112" s="299">
        <f>SUM(Jaanuar:Detsember!E112)</f>
        <v>0</v>
      </c>
      <c r="F112" s="299">
        <f>SUM(Jaanuar:Detsember!F112)</f>
        <v>0</v>
      </c>
      <c r="G112" s="299">
        <f>SUM(Jaanuar:Detsember!G112)</f>
        <v>0</v>
      </c>
      <c r="H112" s="299">
        <f>SUM(Jaanuar:Detsember!H112)</f>
        <v>0</v>
      </c>
      <c r="I112" s="299">
        <f>SUM(Jaanuar:Detsember!I112)</f>
        <v>0</v>
      </c>
      <c r="J112" s="299">
        <f>SUM(Jaanuar:Detsember!J112)</f>
        <v>0</v>
      </c>
      <c r="K112" s="299">
        <f>SUM(Jaanuar:Detsember!K112)</f>
        <v>0</v>
      </c>
      <c r="L112" s="300">
        <f>SUM(Jaanuar:Detsember!L112)</f>
        <v>0</v>
      </c>
      <c r="M112" s="153">
        <f>SUM(Jaanuar:Detsember!M112)</f>
        <v>0</v>
      </c>
      <c r="N112" s="300">
        <f>SUM(Jaanuar:Detsember!N112)</f>
        <v>0</v>
      </c>
      <c r="O112" s="308">
        <f>SUM(Jaanuar:Detsember!O112)</f>
        <v>0</v>
      </c>
      <c r="P112" s="299">
        <f>SUM(Jaanuar:Detsember!P112)</f>
        <v>0</v>
      </c>
      <c r="Q112" s="300">
        <f>SUM(Jaanuar:Detsember!Q112)</f>
        <v>0</v>
      </c>
      <c r="R112" s="178">
        <f>SUM(Jaanuar:Detsember!R112)</f>
        <v>0</v>
      </c>
      <c r="S112" s="178">
        <f>SUM(Jaanuar:Detsember!S112)</f>
        <v>0</v>
      </c>
      <c r="T112" s="300">
        <f>SUM(Jaanuar:Detsember!T112)</f>
        <v>0</v>
      </c>
      <c r="U112" s="465">
        <f>SUM(Jaanuar:Detsember!U112)</f>
        <v>0</v>
      </c>
      <c r="V112" s="178">
        <f>SUM(Jaanuar:Detsember!V112)</f>
        <v>0</v>
      </c>
      <c r="W112" s="179">
        <f>SUM(Jaanuar:Detsember!W112)</f>
        <v>0</v>
      </c>
      <c r="X112" s="300">
        <f>SUM(Jaanuar:Detsember!X112)</f>
        <v>0</v>
      </c>
      <c r="Y112" s="178">
        <f>SUM(Jaanuar:Detsember!Y112)</f>
        <v>0</v>
      </c>
      <c r="Z112" s="178">
        <f>SUM(Jaanuar:Detsember!Z112)</f>
        <v>0</v>
      </c>
      <c r="AA112" s="178">
        <f>SUM(Jaanuar:Detsember!AA112)</f>
        <v>0</v>
      </c>
      <c r="AB112" s="300">
        <f>SUM(Jaanuar:Detsember!AB112)</f>
        <v>0</v>
      </c>
      <c r="AC112" s="315">
        <f>SUM(Jaanuar:Detsember!AC112)</f>
        <v>0</v>
      </c>
      <c r="AD112" s="307">
        <f>SUM(Jaanuar:Detsember!AD112)</f>
        <v>0</v>
      </c>
      <c r="AE112" s="304">
        <f>SUM(Jaanuar:Detsember!AE112)</f>
        <v>0</v>
      </c>
      <c r="AF112" s="300">
        <f>SUM(Jaanuar:Detsember!AF112)</f>
        <v>0</v>
      </c>
      <c r="AG112" s="166">
        <f>SUM(Jaanuar:Detsember!AG112)</f>
        <v>0</v>
      </c>
      <c r="AH112" s="299">
        <f>SUM(Jaanuar:Detsember!AE112)</f>
        <v>0</v>
      </c>
      <c r="AI112" s="305">
        <f>SUM(Jaanuar:Detsember!N112)+SUM(Jaanuar:Detsember!AF112)</f>
        <v>0</v>
      </c>
      <c r="AJ112" s="315">
        <f>SUM(AG112+AI112)</f>
        <v>0</v>
      </c>
    </row>
    <row r="113" spans="1:36" outlineLevel="1" x14ac:dyDescent="0.25">
      <c r="A113" s="76" t="s">
        <v>759</v>
      </c>
      <c r="B113" s="6"/>
      <c r="C113" s="299">
        <f t="shared" ref="C113:AJ113" si="46">SUBTOTAL(9,C112:C112)</f>
        <v>0</v>
      </c>
      <c r="D113" s="299">
        <f t="shared" si="46"/>
        <v>0</v>
      </c>
      <c r="E113" s="299">
        <f t="shared" si="46"/>
        <v>0</v>
      </c>
      <c r="F113" s="299">
        <f t="shared" si="46"/>
        <v>0</v>
      </c>
      <c r="G113" s="299">
        <f t="shared" si="46"/>
        <v>0</v>
      </c>
      <c r="H113" s="299">
        <f t="shared" si="46"/>
        <v>0</v>
      </c>
      <c r="I113" s="299">
        <f t="shared" si="46"/>
        <v>0</v>
      </c>
      <c r="J113" s="299">
        <f t="shared" si="46"/>
        <v>0</v>
      </c>
      <c r="K113" s="299">
        <f t="shared" si="46"/>
        <v>0</v>
      </c>
      <c r="L113" s="299">
        <f t="shared" si="46"/>
        <v>0</v>
      </c>
      <c r="M113" s="153">
        <f t="shared" si="46"/>
        <v>0</v>
      </c>
      <c r="N113" s="300">
        <f t="shared" si="46"/>
        <v>0</v>
      </c>
      <c r="O113" s="308">
        <f t="shared" si="46"/>
        <v>0</v>
      </c>
      <c r="P113" s="299">
        <f t="shared" si="46"/>
        <v>0</v>
      </c>
      <c r="Q113" s="300">
        <f t="shared" si="46"/>
        <v>0</v>
      </c>
      <c r="R113" s="178">
        <f t="shared" si="46"/>
        <v>0</v>
      </c>
      <c r="S113" s="178">
        <f t="shared" si="46"/>
        <v>0</v>
      </c>
      <c r="T113" s="300">
        <f t="shared" si="46"/>
        <v>0</v>
      </c>
      <c r="U113" s="401">
        <f t="shared" si="46"/>
        <v>0</v>
      </c>
      <c r="V113" s="178">
        <f t="shared" si="46"/>
        <v>0</v>
      </c>
      <c r="W113" s="307">
        <f t="shared" si="46"/>
        <v>0</v>
      </c>
      <c r="X113" s="300">
        <f t="shared" si="46"/>
        <v>0</v>
      </c>
      <c r="Y113" s="178">
        <f t="shared" si="46"/>
        <v>0</v>
      </c>
      <c r="Z113" s="178">
        <f t="shared" si="46"/>
        <v>0</v>
      </c>
      <c r="AA113" s="178">
        <f t="shared" si="46"/>
        <v>0</v>
      </c>
      <c r="AB113" s="300">
        <f t="shared" si="46"/>
        <v>0</v>
      </c>
      <c r="AC113" s="315">
        <f t="shared" si="46"/>
        <v>0</v>
      </c>
      <c r="AD113" s="307">
        <f t="shared" si="46"/>
        <v>0</v>
      </c>
      <c r="AE113" s="304">
        <f t="shared" si="46"/>
        <v>0</v>
      </c>
      <c r="AF113" s="300">
        <f t="shared" si="46"/>
        <v>0</v>
      </c>
      <c r="AG113" s="166">
        <f t="shared" si="46"/>
        <v>0</v>
      </c>
      <c r="AH113" s="299">
        <f t="shared" si="46"/>
        <v>0</v>
      </c>
      <c r="AI113" s="305">
        <f t="shared" si="46"/>
        <v>0</v>
      </c>
      <c r="AJ113" s="315">
        <f t="shared" si="46"/>
        <v>0</v>
      </c>
    </row>
    <row r="114" spans="1:36" outlineLevel="2" x14ac:dyDescent="0.25">
      <c r="A114" s="29" t="s">
        <v>676</v>
      </c>
      <c r="B114" s="6" t="s">
        <v>704</v>
      </c>
      <c r="C114" s="299">
        <f>SUM(Jaanuar:Detsember!C114)</f>
        <v>0</v>
      </c>
      <c r="D114" s="299">
        <f>SUM(Jaanuar:Detsember!D114)</f>
        <v>0</v>
      </c>
      <c r="E114" s="299">
        <f>SUM(Jaanuar:Detsember!E114)</f>
        <v>0</v>
      </c>
      <c r="F114" s="299">
        <f>SUM(Jaanuar:Detsember!F114)</f>
        <v>0</v>
      </c>
      <c r="G114" s="299">
        <f>SUM(Jaanuar:Detsember!G114)</f>
        <v>0</v>
      </c>
      <c r="H114" s="299">
        <f>SUM(Jaanuar:Detsember!H114)</f>
        <v>0</v>
      </c>
      <c r="I114" s="299">
        <f>SUM(Jaanuar:Detsember!I114)</f>
        <v>0</v>
      </c>
      <c r="J114" s="299">
        <f>SUM(Jaanuar:Detsember!J114)</f>
        <v>0</v>
      </c>
      <c r="K114" s="299">
        <f>SUM(Jaanuar:Detsember!K114)</f>
        <v>0</v>
      </c>
      <c r="L114" s="300">
        <f>SUM(Jaanuar:Detsember!L114)</f>
        <v>0</v>
      </c>
      <c r="M114" s="153">
        <f>SUM(Jaanuar:Detsember!M114)</f>
        <v>0</v>
      </c>
      <c r="N114" s="300">
        <f>SUM(Jaanuar:Detsember!N114)</f>
        <v>0</v>
      </c>
      <c r="O114" s="308">
        <f>SUM(Jaanuar:Detsember!O114)</f>
        <v>0</v>
      </c>
      <c r="P114" s="299">
        <f>SUM(Jaanuar:Detsember!P114)</f>
        <v>0</v>
      </c>
      <c r="Q114" s="300">
        <f>SUM(Jaanuar:Detsember!Q114)</f>
        <v>0</v>
      </c>
      <c r="R114" s="178">
        <f>SUM(Jaanuar:Detsember!R114)</f>
        <v>0</v>
      </c>
      <c r="S114" s="178">
        <f>SUM(Jaanuar:Detsember!S114)</f>
        <v>0</v>
      </c>
      <c r="T114" s="300">
        <f>SUM(Jaanuar:Detsember!T114)</f>
        <v>0</v>
      </c>
      <c r="U114" s="465">
        <f>SUM(Jaanuar:Detsember!U114)</f>
        <v>0</v>
      </c>
      <c r="V114" s="178">
        <f>SUM(Jaanuar:Detsember!V114)</f>
        <v>0</v>
      </c>
      <c r="W114" s="179">
        <f>SUM(Jaanuar:Detsember!W114)</f>
        <v>0</v>
      </c>
      <c r="X114" s="300">
        <f>SUM(Jaanuar:Detsember!X114)</f>
        <v>0</v>
      </c>
      <c r="Y114" s="178">
        <f>SUM(Jaanuar:Detsember!Y114)</f>
        <v>0</v>
      </c>
      <c r="Z114" s="178">
        <f>SUM(Jaanuar:Detsember!Z114)</f>
        <v>0</v>
      </c>
      <c r="AA114" s="178">
        <f>SUM(Jaanuar:Detsember!AA114)</f>
        <v>0</v>
      </c>
      <c r="AB114" s="300">
        <f>SUM(Jaanuar:Detsember!AB114)</f>
        <v>0</v>
      </c>
      <c r="AC114" s="315">
        <f>SUM(Jaanuar:Detsember!AC114)</f>
        <v>0</v>
      </c>
      <c r="AD114" s="307">
        <f>SUM(Jaanuar:Detsember!AD114)</f>
        <v>0</v>
      </c>
      <c r="AE114" s="304">
        <f>SUM(Jaanuar:Detsember!AE114)</f>
        <v>0</v>
      </c>
      <c r="AF114" s="300">
        <f>SUM(Jaanuar:Detsember!AF114)</f>
        <v>0</v>
      </c>
      <c r="AG114" s="166">
        <f>SUM(Jaanuar:Detsember!AG114)</f>
        <v>0</v>
      </c>
      <c r="AH114" s="299">
        <f>SUM(Jaanuar:Detsember!AE114)</f>
        <v>0</v>
      </c>
      <c r="AI114" s="305">
        <f>SUM(Jaanuar:Detsember!N114)+SUM(Jaanuar:Detsember!AF114)</f>
        <v>0</v>
      </c>
      <c r="AJ114" s="315">
        <f>SUM(AG114+AI114)</f>
        <v>0</v>
      </c>
    </row>
    <row r="115" spans="1:36" outlineLevel="2" x14ac:dyDescent="0.25">
      <c r="A115" s="6" t="s">
        <v>676</v>
      </c>
      <c r="B115" s="7"/>
      <c r="C115" s="299">
        <f>SUM(Jaanuar:Detsember!C115)</f>
        <v>0</v>
      </c>
      <c r="D115" s="299">
        <f>SUM(Jaanuar:Detsember!D115)</f>
        <v>0</v>
      </c>
      <c r="E115" s="299">
        <f>SUM(Jaanuar:Detsember!E115)</f>
        <v>0</v>
      </c>
      <c r="F115" s="299">
        <f>SUM(Jaanuar:Detsember!F115)</f>
        <v>0</v>
      </c>
      <c r="G115" s="299">
        <f>SUM(Jaanuar:Detsember!G115)</f>
        <v>0</v>
      </c>
      <c r="H115" s="299">
        <f>SUM(Jaanuar:Detsember!H115)</f>
        <v>0</v>
      </c>
      <c r="I115" s="299">
        <f>SUM(Jaanuar:Detsember!I115)</f>
        <v>0</v>
      </c>
      <c r="J115" s="299">
        <f>SUM(Jaanuar:Detsember!J115)</f>
        <v>0</v>
      </c>
      <c r="K115" s="299">
        <f>SUM(Jaanuar:Detsember!K115)</f>
        <v>0</v>
      </c>
      <c r="L115" s="300">
        <f>SUM(Jaanuar:Detsember!L115)</f>
        <v>0</v>
      </c>
      <c r="M115" s="153">
        <f>SUM(Jaanuar:Detsember!M115)</f>
        <v>0</v>
      </c>
      <c r="N115" s="300">
        <f>SUM(Jaanuar:Detsember!N115)</f>
        <v>0</v>
      </c>
      <c r="O115" s="308">
        <f>SUM(Jaanuar:Detsember!O115)</f>
        <v>0</v>
      </c>
      <c r="P115" s="299">
        <f>SUM(Jaanuar:Detsember!P115)</f>
        <v>0</v>
      </c>
      <c r="Q115" s="300">
        <f>SUM(Jaanuar:Detsember!Q115)</f>
        <v>0</v>
      </c>
      <c r="R115" s="178">
        <f>SUM(Jaanuar:Detsember!R115)</f>
        <v>0</v>
      </c>
      <c r="S115" s="178">
        <f>SUM(Jaanuar:Detsember!S115)</f>
        <v>0</v>
      </c>
      <c r="T115" s="300">
        <f>SUM(Jaanuar:Detsember!T115)</f>
        <v>0</v>
      </c>
      <c r="U115" s="465">
        <f>SUM(Jaanuar:Detsember!U115)</f>
        <v>0</v>
      </c>
      <c r="V115" s="178">
        <f>SUM(Jaanuar:Detsember!V115)</f>
        <v>0</v>
      </c>
      <c r="W115" s="179">
        <f>SUM(Jaanuar:Detsember!W115)</f>
        <v>0</v>
      </c>
      <c r="X115" s="300">
        <f>SUM(Jaanuar:Detsember!X115)</f>
        <v>0</v>
      </c>
      <c r="Y115" s="178">
        <f>SUM(Jaanuar:Detsember!Y115)</f>
        <v>0</v>
      </c>
      <c r="Z115" s="178">
        <f>SUM(Jaanuar:Detsember!Z115)</f>
        <v>0</v>
      </c>
      <c r="AA115" s="178">
        <f>SUM(Jaanuar:Detsember!AA115)</f>
        <v>0</v>
      </c>
      <c r="AB115" s="300">
        <f>SUM(Jaanuar:Detsember!AB115)</f>
        <v>0</v>
      </c>
      <c r="AC115" s="315">
        <f>SUM(Jaanuar:Detsember!AC115)</f>
        <v>0</v>
      </c>
      <c r="AD115" s="307">
        <f>SUM(Jaanuar:Detsember!AD115)</f>
        <v>0</v>
      </c>
      <c r="AE115" s="304">
        <f>SUM(Jaanuar:Detsember!AE115)</f>
        <v>0</v>
      </c>
      <c r="AF115" s="300">
        <f>SUM(Jaanuar:Detsember!AF115)</f>
        <v>0</v>
      </c>
      <c r="AG115" s="166">
        <f>SUM(Jaanuar:Detsember!AG115)</f>
        <v>0</v>
      </c>
      <c r="AH115" s="299">
        <f>SUM(Jaanuar:Detsember!AE115)</f>
        <v>0</v>
      </c>
      <c r="AI115" s="305">
        <f>SUM(Jaanuar:Detsember!N115)+SUM(Jaanuar:Detsember!AF115)</f>
        <v>0</v>
      </c>
      <c r="AJ115" s="315">
        <f>SUM(AG115+AI115)</f>
        <v>0</v>
      </c>
    </row>
    <row r="116" spans="1:36" outlineLevel="2" x14ac:dyDescent="0.25">
      <c r="A116" s="29" t="s">
        <v>676</v>
      </c>
      <c r="B116" s="6"/>
      <c r="C116" s="299">
        <f>SUM(Jaanuar:Detsember!C116)</f>
        <v>0</v>
      </c>
      <c r="D116" s="299">
        <f>SUM(Jaanuar:Detsember!D116)</f>
        <v>0</v>
      </c>
      <c r="E116" s="299">
        <f>SUM(Jaanuar:Detsember!E116)</f>
        <v>0</v>
      </c>
      <c r="F116" s="299">
        <f>SUM(Jaanuar:Detsember!F116)</f>
        <v>0</v>
      </c>
      <c r="G116" s="299">
        <f>SUM(Jaanuar:Detsember!G116)</f>
        <v>0</v>
      </c>
      <c r="H116" s="299">
        <f>SUM(Jaanuar:Detsember!H116)</f>
        <v>0</v>
      </c>
      <c r="I116" s="299">
        <f>SUM(Jaanuar:Detsember!I116)</f>
        <v>0</v>
      </c>
      <c r="J116" s="299">
        <f>SUM(Jaanuar:Detsember!J116)</f>
        <v>0</v>
      </c>
      <c r="K116" s="299">
        <f>SUM(Jaanuar:Detsember!K116)</f>
        <v>0</v>
      </c>
      <c r="L116" s="300">
        <f>SUM(Jaanuar:Detsember!L116)</f>
        <v>0</v>
      </c>
      <c r="M116" s="153">
        <f>SUM(Jaanuar:Detsember!M116)</f>
        <v>0</v>
      </c>
      <c r="N116" s="300">
        <f>SUM(Jaanuar:Detsember!N116)</f>
        <v>0</v>
      </c>
      <c r="O116" s="308">
        <f>SUM(Jaanuar:Detsember!O116)</f>
        <v>0</v>
      </c>
      <c r="P116" s="299">
        <f>SUM(Jaanuar:Detsember!P116)</f>
        <v>0</v>
      </c>
      <c r="Q116" s="300">
        <f>SUM(Jaanuar:Detsember!Q116)</f>
        <v>0</v>
      </c>
      <c r="R116" s="178">
        <f>SUM(Jaanuar:Detsember!R116)</f>
        <v>0</v>
      </c>
      <c r="S116" s="178">
        <f>SUM(Jaanuar:Detsember!S116)</f>
        <v>0</v>
      </c>
      <c r="T116" s="300">
        <f>SUM(Jaanuar:Detsember!T116)</f>
        <v>0</v>
      </c>
      <c r="U116" s="465">
        <f>SUM(Jaanuar:Detsember!U116)</f>
        <v>0</v>
      </c>
      <c r="V116" s="178">
        <f>SUM(Jaanuar:Detsember!V116)</f>
        <v>0</v>
      </c>
      <c r="W116" s="179">
        <f>SUM(Jaanuar:Detsember!W116)</f>
        <v>0</v>
      </c>
      <c r="X116" s="300">
        <f>SUM(Jaanuar:Detsember!X116)</f>
        <v>0</v>
      </c>
      <c r="Y116" s="178">
        <f>SUM(Jaanuar:Detsember!Y116)</f>
        <v>0</v>
      </c>
      <c r="Z116" s="178">
        <f>SUM(Jaanuar:Detsember!Z116)</f>
        <v>0</v>
      </c>
      <c r="AA116" s="178">
        <f>SUM(Jaanuar:Detsember!AA116)</f>
        <v>0</v>
      </c>
      <c r="AB116" s="300">
        <f>SUM(Jaanuar:Detsember!AB116)</f>
        <v>0</v>
      </c>
      <c r="AC116" s="315">
        <f>SUM(Jaanuar:Detsember!AC116)</f>
        <v>0</v>
      </c>
      <c r="AD116" s="307">
        <f>SUM(Jaanuar:Detsember!AD116)</f>
        <v>0</v>
      </c>
      <c r="AE116" s="304">
        <f>SUM(Jaanuar:Detsember!AE116)</f>
        <v>0</v>
      </c>
      <c r="AF116" s="300">
        <f>SUM(Jaanuar:Detsember!AF116)</f>
        <v>0</v>
      </c>
      <c r="AG116" s="166">
        <f>SUM(Jaanuar:Detsember!AG116)</f>
        <v>0</v>
      </c>
      <c r="AH116" s="299">
        <f>SUM(Jaanuar:Detsember!AE116)</f>
        <v>0</v>
      </c>
      <c r="AI116" s="305">
        <f>SUM(Jaanuar:Detsember!N116)+SUM(Jaanuar:Detsember!AF116)</f>
        <v>0</v>
      </c>
      <c r="AJ116" s="315">
        <f>SUM(AG116+AI116)</f>
        <v>0</v>
      </c>
    </row>
    <row r="117" spans="1:36" outlineLevel="1" x14ac:dyDescent="0.25">
      <c r="A117" s="76" t="s">
        <v>760</v>
      </c>
      <c r="B117" s="6"/>
      <c r="C117" s="299">
        <f t="shared" ref="C117:AJ117" si="47">SUBTOTAL(9,C114:C116)</f>
        <v>0</v>
      </c>
      <c r="D117" s="299">
        <f t="shared" si="47"/>
        <v>0</v>
      </c>
      <c r="E117" s="299">
        <f t="shared" si="47"/>
        <v>0</v>
      </c>
      <c r="F117" s="299">
        <f t="shared" si="47"/>
        <v>0</v>
      </c>
      <c r="G117" s="299">
        <f t="shared" si="47"/>
        <v>0</v>
      </c>
      <c r="H117" s="299">
        <f t="shared" si="47"/>
        <v>0</v>
      </c>
      <c r="I117" s="299">
        <f t="shared" si="47"/>
        <v>0</v>
      </c>
      <c r="J117" s="299">
        <f t="shared" si="47"/>
        <v>0</v>
      </c>
      <c r="K117" s="299">
        <f t="shared" si="47"/>
        <v>0</v>
      </c>
      <c r="L117" s="299">
        <f t="shared" si="47"/>
        <v>0</v>
      </c>
      <c r="M117" s="153">
        <f t="shared" si="47"/>
        <v>0</v>
      </c>
      <c r="N117" s="300">
        <f t="shared" si="47"/>
        <v>0</v>
      </c>
      <c r="O117" s="308">
        <f t="shared" si="47"/>
        <v>0</v>
      </c>
      <c r="P117" s="299">
        <f t="shared" si="47"/>
        <v>0</v>
      </c>
      <c r="Q117" s="300">
        <f t="shared" si="47"/>
        <v>0</v>
      </c>
      <c r="R117" s="178">
        <f t="shared" si="47"/>
        <v>0</v>
      </c>
      <c r="S117" s="178">
        <f t="shared" si="47"/>
        <v>0</v>
      </c>
      <c r="T117" s="300">
        <f t="shared" si="47"/>
        <v>0</v>
      </c>
      <c r="U117" s="401">
        <f t="shared" si="47"/>
        <v>0</v>
      </c>
      <c r="V117" s="178">
        <f t="shared" si="47"/>
        <v>0</v>
      </c>
      <c r="W117" s="307">
        <f t="shared" si="47"/>
        <v>0</v>
      </c>
      <c r="X117" s="300">
        <f t="shared" si="47"/>
        <v>0</v>
      </c>
      <c r="Y117" s="178">
        <f t="shared" si="47"/>
        <v>0</v>
      </c>
      <c r="Z117" s="178">
        <f t="shared" si="47"/>
        <v>0</v>
      </c>
      <c r="AA117" s="178">
        <f t="shared" si="47"/>
        <v>0</v>
      </c>
      <c r="AB117" s="300">
        <f t="shared" si="47"/>
        <v>0</v>
      </c>
      <c r="AC117" s="315">
        <f t="shared" si="47"/>
        <v>0</v>
      </c>
      <c r="AD117" s="307">
        <f t="shared" si="47"/>
        <v>0</v>
      </c>
      <c r="AE117" s="304">
        <f t="shared" si="47"/>
        <v>0</v>
      </c>
      <c r="AF117" s="300">
        <f t="shared" si="47"/>
        <v>0</v>
      </c>
      <c r="AG117" s="166">
        <f t="shared" si="47"/>
        <v>0</v>
      </c>
      <c r="AH117" s="299">
        <f t="shared" si="47"/>
        <v>0</v>
      </c>
      <c r="AI117" s="305">
        <f t="shared" si="47"/>
        <v>0</v>
      </c>
      <c r="AJ117" s="315">
        <f t="shared" si="47"/>
        <v>0</v>
      </c>
    </row>
    <row r="118" spans="1:36" outlineLevel="2" x14ac:dyDescent="0.25">
      <c r="A118" s="29" t="s">
        <v>812</v>
      </c>
      <c r="B118" s="6" t="s">
        <v>706</v>
      </c>
      <c r="C118" s="299">
        <f>SUM(Jaanuar:Detsember!C118)</f>
        <v>0</v>
      </c>
      <c r="D118" s="299">
        <f>SUM(Jaanuar:Detsember!D118)</f>
        <v>0</v>
      </c>
      <c r="E118" s="299">
        <f>SUM(Jaanuar:Detsember!E118)</f>
        <v>126</v>
      </c>
      <c r="F118" s="299">
        <f>SUM(Jaanuar:Detsember!F118)</f>
        <v>216</v>
      </c>
      <c r="G118" s="299">
        <f>SUM(Jaanuar:Detsember!G118)</f>
        <v>0</v>
      </c>
      <c r="H118" s="299">
        <f>SUM(Jaanuar:Detsember!H118)</f>
        <v>0</v>
      </c>
      <c r="I118" s="299">
        <f>SUM(Jaanuar:Detsember!I118)</f>
        <v>0</v>
      </c>
      <c r="J118" s="299">
        <f>SUM(Jaanuar:Detsember!J118)</f>
        <v>0</v>
      </c>
      <c r="K118" s="299">
        <f>SUM(Jaanuar:Detsember!K118)</f>
        <v>56</v>
      </c>
      <c r="L118" s="300">
        <f>SUM(Jaanuar:Detsember!L118)</f>
        <v>15</v>
      </c>
      <c r="M118" s="153">
        <f>SUM(Jaanuar:Detsember!M118)</f>
        <v>413</v>
      </c>
      <c r="N118" s="300">
        <f>SUM(Jaanuar:Detsember!N118)</f>
        <v>0</v>
      </c>
      <c r="O118" s="308">
        <f>SUM(Jaanuar:Detsember!O118)</f>
        <v>0</v>
      </c>
      <c r="P118" s="299">
        <f>SUM(Jaanuar:Detsember!P118)</f>
        <v>0</v>
      </c>
      <c r="Q118" s="300">
        <f>SUM(Jaanuar:Detsember!Q118)</f>
        <v>0</v>
      </c>
      <c r="R118" s="178">
        <f>SUM(Jaanuar:Detsember!R118)</f>
        <v>0</v>
      </c>
      <c r="S118" s="178">
        <f>SUM(Jaanuar:Detsember!S118)</f>
        <v>0</v>
      </c>
      <c r="T118" s="300">
        <f>SUM(Jaanuar:Detsember!T118)</f>
        <v>0</v>
      </c>
      <c r="U118" s="465">
        <f>SUM(Jaanuar:Detsember!U118)</f>
        <v>0</v>
      </c>
      <c r="V118" s="178">
        <f>SUM(Jaanuar:Detsember!V118)</f>
        <v>0</v>
      </c>
      <c r="W118" s="179">
        <f>SUM(Jaanuar:Detsember!W118)</f>
        <v>0</v>
      </c>
      <c r="X118" s="300">
        <f>SUM(Jaanuar:Detsember!X118)</f>
        <v>0</v>
      </c>
      <c r="Y118" s="178">
        <f>SUM(Jaanuar:Detsember!Y118)</f>
        <v>0</v>
      </c>
      <c r="Z118" s="178">
        <f>SUM(Jaanuar:Detsember!Z118)</f>
        <v>0</v>
      </c>
      <c r="AA118" s="178">
        <f>SUM(Jaanuar:Detsember!AA118)</f>
        <v>0</v>
      </c>
      <c r="AB118" s="300">
        <f>SUM(Jaanuar:Detsember!AB118)</f>
        <v>0</v>
      </c>
      <c r="AC118" s="315">
        <f>SUM(Jaanuar:Detsember!AC118)</f>
        <v>0</v>
      </c>
      <c r="AD118" s="307">
        <f>SUM(Jaanuar:Detsember!AD118)</f>
        <v>0</v>
      </c>
      <c r="AE118" s="304">
        <f>SUM(Jaanuar:Detsember!AE118)</f>
        <v>0</v>
      </c>
      <c r="AF118" s="300">
        <f>SUM(Jaanuar:Detsember!AF118)</f>
        <v>0</v>
      </c>
      <c r="AG118" s="166">
        <f>SUM(Jaanuar:Detsember!AG118)</f>
        <v>413</v>
      </c>
      <c r="AH118" s="299">
        <f>SUM(Jaanuar:Detsember!AE118)</f>
        <v>0</v>
      </c>
      <c r="AI118" s="305">
        <f>SUM(Jaanuar:Detsember!N118)+SUM(Jaanuar:Detsember!AF118)</f>
        <v>0</v>
      </c>
      <c r="AJ118" s="315">
        <f>SUM(AG118+AI118)</f>
        <v>413</v>
      </c>
    </row>
    <row r="119" spans="1:36" outlineLevel="2" x14ac:dyDescent="0.25">
      <c r="A119" s="29" t="s">
        <v>812</v>
      </c>
      <c r="B119" s="6" t="s">
        <v>813</v>
      </c>
      <c r="C119" s="299">
        <f>SUM(Jaanuar:Detsember!C119)</f>
        <v>0</v>
      </c>
      <c r="D119" s="299">
        <f>SUM(Jaanuar:Detsember!D119)</f>
        <v>0</v>
      </c>
      <c r="E119" s="299">
        <f>SUM(Jaanuar:Detsember!E119)</f>
        <v>132</v>
      </c>
      <c r="F119" s="299">
        <f>SUM(Jaanuar:Detsember!F119)</f>
        <v>303</v>
      </c>
      <c r="G119" s="299">
        <f>SUM(Jaanuar:Detsember!G119)</f>
        <v>0</v>
      </c>
      <c r="H119" s="299">
        <f>SUM(Jaanuar:Detsember!H119)</f>
        <v>0</v>
      </c>
      <c r="I119" s="299">
        <f>SUM(Jaanuar:Detsember!I119)</f>
        <v>0</v>
      </c>
      <c r="J119" s="299">
        <f>SUM(Jaanuar:Detsember!J119)</f>
        <v>0</v>
      </c>
      <c r="K119" s="299">
        <f>SUM(Jaanuar:Detsember!K119)</f>
        <v>75</v>
      </c>
      <c r="L119" s="300">
        <f>SUM(Jaanuar:Detsember!L119)</f>
        <v>33</v>
      </c>
      <c r="M119" s="153">
        <f>SUM(Jaanuar:Detsember!M119)</f>
        <v>543</v>
      </c>
      <c r="N119" s="300">
        <f>SUM(Jaanuar:Detsember!N119)</f>
        <v>0</v>
      </c>
      <c r="O119" s="308">
        <f>SUM(Jaanuar:Detsember!O119)</f>
        <v>0</v>
      </c>
      <c r="P119" s="299">
        <f>SUM(Jaanuar:Detsember!P119)</f>
        <v>0</v>
      </c>
      <c r="Q119" s="300">
        <f>SUM(Jaanuar:Detsember!Q119)</f>
        <v>0</v>
      </c>
      <c r="R119" s="178">
        <f>SUM(Jaanuar:Detsember!R119)</f>
        <v>0</v>
      </c>
      <c r="S119" s="178">
        <f>SUM(Jaanuar:Detsember!S119)</f>
        <v>0</v>
      </c>
      <c r="T119" s="300">
        <f>SUM(Jaanuar:Detsember!T119)</f>
        <v>0</v>
      </c>
      <c r="U119" s="465">
        <f>SUM(Jaanuar:Detsember!U119)</f>
        <v>0</v>
      </c>
      <c r="V119" s="178">
        <f>SUM(Jaanuar:Detsember!V119)</f>
        <v>0</v>
      </c>
      <c r="W119" s="179">
        <f>SUM(Jaanuar:Detsember!W119)</f>
        <v>0</v>
      </c>
      <c r="X119" s="300">
        <f>SUM(Jaanuar:Detsember!X119)</f>
        <v>0</v>
      </c>
      <c r="Y119" s="178">
        <f>SUM(Jaanuar:Detsember!Y119)</f>
        <v>0</v>
      </c>
      <c r="Z119" s="178">
        <f>SUM(Jaanuar:Detsember!Z119)</f>
        <v>0</v>
      </c>
      <c r="AA119" s="178">
        <f>SUM(Jaanuar:Detsember!AA119)</f>
        <v>0</v>
      </c>
      <c r="AB119" s="300">
        <f>SUM(Jaanuar:Detsember!AB119)</f>
        <v>0</v>
      </c>
      <c r="AC119" s="315">
        <f>SUM(Jaanuar:Detsember!AC119)</f>
        <v>0</v>
      </c>
      <c r="AD119" s="307">
        <f>SUM(Jaanuar:Detsember!AD119)</f>
        <v>0</v>
      </c>
      <c r="AE119" s="304">
        <f>SUM(Jaanuar:Detsember!AE119)</f>
        <v>0</v>
      </c>
      <c r="AF119" s="300">
        <f>SUM(Jaanuar:Detsember!AF119)</f>
        <v>0</v>
      </c>
      <c r="AG119" s="166">
        <f>SUM(Jaanuar:Detsember!AG119)</f>
        <v>543</v>
      </c>
      <c r="AH119" s="299">
        <f>SUM(Jaanuar:Detsember!AE119)</f>
        <v>0</v>
      </c>
      <c r="AI119" s="305">
        <f>SUM(Jaanuar:Detsember!N119)+SUM(Jaanuar:Detsember!AF119)</f>
        <v>0</v>
      </c>
      <c r="AJ119" s="315">
        <f t="shared" ref="AJ119:AJ132" si="48">SUM(AG119+AI119)</f>
        <v>543</v>
      </c>
    </row>
    <row r="120" spans="1:36" outlineLevel="1" x14ac:dyDescent="0.25">
      <c r="A120" s="76" t="s">
        <v>761</v>
      </c>
      <c r="B120" s="6"/>
      <c r="C120" s="299">
        <f t="shared" ref="C120:AJ120" si="49">SUBTOTAL(9,C118:C119)</f>
        <v>0</v>
      </c>
      <c r="D120" s="299">
        <f t="shared" si="49"/>
        <v>0</v>
      </c>
      <c r="E120" s="299">
        <f t="shared" si="49"/>
        <v>258</v>
      </c>
      <c r="F120" s="299">
        <f t="shared" si="49"/>
        <v>519</v>
      </c>
      <c r="G120" s="299">
        <f t="shared" si="49"/>
        <v>0</v>
      </c>
      <c r="H120" s="299">
        <f t="shared" si="49"/>
        <v>0</v>
      </c>
      <c r="I120" s="299">
        <f t="shared" si="49"/>
        <v>0</v>
      </c>
      <c r="J120" s="299">
        <f t="shared" si="49"/>
        <v>0</v>
      </c>
      <c r="K120" s="299">
        <f t="shared" si="49"/>
        <v>131</v>
      </c>
      <c r="L120" s="299">
        <f t="shared" si="49"/>
        <v>48</v>
      </c>
      <c r="M120" s="153">
        <f t="shared" si="49"/>
        <v>956</v>
      </c>
      <c r="N120" s="300">
        <f t="shared" si="49"/>
        <v>0</v>
      </c>
      <c r="O120" s="308">
        <f t="shared" si="49"/>
        <v>0</v>
      </c>
      <c r="P120" s="299">
        <f t="shared" si="49"/>
        <v>0</v>
      </c>
      <c r="Q120" s="300">
        <f t="shared" si="49"/>
        <v>0</v>
      </c>
      <c r="R120" s="178">
        <f t="shared" si="49"/>
        <v>0</v>
      </c>
      <c r="S120" s="178">
        <f t="shared" si="49"/>
        <v>0</v>
      </c>
      <c r="T120" s="300">
        <f t="shared" si="49"/>
        <v>0</v>
      </c>
      <c r="U120" s="401">
        <f t="shared" si="49"/>
        <v>0</v>
      </c>
      <c r="V120" s="178">
        <f t="shared" si="49"/>
        <v>0</v>
      </c>
      <c r="W120" s="307">
        <f t="shared" si="49"/>
        <v>0</v>
      </c>
      <c r="X120" s="300">
        <f t="shared" si="49"/>
        <v>0</v>
      </c>
      <c r="Y120" s="178">
        <f t="shared" si="49"/>
        <v>0</v>
      </c>
      <c r="Z120" s="178">
        <f t="shared" si="49"/>
        <v>0</v>
      </c>
      <c r="AA120" s="178">
        <f t="shared" si="49"/>
        <v>0</v>
      </c>
      <c r="AB120" s="300">
        <f t="shared" si="49"/>
        <v>0</v>
      </c>
      <c r="AC120" s="315">
        <f t="shared" si="49"/>
        <v>0</v>
      </c>
      <c r="AD120" s="307">
        <f t="shared" si="49"/>
        <v>0</v>
      </c>
      <c r="AE120" s="304">
        <f t="shared" si="49"/>
        <v>0</v>
      </c>
      <c r="AF120" s="300">
        <f t="shared" si="49"/>
        <v>0</v>
      </c>
      <c r="AG120" s="166">
        <f t="shared" si="49"/>
        <v>956</v>
      </c>
      <c r="AH120" s="299">
        <f t="shared" si="49"/>
        <v>0</v>
      </c>
      <c r="AI120" s="305">
        <f t="shared" si="49"/>
        <v>0</v>
      </c>
      <c r="AJ120" s="315">
        <f t="shared" si="49"/>
        <v>956</v>
      </c>
    </row>
    <row r="121" spans="1:36" outlineLevel="2" x14ac:dyDescent="0.25">
      <c r="A121" s="29" t="s">
        <v>814</v>
      </c>
      <c r="B121" s="6" t="s">
        <v>692</v>
      </c>
      <c r="C121" s="299">
        <f>SUM(Jaanuar:Detsember!C121)</f>
        <v>1</v>
      </c>
      <c r="D121" s="299">
        <f>SUM(Jaanuar:Detsember!D121)</f>
        <v>185</v>
      </c>
      <c r="E121" s="299">
        <f>SUM(Jaanuar:Detsember!E121)</f>
        <v>0</v>
      </c>
      <c r="F121" s="299">
        <f>SUM(Jaanuar:Detsember!F121)</f>
        <v>0</v>
      </c>
      <c r="G121" s="299">
        <f>SUM(Jaanuar:Detsember!G121)</f>
        <v>0</v>
      </c>
      <c r="H121" s="299">
        <f>SUM(Jaanuar:Detsember!H121)</f>
        <v>0</v>
      </c>
      <c r="I121" s="299">
        <f>SUM(Jaanuar:Detsember!I121)</f>
        <v>0</v>
      </c>
      <c r="J121" s="299">
        <f>SUM(Jaanuar:Detsember!J121)</f>
        <v>0</v>
      </c>
      <c r="K121" s="299">
        <f>SUM(Jaanuar:Detsember!K121)</f>
        <v>0</v>
      </c>
      <c r="L121" s="300">
        <f>SUM(Jaanuar:Detsember!L121)</f>
        <v>22</v>
      </c>
      <c r="M121" s="153">
        <f>SUM(Jaanuar:Detsember!M121)</f>
        <v>208</v>
      </c>
      <c r="N121" s="300">
        <f>SUM(Jaanuar:Detsember!N121)</f>
        <v>0</v>
      </c>
      <c r="O121" s="308">
        <f>SUM(Jaanuar:Detsember!O121)</f>
        <v>0</v>
      </c>
      <c r="P121" s="299">
        <f>SUM(Jaanuar:Detsember!P121)</f>
        <v>0</v>
      </c>
      <c r="Q121" s="300">
        <f>SUM(Jaanuar:Detsember!Q121)</f>
        <v>0</v>
      </c>
      <c r="R121" s="178">
        <f>SUM(Jaanuar:Detsember!R121)</f>
        <v>0</v>
      </c>
      <c r="S121" s="178">
        <f>SUM(Jaanuar:Detsember!S121)</f>
        <v>0</v>
      </c>
      <c r="T121" s="300">
        <f>SUM(Jaanuar:Detsember!T121)</f>
        <v>0</v>
      </c>
      <c r="U121" s="465">
        <f>SUM(Jaanuar:Detsember!U121)</f>
        <v>0</v>
      </c>
      <c r="V121" s="178">
        <f>SUM(Jaanuar:Detsember!V121)</f>
        <v>0</v>
      </c>
      <c r="W121" s="179">
        <f>SUM(Jaanuar:Detsember!W121)</f>
        <v>0</v>
      </c>
      <c r="X121" s="300">
        <f>SUM(Jaanuar:Detsember!X121)</f>
        <v>0</v>
      </c>
      <c r="Y121" s="178">
        <f>SUM(Jaanuar:Detsember!Y121)</f>
        <v>0</v>
      </c>
      <c r="Z121" s="178">
        <f>SUM(Jaanuar:Detsember!Z121)</f>
        <v>0</v>
      </c>
      <c r="AA121" s="178">
        <f>SUM(Jaanuar:Detsember!AA121)</f>
        <v>0</v>
      </c>
      <c r="AB121" s="300">
        <f>SUM(Jaanuar:Detsember!AB121)</f>
        <v>0</v>
      </c>
      <c r="AC121" s="315">
        <f>SUM(Jaanuar:Detsember!AC121)</f>
        <v>0</v>
      </c>
      <c r="AD121" s="307">
        <f>SUM(Jaanuar:Detsember!AD121)</f>
        <v>0</v>
      </c>
      <c r="AE121" s="304">
        <f>SUM(Jaanuar:Detsember!AE121)</f>
        <v>0</v>
      </c>
      <c r="AF121" s="300">
        <f>SUM(Jaanuar:Detsember!AF121)</f>
        <v>0</v>
      </c>
      <c r="AG121" s="166">
        <f>SUM(Jaanuar:Detsember!AG121)</f>
        <v>208</v>
      </c>
      <c r="AH121" s="299">
        <f>SUM(Jaanuar:Detsember!AE121)</f>
        <v>0</v>
      </c>
      <c r="AI121" s="305">
        <f>SUM(Jaanuar:Detsember!N121)+SUM(Jaanuar:Detsember!AF121)</f>
        <v>0</v>
      </c>
      <c r="AJ121" s="315">
        <f t="shared" si="48"/>
        <v>208</v>
      </c>
    </row>
    <row r="122" spans="1:36" outlineLevel="1" x14ac:dyDescent="0.25">
      <c r="A122" s="76" t="s">
        <v>762</v>
      </c>
      <c r="B122" s="6"/>
      <c r="C122" s="465">
        <f t="shared" ref="C122:AJ122" si="50">SUBTOTAL(9,C121:C121)</f>
        <v>1</v>
      </c>
      <c r="D122" s="316">
        <f t="shared" si="50"/>
        <v>185</v>
      </c>
      <c r="E122" s="299">
        <f t="shared" si="50"/>
        <v>0</v>
      </c>
      <c r="F122" s="299">
        <f t="shared" si="50"/>
        <v>0</v>
      </c>
      <c r="G122" s="299">
        <f t="shared" si="50"/>
        <v>0</v>
      </c>
      <c r="H122" s="299">
        <f t="shared" si="50"/>
        <v>0</v>
      </c>
      <c r="I122" s="299">
        <f t="shared" si="50"/>
        <v>0</v>
      </c>
      <c r="J122" s="299">
        <f t="shared" si="50"/>
        <v>0</v>
      </c>
      <c r="K122" s="299">
        <f t="shared" si="50"/>
        <v>0</v>
      </c>
      <c r="L122" s="299">
        <f t="shared" si="50"/>
        <v>22</v>
      </c>
      <c r="M122" s="153">
        <f t="shared" si="50"/>
        <v>208</v>
      </c>
      <c r="N122" s="300">
        <f t="shared" si="50"/>
        <v>0</v>
      </c>
      <c r="O122" s="308">
        <f t="shared" si="50"/>
        <v>0</v>
      </c>
      <c r="P122" s="299">
        <f t="shared" si="50"/>
        <v>0</v>
      </c>
      <c r="Q122" s="300">
        <f t="shared" si="50"/>
        <v>0</v>
      </c>
      <c r="R122" s="178">
        <f t="shared" si="50"/>
        <v>0</v>
      </c>
      <c r="S122" s="178">
        <f t="shared" si="50"/>
        <v>0</v>
      </c>
      <c r="T122" s="300">
        <f t="shared" si="50"/>
        <v>0</v>
      </c>
      <c r="U122" s="401">
        <f t="shared" si="50"/>
        <v>0</v>
      </c>
      <c r="V122" s="178">
        <f t="shared" si="50"/>
        <v>0</v>
      </c>
      <c r="W122" s="307">
        <f t="shared" si="50"/>
        <v>0</v>
      </c>
      <c r="X122" s="300">
        <f t="shared" si="50"/>
        <v>0</v>
      </c>
      <c r="Y122" s="178">
        <f t="shared" si="50"/>
        <v>0</v>
      </c>
      <c r="Z122" s="178">
        <f t="shared" si="50"/>
        <v>0</v>
      </c>
      <c r="AA122" s="178">
        <f t="shared" si="50"/>
        <v>0</v>
      </c>
      <c r="AB122" s="300">
        <f t="shared" si="50"/>
        <v>0</v>
      </c>
      <c r="AC122" s="315">
        <f t="shared" si="50"/>
        <v>0</v>
      </c>
      <c r="AD122" s="307">
        <f t="shared" si="50"/>
        <v>0</v>
      </c>
      <c r="AE122" s="304">
        <f t="shared" si="50"/>
        <v>0</v>
      </c>
      <c r="AF122" s="300">
        <f t="shared" si="50"/>
        <v>0</v>
      </c>
      <c r="AG122" s="166">
        <f t="shared" si="50"/>
        <v>208</v>
      </c>
      <c r="AH122" s="299">
        <f t="shared" si="50"/>
        <v>0</v>
      </c>
      <c r="AI122" s="305">
        <f t="shared" si="50"/>
        <v>0</v>
      </c>
      <c r="AJ122" s="315">
        <f t="shared" si="50"/>
        <v>208</v>
      </c>
    </row>
    <row r="123" spans="1:36" ht="12" customHeight="1" outlineLevel="2" x14ac:dyDescent="0.25">
      <c r="A123" s="29" t="s">
        <v>615</v>
      </c>
      <c r="B123" s="6" t="s">
        <v>693</v>
      </c>
      <c r="C123" s="299">
        <f>SUM(Jaanuar:Detsember!C123)</f>
        <v>8</v>
      </c>
      <c r="D123" s="299">
        <f>SUM(Jaanuar:Detsember!D123)</f>
        <v>233</v>
      </c>
      <c r="E123" s="299">
        <f>SUM(Jaanuar:Detsember!E123)</f>
        <v>771</v>
      </c>
      <c r="F123" s="299">
        <f>SUM(Jaanuar:Detsember!F123)</f>
        <v>366</v>
      </c>
      <c r="G123" s="299">
        <f>SUM(Jaanuar:Detsember!G123)</f>
        <v>0</v>
      </c>
      <c r="H123" s="299">
        <f>SUM(Jaanuar:Detsember!H123)</f>
        <v>0</v>
      </c>
      <c r="I123" s="299">
        <f>SUM(Jaanuar:Detsember!I123)</f>
        <v>141</v>
      </c>
      <c r="J123" s="299">
        <f>SUM(Jaanuar:Detsember!J123)</f>
        <v>0</v>
      </c>
      <c r="K123" s="299">
        <f>SUM(Jaanuar:Detsember!K123)</f>
        <v>311</v>
      </c>
      <c r="L123" s="300">
        <f>SUM(Jaanuar:Detsember!L123)</f>
        <v>0</v>
      </c>
      <c r="M123" s="153">
        <f>SUM(Jaanuar:Detsember!M123)</f>
        <v>1830</v>
      </c>
      <c r="N123" s="300">
        <f>SUM(Jaanuar:Detsember!N123)</f>
        <v>0</v>
      </c>
      <c r="O123" s="308">
        <f>SUM(Jaanuar:Detsember!O123)</f>
        <v>0</v>
      </c>
      <c r="P123" s="299">
        <f>SUM(Jaanuar:Detsember!P123)</f>
        <v>53</v>
      </c>
      <c r="Q123" s="300">
        <f>SUM(Jaanuar:Detsember!Q123)</f>
        <v>0</v>
      </c>
      <c r="R123" s="178">
        <f>SUM(Jaanuar:Detsember!R123)</f>
        <v>0</v>
      </c>
      <c r="S123" s="178">
        <f>SUM(Jaanuar:Detsember!S123)</f>
        <v>0</v>
      </c>
      <c r="T123" s="300">
        <f>SUM(Jaanuar:Detsember!T123)</f>
        <v>0</v>
      </c>
      <c r="U123" s="465">
        <f>SUM(Jaanuar:Detsember!U123)</f>
        <v>0</v>
      </c>
      <c r="V123" s="178">
        <f>SUM(Jaanuar:Detsember!V123)</f>
        <v>0</v>
      </c>
      <c r="W123" s="179">
        <f>SUM(Jaanuar:Detsember!W123)</f>
        <v>0</v>
      </c>
      <c r="X123" s="300">
        <f>SUM(Jaanuar:Detsember!X123)</f>
        <v>0</v>
      </c>
      <c r="Y123" s="178">
        <f>SUM(Jaanuar:Detsember!Y123)</f>
        <v>0</v>
      </c>
      <c r="Z123" s="178">
        <f>SUM(Jaanuar:Detsember!Z123)</f>
        <v>0</v>
      </c>
      <c r="AA123" s="178">
        <f>SUM(Jaanuar:Detsember!AA123)</f>
        <v>0</v>
      </c>
      <c r="AB123" s="300">
        <f>SUM(Jaanuar:Detsember!AB123)</f>
        <v>0</v>
      </c>
      <c r="AC123" s="315">
        <f>SUM(Jaanuar:Detsember!AC123)</f>
        <v>0</v>
      </c>
      <c r="AD123" s="307">
        <f>SUM(Jaanuar:Detsember!AD123)</f>
        <v>0</v>
      </c>
      <c r="AE123" s="304">
        <f>SUM(Jaanuar:Detsember!AE123)</f>
        <v>53</v>
      </c>
      <c r="AF123" s="300">
        <f>SUM(Jaanuar:Detsember!AF123)</f>
        <v>0</v>
      </c>
      <c r="AG123" s="166">
        <f>SUM(Jaanuar:Detsember!AG123)</f>
        <v>1883</v>
      </c>
      <c r="AH123" s="299">
        <f>SUM(Jaanuar:Detsember!AE123)</f>
        <v>53</v>
      </c>
      <c r="AI123" s="305">
        <f>SUM(Jaanuar:Detsember!N123)+SUM(Jaanuar:Detsember!AF123)</f>
        <v>0</v>
      </c>
      <c r="AJ123" s="315">
        <f t="shared" si="48"/>
        <v>1883</v>
      </c>
    </row>
    <row r="124" spans="1:36" outlineLevel="2" x14ac:dyDescent="0.25">
      <c r="A124" s="29" t="s">
        <v>615</v>
      </c>
      <c r="B124" s="6" t="s">
        <v>702</v>
      </c>
      <c r="C124" s="299">
        <f>SUM(Jaanuar:Detsember!C124)</f>
        <v>0</v>
      </c>
      <c r="D124" s="299">
        <f>SUM(Jaanuar:Detsember!D124)</f>
        <v>0</v>
      </c>
      <c r="E124" s="299">
        <f>SUM(Jaanuar:Detsember!E124)</f>
        <v>0</v>
      </c>
      <c r="F124" s="299">
        <f>SUM(Jaanuar:Detsember!F124)</f>
        <v>0</v>
      </c>
      <c r="G124" s="299">
        <f>SUM(Jaanuar:Detsember!G124)</f>
        <v>0</v>
      </c>
      <c r="H124" s="299">
        <f>SUM(Jaanuar:Detsember!H124)</f>
        <v>0</v>
      </c>
      <c r="I124" s="299">
        <f>SUM(Jaanuar:Detsember!I124)</f>
        <v>0</v>
      </c>
      <c r="J124" s="299">
        <f>SUM(Jaanuar:Detsember!J124)</f>
        <v>0</v>
      </c>
      <c r="K124" s="299">
        <f>SUM(Jaanuar:Detsember!K124)</f>
        <v>0</v>
      </c>
      <c r="L124" s="300">
        <f>SUM(Jaanuar:Detsember!L124)</f>
        <v>0</v>
      </c>
      <c r="M124" s="153">
        <f>SUM(Jaanuar:Detsember!M124)</f>
        <v>0</v>
      </c>
      <c r="N124" s="300">
        <f>SUM(Jaanuar:Detsember!N124)</f>
        <v>0</v>
      </c>
      <c r="O124" s="308">
        <f>SUM(Jaanuar:Detsember!O124)</f>
        <v>0</v>
      </c>
      <c r="P124" s="299">
        <f>SUM(Jaanuar:Detsember!P124)</f>
        <v>0</v>
      </c>
      <c r="Q124" s="300">
        <f>SUM(Jaanuar:Detsember!Q124)</f>
        <v>0</v>
      </c>
      <c r="R124" s="178">
        <f>SUM(Jaanuar:Detsember!R124)</f>
        <v>0</v>
      </c>
      <c r="S124" s="178">
        <f>SUM(Jaanuar:Detsember!S124)</f>
        <v>0</v>
      </c>
      <c r="T124" s="300">
        <f>SUM(Jaanuar:Detsember!T124)</f>
        <v>0</v>
      </c>
      <c r="U124" s="465">
        <f>SUM(Jaanuar:Detsember!U124)</f>
        <v>0</v>
      </c>
      <c r="V124" s="178">
        <f>SUM(Jaanuar:Detsember!V124)</f>
        <v>0</v>
      </c>
      <c r="W124" s="179">
        <f>SUM(Jaanuar:Detsember!W124)</f>
        <v>0</v>
      </c>
      <c r="X124" s="300">
        <f>SUM(Jaanuar:Detsember!X124)</f>
        <v>0</v>
      </c>
      <c r="Y124" s="178">
        <f>SUM(Jaanuar:Detsember!Y124)</f>
        <v>0</v>
      </c>
      <c r="Z124" s="178">
        <f>SUM(Jaanuar:Detsember!Z124)</f>
        <v>0</v>
      </c>
      <c r="AA124" s="178">
        <f>SUM(Jaanuar:Detsember!AA124)</f>
        <v>0</v>
      </c>
      <c r="AB124" s="300">
        <f>SUM(Jaanuar:Detsember!AB124)</f>
        <v>0</v>
      </c>
      <c r="AC124" s="315">
        <f>SUM(Jaanuar:Detsember!AC124)</f>
        <v>0</v>
      </c>
      <c r="AD124" s="307">
        <f>SUM(Jaanuar:Detsember!AD124)</f>
        <v>0</v>
      </c>
      <c r="AE124" s="304">
        <f>SUM(Jaanuar:Detsember!AE124)</f>
        <v>0</v>
      </c>
      <c r="AF124" s="300">
        <f>SUM(Jaanuar:Detsember!AF124)</f>
        <v>0</v>
      </c>
      <c r="AG124" s="166">
        <f>SUM(Jaanuar:Detsember!AG124)</f>
        <v>0</v>
      </c>
      <c r="AH124" s="299">
        <f>SUM(Jaanuar:Detsember!AE124)</f>
        <v>0</v>
      </c>
      <c r="AI124" s="305">
        <f>SUM(Jaanuar:Detsember!N124)+SUM(Jaanuar:Detsember!AF124)</f>
        <v>0</v>
      </c>
      <c r="AJ124" s="315">
        <f t="shared" si="48"/>
        <v>0</v>
      </c>
    </row>
    <row r="125" spans="1:36" outlineLevel="1" x14ac:dyDescent="0.25">
      <c r="A125" s="76" t="s">
        <v>763</v>
      </c>
      <c r="B125" s="8"/>
      <c r="C125" s="465">
        <f t="shared" ref="C125:AJ125" si="51">SUBTOTAL(9,C123:C124)</f>
        <v>8</v>
      </c>
      <c r="D125" s="316">
        <f t="shared" si="51"/>
        <v>233</v>
      </c>
      <c r="E125" s="299">
        <f t="shared" si="51"/>
        <v>771</v>
      </c>
      <c r="F125" s="299">
        <f t="shared" si="51"/>
        <v>366</v>
      </c>
      <c r="G125" s="299">
        <f t="shared" si="51"/>
        <v>0</v>
      </c>
      <c r="H125" s="299">
        <f t="shared" si="51"/>
        <v>0</v>
      </c>
      <c r="I125" s="299">
        <f t="shared" si="51"/>
        <v>141</v>
      </c>
      <c r="J125" s="299">
        <f t="shared" si="51"/>
        <v>0</v>
      </c>
      <c r="K125" s="299">
        <f t="shared" si="51"/>
        <v>311</v>
      </c>
      <c r="L125" s="299">
        <f t="shared" si="51"/>
        <v>0</v>
      </c>
      <c r="M125" s="153">
        <f t="shared" si="51"/>
        <v>1830</v>
      </c>
      <c r="N125" s="300">
        <f t="shared" si="51"/>
        <v>0</v>
      </c>
      <c r="O125" s="308">
        <f t="shared" si="51"/>
        <v>0</v>
      </c>
      <c r="P125" s="299">
        <f t="shared" si="51"/>
        <v>53</v>
      </c>
      <c r="Q125" s="300">
        <f t="shared" si="51"/>
        <v>0</v>
      </c>
      <c r="R125" s="178">
        <f t="shared" si="51"/>
        <v>0</v>
      </c>
      <c r="S125" s="178">
        <f t="shared" si="51"/>
        <v>0</v>
      </c>
      <c r="T125" s="300">
        <f t="shared" si="51"/>
        <v>0</v>
      </c>
      <c r="U125" s="401">
        <f t="shared" si="51"/>
        <v>0</v>
      </c>
      <c r="V125" s="178">
        <f t="shared" si="51"/>
        <v>0</v>
      </c>
      <c r="W125" s="307">
        <f t="shared" si="51"/>
        <v>0</v>
      </c>
      <c r="X125" s="300">
        <f t="shared" si="51"/>
        <v>0</v>
      </c>
      <c r="Y125" s="178">
        <f t="shared" si="51"/>
        <v>0</v>
      </c>
      <c r="Z125" s="178">
        <f t="shared" si="51"/>
        <v>0</v>
      </c>
      <c r="AA125" s="178">
        <f t="shared" si="51"/>
        <v>0</v>
      </c>
      <c r="AB125" s="300">
        <f t="shared" si="51"/>
        <v>0</v>
      </c>
      <c r="AC125" s="315">
        <f t="shared" si="51"/>
        <v>0</v>
      </c>
      <c r="AD125" s="307">
        <f t="shared" si="51"/>
        <v>0</v>
      </c>
      <c r="AE125" s="304">
        <f t="shared" si="51"/>
        <v>53</v>
      </c>
      <c r="AF125" s="300">
        <f t="shared" si="51"/>
        <v>0</v>
      </c>
      <c r="AG125" s="166">
        <f t="shared" si="51"/>
        <v>1883</v>
      </c>
      <c r="AH125" s="299">
        <f t="shared" si="51"/>
        <v>53</v>
      </c>
      <c r="AI125" s="305">
        <f t="shared" si="51"/>
        <v>0</v>
      </c>
      <c r="AJ125" s="315">
        <f t="shared" si="51"/>
        <v>1883</v>
      </c>
    </row>
    <row r="126" spans="1:36" outlineLevel="2" x14ac:dyDescent="0.25">
      <c r="A126" s="29" t="s">
        <v>815</v>
      </c>
      <c r="B126" s="8" t="s">
        <v>717</v>
      </c>
      <c r="C126" s="299">
        <f>SUM(Jaanuar:Detsember!C126)</f>
        <v>6</v>
      </c>
      <c r="D126" s="299">
        <f>SUM(Jaanuar:Detsember!D126)</f>
        <v>145</v>
      </c>
      <c r="E126" s="299">
        <f>SUM(Jaanuar:Detsember!E126)</f>
        <v>380</v>
      </c>
      <c r="F126" s="299">
        <f>SUM(Jaanuar:Detsember!F126)</f>
        <v>394</v>
      </c>
      <c r="G126" s="299">
        <f>SUM(Jaanuar:Detsember!G126)</f>
        <v>0</v>
      </c>
      <c r="H126" s="299">
        <f>SUM(Jaanuar:Detsember!H126)</f>
        <v>0</v>
      </c>
      <c r="I126" s="299">
        <f>SUM(Jaanuar:Detsember!I126)</f>
        <v>35</v>
      </c>
      <c r="J126" s="299">
        <f>SUM(Jaanuar:Detsember!J126)</f>
        <v>1</v>
      </c>
      <c r="K126" s="299">
        <f>SUM(Jaanuar:Detsember!K126)</f>
        <v>105</v>
      </c>
      <c r="L126" s="300">
        <f>SUM(Jaanuar:Detsember!L126)</f>
        <v>158</v>
      </c>
      <c r="M126" s="153">
        <f>SUM(Jaanuar:Detsember!M126)</f>
        <v>1224</v>
      </c>
      <c r="N126" s="300">
        <f>SUM(Jaanuar:Detsember!N126)</f>
        <v>0</v>
      </c>
      <c r="O126" s="308">
        <f>SUM(Jaanuar:Detsember!O126)</f>
        <v>241</v>
      </c>
      <c r="P126" s="299">
        <f>SUM(Jaanuar:Detsember!P126)</f>
        <v>0</v>
      </c>
      <c r="Q126" s="300">
        <f>SUM(Jaanuar:Detsember!Q126)</f>
        <v>0</v>
      </c>
      <c r="R126" s="178">
        <f>SUM(Jaanuar:Detsember!R126)</f>
        <v>0</v>
      </c>
      <c r="S126" s="178">
        <f>SUM(Jaanuar:Detsember!S126)</f>
        <v>0</v>
      </c>
      <c r="T126" s="300">
        <f>SUM(Jaanuar:Detsember!T126)</f>
        <v>0</v>
      </c>
      <c r="U126" s="465">
        <f>SUM(Jaanuar:Detsember!U126)</f>
        <v>0</v>
      </c>
      <c r="V126" s="178">
        <f>SUM(Jaanuar:Detsember!V126)</f>
        <v>0</v>
      </c>
      <c r="W126" s="179">
        <f>SUM(Jaanuar:Detsember!W126)</f>
        <v>0</v>
      </c>
      <c r="X126" s="300">
        <f>SUM(Jaanuar:Detsember!X126)</f>
        <v>0</v>
      </c>
      <c r="Y126" s="178">
        <f>SUM(Jaanuar:Detsember!Y126)</f>
        <v>0</v>
      </c>
      <c r="Z126" s="178">
        <f>SUM(Jaanuar:Detsember!Z126)</f>
        <v>0</v>
      </c>
      <c r="AA126" s="178">
        <f>SUM(Jaanuar:Detsember!AA126)</f>
        <v>0</v>
      </c>
      <c r="AB126" s="300">
        <f>SUM(Jaanuar:Detsember!AB126)</f>
        <v>0</v>
      </c>
      <c r="AC126" s="315">
        <f>SUM(Jaanuar:Detsember!AC126)</f>
        <v>0</v>
      </c>
      <c r="AD126" s="307">
        <f>SUM(Jaanuar:Detsember!AD126)</f>
        <v>0</v>
      </c>
      <c r="AE126" s="304">
        <f>SUM(Jaanuar:Detsember!AE126)</f>
        <v>241</v>
      </c>
      <c r="AF126" s="300">
        <f>SUM(Jaanuar:Detsember!AF126)</f>
        <v>0</v>
      </c>
      <c r="AG126" s="166">
        <f>SUM(Jaanuar:Detsember!AG126)</f>
        <v>1465</v>
      </c>
      <c r="AH126" s="299">
        <f>SUM(Jaanuar:Detsember!AE126)</f>
        <v>241</v>
      </c>
      <c r="AI126" s="305">
        <f>SUM(Jaanuar:Detsember!N126)+SUM(Jaanuar:Detsember!AF126)</f>
        <v>0</v>
      </c>
      <c r="AJ126" s="315">
        <f t="shared" si="48"/>
        <v>1465</v>
      </c>
    </row>
    <row r="127" spans="1:36" outlineLevel="2" x14ac:dyDescent="0.25">
      <c r="A127" s="29" t="s">
        <v>815</v>
      </c>
      <c r="B127" s="6" t="s">
        <v>257</v>
      </c>
      <c r="C127" s="299">
        <f>SUM(Jaanuar:Detsember!C127)</f>
        <v>3</v>
      </c>
      <c r="D127" s="299">
        <f>SUM(Jaanuar:Detsember!D127)</f>
        <v>116</v>
      </c>
      <c r="E127" s="299">
        <f>SUM(Jaanuar:Detsember!E127)</f>
        <v>316</v>
      </c>
      <c r="F127" s="299">
        <f>SUM(Jaanuar:Detsember!F127)</f>
        <v>398</v>
      </c>
      <c r="G127" s="299">
        <f>SUM(Jaanuar:Detsember!G127)</f>
        <v>0</v>
      </c>
      <c r="H127" s="299">
        <f>SUM(Jaanuar:Detsember!H127)</f>
        <v>0</v>
      </c>
      <c r="I127" s="299">
        <f>SUM(Jaanuar:Detsember!I127)</f>
        <v>48</v>
      </c>
      <c r="J127" s="299">
        <f>SUM(Jaanuar:Detsember!J127)</f>
        <v>0</v>
      </c>
      <c r="K127" s="299">
        <f>SUM(Jaanuar:Detsember!K127)</f>
        <v>190</v>
      </c>
      <c r="L127" s="300">
        <f>SUM(Jaanuar:Detsember!L127)</f>
        <v>172</v>
      </c>
      <c r="M127" s="153">
        <f>SUM(Jaanuar:Detsember!M127)</f>
        <v>1243</v>
      </c>
      <c r="N127" s="300">
        <f>SUM(Jaanuar:Detsember!N127)</f>
        <v>36</v>
      </c>
      <c r="O127" s="308">
        <f>SUM(Jaanuar:Detsember!O127)</f>
        <v>111</v>
      </c>
      <c r="P127" s="299">
        <f>SUM(Jaanuar:Detsember!P127)</f>
        <v>0</v>
      </c>
      <c r="Q127" s="300">
        <f>SUM(Jaanuar:Detsember!Q127)</f>
        <v>0</v>
      </c>
      <c r="R127" s="178">
        <f>SUM(Jaanuar:Detsember!R127)</f>
        <v>4</v>
      </c>
      <c r="S127" s="178">
        <f>SUM(Jaanuar:Detsember!S127)</f>
        <v>0</v>
      </c>
      <c r="T127" s="300">
        <f>SUM(Jaanuar:Detsember!T127)</f>
        <v>0</v>
      </c>
      <c r="U127" s="465">
        <f>SUM(Jaanuar:Detsember!U127)</f>
        <v>0</v>
      </c>
      <c r="V127" s="178">
        <f>SUM(Jaanuar:Detsember!V127)</f>
        <v>0</v>
      </c>
      <c r="W127" s="179">
        <f>SUM(Jaanuar:Detsember!W127)</f>
        <v>0</v>
      </c>
      <c r="X127" s="300">
        <f>SUM(Jaanuar:Detsember!X127)</f>
        <v>0</v>
      </c>
      <c r="Y127" s="178">
        <f>SUM(Jaanuar:Detsember!Y127)</f>
        <v>0</v>
      </c>
      <c r="Z127" s="178">
        <f>SUM(Jaanuar:Detsember!Z127)</f>
        <v>0</v>
      </c>
      <c r="AA127" s="178">
        <f>SUM(Jaanuar:Detsember!AA127)</f>
        <v>0</v>
      </c>
      <c r="AB127" s="300">
        <f>SUM(Jaanuar:Detsember!AB127)</f>
        <v>0</v>
      </c>
      <c r="AC127" s="315">
        <f>SUM(Jaanuar:Detsember!AC127)</f>
        <v>0</v>
      </c>
      <c r="AD127" s="307">
        <f>SUM(Jaanuar:Detsember!AD127)</f>
        <v>0</v>
      </c>
      <c r="AE127" s="304">
        <f>SUM(Jaanuar:Detsember!AE127)</f>
        <v>115</v>
      </c>
      <c r="AF127" s="300">
        <f>SUM(Jaanuar:Detsember!AF127)</f>
        <v>8</v>
      </c>
      <c r="AG127" s="166">
        <f>SUM(Jaanuar:Detsember!AG127)</f>
        <v>1358</v>
      </c>
      <c r="AH127" s="299">
        <f>SUM(Jaanuar:Detsember!AE127)</f>
        <v>115</v>
      </c>
      <c r="AI127" s="305">
        <f>SUM(Jaanuar:Detsember!N127)+SUM(Jaanuar:Detsember!AF127)</f>
        <v>44</v>
      </c>
      <c r="AJ127" s="315">
        <f t="shared" si="48"/>
        <v>1402</v>
      </c>
    </row>
    <row r="128" spans="1:36" outlineLevel="1" x14ac:dyDescent="0.25">
      <c r="A128" s="76" t="s">
        <v>764</v>
      </c>
      <c r="B128" s="6"/>
      <c r="C128" s="457">
        <f t="shared" ref="C128:AJ128" si="52">SUBTOTAL(9,C126:C127)</f>
        <v>9</v>
      </c>
      <c r="D128" s="299">
        <f t="shared" si="52"/>
        <v>261</v>
      </c>
      <c r="E128" s="299">
        <f t="shared" si="52"/>
        <v>696</v>
      </c>
      <c r="F128" s="299">
        <f t="shared" si="52"/>
        <v>792</v>
      </c>
      <c r="G128" s="299">
        <f t="shared" si="52"/>
        <v>0</v>
      </c>
      <c r="H128" s="299">
        <f t="shared" si="52"/>
        <v>0</v>
      </c>
      <c r="I128" s="299">
        <f t="shared" si="52"/>
        <v>83</v>
      </c>
      <c r="J128" s="299">
        <f t="shared" si="52"/>
        <v>1</v>
      </c>
      <c r="K128" s="299">
        <f t="shared" si="52"/>
        <v>295</v>
      </c>
      <c r="L128" s="299">
        <f t="shared" si="52"/>
        <v>330</v>
      </c>
      <c r="M128" s="153">
        <f t="shared" si="52"/>
        <v>2467</v>
      </c>
      <c r="N128" s="300">
        <f t="shared" si="52"/>
        <v>36</v>
      </c>
      <c r="O128" s="308">
        <f t="shared" si="52"/>
        <v>352</v>
      </c>
      <c r="P128" s="299">
        <f t="shared" si="52"/>
        <v>0</v>
      </c>
      <c r="Q128" s="300">
        <f t="shared" si="52"/>
        <v>0</v>
      </c>
      <c r="R128" s="178">
        <f t="shared" si="52"/>
        <v>4</v>
      </c>
      <c r="S128" s="178">
        <f t="shared" si="52"/>
        <v>0</v>
      </c>
      <c r="T128" s="300">
        <f t="shared" si="52"/>
        <v>0</v>
      </c>
      <c r="U128" s="401">
        <f t="shared" si="52"/>
        <v>0</v>
      </c>
      <c r="V128" s="178">
        <f t="shared" si="52"/>
        <v>0</v>
      </c>
      <c r="W128" s="307">
        <f t="shared" si="52"/>
        <v>0</v>
      </c>
      <c r="X128" s="300">
        <f t="shared" si="52"/>
        <v>0</v>
      </c>
      <c r="Y128" s="178">
        <f t="shared" si="52"/>
        <v>0</v>
      </c>
      <c r="Z128" s="178">
        <f t="shared" si="52"/>
        <v>0</v>
      </c>
      <c r="AA128" s="178">
        <f t="shared" si="52"/>
        <v>0</v>
      </c>
      <c r="AB128" s="300">
        <f t="shared" si="52"/>
        <v>0</v>
      </c>
      <c r="AC128" s="315">
        <f t="shared" si="52"/>
        <v>0</v>
      </c>
      <c r="AD128" s="307">
        <f t="shared" si="52"/>
        <v>0</v>
      </c>
      <c r="AE128" s="304">
        <f t="shared" si="52"/>
        <v>356</v>
      </c>
      <c r="AF128" s="300">
        <f t="shared" si="52"/>
        <v>8</v>
      </c>
      <c r="AG128" s="166">
        <f t="shared" si="52"/>
        <v>2823</v>
      </c>
      <c r="AH128" s="299">
        <f t="shared" si="52"/>
        <v>356</v>
      </c>
      <c r="AI128" s="305">
        <f t="shared" si="52"/>
        <v>44</v>
      </c>
      <c r="AJ128" s="315">
        <f t="shared" si="52"/>
        <v>2867</v>
      </c>
    </row>
    <row r="129" spans="1:36" outlineLevel="2" x14ac:dyDescent="0.25">
      <c r="A129" s="6" t="s">
        <v>816</v>
      </c>
      <c r="B129" s="6" t="s">
        <v>809</v>
      </c>
      <c r="C129" s="299">
        <f>SUM(Jaanuar:Detsember!C129)</f>
        <v>0</v>
      </c>
      <c r="D129" s="299">
        <f>SUM(Jaanuar:Detsember!D129)</f>
        <v>0</v>
      </c>
      <c r="E129" s="299">
        <f>SUM(Jaanuar:Detsember!E129)</f>
        <v>0</v>
      </c>
      <c r="F129" s="299">
        <f>SUM(Jaanuar:Detsember!F129)</f>
        <v>19</v>
      </c>
      <c r="G129" s="299">
        <f>SUM(Jaanuar:Detsember!G129)</f>
        <v>220</v>
      </c>
      <c r="H129" s="299">
        <f>SUM(Jaanuar:Detsember!H129)</f>
        <v>0</v>
      </c>
      <c r="I129" s="299">
        <f>SUM(Jaanuar:Detsember!I129)</f>
        <v>0</v>
      </c>
      <c r="J129" s="299">
        <f>SUM(Jaanuar:Detsember!J129)</f>
        <v>0</v>
      </c>
      <c r="K129" s="299">
        <f>SUM(Jaanuar:Detsember!K129)</f>
        <v>151</v>
      </c>
      <c r="L129" s="300">
        <f>SUM(Jaanuar:Detsember!L129)</f>
        <v>0</v>
      </c>
      <c r="M129" s="153">
        <f>SUM(Jaanuar:Detsember!M129)</f>
        <v>390</v>
      </c>
      <c r="N129" s="300">
        <f>SUM(Jaanuar:Detsember!N129)</f>
        <v>0</v>
      </c>
      <c r="O129" s="308">
        <f>SUM(Jaanuar:Detsember!O129)</f>
        <v>0</v>
      </c>
      <c r="P129" s="299">
        <f>SUM(Jaanuar:Detsember!P129)</f>
        <v>0</v>
      </c>
      <c r="Q129" s="300">
        <f>SUM(Jaanuar:Detsember!Q129)</f>
        <v>0</v>
      </c>
      <c r="R129" s="178">
        <f>SUM(Jaanuar:Detsember!R129)</f>
        <v>0</v>
      </c>
      <c r="S129" s="178">
        <f>SUM(Jaanuar:Detsember!S129)</f>
        <v>0</v>
      </c>
      <c r="T129" s="300">
        <f>SUM(Jaanuar:Detsember!T129)</f>
        <v>0</v>
      </c>
      <c r="U129" s="465">
        <f>SUM(Jaanuar:Detsember!U129)</f>
        <v>0</v>
      </c>
      <c r="V129" s="178">
        <f>SUM(Jaanuar:Detsember!V129)</f>
        <v>0</v>
      </c>
      <c r="W129" s="179">
        <f>SUM(Jaanuar:Detsember!W129)</f>
        <v>0</v>
      </c>
      <c r="X129" s="300">
        <f>SUM(Jaanuar:Detsember!X129)</f>
        <v>0</v>
      </c>
      <c r="Y129" s="178">
        <f>SUM(Jaanuar:Detsember!Y129)</f>
        <v>0</v>
      </c>
      <c r="Z129" s="178">
        <f>SUM(Jaanuar:Detsember!Z129)</f>
        <v>0</v>
      </c>
      <c r="AA129" s="178">
        <f>SUM(Jaanuar:Detsember!AA129)</f>
        <v>0</v>
      </c>
      <c r="AB129" s="300">
        <f>SUM(Jaanuar:Detsember!AB129)</f>
        <v>0</v>
      </c>
      <c r="AC129" s="315">
        <f>SUM(Jaanuar:Detsember!AC129)</f>
        <v>0</v>
      </c>
      <c r="AD129" s="307">
        <f>SUM(Jaanuar:Detsember!AD129)</f>
        <v>0</v>
      </c>
      <c r="AE129" s="304">
        <f>SUM(Jaanuar:Detsember!AE129)</f>
        <v>0</v>
      </c>
      <c r="AF129" s="300">
        <f>SUM(Jaanuar:Detsember!AF129)</f>
        <v>0</v>
      </c>
      <c r="AG129" s="166">
        <f>SUM(Jaanuar:Detsember!AG129)</f>
        <v>390</v>
      </c>
      <c r="AH129" s="299">
        <f>SUM(Jaanuar:Detsember!AE129)</f>
        <v>0</v>
      </c>
      <c r="AI129" s="305">
        <f>SUM(Jaanuar:Detsember!N129)+SUM(Jaanuar:Detsember!AF129)</f>
        <v>0</v>
      </c>
      <c r="AJ129" s="315">
        <f t="shared" si="48"/>
        <v>390</v>
      </c>
    </row>
    <row r="130" spans="1:36" outlineLevel="2" x14ac:dyDescent="0.25">
      <c r="A130" s="6" t="s">
        <v>640</v>
      </c>
      <c r="B130" s="6" t="s">
        <v>677</v>
      </c>
      <c r="C130" s="299">
        <f>SUM(Jaanuar:Detsember!C130)</f>
        <v>0</v>
      </c>
      <c r="D130" s="299">
        <f>SUM(Jaanuar:Detsember!D130)</f>
        <v>0</v>
      </c>
      <c r="E130" s="299">
        <f>SUM(Jaanuar:Detsember!E130)</f>
        <v>0</v>
      </c>
      <c r="F130" s="299">
        <f>SUM(Jaanuar:Detsember!F130)</f>
        <v>0</v>
      </c>
      <c r="G130" s="299">
        <f>SUM(Jaanuar:Detsember!G130)</f>
        <v>0</v>
      </c>
      <c r="H130" s="299">
        <f>SUM(Jaanuar:Detsember!H130)</f>
        <v>0</v>
      </c>
      <c r="I130" s="299">
        <f>SUM(Jaanuar:Detsember!I130)</f>
        <v>0</v>
      </c>
      <c r="J130" s="299">
        <f>SUM(Jaanuar:Detsember!J130)</f>
        <v>0</v>
      </c>
      <c r="K130" s="299">
        <f>SUM(Jaanuar:Detsember!K130)</f>
        <v>0</v>
      </c>
      <c r="L130" s="300">
        <f>SUM(Jaanuar:Detsember!L130)</f>
        <v>0</v>
      </c>
      <c r="M130" s="153">
        <f>SUM(Jaanuar:Detsember!M130)</f>
        <v>0</v>
      </c>
      <c r="N130" s="300">
        <f>SUM(Jaanuar:Detsember!N130)</f>
        <v>0</v>
      </c>
      <c r="O130" s="308">
        <f>SUM(Jaanuar:Detsember!O130)</f>
        <v>0</v>
      </c>
      <c r="P130" s="299">
        <f>SUM(Jaanuar:Detsember!P130)</f>
        <v>0</v>
      </c>
      <c r="Q130" s="300">
        <f>SUM(Jaanuar:Detsember!Q130)</f>
        <v>0</v>
      </c>
      <c r="R130" s="178">
        <f>SUM(Jaanuar:Detsember!R130)</f>
        <v>0</v>
      </c>
      <c r="S130" s="178">
        <f>SUM(Jaanuar:Detsember!S130)</f>
        <v>0</v>
      </c>
      <c r="T130" s="300">
        <f>SUM(Jaanuar:Detsember!T130)</f>
        <v>0</v>
      </c>
      <c r="U130" s="465">
        <f>SUM(Jaanuar:Detsember!U130)</f>
        <v>0</v>
      </c>
      <c r="V130" s="178">
        <f>SUM(Jaanuar:Detsember!V130)</f>
        <v>0</v>
      </c>
      <c r="W130" s="179">
        <f>SUM(Jaanuar:Detsember!W130)</f>
        <v>0</v>
      </c>
      <c r="X130" s="300">
        <f>SUM(Jaanuar:Detsember!X130)</f>
        <v>0</v>
      </c>
      <c r="Y130" s="178">
        <f>SUM(Jaanuar:Detsember!Y130)</f>
        <v>0</v>
      </c>
      <c r="Z130" s="178">
        <f>SUM(Jaanuar:Detsember!Z130)</f>
        <v>0</v>
      </c>
      <c r="AA130" s="178">
        <f>SUM(Jaanuar:Detsember!AA130)</f>
        <v>0</v>
      </c>
      <c r="AB130" s="300">
        <f>SUM(Jaanuar:Detsember!AB130)</f>
        <v>1</v>
      </c>
      <c r="AC130" s="315">
        <f>SUM(Jaanuar:Detsember!AC130)</f>
        <v>160</v>
      </c>
      <c r="AD130" s="307">
        <f>SUM(Jaanuar:Detsember!AD130)</f>
        <v>44</v>
      </c>
      <c r="AE130" s="304">
        <f>SUM(Jaanuar:Detsember!AE130)</f>
        <v>205</v>
      </c>
      <c r="AF130" s="300">
        <f>SUM(Jaanuar:Detsember!AF130)</f>
        <v>0</v>
      </c>
      <c r="AG130" s="166">
        <f>SUM(Jaanuar:Detsember!AG130)</f>
        <v>205</v>
      </c>
      <c r="AH130" s="299">
        <f>SUM(Jaanuar:Detsember!AE130)</f>
        <v>205</v>
      </c>
      <c r="AI130" s="305">
        <f>SUM(Jaanuar:Detsember!N130)+SUM(Jaanuar:Detsember!AF130)</f>
        <v>0</v>
      </c>
      <c r="AJ130" s="315">
        <f t="shared" si="48"/>
        <v>205</v>
      </c>
    </row>
    <row r="131" spans="1:36" outlineLevel="1" x14ac:dyDescent="0.25">
      <c r="A131" s="383" t="s">
        <v>765</v>
      </c>
      <c r="B131" s="8"/>
      <c r="C131" s="465">
        <f t="shared" ref="C131:AJ131" si="53">SUBTOTAL(9,C129:C130)</f>
        <v>0</v>
      </c>
      <c r="D131" s="178">
        <f t="shared" si="53"/>
        <v>0</v>
      </c>
      <c r="E131" s="316">
        <f t="shared" si="53"/>
        <v>0</v>
      </c>
      <c r="F131" s="316">
        <f t="shared" si="53"/>
        <v>19</v>
      </c>
      <c r="G131" s="316">
        <f t="shared" si="53"/>
        <v>220</v>
      </c>
      <c r="H131" s="316">
        <f t="shared" si="53"/>
        <v>0</v>
      </c>
      <c r="I131" s="316">
        <f t="shared" si="53"/>
        <v>0</v>
      </c>
      <c r="J131" s="316">
        <f t="shared" si="53"/>
        <v>0</v>
      </c>
      <c r="K131" s="316">
        <f t="shared" si="53"/>
        <v>151</v>
      </c>
      <c r="L131" s="336">
        <f t="shared" si="53"/>
        <v>0</v>
      </c>
      <c r="M131" s="154">
        <f t="shared" si="53"/>
        <v>390</v>
      </c>
      <c r="N131" s="308">
        <f t="shared" si="53"/>
        <v>0</v>
      </c>
      <c r="O131" s="308">
        <f t="shared" si="53"/>
        <v>0</v>
      </c>
      <c r="P131" s="465">
        <f t="shared" si="53"/>
        <v>0</v>
      </c>
      <c r="Q131" s="178">
        <f t="shared" si="53"/>
        <v>0</v>
      </c>
      <c r="R131" s="178">
        <f t="shared" si="53"/>
        <v>0</v>
      </c>
      <c r="S131" s="178">
        <f t="shared" si="53"/>
        <v>0</v>
      </c>
      <c r="T131" s="179">
        <f t="shared" si="53"/>
        <v>0</v>
      </c>
      <c r="U131" s="465">
        <f t="shared" si="53"/>
        <v>0</v>
      </c>
      <c r="V131" s="178">
        <f t="shared" si="53"/>
        <v>0</v>
      </c>
      <c r="W131" s="179">
        <f t="shared" si="53"/>
        <v>0</v>
      </c>
      <c r="X131" s="465">
        <f t="shared" si="53"/>
        <v>0</v>
      </c>
      <c r="Y131" s="178">
        <f t="shared" si="53"/>
        <v>0</v>
      </c>
      <c r="Z131" s="178">
        <f t="shared" si="53"/>
        <v>0</v>
      </c>
      <c r="AA131" s="178">
        <f t="shared" si="53"/>
        <v>0</v>
      </c>
      <c r="AB131" s="179">
        <f t="shared" si="53"/>
        <v>1</v>
      </c>
      <c r="AC131" s="308">
        <f t="shared" si="53"/>
        <v>160</v>
      </c>
      <c r="AD131" s="336">
        <f t="shared" si="53"/>
        <v>44</v>
      </c>
      <c r="AE131" s="340">
        <f t="shared" si="53"/>
        <v>205</v>
      </c>
      <c r="AF131" s="336">
        <f t="shared" si="53"/>
        <v>0</v>
      </c>
      <c r="AG131" s="167">
        <f t="shared" si="53"/>
        <v>595</v>
      </c>
      <c r="AH131" s="316">
        <f t="shared" si="53"/>
        <v>205</v>
      </c>
      <c r="AI131" s="336">
        <f t="shared" si="53"/>
        <v>0</v>
      </c>
      <c r="AJ131" s="270">
        <f t="shared" si="53"/>
        <v>595</v>
      </c>
    </row>
    <row r="132" spans="1:36" outlineLevel="2" x14ac:dyDescent="0.25">
      <c r="A132" s="6" t="s">
        <v>817</v>
      </c>
      <c r="B132" s="600" t="s">
        <v>200</v>
      </c>
      <c r="C132" s="299">
        <f>SUM(Jaanuar:Detsember!C132)</f>
        <v>25</v>
      </c>
      <c r="D132" s="299">
        <f>SUM(Jaanuar:Detsember!D132)</f>
        <v>89</v>
      </c>
      <c r="E132" s="299">
        <f>SUM(Jaanuar:Detsember!E132)</f>
        <v>701</v>
      </c>
      <c r="F132" s="299">
        <f>SUM(Jaanuar:Detsember!F132)</f>
        <v>350</v>
      </c>
      <c r="G132" s="299">
        <f>SUM(Jaanuar:Detsember!G132)</f>
        <v>0</v>
      </c>
      <c r="H132" s="299">
        <f>SUM(Jaanuar:Detsember!H132)</f>
        <v>3</v>
      </c>
      <c r="I132" s="299">
        <f>SUM(Jaanuar:Detsember!I132)</f>
        <v>63</v>
      </c>
      <c r="J132" s="299">
        <f>SUM(Jaanuar:Detsember!J132)</f>
        <v>184</v>
      </c>
      <c r="K132" s="299">
        <f>SUM(Jaanuar:Detsember!K132)</f>
        <v>244</v>
      </c>
      <c r="L132" s="300">
        <f>SUM(Jaanuar:Detsember!L132)</f>
        <v>56</v>
      </c>
      <c r="M132" s="153">
        <f>SUM(Jaanuar:Detsember!M132)</f>
        <v>1715</v>
      </c>
      <c r="N132" s="308">
        <f>SUM(Jaanuar:Detsember!N132)</f>
        <v>0</v>
      </c>
      <c r="O132" s="315">
        <f>SUM(Jaanuar:Detsember!O132)</f>
        <v>40</v>
      </c>
      <c r="P132" s="299">
        <f>SUM(Jaanuar:Detsember!P132)</f>
        <v>38</v>
      </c>
      <c r="Q132" s="300">
        <f>SUM(Jaanuar:Detsember!Q132)</f>
        <v>0</v>
      </c>
      <c r="R132" s="186">
        <f>SUM(Jaanuar:Detsember!R132)</f>
        <v>78</v>
      </c>
      <c r="S132" s="186">
        <f>SUM(Jaanuar:Detsember!S132)</f>
        <v>35</v>
      </c>
      <c r="T132" s="300">
        <f>SUM(Jaanuar:Detsember!T132)</f>
        <v>24</v>
      </c>
      <c r="U132" s="457">
        <f>SUM(Jaanuar:Detsember!U132)</f>
        <v>0</v>
      </c>
      <c r="V132" s="186">
        <f>SUM(Jaanuar:Detsember!V132)</f>
        <v>0</v>
      </c>
      <c r="W132" s="305">
        <f>SUM(Jaanuar:Detsember!W132)</f>
        <v>0</v>
      </c>
      <c r="X132" s="300">
        <f>SUM(Jaanuar:Detsember!X132)</f>
        <v>0</v>
      </c>
      <c r="Y132" s="186">
        <f>SUM(Jaanuar:Detsember!Y132)</f>
        <v>2</v>
      </c>
      <c r="Z132" s="186">
        <f>SUM(Jaanuar:Detsember!Z132)</f>
        <v>0</v>
      </c>
      <c r="AA132" s="186">
        <f>SUM(Jaanuar:Detsember!AA132)</f>
        <v>0</v>
      </c>
      <c r="AB132" s="300">
        <f>SUM(Jaanuar:Detsember!AB132)</f>
        <v>0</v>
      </c>
      <c r="AC132" s="315">
        <f>SUM(Jaanuar:Detsember!AC132)</f>
        <v>0</v>
      </c>
      <c r="AD132" s="307">
        <f>SUM(Jaanuar:Detsember!AD132)</f>
        <v>0</v>
      </c>
      <c r="AE132" s="341">
        <f>SUM(Jaanuar:Detsember!AE132)</f>
        <v>217</v>
      </c>
      <c r="AF132" s="307">
        <f>SUM(Jaanuar:Detsember!AF132)</f>
        <v>0</v>
      </c>
      <c r="AG132" s="166">
        <f>SUM(Jaanuar:Detsember!AG132)</f>
        <v>1932</v>
      </c>
      <c r="AH132" s="299">
        <f>SUM(Jaanuar:Detsember!AE132)</f>
        <v>217</v>
      </c>
      <c r="AI132" s="305">
        <f>SUM(Jaanuar:Detsember!N132)+SUM(Jaanuar:Detsember!AF132)</f>
        <v>0</v>
      </c>
      <c r="AJ132" s="308">
        <f t="shared" si="48"/>
        <v>1932</v>
      </c>
    </row>
    <row r="133" spans="1:36" ht="13.8" outlineLevel="1" thickBot="1" x14ac:dyDescent="0.3">
      <c r="A133" s="542" t="s">
        <v>766</v>
      </c>
      <c r="B133" s="543"/>
      <c r="C133" s="574">
        <f t="shared" ref="C133:AJ133" si="54">SUBTOTAL(9,C132:C132)</f>
        <v>25</v>
      </c>
      <c r="D133" s="505">
        <f t="shared" si="54"/>
        <v>89</v>
      </c>
      <c r="E133" s="505">
        <f t="shared" si="54"/>
        <v>701</v>
      </c>
      <c r="F133" s="505">
        <f t="shared" si="54"/>
        <v>350</v>
      </c>
      <c r="G133" s="505">
        <f t="shared" si="54"/>
        <v>0</v>
      </c>
      <c r="H133" s="505">
        <f t="shared" si="54"/>
        <v>3</v>
      </c>
      <c r="I133" s="505">
        <f t="shared" si="54"/>
        <v>63</v>
      </c>
      <c r="J133" s="505">
        <f t="shared" si="54"/>
        <v>184</v>
      </c>
      <c r="K133" s="505">
        <f t="shared" si="54"/>
        <v>244</v>
      </c>
      <c r="L133" s="552">
        <f t="shared" si="54"/>
        <v>56</v>
      </c>
      <c r="M133" s="582">
        <f t="shared" si="54"/>
        <v>1715</v>
      </c>
      <c r="N133" s="547">
        <f t="shared" si="54"/>
        <v>0</v>
      </c>
      <c r="O133" s="547">
        <f t="shared" si="54"/>
        <v>40</v>
      </c>
      <c r="P133" s="574">
        <f t="shared" si="54"/>
        <v>38</v>
      </c>
      <c r="Q133" s="505">
        <f t="shared" si="54"/>
        <v>0</v>
      </c>
      <c r="R133" s="505">
        <f t="shared" si="54"/>
        <v>78</v>
      </c>
      <c r="S133" s="505">
        <f t="shared" si="54"/>
        <v>35</v>
      </c>
      <c r="T133" s="552">
        <f t="shared" si="54"/>
        <v>24</v>
      </c>
      <c r="U133" s="530">
        <f t="shared" si="54"/>
        <v>0</v>
      </c>
      <c r="V133" s="505">
        <f t="shared" si="54"/>
        <v>0</v>
      </c>
      <c r="W133" s="514">
        <f t="shared" si="54"/>
        <v>0</v>
      </c>
      <c r="X133" s="574">
        <f t="shared" si="54"/>
        <v>0</v>
      </c>
      <c r="Y133" s="505">
        <f t="shared" si="54"/>
        <v>2</v>
      </c>
      <c r="Z133" s="505">
        <f t="shared" si="54"/>
        <v>0</v>
      </c>
      <c r="AA133" s="505">
        <f t="shared" si="54"/>
        <v>0</v>
      </c>
      <c r="AB133" s="552">
        <f t="shared" si="54"/>
        <v>0</v>
      </c>
      <c r="AC133" s="547">
        <f t="shared" si="54"/>
        <v>0</v>
      </c>
      <c r="AD133" s="547">
        <f t="shared" si="54"/>
        <v>0</v>
      </c>
      <c r="AE133" s="590">
        <f t="shared" si="54"/>
        <v>217</v>
      </c>
      <c r="AF133" s="552">
        <f t="shared" si="54"/>
        <v>0</v>
      </c>
      <c r="AG133" s="545">
        <f t="shared" si="54"/>
        <v>1932</v>
      </c>
      <c r="AH133" s="574">
        <f t="shared" si="54"/>
        <v>217</v>
      </c>
      <c r="AI133" s="514">
        <f t="shared" si="54"/>
        <v>0</v>
      </c>
      <c r="AJ133" s="547">
        <f t="shared" si="54"/>
        <v>1932</v>
      </c>
    </row>
    <row r="134" spans="1:36" ht="13.8" thickBot="1" x14ac:dyDescent="0.3">
      <c r="A134" s="528" t="s">
        <v>767</v>
      </c>
      <c r="B134" s="488"/>
      <c r="C134" s="575">
        <f t="shared" ref="C134:AJ134" si="55">SUBTOTAL(9,C7:C132)</f>
        <v>239</v>
      </c>
      <c r="D134" s="580">
        <f t="shared" si="55"/>
        <v>1980</v>
      </c>
      <c r="E134" s="580">
        <f t="shared" si="55"/>
        <v>5479</v>
      </c>
      <c r="F134" s="580">
        <f t="shared" si="55"/>
        <v>3458</v>
      </c>
      <c r="G134" s="580">
        <f t="shared" si="55"/>
        <v>432</v>
      </c>
      <c r="H134" s="580">
        <f t="shared" si="55"/>
        <v>47</v>
      </c>
      <c r="I134" s="580">
        <f t="shared" si="55"/>
        <v>840</v>
      </c>
      <c r="J134" s="580">
        <f t="shared" si="55"/>
        <v>981</v>
      </c>
      <c r="K134" s="580">
        <f t="shared" si="55"/>
        <v>3132</v>
      </c>
      <c r="L134" s="578">
        <f t="shared" si="55"/>
        <v>679</v>
      </c>
      <c r="M134" s="583">
        <f t="shared" si="55"/>
        <v>17267</v>
      </c>
      <c r="N134" s="265">
        <f t="shared" si="55"/>
        <v>46</v>
      </c>
      <c r="O134" s="591">
        <f t="shared" si="55"/>
        <v>511</v>
      </c>
      <c r="P134" s="575">
        <f t="shared" si="55"/>
        <v>611</v>
      </c>
      <c r="Q134" s="580">
        <f t="shared" si="55"/>
        <v>177</v>
      </c>
      <c r="R134" s="580">
        <f t="shared" si="55"/>
        <v>530</v>
      </c>
      <c r="S134" s="580">
        <f t="shared" si="55"/>
        <v>296</v>
      </c>
      <c r="T134" s="578">
        <f t="shared" si="55"/>
        <v>33</v>
      </c>
      <c r="U134" s="589">
        <f t="shared" si="55"/>
        <v>14</v>
      </c>
      <c r="V134" s="580">
        <f t="shared" si="55"/>
        <v>32</v>
      </c>
      <c r="W134" s="577">
        <f t="shared" si="55"/>
        <v>70</v>
      </c>
      <c r="X134" s="575">
        <f t="shared" si="55"/>
        <v>0</v>
      </c>
      <c r="Y134" s="580">
        <f t="shared" si="55"/>
        <v>14</v>
      </c>
      <c r="Z134" s="580">
        <f t="shared" si="55"/>
        <v>2</v>
      </c>
      <c r="AA134" s="580">
        <f t="shared" si="55"/>
        <v>28</v>
      </c>
      <c r="AB134" s="578">
        <f t="shared" si="55"/>
        <v>4</v>
      </c>
      <c r="AC134" s="591">
        <f t="shared" si="55"/>
        <v>528</v>
      </c>
      <c r="AD134" s="591">
        <f t="shared" si="55"/>
        <v>131</v>
      </c>
      <c r="AE134" s="576">
        <f t="shared" si="55"/>
        <v>2981</v>
      </c>
      <c r="AF134" s="577">
        <f t="shared" si="55"/>
        <v>8</v>
      </c>
      <c r="AG134" s="593">
        <f t="shared" si="55"/>
        <v>20248</v>
      </c>
      <c r="AH134" s="580">
        <f t="shared" si="55"/>
        <v>2981</v>
      </c>
      <c r="AI134" s="577">
        <f t="shared" si="55"/>
        <v>54</v>
      </c>
      <c r="AJ134" s="591">
        <f t="shared" si="55"/>
        <v>20302</v>
      </c>
    </row>
    <row r="135" spans="1:36" x14ac:dyDescent="0.25">
      <c r="A135" s="513" t="s">
        <v>670</v>
      </c>
      <c r="B135" s="10"/>
      <c r="C135" s="592">
        <f>C134/$M$134</f>
        <v>1.3841431632593965E-2</v>
      </c>
      <c r="D135" s="592">
        <f t="shared" ref="D135:M135" si="56">D134/$M$134</f>
        <v>0.11466960097295419</v>
      </c>
      <c r="E135" s="592">
        <f t="shared" si="56"/>
        <v>0.31731047663172524</v>
      </c>
      <c r="F135" s="592">
        <f t="shared" si="56"/>
        <v>0.20026640412347252</v>
      </c>
      <c r="G135" s="592">
        <f t="shared" si="56"/>
        <v>2.5018822030462733E-2</v>
      </c>
      <c r="H135" s="592">
        <f t="shared" si="56"/>
        <v>2.7219551746105286E-3</v>
      </c>
      <c r="I135" s="592">
        <f t="shared" si="56"/>
        <v>4.8647709503677534E-2</v>
      </c>
      <c r="J135" s="592">
        <f t="shared" si="56"/>
        <v>5.6813575027509118E-2</v>
      </c>
      <c r="K135" s="592">
        <f t="shared" si="56"/>
        <v>0.18138645972085482</v>
      </c>
      <c r="L135" s="592">
        <f t="shared" si="56"/>
        <v>3.9323565182139343E-2</v>
      </c>
      <c r="M135" s="592">
        <f t="shared" si="56"/>
        <v>1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461" customFormat="1" x14ac:dyDescent="0.25">
      <c r="B136" s="462"/>
      <c r="C136" s="463"/>
      <c r="D136" s="463"/>
      <c r="E136" s="463"/>
      <c r="F136" s="463"/>
      <c r="G136" s="463"/>
      <c r="H136" s="463"/>
      <c r="I136" s="463"/>
      <c r="J136" s="463"/>
      <c r="K136" s="463"/>
      <c r="L136" s="463"/>
      <c r="M136" s="463"/>
      <c r="N136" s="463"/>
      <c r="O136" s="463"/>
      <c r="P136" s="463"/>
      <c r="Q136" s="463"/>
      <c r="R136" s="463"/>
      <c r="S136" s="463"/>
      <c r="T136" s="463"/>
      <c r="U136" s="463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4"/>
    </row>
    <row r="138" spans="1:36" ht="15.6" x14ac:dyDescent="0.3">
      <c r="C138" s="526"/>
    </row>
    <row r="167" spans="1:36" x14ac:dyDescent="0.25">
      <c r="A167" s="27"/>
      <c r="B167" s="329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2" enableFormatConditionsCalculation="0">
    <pageSetUpPr fitToPage="1"/>
  </sheetPr>
  <dimension ref="A1:BB298"/>
  <sheetViews>
    <sheetView zoomScale="75" zoomScaleNormal="75" workbookViewId="0">
      <pane xSplit="2" ySplit="6" topLeftCell="C7" activePane="bottomRight" state="frozenSplit"/>
      <selection activeCell="T35" sqref="T35"/>
      <selection pane="topRight" activeCell="T35" sqref="T35"/>
      <selection pane="bottomLeft" activeCell="T35" sqref="T35"/>
      <selection pane="bottomRight" activeCell="D235" sqref="D235"/>
    </sheetView>
  </sheetViews>
  <sheetFormatPr defaultColWidth="8.77734375" defaultRowHeight="13.2" outlineLevelRow="2" x14ac:dyDescent="0.25"/>
  <cols>
    <col min="1" max="1" width="17.6640625" customWidth="1"/>
    <col min="2" max="2" width="16.109375" customWidth="1"/>
    <col min="3" max="3" width="5.77734375" customWidth="1"/>
    <col min="4" max="4" width="5.6640625" customWidth="1"/>
    <col min="5" max="5" width="6.109375" customWidth="1"/>
    <col min="6" max="6" width="5.109375" customWidth="1"/>
    <col min="7" max="7" width="5" customWidth="1"/>
    <col min="8" max="8" width="4.44140625" customWidth="1"/>
    <col min="9" max="10" width="6.6640625" customWidth="1"/>
    <col min="11" max="11" width="5.44140625" customWidth="1"/>
    <col min="12" max="12" width="6.109375" customWidth="1"/>
    <col min="13" max="13" width="6.33203125" customWidth="1"/>
    <col min="14" max="15" width="4.6640625" customWidth="1"/>
    <col min="16" max="16" width="4.44140625" customWidth="1"/>
    <col min="17" max="17" width="4.109375" customWidth="1"/>
    <col min="18" max="18" width="4.44140625" customWidth="1"/>
    <col min="19" max="19" width="4.6640625" customWidth="1"/>
    <col min="20" max="20" width="4.44140625" customWidth="1"/>
    <col min="21" max="23" width="3.6640625" customWidth="1"/>
    <col min="24" max="25" width="3.44140625" customWidth="1"/>
    <col min="26" max="26" width="3.77734375" customWidth="1"/>
    <col min="27" max="28" width="3.44140625" customWidth="1"/>
    <col min="29" max="29" width="6.44140625" customWidth="1"/>
    <col min="30" max="30" width="7.6640625" customWidth="1"/>
    <col min="31" max="31" width="5.6640625" style="162" customWidth="1"/>
    <col min="32" max="32" width="3.44140625" style="162" customWidth="1"/>
    <col min="33" max="33" width="7.109375" style="162" customWidth="1"/>
    <col min="34" max="34" width="5" style="162" customWidth="1"/>
    <col min="35" max="35" width="5.6640625" style="162" customWidth="1"/>
    <col min="36" max="36" width="5.44140625" style="162" customWidth="1"/>
    <col min="37" max="37" width="6.77734375" style="162" customWidth="1"/>
    <col min="38" max="38" width="6.77734375" style="162" bestFit="1" customWidth="1"/>
  </cols>
  <sheetData>
    <row r="1" spans="1:38" x14ac:dyDescent="0.25">
      <c r="H1" t="s">
        <v>559</v>
      </c>
      <c r="AE1" s="211"/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212"/>
      <c r="AG3" s="213" t="s">
        <v>622</v>
      </c>
      <c r="AH3" s="180"/>
      <c r="AI3" s="214"/>
      <c r="AJ3" s="194"/>
      <c r="AK3" s="194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215"/>
      <c r="AG4" s="204"/>
      <c r="AH4" s="181"/>
      <c r="AI4" s="216"/>
      <c r="AJ4" s="196"/>
      <c r="AK4" s="196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217"/>
      <c r="AJ5" s="201"/>
      <c r="AK5" s="196"/>
      <c r="AL5" s="196"/>
    </row>
    <row r="6" spans="1:38" ht="168" customHeight="1" thickBot="1" x14ac:dyDescent="0.3">
      <c r="A6" s="16" t="s">
        <v>783</v>
      </c>
      <c r="B6" s="173" t="s">
        <v>685</v>
      </c>
      <c r="C6" s="470" t="s">
        <v>711</v>
      </c>
      <c r="D6" s="470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782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184" t="s">
        <v>632</v>
      </c>
      <c r="AI6" s="219" t="s">
        <v>642</v>
      </c>
      <c r="AJ6" s="220" t="s">
        <v>560</v>
      </c>
      <c r="AK6" s="221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>
        <v>1</v>
      </c>
      <c r="E7" s="19">
        <v>1</v>
      </c>
      <c r="F7" s="19"/>
      <c r="G7" s="19"/>
      <c r="H7" s="19"/>
      <c r="I7" s="115"/>
      <c r="J7" s="372"/>
      <c r="K7" s="19"/>
      <c r="L7" s="19"/>
      <c r="M7" s="374">
        <f t="shared" ref="M7:M58" si="0">SUM(C7:L7)</f>
        <v>2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222">
        <f t="shared" ref="AE7:AE58" si="1">SUM(O7:AD7)</f>
        <v>0</v>
      </c>
      <c r="AF7" s="331"/>
      <c r="AG7" s="159">
        <f t="shared" ref="AG7:AH15" si="2">SUM(M7,AE7)</f>
        <v>2</v>
      </c>
      <c r="AH7" s="186">
        <f t="shared" si="2"/>
        <v>0</v>
      </c>
      <c r="AI7" s="200">
        <f t="shared" ref="AI7:AI50" si="3">SUM(AG7+AH7)</f>
        <v>2</v>
      </c>
      <c r="AJ7" s="223">
        <f>SUM(AG7)+SUM(Jaanuar!AJ7)</f>
        <v>5</v>
      </c>
      <c r="AK7" s="199">
        <f>SUM(AE7)+SUM(Jaanuar!AK7)</f>
        <v>0</v>
      </c>
      <c r="AL7" s="200">
        <f>SUM(AH7)+SUM(Jaanuar!AL7)</f>
        <v>0</v>
      </c>
    </row>
    <row r="8" spans="1:38" outlineLevel="1" x14ac:dyDescent="0.25">
      <c r="A8" s="608" t="s">
        <v>719</v>
      </c>
      <c r="B8" s="95"/>
      <c r="C8" s="11">
        <f t="shared" ref="C8:AL8" si="4">SUBTOTAL(9,C7:C7)</f>
        <v>0</v>
      </c>
      <c r="D8" s="11">
        <f t="shared" si="4"/>
        <v>1</v>
      </c>
      <c r="E8" s="11">
        <f t="shared" si="4"/>
        <v>1</v>
      </c>
      <c r="F8" s="11">
        <f t="shared" si="4"/>
        <v>0</v>
      </c>
      <c r="G8" s="11">
        <f t="shared" si="4"/>
        <v>0</v>
      </c>
      <c r="H8" s="11">
        <f t="shared" si="4"/>
        <v>0</v>
      </c>
      <c r="I8" s="549">
        <f t="shared" si="4"/>
        <v>0</v>
      </c>
      <c r="J8" s="144">
        <f t="shared" si="4"/>
        <v>0</v>
      </c>
      <c r="K8" s="11">
        <f t="shared" si="4"/>
        <v>0</v>
      </c>
      <c r="L8" s="11">
        <f t="shared" si="4"/>
        <v>0</v>
      </c>
      <c r="M8" s="618">
        <f t="shared" si="4"/>
        <v>2</v>
      </c>
      <c r="N8" s="11">
        <f t="shared" si="4"/>
        <v>0</v>
      </c>
      <c r="O8" s="11">
        <f t="shared" si="4"/>
        <v>0</v>
      </c>
      <c r="P8" s="11">
        <f t="shared" si="4"/>
        <v>0</v>
      </c>
      <c r="Q8" s="48">
        <f t="shared" si="4"/>
        <v>0</v>
      </c>
      <c r="R8" s="619">
        <f t="shared" si="4"/>
        <v>0</v>
      </c>
      <c r="S8" s="619">
        <f t="shared" si="4"/>
        <v>0</v>
      </c>
      <c r="T8" s="144">
        <f t="shared" si="4"/>
        <v>0</v>
      </c>
      <c r="U8" s="48">
        <f t="shared" si="4"/>
        <v>0</v>
      </c>
      <c r="V8" s="619">
        <f t="shared" si="4"/>
        <v>0</v>
      </c>
      <c r="W8" s="144">
        <f t="shared" si="4"/>
        <v>0</v>
      </c>
      <c r="X8" s="48">
        <f t="shared" si="4"/>
        <v>0</v>
      </c>
      <c r="Y8" s="619">
        <f t="shared" si="4"/>
        <v>0</v>
      </c>
      <c r="Z8" s="619">
        <f t="shared" si="4"/>
        <v>0</v>
      </c>
      <c r="AA8" s="619">
        <f t="shared" si="4"/>
        <v>0</v>
      </c>
      <c r="AB8" s="144">
        <f t="shared" si="4"/>
        <v>0</v>
      </c>
      <c r="AC8" s="11">
        <f t="shared" si="4"/>
        <v>0</v>
      </c>
      <c r="AD8" s="11">
        <f t="shared" si="4"/>
        <v>0</v>
      </c>
      <c r="AE8" s="208">
        <f t="shared" si="4"/>
        <v>0</v>
      </c>
      <c r="AF8" s="270">
        <f t="shared" si="4"/>
        <v>0</v>
      </c>
      <c r="AG8" s="620">
        <f t="shared" si="4"/>
        <v>2</v>
      </c>
      <c r="AH8" s="551">
        <f t="shared" si="4"/>
        <v>0</v>
      </c>
      <c r="AI8" s="621">
        <f t="shared" si="4"/>
        <v>2</v>
      </c>
      <c r="AJ8" s="622">
        <f t="shared" si="4"/>
        <v>5</v>
      </c>
      <c r="AK8" s="551">
        <f t="shared" si="4"/>
        <v>0</v>
      </c>
      <c r="AL8" s="621">
        <f t="shared" si="4"/>
        <v>0</v>
      </c>
    </row>
    <row r="9" spans="1:38" outlineLevel="2" x14ac:dyDescent="0.25">
      <c r="A9" s="6" t="s">
        <v>790</v>
      </c>
      <c r="B9" s="6" t="s">
        <v>716</v>
      </c>
      <c r="C9" s="69"/>
      <c r="D9" s="69"/>
      <c r="E9" s="69">
        <v>1</v>
      </c>
      <c r="F9" s="69">
        <v>4</v>
      </c>
      <c r="G9" s="69">
        <v>5</v>
      </c>
      <c r="H9" s="69">
        <v>1</v>
      </c>
      <c r="I9" s="116"/>
      <c r="J9" s="356"/>
      <c r="K9" s="69">
        <v>8</v>
      </c>
      <c r="L9" s="69"/>
      <c r="M9" s="323">
        <f t="shared" si="0"/>
        <v>19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71">
        <f t="shared" si="1"/>
        <v>0</v>
      </c>
      <c r="AF9" s="308"/>
      <c r="AG9" s="160">
        <f t="shared" si="2"/>
        <v>19</v>
      </c>
      <c r="AH9" s="178">
        <f t="shared" si="2"/>
        <v>0</v>
      </c>
      <c r="AI9" s="179">
        <f t="shared" si="3"/>
        <v>19</v>
      </c>
      <c r="AJ9" s="169">
        <f>SUM(AG9)+SUM(Jaanuar!AJ9)</f>
        <v>76</v>
      </c>
      <c r="AK9" s="178">
        <f>SUM(AE9)+SUM(Jaanuar!AK9)</f>
        <v>0</v>
      </c>
      <c r="AL9" s="179">
        <f>SUM(AH9)+SUM(Jaanuar!AL9)</f>
        <v>0</v>
      </c>
    </row>
    <row r="10" spans="1:38" outlineLevel="1" x14ac:dyDescent="0.25">
      <c r="A10" s="74" t="s">
        <v>720</v>
      </c>
      <c r="B10" s="29"/>
      <c r="C10" s="69">
        <f t="shared" ref="C10:AL10" si="5">SUBTOTAL(9,C9:C9)</f>
        <v>0</v>
      </c>
      <c r="D10" s="69">
        <f t="shared" si="5"/>
        <v>0</v>
      </c>
      <c r="E10" s="69">
        <f t="shared" si="5"/>
        <v>1</v>
      </c>
      <c r="F10" s="69">
        <f t="shared" si="5"/>
        <v>4</v>
      </c>
      <c r="G10" s="69">
        <f t="shared" si="5"/>
        <v>5</v>
      </c>
      <c r="H10" s="69">
        <f t="shared" si="5"/>
        <v>1</v>
      </c>
      <c r="I10" s="116">
        <f t="shared" si="5"/>
        <v>0</v>
      </c>
      <c r="J10" s="356">
        <f t="shared" si="5"/>
        <v>0</v>
      </c>
      <c r="K10" s="69">
        <f t="shared" si="5"/>
        <v>8</v>
      </c>
      <c r="L10" s="69">
        <f t="shared" si="5"/>
        <v>0</v>
      </c>
      <c r="M10" s="323">
        <f t="shared" si="5"/>
        <v>19</v>
      </c>
      <c r="N10" s="7">
        <f t="shared" si="5"/>
        <v>0</v>
      </c>
      <c r="O10" s="7">
        <f t="shared" si="5"/>
        <v>0</v>
      </c>
      <c r="P10" s="7">
        <f t="shared" si="5"/>
        <v>0</v>
      </c>
      <c r="Q10" s="22">
        <f t="shared" si="5"/>
        <v>0</v>
      </c>
      <c r="R10" s="14">
        <f t="shared" si="5"/>
        <v>0</v>
      </c>
      <c r="S10" s="14">
        <f t="shared" si="5"/>
        <v>0</v>
      </c>
      <c r="T10" s="129">
        <f t="shared" si="5"/>
        <v>0</v>
      </c>
      <c r="U10" s="22">
        <f t="shared" si="5"/>
        <v>0</v>
      </c>
      <c r="V10" s="14">
        <f t="shared" si="5"/>
        <v>0</v>
      </c>
      <c r="W10" s="129">
        <f t="shared" si="5"/>
        <v>0</v>
      </c>
      <c r="X10" s="22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  <c r="AB10" s="129">
        <f t="shared" si="5"/>
        <v>0</v>
      </c>
      <c r="AC10" s="7">
        <f t="shared" si="5"/>
        <v>0</v>
      </c>
      <c r="AD10" s="7">
        <f t="shared" si="5"/>
        <v>0</v>
      </c>
      <c r="AE10" s="171">
        <f t="shared" si="5"/>
        <v>0</v>
      </c>
      <c r="AF10" s="308">
        <f t="shared" si="5"/>
        <v>0</v>
      </c>
      <c r="AG10" s="160">
        <f t="shared" si="5"/>
        <v>19</v>
      </c>
      <c r="AH10" s="178">
        <f t="shared" si="5"/>
        <v>0</v>
      </c>
      <c r="AI10" s="179">
        <f t="shared" si="5"/>
        <v>19</v>
      </c>
      <c r="AJ10" s="169">
        <f t="shared" si="5"/>
        <v>76</v>
      </c>
      <c r="AK10" s="178">
        <f t="shared" si="5"/>
        <v>0</v>
      </c>
      <c r="AL10" s="179">
        <f t="shared" si="5"/>
        <v>0</v>
      </c>
    </row>
    <row r="11" spans="1:38" s="476" customFormat="1" outlineLevel="2" x14ac:dyDescent="0.25">
      <c r="A11" s="6" t="s">
        <v>11</v>
      </c>
      <c r="B11" s="6" t="s">
        <v>647</v>
      </c>
      <c r="C11" s="7"/>
      <c r="D11" s="7"/>
      <c r="E11" s="7"/>
      <c r="F11" s="7"/>
      <c r="G11" s="7"/>
      <c r="H11" s="7"/>
      <c r="I11" s="117"/>
      <c r="J11" s="129"/>
      <c r="K11" s="7"/>
      <c r="L11" s="7"/>
      <c r="M11" s="323">
        <f t="shared" ref="M11" si="6">SUM(C11:L11)</f>
        <v>0</v>
      </c>
      <c r="N11" s="7"/>
      <c r="O11" s="7"/>
      <c r="P11" s="7"/>
      <c r="Q11" s="22"/>
      <c r="R11" s="14"/>
      <c r="S11" s="14"/>
      <c r="T11" s="129"/>
      <c r="U11" s="117"/>
      <c r="V11" s="14"/>
      <c r="W11" s="453"/>
      <c r="X11" s="117"/>
      <c r="Y11" s="14"/>
      <c r="Z11" s="14"/>
      <c r="AA11" s="14"/>
      <c r="AB11" s="453"/>
      <c r="AC11" s="7"/>
      <c r="AD11" s="7"/>
      <c r="AE11" s="171">
        <f t="shared" ref="AE11" si="7">SUM(O11:AD11)</f>
        <v>0</v>
      </c>
      <c r="AF11" s="308"/>
      <c r="AG11" s="160">
        <f t="shared" ref="AG11" si="8">SUM(M11,AE11)</f>
        <v>0</v>
      </c>
      <c r="AH11" s="178">
        <f t="shared" ref="AH11" si="9">SUM(N11,AF11)</f>
        <v>0</v>
      </c>
      <c r="AI11" s="179">
        <f t="shared" ref="AI11" si="10">SUM(AG11+AH11)</f>
        <v>0</v>
      </c>
      <c r="AJ11" s="169">
        <f>SUM(AG11)+SUM(Jaanuar!AJ11)</f>
        <v>0</v>
      </c>
      <c r="AK11" s="178">
        <f>SUM(AE11)+SUM(Jaanuar!AK11)</f>
        <v>0</v>
      </c>
      <c r="AL11" s="179">
        <f>SUM(AH11)+SUM(Jaanuar!AL11)</f>
        <v>0</v>
      </c>
    </row>
    <row r="12" spans="1:38" outlineLevel="1" x14ac:dyDescent="0.25">
      <c r="A12" s="382" t="s">
        <v>10</v>
      </c>
      <c r="B12" s="10"/>
      <c r="C12" s="69">
        <f t="shared" ref="C12:AL12" si="11">SUBTOTAL(9,C11:C11)</f>
        <v>0</v>
      </c>
      <c r="D12" s="69">
        <f t="shared" si="11"/>
        <v>0</v>
      </c>
      <c r="E12" s="69">
        <f t="shared" si="11"/>
        <v>0</v>
      </c>
      <c r="F12" s="69">
        <f t="shared" si="11"/>
        <v>0</v>
      </c>
      <c r="G12" s="69">
        <f t="shared" si="11"/>
        <v>0</v>
      </c>
      <c r="H12" s="69">
        <f t="shared" si="11"/>
        <v>0</v>
      </c>
      <c r="I12" s="116">
        <f t="shared" si="11"/>
        <v>0</v>
      </c>
      <c r="J12" s="356">
        <f t="shared" si="11"/>
        <v>0</v>
      </c>
      <c r="K12" s="69">
        <f t="shared" si="11"/>
        <v>0</v>
      </c>
      <c r="L12" s="69">
        <f t="shared" si="11"/>
        <v>0</v>
      </c>
      <c r="M12" s="376">
        <f t="shared" si="11"/>
        <v>0</v>
      </c>
      <c r="N12" s="69">
        <f t="shared" si="11"/>
        <v>0</v>
      </c>
      <c r="O12" s="69">
        <f t="shared" si="11"/>
        <v>0</v>
      </c>
      <c r="P12" s="69">
        <f t="shared" si="11"/>
        <v>0</v>
      </c>
      <c r="Q12" s="118">
        <f t="shared" si="11"/>
        <v>0</v>
      </c>
      <c r="R12" s="18">
        <f t="shared" si="11"/>
        <v>0</v>
      </c>
      <c r="S12" s="18">
        <f t="shared" si="11"/>
        <v>0</v>
      </c>
      <c r="T12" s="356">
        <f t="shared" si="11"/>
        <v>0</v>
      </c>
      <c r="U12" s="118">
        <f t="shared" si="11"/>
        <v>0</v>
      </c>
      <c r="V12" s="18">
        <f t="shared" si="11"/>
        <v>0</v>
      </c>
      <c r="W12" s="356">
        <f t="shared" si="11"/>
        <v>0</v>
      </c>
      <c r="X12" s="118">
        <f t="shared" si="11"/>
        <v>0</v>
      </c>
      <c r="Y12" s="18">
        <f t="shared" si="11"/>
        <v>0</v>
      </c>
      <c r="Z12" s="18">
        <f t="shared" si="11"/>
        <v>0</v>
      </c>
      <c r="AA12" s="18">
        <f t="shared" si="11"/>
        <v>0</v>
      </c>
      <c r="AB12" s="356">
        <f t="shared" si="11"/>
        <v>0</v>
      </c>
      <c r="AC12" s="69">
        <f t="shared" si="11"/>
        <v>0</v>
      </c>
      <c r="AD12" s="69">
        <f t="shared" si="11"/>
        <v>0</v>
      </c>
      <c r="AE12" s="486">
        <f t="shared" si="11"/>
        <v>0</v>
      </c>
      <c r="AF12" s="315">
        <f t="shared" si="11"/>
        <v>0</v>
      </c>
      <c r="AG12" s="159">
        <f t="shared" si="11"/>
        <v>0</v>
      </c>
      <c r="AH12" s="186">
        <f t="shared" si="11"/>
        <v>0</v>
      </c>
      <c r="AI12" s="305">
        <f t="shared" si="11"/>
        <v>0</v>
      </c>
      <c r="AJ12" s="487">
        <f t="shared" si="11"/>
        <v>0</v>
      </c>
      <c r="AK12" s="186">
        <f t="shared" si="11"/>
        <v>0</v>
      </c>
      <c r="AL12" s="305">
        <f t="shared" si="11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/>
      <c r="F13" s="69">
        <v>2</v>
      </c>
      <c r="G13" s="69">
        <v>4</v>
      </c>
      <c r="H13" s="69"/>
      <c r="I13" s="116"/>
      <c r="J13" s="356"/>
      <c r="K13" s="69">
        <v>14</v>
      </c>
      <c r="L13" s="69"/>
      <c r="M13" s="323">
        <f t="shared" si="0"/>
        <v>20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71">
        <f t="shared" si="1"/>
        <v>0</v>
      </c>
      <c r="AF13" s="308"/>
      <c r="AG13" s="160">
        <f t="shared" si="2"/>
        <v>20</v>
      </c>
      <c r="AH13" s="178">
        <f t="shared" si="2"/>
        <v>0</v>
      </c>
      <c r="AI13" s="179">
        <f t="shared" si="3"/>
        <v>20</v>
      </c>
      <c r="AJ13" s="169">
        <f>SUM(AG13)+SUM(Jaanuar!AJ13)</f>
        <v>43</v>
      </c>
      <c r="AK13" s="178">
        <f>SUM(AE13)+SUM(Jaanuar!AK13)</f>
        <v>0</v>
      </c>
      <c r="AL13" s="179">
        <f>SUM(AH13)+SUM(Jaanuar!AL13)</f>
        <v>0</v>
      </c>
    </row>
    <row r="14" spans="1:38" outlineLevel="1" x14ac:dyDescent="0.25">
      <c r="A14" s="74" t="s">
        <v>721</v>
      </c>
      <c r="B14" s="29"/>
      <c r="C14" s="69">
        <f t="shared" ref="C14:AL14" si="12">SUBTOTAL(9,C13:C13)</f>
        <v>0</v>
      </c>
      <c r="D14" s="69">
        <f t="shared" si="12"/>
        <v>0</v>
      </c>
      <c r="E14" s="69">
        <f t="shared" si="12"/>
        <v>0</v>
      </c>
      <c r="F14" s="69">
        <f t="shared" si="12"/>
        <v>2</v>
      </c>
      <c r="G14" s="69">
        <f t="shared" si="12"/>
        <v>4</v>
      </c>
      <c r="H14" s="69">
        <f t="shared" si="12"/>
        <v>0</v>
      </c>
      <c r="I14" s="116">
        <f t="shared" si="12"/>
        <v>0</v>
      </c>
      <c r="J14" s="356">
        <f t="shared" si="12"/>
        <v>0</v>
      </c>
      <c r="K14" s="69">
        <f t="shared" si="12"/>
        <v>14</v>
      </c>
      <c r="L14" s="69">
        <f t="shared" si="12"/>
        <v>0</v>
      </c>
      <c r="M14" s="376">
        <f t="shared" si="12"/>
        <v>20</v>
      </c>
      <c r="N14" s="7">
        <f t="shared" si="12"/>
        <v>0</v>
      </c>
      <c r="O14" s="7">
        <f t="shared" si="12"/>
        <v>0</v>
      </c>
      <c r="P14" s="7">
        <f t="shared" si="12"/>
        <v>0</v>
      </c>
      <c r="Q14" s="22">
        <f t="shared" si="12"/>
        <v>0</v>
      </c>
      <c r="R14" s="14">
        <f t="shared" si="12"/>
        <v>0</v>
      </c>
      <c r="S14" s="14">
        <f t="shared" si="12"/>
        <v>0</v>
      </c>
      <c r="T14" s="129">
        <f t="shared" si="12"/>
        <v>0</v>
      </c>
      <c r="U14" s="22">
        <f t="shared" si="12"/>
        <v>0</v>
      </c>
      <c r="V14" s="14">
        <f t="shared" si="12"/>
        <v>0</v>
      </c>
      <c r="W14" s="129">
        <f t="shared" si="12"/>
        <v>0</v>
      </c>
      <c r="X14" s="22">
        <f t="shared" si="12"/>
        <v>0</v>
      </c>
      <c r="Y14" s="14">
        <f t="shared" si="12"/>
        <v>0</v>
      </c>
      <c r="Z14" s="14">
        <f t="shared" si="12"/>
        <v>0</v>
      </c>
      <c r="AA14" s="14">
        <f t="shared" si="12"/>
        <v>0</v>
      </c>
      <c r="AB14" s="129">
        <f t="shared" si="12"/>
        <v>0</v>
      </c>
      <c r="AC14" s="7">
        <f t="shared" si="12"/>
        <v>0</v>
      </c>
      <c r="AD14" s="7">
        <f t="shared" si="12"/>
        <v>0</v>
      </c>
      <c r="AE14" s="171">
        <f t="shared" si="12"/>
        <v>0</v>
      </c>
      <c r="AF14" s="308">
        <f t="shared" si="12"/>
        <v>0</v>
      </c>
      <c r="AG14" s="160">
        <f t="shared" si="12"/>
        <v>20</v>
      </c>
      <c r="AH14" s="178">
        <f t="shared" si="12"/>
        <v>0</v>
      </c>
      <c r="AI14" s="179">
        <f t="shared" si="12"/>
        <v>20</v>
      </c>
      <c r="AJ14" s="169">
        <f t="shared" si="12"/>
        <v>43</v>
      </c>
      <c r="AK14" s="178">
        <f t="shared" si="12"/>
        <v>0</v>
      </c>
      <c r="AL14" s="179">
        <f t="shared" si="12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/>
      <c r="L15" s="69"/>
      <c r="M15" s="375">
        <f t="shared" si="0"/>
        <v>0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224">
        <f t="shared" si="1"/>
        <v>0</v>
      </c>
      <c r="AF15" s="308"/>
      <c r="AG15" s="161">
        <f t="shared" si="2"/>
        <v>0</v>
      </c>
      <c r="AH15" s="189">
        <f t="shared" si="2"/>
        <v>0</v>
      </c>
      <c r="AI15" s="190">
        <f t="shared" si="3"/>
        <v>0</v>
      </c>
      <c r="AJ15" s="168">
        <f>SUM(AG15)+SUM(Jaanuar!AJ15)</f>
        <v>0</v>
      </c>
      <c r="AK15" s="189">
        <f>SUM(AE15)+SUM(Jaanuar!AK15)</f>
        <v>0</v>
      </c>
      <c r="AL15" s="190">
        <f>SUM(AH15)+SUM(Jaanuar!AL15)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3">SUBTOTAL(9,C15:C15)</f>
        <v>0</v>
      </c>
      <c r="D16" s="69">
        <f t="shared" si="13"/>
        <v>0</v>
      </c>
      <c r="E16" s="69">
        <f t="shared" si="13"/>
        <v>0</v>
      </c>
      <c r="F16" s="69">
        <f t="shared" si="13"/>
        <v>0</v>
      </c>
      <c r="G16" s="69">
        <f t="shared" si="13"/>
        <v>0</v>
      </c>
      <c r="H16" s="69">
        <f t="shared" si="13"/>
        <v>0</v>
      </c>
      <c r="I16" s="116">
        <f t="shared" si="13"/>
        <v>0</v>
      </c>
      <c r="J16" s="356">
        <f t="shared" si="13"/>
        <v>0</v>
      </c>
      <c r="K16" s="69">
        <f t="shared" si="13"/>
        <v>0</v>
      </c>
      <c r="L16" s="69">
        <f t="shared" si="13"/>
        <v>0</v>
      </c>
      <c r="M16" s="375">
        <f t="shared" si="13"/>
        <v>0</v>
      </c>
      <c r="N16" s="7">
        <f t="shared" si="13"/>
        <v>0</v>
      </c>
      <c r="O16" s="7">
        <f t="shared" si="13"/>
        <v>0</v>
      </c>
      <c r="P16" s="7">
        <f t="shared" si="13"/>
        <v>0</v>
      </c>
      <c r="Q16" s="22">
        <f t="shared" si="13"/>
        <v>0</v>
      </c>
      <c r="R16" s="14">
        <f t="shared" si="13"/>
        <v>0</v>
      </c>
      <c r="S16" s="14">
        <f t="shared" si="13"/>
        <v>0</v>
      </c>
      <c r="T16" s="129">
        <f t="shared" si="13"/>
        <v>0</v>
      </c>
      <c r="U16" s="22">
        <f t="shared" si="13"/>
        <v>0</v>
      </c>
      <c r="V16" s="14">
        <f t="shared" si="13"/>
        <v>0</v>
      </c>
      <c r="W16" s="129">
        <f t="shared" si="13"/>
        <v>0</v>
      </c>
      <c r="X16" s="22">
        <f t="shared" si="13"/>
        <v>0</v>
      </c>
      <c r="Y16" s="14">
        <f t="shared" si="13"/>
        <v>0</v>
      </c>
      <c r="Z16" s="14">
        <f t="shared" si="13"/>
        <v>0</v>
      </c>
      <c r="AA16" s="14">
        <f t="shared" si="13"/>
        <v>0</v>
      </c>
      <c r="AB16" s="129">
        <f t="shared" si="13"/>
        <v>0</v>
      </c>
      <c r="AC16" s="7">
        <f t="shared" si="13"/>
        <v>0</v>
      </c>
      <c r="AD16" s="7">
        <f t="shared" si="13"/>
        <v>0</v>
      </c>
      <c r="AE16" s="224">
        <f t="shared" si="13"/>
        <v>0</v>
      </c>
      <c r="AF16" s="308">
        <f t="shared" si="13"/>
        <v>0</v>
      </c>
      <c r="AG16" s="161">
        <f t="shared" si="13"/>
        <v>0</v>
      </c>
      <c r="AH16" s="189">
        <f t="shared" si="13"/>
        <v>0</v>
      </c>
      <c r="AI16" s="190">
        <f t="shared" si="13"/>
        <v>0</v>
      </c>
      <c r="AJ16" s="168">
        <f t="shared" si="13"/>
        <v>0</v>
      </c>
      <c r="AK16" s="189">
        <f t="shared" si="13"/>
        <v>0</v>
      </c>
      <c r="AL16" s="190">
        <f t="shared" si="13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>
        <v>1</v>
      </c>
      <c r="E17" s="69"/>
      <c r="F17" s="69"/>
      <c r="G17" s="69"/>
      <c r="H17" s="69"/>
      <c r="I17" s="116"/>
      <c r="J17" s="356"/>
      <c r="K17" s="69"/>
      <c r="L17" s="69"/>
      <c r="M17" s="376">
        <f t="shared" si="0"/>
        <v>1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71">
        <f t="shared" si="1"/>
        <v>0</v>
      </c>
      <c r="AF17" s="308"/>
      <c r="AG17" s="160">
        <f t="shared" ref="AG17:AH19" si="14">SUM(M17,AE17)</f>
        <v>1</v>
      </c>
      <c r="AH17" s="178">
        <f t="shared" si="14"/>
        <v>0</v>
      </c>
      <c r="AI17" s="179">
        <f t="shared" si="3"/>
        <v>1</v>
      </c>
      <c r="AJ17" s="169">
        <f>SUM(AG17)+SUM(Jaanuar!AJ17)</f>
        <v>3</v>
      </c>
      <c r="AK17" s="178">
        <f>SUM(AE17)+SUM(Jaanuar!AK17)</f>
        <v>0</v>
      </c>
      <c r="AL17" s="179">
        <f>SUM(AH17)+SUM(Jaanuar!AL17)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2</v>
      </c>
      <c r="E18" s="69">
        <v>1</v>
      </c>
      <c r="F18" s="69">
        <v>1</v>
      </c>
      <c r="G18" s="69"/>
      <c r="H18" s="69"/>
      <c r="I18" s="116">
        <v>1</v>
      </c>
      <c r="J18" s="356"/>
      <c r="K18" s="69">
        <v>3</v>
      </c>
      <c r="L18" s="69"/>
      <c r="M18" s="323">
        <f t="shared" si="0"/>
        <v>8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71">
        <f t="shared" si="1"/>
        <v>0</v>
      </c>
      <c r="AF18" s="308"/>
      <c r="AG18" s="160">
        <f t="shared" si="14"/>
        <v>8</v>
      </c>
      <c r="AH18" s="178">
        <f t="shared" si="14"/>
        <v>0</v>
      </c>
      <c r="AI18" s="179">
        <f t="shared" si="3"/>
        <v>8</v>
      </c>
      <c r="AJ18" s="169">
        <f>SUM(AG18)+SUM(Jaanuar!AJ18)</f>
        <v>17</v>
      </c>
      <c r="AK18" s="178">
        <f>SUM(AE18)+SUM(Jaanuar!AK18)</f>
        <v>0</v>
      </c>
      <c r="AL18" s="179">
        <f>SUM(AH18)+SUM(Jaanuar!AL18)</f>
        <v>0</v>
      </c>
    </row>
    <row r="19" spans="1:38" outlineLevel="2" x14ac:dyDescent="0.25">
      <c r="A19" s="6" t="s">
        <v>643</v>
      </c>
      <c r="B19" s="29" t="s">
        <v>781</v>
      </c>
      <c r="C19" s="69"/>
      <c r="D19" s="69">
        <v>1</v>
      </c>
      <c r="E19" s="69">
        <v>3</v>
      </c>
      <c r="F19" s="69"/>
      <c r="G19" s="69"/>
      <c r="H19" s="69"/>
      <c r="I19" s="116"/>
      <c r="J19" s="356"/>
      <c r="K19" s="69">
        <v>1</v>
      </c>
      <c r="L19" s="69"/>
      <c r="M19" s="323">
        <f t="shared" si="0"/>
        <v>5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71">
        <f t="shared" si="1"/>
        <v>0</v>
      </c>
      <c r="AF19" s="308"/>
      <c r="AG19" s="160">
        <f t="shared" si="14"/>
        <v>5</v>
      </c>
      <c r="AH19" s="178">
        <f t="shared" si="14"/>
        <v>0</v>
      </c>
      <c r="AI19" s="179">
        <f t="shared" si="3"/>
        <v>5</v>
      </c>
      <c r="AJ19" s="169">
        <f>SUM(AG19)+SUM(Jaanuar!AJ19)</f>
        <v>13</v>
      </c>
      <c r="AK19" s="178">
        <f>SUM(AE19)+SUM(Jaanuar!AK19)</f>
        <v>0</v>
      </c>
      <c r="AL19" s="179">
        <f>SUM(AH19)+SUM(Jaanuar!AL19)</f>
        <v>0</v>
      </c>
    </row>
    <row r="20" spans="1:38" outlineLevel="1" x14ac:dyDescent="0.25">
      <c r="A20" s="74" t="s">
        <v>723</v>
      </c>
      <c r="B20" s="29"/>
      <c r="C20" s="69">
        <f t="shared" ref="C20:AL20" si="15">SUBTOTAL(9,C17:C19)</f>
        <v>0</v>
      </c>
      <c r="D20" s="69">
        <f t="shared" si="15"/>
        <v>4</v>
      </c>
      <c r="E20" s="69">
        <f t="shared" si="15"/>
        <v>4</v>
      </c>
      <c r="F20" s="69">
        <f t="shared" si="15"/>
        <v>1</v>
      </c>
      <c r="G20" s="69">
        <f t="shared" si="15"/>
        <v>0</v>
      </c>
      <c r="H20" s="69">
        <f t="shared" si="15"/>
        <v>0</v>
      </c>
      <c r="I20" s="116">
        <f t="shared" si="15"/>
        <v>1</v>
      </c>
      <c r="J20" s="356">
        <f t="shared" si="15"/>
        <v>0</v>
      </c>
      <c r="K20" s="69">
        <f t="shared" si="15"/>
        <v>4</v>
      </c>
      <c r="L20" s="69">
        <f t="shared" si="15"/>
        <v>0</v>
      </c>
      <c r="M20" s="323">
        <f t="shared" si="15"/>
        <v>14</v>
      </c>
      <c r="N20" s="7">
        <f t="shared" si="15"/>
        <v>0</v>
      </c>
      <c r="O20" s="7">
        <f t="shared" si="15"/>
        <v>0</v>
      </c>
      <c r="P20" s="7">
        <f t="shared" si="15"/>
        <v>0</v>
      </c>
      <c r="Q20" s="22">
        <f t="shared" si="15"/>
        <v>0</v>
      </c>
      <c r="R20" s="14">
        <f t="shared" si="15"/>
        <v>0</v>
      </c>
      <c r="S20" s="14">
        <f t="shared" si="15"/>
        <v>0</v>
      </c>
      <c r="T20" s="129">
        <f t="shared" si="15"/>
        <v>0</v>
      </c>
      <c r="U20" s="22">
        <f t="shared" si="15"/>
        <v>0</v>
      </c>
      <c r="V20" s="14">
        <f t="shared" si="15"/>
        <v>0</v>
      </c>
      <c r="W20" s="129">
        <f t="shared" si="15"/>
        <v>0</v>
      </c>
      <c r="X20" s="22">
        <f t="shared" si="15"/>
        <v>0</v>
      </c>
      <c r="Y20" s="14">
        <f t="shared" si="15"/>
        <v>0</v>
      </c>
      <c r="Z20" s="14">
        <f t="shared" si="15"/>
        <v>0</v>
      </c>
      <c r="AA20" s="14">
        <f t="shared" si="15"/>
        <v>0</v>
      </c>
      <c r="AB20" s="129">
        <f t="shared" si="15"/>
        <v>0</v>
      </c>
      <c r="AC20" s="7">
        <f t="shared" si="15"/>
        <v>0</v>
      </c>
      <c r="AD20" s="7">
        <f t="shared" si="15"/>
        <v>0</v>
      </c>
      <c r="AE20" s="171">
        <f t="shared" si="15"/>
        <v>0</v>
      </c>
      <c r="AF20" s="308">
        <f t="shared" si="15"/>
        <v>0</v>
      </c>
      <c r="AG20" s="160">
        <f t="shared" si="15"/>
        <v>14</v>
      </c>
      <c r="AH20" s="178">
        <f t="shared" si="15"/>
        <v>0</v>
      </c>
      <c r="AI20" s="179">
        <f t="shared" si="15"/>
        <v>14</v>
      </c>
      <c r="AJ20" s="169">
        <f t="shared" si="15"/>
        <v>33</v>
      </c>
      <c r="AK20" s="178">
        <f t="shared" si="15"/>
        <v>0</v>
      </c>
      <c r="AL20" s="179">
        <f t="shared" si="15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2</v>
      </c>
      <c r="E21" s="69">
        <v>4</v>
      </c>
      <c r="F21" s="69">
        <v>3</v>
      </c>
      <c r="G21" s="69"/>
      <c r="H21" s="69"/>
      <c r="I21" s="116">
        <v>2</v>
      </c>
      <c r="J21" s="356">
        <v>17</v>
      </c>
      <c r="K21" s="69">
        <v>1</v>
      </c>
      <c r="L21" s="69"/>
      <c r="M21" s="323">
        <f t="shared" si="0"/>
        <v>29</v>
      </c>
      <c r="N21" s="7"/>
      <c r="O21" s="7"/>
      <c r="P21" s="7">
        <v>16</v>
      </c>
      <c r="Q21" s="22">
        <v>3</v>
      </c>
      <c r="R21" s="14"/>
      <c r="S21" s="14">
        <v>5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71">
        <f t="shared" si="1"/>
        <v>24</v>
      </c>
      <c r="AF21" s="308"/>
      <c r="AG21" s="160">
        <f>SUM(M21,AE21)</f>
        <v>53</v>
      </c>
      <c r="AH21" s="178">
        <f>SUM(N21,AF21)</f>
        <v>0</v>
      </c>
      <c r="AI21" s="179">
        <f t="shared" si="3"/>
        <v>53</v>
      </c>
      <c r="AJ21" s="169">
        <f>SUM(AG21)+SUM(Jaanuar!AJ21)</f>
        <v>116</v>
      </c>
      <c r="AK21" s="178">
        <f>SUM(AE21)+SUM(Jaanuar!AK21)</f>
        <v>56</v>
      </c>
      <c r="AL21" s="179">
        <f>SUM(AH21)+SUM(Jaanuar!AL21)</f>
        <v>0</v>
      </c>
    </row>
    <row r="22" spans="1:38" outlineLevel="1" x14ac:dyDescent="0.25">
      <c r="A22" s="74" t="s">
        <v>724</v>
      </c>
      <c r="B22" s="29"/>
      <c r="C22" s="69">
        <f t="shared" ref="C22:AL22" si="16">SUBTOTAL(9,C21:C21)</f>
        <v>0</v>
      </c>
      <c r="D22" s="69">
        <f t="shared" si="16"/>
        <v>2</v>
      </c>
      <c r="E22" s="69">
        <f t="shared" si="16"/>
        <v>4</v>
      </c>
      <c r="F22" s="69">
        <f t="shared" si="16"/>
        <v>3</v>
      </c>
      <c r="G22" s="69">
        <f t="shared" si="16"/>
        <v>0</v>
      </c>
      <c r="H22" s="69">
        <f t="shared" si="16"/>
        <v>0</v>
      </c>
      <c r="I22" s="116">
        <f t="shared" si="16"/>
        <v>2</v>
      </c>
      <c r="J22" s="356">
        <f t="shared" si="16"/>
        <v>17</v>
      </c>
      <c r="K22" s="69">
        <f t="shared" si="16"/>
        <v>1</v>
      </c>
      <c r="L22" s="69">
        <f t="shared" si="16"/>
        <v>0</v>
      </c>
      <c r="M22" s="323">
        <f t="shared" si="16"/>
        <v>29</v>
      </c>
      <c r="N22" s="7">
        <f t="shared" si="16"/>
        <v>0</v>
      </c>
      <c r="O22" s="7">
        <f t="shared" si="16"/>
        <v>0</v>
      </c>
      <c r="P22" s="7">
        <f t="shared" si="16"/>
        <v>16</v>
      </c>
      <c r="Q22" s="22">
        <f t="shared" si="16"/>
        <v>3</v>
      </c>
      <c r="R22" s="14">
        <f t="shared" si="16"/>
        <v>0</v>
      </c>
      <c r="S22" s="14">
        <f t="shared" si="16"/>
        <v>5</v>
      </c>
      <c r="T22" s="129">
        <f t="shared" si="16"/>
        <v>0</v>
      </c>
      <c r="U22" s="22">
        <f t="shared" si="16"/>
        <v>0</v>
      </c>
      <c r="V22" s="14">
        <f t="shared" si="16"/>
        <v>0</v>
      </c>
      <c r="W22" s="129">
        <f t="shared" si="16"/>
        <v>0</v>
      </c>
      <c r="X22" s="22">
        <f t="shared" si="16"/>
        <v>0</v>
      </c>
      <c r="Y22" s="14">
        <f t="shared" si="16"/>
        <v>0</v>
      </c>
      <c r="Z22" s="14">
        <f t="shared" si="16"/>
        <v>0</v>
      </c>
      <c r="AA22" s="14">
        <f t="shared" si="16"/>
        <v>0</v>
      </c>
      <c r="AB22" s="129">
        <f t="shared" si="16"/>
        <v>0</v>
      </c>
      <c r="AC22" s="7">
        <f t="shared" si="16"/>
        <v>0</v>
      </c>
      <c r="AD22" s="7">
        <f t="shared" si="16"/>
        <v>0</v>
      </c>
      <c r="AE22" s="171">
        <f t="shared" si="16"/>
        <v>24</v>
      </c>
      <c r="AF22" s="308">
        <f t="shared" si="16"/>
        <v>0</v>
      </c>
      <c r="AG22" s="160">
        <f t="shared" si="16"/>
        <v>53</v>
      </c>
      <c r="AH22" s="178">
        <f t="shared" si="16"/>
        <v>0</v>
      </c>
      <c r="AI22" s="179">
        <f t="shared" si="16"/>
        <v>53</v>
      </c>
      <c r="AJ22" s="169">
        <f t="shared" si="16"/>
        <v>116</v>
      </c>
      <c r="AK22" s="178">
        <f t="shared" si="16"/>
        <v>56</v>
      </c>
      <c r="AL22" s="179">
        <f t="shared" si="16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323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71">
        <f t="shared" si="1"/>
        <v>0</v>
      </c>
      <c r="AF23" s="308"/>
      <c r="AG23" s="160">
        <f>SUM(M23,AE23)</f>
        <v>0</v>
      </c>
      <c r="AH23" s="178">
        <f>SUM(N23,AF23)</f>
        <v>0</v>
      </c>
      <c r="AI23" s="179">
        <f t="shared" si="3"/>
        <v>0</v>
      </c>
      <c r="AJ23" s="169">
        <f>SUM(AG23)+SUM(Jaanuar!AJ23)</f>
        <v>0</v>
      </c>
      <c r="AK23" s="178">
        <f>SUM(AE23)+SUM(Jaanuar!AK23)</f>
        <v>0</v>
      </c>
      <c r="AL23" s="179">
        <f>SUM(AH23)+SUM(Jaanuar!AL23)</f>
        <v>0</v>
      </c>
    </row>
    <row r="24" spans="1:38" outlineLevel="1" x14ac:dyDescent="0.25">
      <c r="A24" s="74" t="s">
        <v>725</v>
      </c>
      <c r="B24" s="29"/>
      <c r="C24" s="69">
        <f t="shared" ref="C24:AL24" si="17">SUBTOTAL(9,C23:C23)</f>
        <v>0</v>
      </c>
      <c r="D24" s="69">
        <f t="shared" si="17"/>
        <v>0</v>
      </c>
      <c r="E24" s="69">
        <f t="shared" si="17"/>
        <v>0</v>
      </c>
      <c r="F24" s="69">
        <f t="shared" si="17"/>
        <v>0</v>
      </c>
      <c r="G24" s="69">
        <f t="shared" si="17"/>
        <v>0</v>
      </c>
      <c r="H24" s="69">
        <f t="shared" si="17"/>
        <v>0</v>
      </c>
      <c r="I24" s="116">
        <f t="shared" si="17"/>
        <v>0</v>
      </c>
      <c r="J24" s="356">
        <f t="shared" si="17"/>
        <v>0</v>
      </c>
      <c r="K24" s="69">
        <f t="shared" si="17"/>
        <v>0</v>
      </c>
      <c r="L24" s="69">
        <f t="shared" si="17"/>
        <v>0</v>
      </c>
      <c r="M24" s="323">
        <f t="shared" si="17"/>
        <v>0</v>
      </c>
      <c r="N24" s="7">
        <f t="shared" si="17"/>
        <v>0</v>
      </c>
      <c r="O24" s="7">
        <f t="shared" si="17"/>
        <v>0</v>
      </c>
      <c r="P24" s="7">
        <f t="shared" si="17"/>
        <v>0</v>
      </c>
      <c r="Q24" s="22">
        <f t="shared" si="17"/>
        <v>0</v>
      </c>
      <c r="R24" s="14">
        <f t="shared" si="17"/>
        <v>0</v>
      </c>
      <c r="S24" s="14">
        <f t="shared" si="17"/>
        <v>0</v>
      </c>
      <c r="T24" s="129">
        <f t="shared" si="17"/>
        <v>0</v>
      </c>
      <c r="U24" s="22">
        <f t="shared" si="17"/>
        <v>0</v>
      </c>
      <c r="V24" s="14">
        <f t="shared" si="17"/>
        <v>0</v>
      </c>
      <c r="W24" s="129">
        <f t="shared" si="17"/>
        <v>0</v>
      </c>
      <c r="X24" s="22">
        <f t="shared" si="17"/>
        <v>0</v>
      </c>
      <c r="Y24" s="14">
        <f t="shared" si="17"/>
        <v>0</v>
      </c>
      <c r="Z24" s="14">
        <f t="shared" si="17"/>
        <v>0</v>
      </c>
      <c r="AA24" s="14">
        <f t="shared" si="17"/>
        <v>0</v>
      </c>
      <c r="AB24" s="129">
        <f t="shared" si="17"/>
        <v>0</v>
      </c>
      <c r="AC24" s="7">
        <f t="shared" si="17"/>
        <v>0</v>
      </c>
      <c r="AD24" s="7">
        <f t="shared" si="17"/>
        <v>0</v>
      </c>
      <c r="AE24" s="171">
        <f t="shared" si="17"/>
        <v>0</v>
      </c>
      <c r="AF24" s="308">
        <f t="shared" si="17"/>
        <v>0</v>
      </c>
      <c r="AG24" s="160">
        <f t="shared" si="17"/>
        <v>0</v>
      </c>
      <c r="AH24" s="178">
        <f t="shared" si="17"/>
        <v>0</v>
      </c>
      <c r="AI24" s="179">
        <f t="shared" si="17"/>
        <v>0</v>
      </c>
      <c r="AJ24" s="169">
        <f t="shared" si="17"/>
        <v>0</v>
      </c>
      <c r="AK24" s="178">
        <f t="shared" si="17"/>
        <v>0</v>
      </c>
      <c r="AL24" s="179">
        <f t="shared" si="17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323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71">
        <f t="shared" si="1"/>
        <v>0</v>
      </c>
      <c r="AF25" s="308"/>
      <c r="AG25" s="160">
        <f>SUM(M25,AE25)</f>
        <v>0</v>
      </c>
      <c r="AH25" s="178">
        <f>SUM(N25,AF25)</f>
        <v>0</v>
      </c>
      <c r="AI25" s="179">
        <f t="shared" si="3"/>
        <v>0</v>
      </c>
      <c r="AJ25" s="169">
        <f>SUM(AG25)+SUM(Jaanuar!AJ25)</f>
        <v>0</v>
      </c>
      <c r="AK25" s="178">
        <f>SUM(AE25)+SUM(Jaanuar!AK25)</f>
        <v>0</v>
      </c>
      <c r="AL25" s="179">
        <f>SUM(AH25)+SUM(Jaanuar!AL25)</f>
        <v>0</v>
      </c>
    </row>
    <row r="26" spans="1:38" outlineLevel="2" x14ac:dyDescent="0.25">
      <c r="A26" s="74" t="s">
        <v>689</v>
      </c>
      <c r="B26" s="29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323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71">
        <f t="shared" si="1"/>
        <v>0</v>
      </c>
      <c r="AF26" s="308"/>
      <c r="AG26" s="160">
        <f>SUM(M26,AE26)</f>
        <v>0</v>
      </c>
      <c r="AH26" s="178">
        <f>SUM(N26,AF26)</f>
        <v>0</v>
      </c>
      <c r="AI26" s="179">
        <f t="shared" si="3"/>
        <v>0</v>
      </c>
      <c r="AJ26" s="169">
        <f>SUM(AG26)+SUM(Jaanuar!AJ26)</f>
        <v>0</v>
      </c>
      <c r="AK26" s="178">
        <f>SUM(AE26)+SUM(Jaanuar!AK26)</f>
        <v>0</v>
      </c>
      <c r="AL26" s="179">
        <f>SUM(AH26)+SUM(Jaanuar!AL26)</f>
        <v>0</v>
      </c>
    </row>
    <row r="27" spans="1:38" outlineLevel="1" x14ac:dyDescent="0.25">
      <c r="A27" s="74" t="s">
        <v>726</v>
      </c>
      <c r="B27" s="29"/>
      <c r="C27" s="69">
        <f t="shared" ref="C27:AL27" si="18">SUBTOTAL(9,C25:C26)</f>
        <v>0</v>
      </c>
      <c r="D27" s="69">
        <f t="shared" si="18"/>
        <v>0</v>
      </c>
      <c r="E27" s="69">
        <f t="shared" si="18"/>
        <v>0</v>
      </c>
      <c r="F27" s="69">
        <f t="shared" si="18"/>
        <v>0</v>
      </c>
      <c r="G27" s="69">
        <f t="shared" si="18"/>
        <v>0</v>
      </c>
      <c r="H27" s="69">
        <f t="shared" si="18"/>
        <v>0</v>
      </c>
      <c r="I27" s="116">
        <f t="shared" si="18"/>
        <v>0</v>
      </c>
      <c r="J27" s="356">
        <f t="shared" si="18"/>
        <v>0</v>
      </c>
      <c r="K27" s="69">
        <f t="shared" si="18"/>
        <v>0</v>
      </c>
      <c r="L27" s="69">
        <f t="shared" si="18"/>
        <v>0</v>
      </c>
      <c r="M27" s="323">
        <f t="shared" si="18"/>
        <v>0</v>
      </c>
      <c r="N27" s="7">
        <f t="shared" si="18"/>
        <v>0</v>
      </c>
      <c r="O27" s="7">
        <f t="shared" si="18"/>
        <v>0</v>
      </c>
      <c r="P27" s="7">
        <f t="shared" si="18"/>
        <v>0</v>
      </c>
      <c r="Q27" s="22">
        <f t="shared" si="18"/>
        <v>0</v>
      </c>
      <c r="R27" s="14">
        <f t="shared" si="18"/>
        <v>0</v>
      </c>
      <c r="S27" s="14">
        <f t="shared" si="18"/>
        <v>0</v>
      </c>
      <c r="T27" s="129">
        <f t="shared" si="18"/>
        <v>0</v>
      </c>
      <c r="U27" s="22">
        <f t="shared" si="18"/>
        <v>0</v>
      </c>
      <c r="V27" s="14">
        <f t="shared" si="18"/>
        <v>0</v>
      </c>
      <c r="W27" s="129">
        <f t="shared" si="18"/>
        <v>0</v>
      </c>
      <c r="X27" s="22">
        <f t="shared" si="18"/>
        <v>0</v>
      </c>
      <c r="Y27" s="14">
        <f t="shared" si="18"/>
        <v>0</v>
      </c>
      <c r="Z27" s="14">
        <f t="shared" si="18"/>
        <v>0</v>
      </c>
      <c r="AA27" s="14">
        <f t="shared" si="18"/>
        <v>0</v>
      </c>
      <c r="AB27" s="129">
        <f t="shared" si="18"/>
        <v>0</v>
      </c>
      <c r="AC27" s="7">
        <f t="shared" si="18"/>
        <v>0</v>
      </c>
      <c r="AD27" s="7">
        <f t="shared" si="18"/>
        <v>0</v>
      </c>
      <c r="AE27" s="171">
        <f t="shared" si="18"/>
        <v>0</v>
      </c>
      <c r="AF27" s="308">
        <f t="shared" si="18"/>
        <v>0</v>
      </c>
      <c r="AG27" s="160">
        <f t="shared" si="18"/>
        <v>0</v>
      </c>
      <c r="AH27" s="178">
        <f t="shared" si="18"/>
        <v>0</v>
      </c>
      <c r="AI27" s="179">
        <f t="shared" si="18"/>
        <v>0</v>
      </c>
      <c r="AJ27" s="169">
        <f t="shared" si="18"/>
        <v>0</v>
      </c>
      <c r="AK27" s="178">
        <f t="shared" si="18"/>
        <v>0</v>
      </c>
      <c r="AL27" s="179">
        <f t="shared" si="18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323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2</v>
      </c>
      <c r="AD28" s="7"/>
      <c r="AE28" s="171">
        <f t="shared" si="1"/>
        <v>2</v>
      </c>
      <c r="AF28" s="308"/>
      <c r="AG28" s="160">
        <f>SUM(M28,AE28)</f>
        <v>2</v>
      </c>
      <c r="AH28" s="178">
        <f>SUM(N28,AF28)</f>
        <v>0</v>
      </c>
      <c r="AI28" s="179">
        <f t="shared" si="3"/>
        <v>2</v>
      </c>
      <c r="AJ28" s="169">
        <f>SUM(AG28)+SUM(Jaanuar!AJ28)</f>
        <v>2</v>
      </c>
      <c r="AK28" s="178">
        <f>SUM(AE28)+SUM(Jaanuar!AK28)</f>
        <v>2</v>
      </c>
      <c r="AL28" s="179">
        <f>SUM(AH28)+SUM(Jaanuar!AL28)</f>
        <v>0</v>
      </c>
    </row>
    <row r="29" spans="1:38" outlineLevel="1" x14ac:dyDescent="0.25">
      <c r="A29" s="74" t="s">
        <v>727</v>
      </c>
      <c r="B29" s="22"/>
      <c r="C29" s="69">
        <f t="shared" ref="C29:AL29" si="19">SUBTOTAL(9,C28:C28)</f>
        <v>0</v>
      </c>
      <c r="D29" s="69">
        <f t="shared" si="19"/>
        <v>0</v>
      </c>
      <c r="E29" s="69">
        <f t="shared" si="19"/>
        <v>0</v>
      </c>
      <c r="F29" s="69">
        <f t="shared" si="19"/>
        <v>0</v>
      </c>
      <c r="G29" s="69">
        <f t="shared" si="19"/>
        <v>0</v>
      </c>
      <c r="H29" s="69">
        <f t="shared" si="19"/>
        <v>0</v>
      </c>
      <c r="I29" s="116">
        <f t="shared" si="19"/>
        <v>0</v>
      </c>
      <c r="J29" s="356">
        <f t="shared" si="19"/>
        <v>0</v>
      </c>
      <c r="K29" s="69">
        <f t="shared" si="19"/>
        <v>0</v>
      </c>
      <c r="L29" s="69">
        <f t="shared" si="19"/>
        <v>0</v>
      </c>
      <c r="M29" s="323">
        <f t="shared" si="19"/>
        <v>0</v>
      </c>
      <c r="N29" s="7">
        <f t="shared" si="19"/>
        <v>0</v>
      </c>
      <c r="O29" s="7">
        <f t="shared" si="19"/>
        <v>0</v>
      </c>
      <c r="P29" s="7">
        <f t="shared" si="19"/>
        <v>0</v>
      </c>
      <c r="Q29" s="22">
        <f t="shared" si="19"/>
        <v>0</v>
      </c>
      <c r="R29" s="14">
        <f t="shared" si="19"/>
        <v>0</v>
      </c>
      <c r="S29" s="14">
        <f t="shared" si="19"/>
        <v>0</v>
      </c>
      <c r="T29" s="129">
        <f t="shared" si="19"/>
        <v>0</v>
      </c>
      <c r="U29" s="22">
        <f t="shared" si="19"/>
        <v>0</v>
      </c>
      <c r="V29" s="14">
        <f t="shared" si="19"/>
        <v>0</v>
      </c>
      <c r="W29" s="129">
        <f t="shared" si="19"/>
        <v>0</v>
      </c>
      <c r="X29" s="22">
        <f t="shared" si="19"/>
        <v>0</v>
      </c>
      <c r="Y29" s="14">
        <f t="shared" si="19"/>
        <v>0</v>
      </c>
      <c r="Z29" s="14">
        <f t="shared" si="19"/>
        <v>0</v>
      </c>
      <c r="AA29" s="14">
        <f t="shared" si="19"/>
        <v>0</v>
      </c>
      <c r="AB29" s="129">
        <f t="shared" si="19"/>
        <v>0</v>
      </c>
      <c r="AC29" s="7">
        <f t="shared" si="19"/>
        <v>2</v>
      </c>
      <c r="AD29" s="7">
        <f t="shared" si="19"/>
        <v>0</v>
      </c>
      <c r="AE29" s="171">
        <f t="shared" si="19"/>
        <v>2</v>
      </c>
      <c r="AF29" s="308">
        <f t="shared" si="19"/>
        <v>0</v>
      </c>
      <c r="AG29" s="160">
        <f t="shared" si="19"/>
        <v>2</v>
      </c>
      <c r="AH29" s="178">
        <f t="shared" si="19"/>
        <v>0</v>
      </c>
      <c r="AI29" s="179">
        <f t="shared" si="19"/>
        <v>2</v>
      </c>
      <c r="AJ29" s="169">
        <f t="shared" si="19"/>
        <v>2</v>
      </c>
      <c r="AK29" s="178">
        <f t="shared" si="19"/>
        <v>2</v>
      </c>
      <c r="AL29" s="179">
        <f t="shared" si="19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323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71">
        <f t="shared" si="1"/>
        <v>0</v>
      </c>
      <c r="AF30" s="308"/>
      <c r="AG30" s="160">
        <f>SUM(M30,AE30)</f>
        <v>0</v>
      </c>
      <c r="AH30" s="178">
        <f>SUM(N30,AF30)</f>
        <v>0</v>
      </c>
      <c r="AI30" s="179">
        <f t="shared" si="3"/>
        <v>0</v>
      </c>
      <c r="AJ30" s="169">
        <f>SUM(AG30)+SUM(Jaanuar!AJ30)</f>
        <v>0</v>
      </c>
      <c r="AK30" s="178">
        <f>SUM(AE30)+SUM(Jaanuar!AK30)</f>
        <v>0</v>
      </c>
      <c r="AL30" s="179">
        <f>SUM(AH30)+SUM(Jaanuar!AL30)</f>
        <v>0</v>
      </c>
    </row>
    <row r="31" spans="1:38" outlineLevel="1" x14ac:dyDescent="0.25">
      <c r="A31" s="74" t="s">
        <v>728</v>
      </c>
      <c r="B31" s="22"/>
      <c r="C31" s="69">
        <f t="shared" ref="C31:AL31" si="20">SUBTOTAL(9,C30:C30)</f>
        <v>0</v>
      </c>
      <c r="D31" s="69">
        <f t="shared" si="20"/>
        <v>0</v>
      </c>
      <c r="E31" s="69">
        <f t="shared" si="20"/>
        <v>0</v>
      </c>
      <c r="F31" s="69">
        <f t="shared" si="20"/>
        <v>0</v>
      </c>
      <c r="G31" s="69">
        <f t="shared" si="20"/>
        <v>0</v>
      </c>
      <c r="H31" s="69">
        <f t="shared" si="20"/>
        <v>0</v>
      </c>
      <c r="I31" s="116">
        <f t="shared" si="20"/>
        <v>0</v>
      </c>
      <c r="J31" s="356">
        <f t="shared" si="20"/>
        <v>0</v>
      </c>
      <c r="K31" s="69">
        <f t="shared" si="20"/>
        <v>0</v>
      </c>
      <c r="L31" s="69">
        <f t="shared" si="20"/>
        <v>0</v>
      </c>
      <c r="M31" s="323">
        <f t="shared" si="20"/>
        <v>0</v>
      </c>
      <c r="N31" s="7">
        <f t="shared" si="20"/>
        <v>0</v>
      </c>
      <c r="O31" s="7">
        <f t="shared" si="20"/>
        <v>0</v>
      </c>
      <c r="P31" s="7">
        <f t="shared" si="20"/>
        <v>0</v>
      </c>
      <c r="Q31" s="22">
        <f t="shared" si="20"/>
        <v>0</v>
      </c>
      <c r="R31" s="14">
        <f t="shared" si="20"/>
        <v>0</v>
      </c>
      <c r="S31" s="14">
        <f t="shared" si="20"/>
        <v>0</v>
      </c>
      <c r="T31" s="129">
        <f t="shared" si="20"/>
        <v>0</v>
      </c>
      <c r="U31" s="22">
        <f t="shared" si="20"/>
        <v>0</v>
      </c>
      <c r="V31" s="14">
        <f t="shared" si="20"/>
        <v>0</v>
      </c>
      <c r="W31" s="129">
        <f t="shared" si="20"/>
        <v>0</v>
      </c>
      <c r="X31" s="22">
        <f t="shared" si="20"/>
        <v>0</v>
      </c>
      <c r="Y31" s="14">
        <f t="shared" si="20"/>
        <v>0</v>
      </c>
      <c r="Z31" s="14">
        <f t="shared" si="20"/>
        <v>0</v>
      </c>
      <c r="AA31" s="14">
        <f t="shared" si="20"/>
        <v>0</v>
      </c>
      <c r="AB31" s="129">
        <f t="shared" si="20"/>
        <v>0</v>
      </c>
      <c r="AC31" s="7">
        <f t="shared" si="20"/>
        <v>0</v>
      </c>
      <c r="AD31" s="7">
        <f t="shared" si="20"/>
        <v>0</v>
      </c>
      <c r="AE31" s="171">
        <f t="shared" si="20"/>
        <v>0</v>
      </c>
      <c r="AF31" s="308">
        <f t="shared" si="20"/>
        <v>0</v>
      </c>
      <c r="AG31" s="160">
        <f t="shared" si="20"/>
        <v>0</v>
      </c>
      <c r="AH31" s="178">
        <f t="shared" si="20"/>
        <v>0</v>
      </c>
      <c r="AI31" s="179">
        <f t="shared" si="20"/>
        <v>0</v>
      </c>
      <c r="AJ31" s="169">
        <f t="shared" si="20"/>
        <v>0</v>
      </c>
      <c r="AK31" s="178">
        <f t="shared" si="20"/>
        <v>0</v>
      </c>
      <c r="AL31" s="179">
        <f t="shared" si="20"/>
        <v>0</v>
      </c>
    </row>
    <row r="32" spans="1:38" outlineLevel="2" x14ac:dyDescent="0.25">
      <c r="A32" s="6" t="s">
        <v>772</v>
      </c>
      <c r="B32" s="22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323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71">
        <f t="shared" si="1"/>
        <v>0</v>
      </c>
      <c r="AF32" s="308"/>
      <c r="AG32" s="160">
        <f>SUM(M32,AE32)</f>
        <v>0</v>
      </c>
      <c r="AH32" s="178">
        <f>SUM(N32,AF32)</f>
        <v>0</v>
      </c>
      <c r="AI32" s="179">
        <f>SUM(AG32+AH32)</f>
        <v>0</v>
      </c>
      <c r="AJ32" s="169">
        <f>SUM(AG32)+SUM(Jaanuar!AJ32)</f>
        <v>0</v>
      </c>
      <c r="AK32" s="178">
        <f>SUM(AE32)+SUM(Jaanuar!AK32)</f>
        <v>0</v>
      </c>
      <c r="AL32" s="179">
        <f>SUM(AH32)+SUM(Jaanuar!AL32)</f>
        <v>0</v>
      </c>
    </row>
    <row r="33" spans="1:38" outlineLevel="1" x14ac:dyDescent="0.25">
      <c r="A33" s="74" t="s">
        <v>773</v>
      </c>
      <c r="B33" s="118"/>
      <c r="C33" s="69">
        <f t="shared" ref="C33:AL33" si="21">SUBTOTAL(9,C32:C32)</f>
        <v>0</v>
      </c>
      <c r="D33" s="69">
        <f t="shared" si="21"/>
        <v>0</v>
      </c>
      <c r="E33" s="69">
        <f t="shared" si="21"/>
        <v>0</v>
      </c>
      <c r="F33" s="69">
        <f t="shared" si="21"/>
        <v>0</v>
      </c>
      <c r="G33" s="69">
        <f t="shared" si="21"/>
        <v>0</v>
      </c>
      <c r="H33" s="69">
        <f t="shared" si="21"/>
        <v>0</v>
      </c>
      <c r="I33" s="116">
        <f t="shared" si="21"/>
        <v>0</v>
      </c>
      <c r="J33" s="356">
        <f t="shared" si="21"/>
        <v>0</v>
      </c>
      <c r="K33" s="69">
        <f t="shared" si="21"/>
        <v>0</v>
      </c>
      <c r="L33" s="69">
        <f t="shared" si="21"/>
        <v>0</v>
      </c>
      <c r="M33" s="323">
        <f t="shared" si="21"/>
        <v>0</v>
      </c>
      <c r="N33" s="7">
        <f t="shared" si="21"/>
        <v>0</v>
      </c>
      <c r="O33" s="7">
        <f t="shared" si="21"/>
        <v>0</v>
      </c>
      <c r="P33" s="7">
        <f t="shared" si="21"/>
        <v>0</v>
      </c>
      <c r="Q33" s="22">
        <f t="shared" si="21"/>
        <v>0</v>
      </c>
      <c r="R33" s="14">
        <f t="shared" si="21"/>
        <v>0</v>
      </c>
      <c r="S33" s="14">
        <f t="shared" si="21"/>
        <v>0</v>
      </c>
      <c r="T33" s="129">
        <f t="shared" si="21"/>
        <v>0</v>
      </c>
      <c r="U33" s="22">
        <f t="shared" si="21"/>
        <v>0</v>
      </c>
      <c r="V33" s="14">
        <f t="shared" si="21"/>
        <v>0</v>
      </c>
      <c r="W33" s="129">
        <f t="shared" si="21"/>
        <v>0</v>
      </c>
      <c r="X33" s="22">
        <f t="shared" si="21"/>
        <v>0</v>
      </c>
      <c r="Y33" s="14">
        <f t="shared" si="21"/>
        <v>0</v>
      </c>
      <c r="Z33" s="14">
        <f t="shared" si="21"/>
        <v>0</v>
      </c>
      <c r="AA33" s="14">
        <f t="shared" si="21"/>
        <v>0</v>
      </c>
      <c r="AB33" s="129">
        <f t="shared" si="21"/>
        <v>0</v>
      </c>
      <c r="AC33" s="7">
        <f t="shared" si="21"/>
        <v>0</v>
      </c>
      <c r="AD33" s="7">
        <f t="shared" si="21"/>
        <v>0</v>
      </c>
      <c r="AE33" s="171">
        <f t="shared" si="21"/>
        <v>0</v>
      </c>
      <c r="AF33" s="308">
        <f t="shared" si="21"/>
        <v>0</v>
      </c>
      <c r="AG33" s="160">
        <f t="shared" si="21"/>
        <v>0</v>
      </c>
      <c r="AH33" s="178">
        <f t="shared" si="21"/>
        <v>0</v>
      </c>
      <c r="AI33" s="179">
        <f t="shared" si="21"/>
        <v>0</v>
      </c>
      <c r="AJ33" s="169">
        <f t="shared" si="21"/>
        <v>0</v>
      </c>
      <c r="AK33" s="178">
        <f t="shared" si="21"/>
        <v>0</v>
      </c>
      <c r="AL33" s="179">
        <f t="shared" si="21"/>
        <v>0</v>
      </c>
    </row>
    <row r="34" spans="1:38" outlineLevel="2" x14ac:dyDescent="0.25">
      <c r="A34" s="6" t="s">
        <v>794</v>
      </c>
      <c r="B34" s="10" t="s">
        <v>646</v>
      </c>
      <c r="C34" s="69">
        <v>7</v>
      </c>
      <c r="D34" s="69">
        <v>1</v>
      </c>
      <c r="E34" s="69"/>
      <c r="F34" s="69"/>
      <c r="G34" s="69"/>
      <c r="H34" s="69"/>
      <c r="I34" s="116"/>
      <c r="J34" s="356"/>
      <c r="K34" s="69"/>
      <c r="L34" s="69"/>
      <c r="M34" s="323">
        <f t="shared" si="0"/>
        <v>8</v>
      </c>
      <c r="N34" s="7"/>
      <c r="O34" s="7"/>
      <c r="P34" s="7">
        <v>3</v>
      </c>
      <c r="Q34" s="22"/>
      <c r="R34" s="14">
        <v>2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71">
        <f t="shared" si="1"/>
        <v>5</v>
      </c>
      <c r="AF34" s="308"/>
      <c r="AG34" s="160">
        <f>SUM(M34,AE34)</f>
        <v>13</v>
      </c>
      <c r="AH34" s="178">
        <f>SUM(N34,AF34)</f>
        <v>0</v>
      </c>
      <c r="AI34" s="179">
        <f t="shared" si="3"/>
        <v>13</v>
      </c>
      <c r="AJ34" s="169">
        <f>SUM(AG34)+SUM(Jaanuar!AJ34)</f>
        <v>32</v>
      </c>
      <c r="AK34" s="178">
        <f>SUM(AE34)+SUM(Jaanuar!AK34)</f>
        <v>9</v>
      </c>
      <c r="AL34" s="179">
        <f>SUM(AH34)+SUM(Jaanuar!AL34)</f>
        <v>0</v>
      </c>
    </row>
    <row r="35" spans="1:38" outlineLevel="1" x14ac:dyDescent="0.25">
      <c r="A35" s="74" t="s">
        <v>729</v>
      </c>
      <c r="B35" s="39"/>
      <c r="C35" s="69">
        <f t="shared" ref="C35:AL35" si="22">SUBTOTAL(9,C34:C34)</f>
        <v>7</v>
      </c>
      <c r="D35" s="69">
        <f t="shared" si="22"/>
        <v>1</v>
      </c>
      <c r="E35" s="69">
        <f t="shared" si="22"/>
        <v>0</v>
      </c>
      <c r="F35" s="69">
        <f t="shared" si="22"/>
        <v>0</v>
      </c>
      <c r="G35" s="69">
        <f t="shared" si="22"/>
        <v>0</v>
      </c>
      <c r="H35" s="69">
        <f t="shared" si="22"/>
        <v>0</v>
      </c>
      <c r="I35" s="116">
        <f t="shared" si="22"/>
        <v>0</v>
      </c>
      <c r="J35" s="356">
        <f t="shared" si="22"/>
        <v>0</v>
      </c>
      <c r="K35" s="69">
        <f t="shared" si="22"/>
        <v>0</v>
      </c>
      <c r="L35" s="69">
        <f t="shared" si="22"/>
        <v>0</v>
      </c>
      <c r="M35" s="323">
        <f t="shared" si="22"/>
        <v>8</v>
      </c>
      <c r="N35" s="7">
        <f t="shared" si="22"/>
        <v>0</v>
      </c>
      <c r="O35" s="7">
        <f t="shared" si="22"/>
        <v>0</v>
      </c>
      <c r="P35" s="7">
        <f t="shared" si="22"/>
        <v>3</v>
      </c>
      <c r="Q35" s="22">
        <f t="shared" si="22"/>
        <v>0</v>
      </c>
      <c r="R35" s="14">
        <f t="shared" si="22"/>
        <v>2</v>
      </c>
      <c r="S35" s="14">
        <f t="shared" si="22"/>
        <v>0</v>
      </c>
      <c r="T35" s="129">
        <f t="shared" si="22"/>
        <v>0</v>
      </c>
      <c r="U35" s="22">
        <f t="shared" si="22"/>
        <v>0</v>
      </c>
      <c r="V35" s="14">
        <f t="shared" si="22"/>
        <v>0</v>
      </c>
      <c r="W35" s="129">
        <f t="shared" si="22"/>
        <v>0</v>
      </c>
      <c r="X35" s="22">
        <f t="shared" si="22"/>
        <v>0</v>
      </c>
      <c r="Y35" s="14">
        <f t="shared" si="22"/>
        <v>0</v>
      </c>
      <c r="Z35" s="14">
        <f t="shared" si="22"/>
        <v>0</v>
      </c>
      <c r="AA35" s="14">
        <f t="shared" si="22"/>
        <v>0</v>
      </c>
      <c r="AB35" s="129">
        <f t="shared" si="22"/>
        <v>0</v>
      </c>
      <c r="AC35" s="7">
        <f t="shared" si="22"/>
        <v>0</v>
      </c>
      <c r="AD35" s="7">
        <f t="shared" si="22"/>
        <v>0</v>
      </c>
      <c r="AE35" s="171">
        <f t="shared" si="22"/>
        <v>5</v>
      </c>
      <c r="AF35" s="308">
        <f t="shared" si="22"/>
        <v>0</v>
      </c>
      <c r="AG35" s="160">
        <f t="shared" si="22"/>
        <v>13</v>
      </c>
      <c r="AH35" s="178">
        <f t="shared" si="22"/>
        <v>0</v>
      </c>
      <c r="AI35" s="179">
        <f t="shared" si="22"/>
        <v>13</v>
      </c>
      <c r="AJ35" s="169">
        <f t="shared" si="22"/>
        <v>32</v>
      </c>
      <c r="AK35" s="178">
        <f t="shared" si="22"/>
        <v>9</v>
      </c>
      <c r="AL35" s="179">
        <f t="shared" si="22"/>
        <v>0</v>
      </c>
    </row>
    <row r="36" spans="1:38" outlineLevel="2" x14ac:dyDescent="0.25">
      <c r="A36" s="6" t="s">
        <v>641</v>
      </c>
      <c r="B36" s="29" t="s">
        <v>809</v>
      </c>
      <c r="C36" s="69">
        <v>1</v>
      </c>
      <c r="D36" s="69">
        <v>6</v>
      </c>
      <c r="E36" s="69">
        <v>27</v>
      </c>
      <c r="F36" s="69">
        <v>10</v>
      </c>
      <c r="G36" s="69"/>
      <c r="H36" s="69"/>
      <c r="I36" s="116">
        <v>11</v>
      </c>
      <c r="J36" s="356">
        <v>2</v>
      </c>
      <c r="K36" s="69"/>
      <c r="L36" s="69"/>
      <c r="M36" s="323">
        <f t="shared" si="0"/>
        <v>57</v>
      </c>
      <c r="N36" s="7"/>
      <c r="O36" s="7">
        <v>4</v>
      </c>
      <c r="P36" s="7"/>
      <c r="Q36" s="22"/>
      <c r="R36" s="14">
        <v>9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71">
        <f t="shared" si="1"/>
        <v>13</v>
      </c>
      <c r="AF36" s="308"/>
      <c r="AG36" s="160">
        <f>SUM(M36,AE36)</f>
        <v>70</v>
      </c>
      <c r="AH36" s="178">
        <f>SUM(N36,AF36)</f>
        <v>0</v>
      </c>
      <c r="AI36" s="179">
        <f t="shared" si="3"/>
        <v>70</v>
      </c>
      <c r="AJ36" s="169">
        <f>SUM(AG36)+SUM(Jaanuar!AJ36)</f>
        <v>153</v>
      </c>
      <c r="AK36" s="178">
        <f>SUM(AE36)+SUM(Jaanuar!AK36)</f>
        <v>30</v>
      </c>
      <c r="AL36" s="179">
        <f>SUM(AH36)+SUM(Jaanuar!AL36)</f>
        <v>0</v>
      </c>
    </row>
    <row r="37" spans="1:38" outlineLevel="1" x14ac:dyDescent="0.25">
      <c r="A37" s="74" t="s">
        <v>730</v>
      </c>
      <c r="B37" s="29"/>
      <c r="C37" s="69">
        <f t="shared" ref="C37:AL37" si="23">SUBTOTAL(9,C36:C36)</f>
        <v>1</v>
      </c>
      <c r="D37" s="69">
        <f t="shared" si="23"/>
        <v>6</v>
      </c>
      <c r="E37" s="69">
        <f t="shared" si="23"/>
        <v>27</v>
      </c>
      <c r="F37" s="69">
        <f t="shared" si="23"/>
        <v>10</v>
      </c>
      <c r="G37" s="69">
        <f t="shared" si="23"/>
        <v>0</v>
      </c>
      <c r="H37" s="69">
        <f t="shared" si="23"/>
        <v>0</v>
      </c>
      <c r="I37" s="116">
        <f t="shared" si="23"/>
        <v>11</v>
      </c>
      <c r="J37" s="356">
        <f t="shared" si="23"/>
        <v>2</v>
      </c>
      <c r="K37" s="69">
        <f t="shared" si="23"/>
        <v>0</v>
      </c>
      <c r="L37" s="69">
        <f t="shared" si="23"/>
        <v>0</v>
      </c>
      <c r="M37" s="323">
        <f t="shared" si="23"/>
        <v>57</v>
      </c>
      <c r="N37" s="7">
        <f t="shared" si="23"/>
        <v>0</v>
      </c>
      <c r="O37" s="7">
        <f t="shared" si="23"/>
        <v>4</v>
      </c>
      <c r="P37" s="7">
        <f t="shared" si="23"/>
        <v>0</v>
      </c>
      <c r="Q37" s="22">
        <f t="shared" si="23"/>
        <v>0</v>
      </c>
      <c r="R37" s="14">
        <f t="shared" si="23"/>
        <v>9</v>
      </c>
      <c r="S37" s="14">
        <f t="shared" si="23"/>
        <v>0</v>
      </c>
      <c r="T37" s="129">
        <f t="shared" si="23"/>
        <v>0</v>
      </c>
      <c r="U37" s="22">
        <f t="shared" si="23"/>
        <v>0</v>
      </c>
      <c r="V37" s="14">
        <f t="shared" si="23"/>
        <v>0</v>
      </c>
      <c r="W37" s="129">
        <f t="shared" si="23"/>
        <v>0</v>
      </c>
      <c r="X37" s="22">
        <f t="shared" si="23"/>
        <v>0</v>
      </c>
      <c r="Y37" s="14">
        <f t="shared" si="23"/>
        <v>0</v>
      </c>
      <c r="Z37" s="14">
        <f t="shared" si="23"/>
        <v>0</v>
      </c>
      <c r="AA37" s="14">
        <f t="shared" si="23"/>
        <v>0</v>
      </c>
      <c r="AB37" s="129">
        <f t="shared" si="23"/>
        <v>0</v>
      </c>
      <c r="AC37" s="7">
        <f t="shared" si="23"/>
        <v>0</v>
      </c>
      <c r="AD37" s="7">
        <f t="shared" si="23"/>
        <v>0</v>
      </c>
      <c r="AE37" s="171">
        <f t="shared" si="23"/>
        <v>13</v>
      </c>
      <c r="AF37" s="308">
        <f t="shared" si="23"/>
        <v>0</v>
      </c>
      <c r="AG37" s="160">
        <f t="shared" si="23"/>
        <v>70</v>
      </c>
      <c r="AH37" s="178">
        <f t="shared" si="23"/>
        <v>0</v>
      </c>
      <c r="AI37" s="179">
        <f t="shared" si="23"/>
        <v>70</v>
      </c>
      <c r="AJ37" s="169">
        <f t="shared" si="23"/>
        <v>153</v>
      </c>
      <c r="AK37" s="178">
        <f t="shared" si="23"/>
        <v>30</v>
      </c>
      <c r="AL37" s="179">
        <f t="shared" si="23"/>
        <v>0</v>
      </c>
    </row>
    <row r="38" spans="1:38" outlineLevel="2" x14ac:dyDescent="0.25">
      <c r="A38" s="6" t="s">
        <v>644</v>
      </c>
      <c r="B38" s="139" t="s">
        <v>645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323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71">
        <f t="shared" si="1"/>
        <v>0</v>
      </c>
      <c r="AF38" s="308"/>
      <c r="AG38" s="160">
        <f>SUM(M38,AE38)</f>
        <v>0</v>
      </c>
      <c r="AH38" s="178">
        <f>SUM(N38,AF38)</f>
        <v>0</v>
      </c>
      <c r="AI38" s="179">
        <f t="shared" si="3"/>
        <v>0</v>
      </c>
      <c r="AJ38" s="169">
        <f>SUM(AG38)+SUM(Jaanuar!AJ38)</f>
        <v>1</v>
      </c>
      <c r="AK38" s="178">
        <f>SUM(AE38)+SUM(Jaanuar!AK38)</f>
        <v>1</v>
      </c>
      <c r="AL38" s="179">
        <f>SUM(AH38)+SUM(Jaanuar!AL38)</f>
        <v>0</v>
      </c>
    </row>
    <row r="39" spans="1:38" outlineLevel="1" x14ac:dyDescent="0.25">
      <c r="A39" s="383" t="s">
        <v>731</v>
      </c>
      <c r="B39" s="385"/>
      <c r="C39" s="69">
        <f t="shared" ref="C39:AL39" si="24">SUBTOTAL(9,C38:C38)</f>
        <v>0</v>
      </c>
      <c r="D39" s="69">
        <f t="shared" si="24"/>
        <v>0</v>
      </c>
      <c r="E39" s="69">
        <f t="shared" si="24"/>
        <v>0</v>
      </c>
      <c r="F39" s="69">
        <f t="shared" si="24"/>
        <v>0</v>
      </c>
      <c r="G39" s="69">
        <f t="shared" si="24"/>
        <v>0</v>
      </c>
      <c r="H39" s="69">
        <f t="shared" si="24"/>
        <v>0</v>
      </c>
      <c r="I39" s="116">
        <f t="shared" si="24"/>
        <v>0</v>
      </c>
      <c r="J39" s="356">
        <f t="shared" si="24"/>
        <v>0</v>
      </c>
      <c r="K39" s="69">
        <f t="shared" si="24"/>
        <v>0</v>
      </c>
      <c r="L39" s="69">
        <f t="shared" si="24"/>
        <v>0</v>
      </c>
      <c r="M39" s="323">
        <f t="shared" si="24"/>
        <v>0</v>
      </c>
      <c r="N39" s="7">
        <f t="shared" si="24"/>
        <v>0</v>
      </c>
      <c r="O39" s="7">
        <f t="shared" si="24"/>
        <v>0</v>
      </c>
      <c r="P39" s="7">
        <f t="shared" si="24"/>
        <v>0</v>
      </c>
      <c r="Q39" s="22">
        <f t="shared" si="24"/>
        <v>0</v>
      </c>
      <c r="R39" s="14">
        <f t="shared" si="24"/>
        <v>0</v>
      </c>
      <c r="S39" s="14">
        <f t="shared" si="24"/>
        <v>0</v>
      </c>
      <c r="T39" s="129">
        <f t="shared" si="24"/>
        <v>0</v>
      </c>
      <c r="U39" s="22">
        <f t="shared" si="24"/>
        <v>0</v>
      </c>
      <c r="V39" s="14">
        <f t="shared" si="24"/>
        <v>0</v>
      </c>
      <c r="W39" s="129">
        <f t="shared" si="24"/>
        <v>0</v>
      </c>
      <c r="X39" s="22">
        <f t="shared" si="24"/>
        <v>0</v>
      </c>
      <c r="Y39" s="14">
        <f t="shared" si="24"/>
        <v>0</v>
      </c>
      <c r="Z39" s="14">
        <f t="shared" si="24"/>
        <v>0</v>
      </c>
      <c r="AA39" s="14">
        <f t="shared" si="24"/>
        <v>0</v>
      </c>
      <c r="AB39" s="129">
        <f t="shared" si="24"/>
        <v>0</v>
      </c>
      <c r="AC39" s="7">
        <f t="shared" si="24"/>
        <v>0</v>
      </c>
      <c r="AD39" s="7">
        <f t="shared" si="24"/>
        <v>0</v>
      </c>
      <c r="AE39" s="171">
        <f t="shared" si="24"/>
        <v>0</v>
      </c>
      <c r="AF39" s="308">
        <f t="shared" si="24"/>
        <v>0</v>
      </c>
      <c r="AG39" s="160">
        <f t="shared" si="24"/>
        <v>0</v>
      </c>
      <c r="AH39" s="178">
        <f t="shared" si="24"/>
        <v>0</v>
      </c>
      <c r="AI39" s="179">
        <f t="shared" si="24"/>
        <v>0</v>
      </c>
      <c r="AJ39" s="169">
        <f t="shared" si="24"/>
        <v>1</v>
      </c>
      <c r="AK39" s="178">
        <f t="shared" si="24"/>
        <v>1</v>
      </c>
      <c r="AL39" s="179">
        <f t="shared" si="24"/>
        <v>0</v>
      </c>
    </row>
    <row r="40" spans="1:38" outlineLevel="2" x14ac:dyDescent="0.25">
      <c r="A40" s="9" t="s">
        <v>795</v>
      </c>
      <c r="B40" s="28" t="s">
        <v>699</v>
      </c>
      <c r="C40" s="69"/>
      <c r="D40" s="69">
        <v>6</v>
      </c>
      <c r="E40" s="69">
        <v>4</v>
      </c>
      <c r="F40" s="69">
        <v>14</v>
      </c>
      <c r="G40" s="69"/>
      <c r="H40" s="69"/>
      <c r="I40" s="116"/>
      <c r="J40" s="356"/>
      <c r="K40" s="69">
        <v>19</v>
      </c>
      <c r="L40" s="69"/>
      <c r="M40" s="323">
        <f t="shared" si="0"/>
        <v>43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71">
        <f t="shared" si="1"/>
        <v>0</v>
      </c>
      <c r="AF40" s="308"/>
      <c r="AG40" s="160">
        <f>SUM(M40,AE40)</f>
        <v>43</v>
      </c>
      <c r="AH40" s="178">
        <f>SUM(N40,AF40)</f>
        <v>0</v>
      </c>
      <c r="AI40" s="179">
        <f t="shared" si="3"/>
        <v>43</v>
      </c>
      <c r="AJ40" s="169">
        <f>SUM(AG40)+SUM(Jaanuar!AJ40)</f>
        <v>115</v>
      </c>
      <c r="AK40" s="178">
        <f>SUM(AE40)+SUM(Jaanuar!AK40)</f>
        <v>0</v>
      </c>
      <c r="AL40" s="179">
        <f>SUM(AH40)+SUM(Jaanuar!AL40)</f>
        <v>0</v>
      </c>
    </row>
    <row r="41" spans="1:38" outlineLevel="1" x14ac:dyDescent="0.25">
      <c r="A41" s="499" t="s">
        <v>732</v>
      </c>
      <c r="B41" s="28"/>
      <c r="C41" s="69">
        <f t="shared" ref="C41:AL41" si="25">SUBTOTAL(9,C40:C40)</f>
        <v>0</v>
      </c>
      <c r="D41" s="69">
        <f t="shared" si="25"/>
        <v>6</v>
      </c>
      <c r="E41" s="69">
        <f t="shared" si="25"/>
        <v>4</v>
      </c>
      <c r="F41" s="69">
        <f t="shared" si="25"/>
        <v>14</v>
      </c>
      <c r="G41" s="69">
        <f t="shared" si="25"/>
        <v>0</v>
      </c>
      <c r="H41" s="69">
        <f t="shared" si="25"/>
        <v>0</v>
      </c>
      <c r="I41" s="116">
        <f t="shared" si="25"/>
        <v>0</v>
      </c>
      <c r="J41" s="356">
        <f t="shared" si="25"/>
        <v>0</v>
      </c>
      <c r="K41" s="69">
        <f t="shared" si="25"/>
        <v>19</v>
      </c>
      <c r="L41" s="69">
        <f t="shared" si="25"/>
        <v>0</v>
      </c>
      <c r="M41" s="323">
        <f t="shared" si="25"/>
        <v>43</v>
      </c>
      <c r="N41" s="7">
        <f t="shared" si="25"/>
        <v>0</v>
      </c>
      <c r="O41" s="7">
        <f t="shared" si="25"/>
        <v>0</v>
      </c>
      <c r="P41" s="7">
        <f t="shared" si="25"/>
        <v>0</v>
      </c>
      <c r="Q41" s="22">
        <f t="shared" si="25"/>
        <v>0</v>
      </c>
      <c r="R41" s="14">
        <f t="shared" si="25"/>
        <v>0</v>
      </c>
      <c r="S41" s="14">
        <f t="shared" si="25"/>
        <v>0</v>
      </c>
      <c r="T41" s="129">
        <f t="shared" si="25"/>
        <v>0</v>
      </c>
      <c r="U41" s="22">
        <f t="shared" si="25"/>
        <v>0</v>
      </c>
      <c r="V41" s="14">
        <f t="shared" si="25"/>
        <v>0</v>
      </c>
      <c r="W41" s="129">
        <f t="shared" si="25"/>
        <v>0</v>
      </c>
      <c r="X41" s="22">
        <f t="shared" si="25"/>
        <v>0</v>
      </c>
      <c r="Y41" s="14">
        <f t="shared" si="25"/>
        <v>0</v>
      </c>
      <c r="Z41" s="14">
        <f t="shared" si="25"/>
        <v>0</v>
      </c>
      <c r="AA41" s="14">
        <f t="shared" si="25"/>
        <v>0</v>
      </c>
      <c r="AB41" s="129">
        <f t="shared" si="25"/>
        <v>0</v>
      </c>
      <c r="AC41" s="7">
        <f t="shared" si="25"/>
        <v>0</v>
      </c>
      <c r="AD41" s="7">
        <f t="shared" si="25"/>
        <v>0</v>
      </c>
      <c r="AE41" s="171">
        <f t="shared" si="25"/>
        <v>0</v>
      </c>
      <c r="AF41" s="308">
        <f t="shared" si="25"/>
        <v>0</v>
      </c>
      <c r="AG41" s="160">
        <f t="shared" si="25"/>
        <v>43</v>
      </c>
      <c r="AH41" s="178">
        <f t="shared" si="25"/>
        <v>0</v>
      </c>
      <c r="AI41" s="179">
        <f t="shared" si="25"/>
        <v>43</v>
      </c>
      <c r="AJ41" s="169">
        <f t="shared" si="25"/>
        <v>115</v>
      </c>
      <c r="AK41" s="178">
        <f t="shared" si="25"/>
        <v>0</v>
      </c>
      <c r="AL41" s="179">
        <f t="shared" si="25"/>
        <v>0</v>
      </c>
    </row>
    <row r="42" spans="1:38" outlineLevel="2" x14ac:dyDescent="0.25">
      <c r="A42" s="7" t="s">
        <v>621</v>
      </c>
      <c r="B42" s="8" t="s">
        <v>717</v>
      </c>
      <c r="C42" s="69"/>
      <c r="D42" s="69">
        <v>4</v>
      </c>
      <c r="E42" s="69">
        <v>4</v>
      </c>
      <c r="F42" s="69">
        <v>3</v>
      </c>
      <c r="G42" s="69"/>
      <c r="H42" s="69"/>
      <c r="I42" s="116"/>
      <c r="J42" s="356"/>
      <c r="K42" s="69">
        <v>11</v>
      </c>
      <c r="L42" s="69"/>
      <c r="M42" s="323">
        <f t="shared" si="0"/>
        <v>22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71">
        <f t="shared" si="1"/>
        <v>0</v>
      </c>
      <c r="AF42" s="308"/>
      <c r="AG42" s="160">
        <f>SUM(M42,AE42)</f>
        <v>22</v>
      </c>
      <c r="AH42" s="178">
        <f>SUM(N42,AF42)</f>
        <v>0</v>
      </c>
      <c r="AI42" s="179">
        <f t="shared" si="3"/>
        <v>22</v>
      </c>
      <c r="AJ42" s="169">
        <f>SUM(AG42)+SUM(Jaanuar!AJ42)</f>
        <v>46</v>
      </c>
      <c r="AK42" s="178">
        <f>SUM(AE42)+SUM(Jaanuar!AK42)</f>
        <v>0</v>
      </c>
      <c r="AL42" s="179">
        <f>SUM(AH42)+SUM(Jaanuar!AL42)</f>
        <v>0</v>
      </c>
    </row>
    <row r="43" spans="1:38" outlineLevel="2" x14ac:dyDescent="0.25">
      <c r="A43" s="7" t="s">
        <v>621</v>
      </c>
      <c r="B43" s="28" t="s">
        <v>692</v>
      </c>
      <c r="C43" s="69"/>
      <c r="D43" s="69">
        <v>10</v>
      </c>
      <c r="E43" s="69">
        <v>4</v>
      </c>
      <c r="F43" s="69">
        <v>7</v>
      </c>
      <c r="G43" s="69"/>
      <c r="H43" s="69"/>
      <c r="I43" s="116"/>
      <c r="J43" s="356"/>
      <c r="K43" s="69">
        <v>9</v>
      </c>
      <c r="L43" s="69"/>
      <c r="M43" s="323">
        <f t="shared" si="0"/>
        <v>30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71">
        <f t="shared" si="1"/>
        <v>0</v>
      </c>
      <c r="AF43" s="308"/>
      <c r="AG43" s="160">
        <f>SUM(M43,AE43)</f>
        <v>30</v>
      </c>
      <c r="AH43" s="178">
        <f>SUM(N43,AF43)</f>
        <v>0</v>
      </c>
      <c r="AI43" s="179">
        <f t="shared" si="3"/>
        <v>30</v>
      </c>
      <c r="AJ43" s="169">
        <f>SUM(AG43)+SUM(Jaanuar!AJ43)</f>
        <v>66</v>
      </c>
      <c r="AK43" s="178">
        <f>SUM(AE43)+SUM(Jaanuar!AK43)</f>
        <v>0</v>
      </c>
      <c r="AL43" s="179">
        <f>SUM(AH43)+SUM(Jaanuar!AL43)</f>
        <v>0</v>
      </c>
    </row>
    <row r="44" spans="1:38" outlineLevel="1" x14ac:dyDescent="0.25">
      <c r="A44" s="500" t="s">
        <v>733</v>
      </c>
      <c r="B44" s="28"/>
      <c r="C44" s="69">
        <f t="shared" ref="C44:AL44" si="26">SUBTOTAL(9,C42:C43)</f>
        <v>0</v>
      </c>
      <c r="D44" s="69">
        <f t="shared" si="26"/>
        <v>14</v>
      </c>
      <c r="E44" s="69">
        <f t="shared" si="26"/>
        <v>8</v>
      </c>
      <c r="F44" s="69">
        <f t="shared" si="26"/>
        <v>10</v>
      </c>
      <c r="G44" s="69">
        <f t="shared" si="26"/>
        <v>0</v>
      </c>
      <c r="H44" s="69">
        <f t="shared" si="26"/>
        <v>0</v>
      </c>
      <c r="I44" s="116">
        <f t="shared" si="26"/>
        <v>0</v>
      </c>
      <c r="J44" s="356">
        <f t="shared" si="26"/>
        <v>0</v>
      </c>
      <c r="K44" s="69">
        <f t="shared" si="26"/>
        <v>20</v>
      </c>
      <c r="L44" s="69">
        <f t="shared" si="26"/>
        <v>0</v>
      </c>
      <c r="M44" s="323">
        <f t="shared" si="26"/>
        <v>52</v>
      </c>
      <c r="N44" s="7">
        <f t="shared" si="26"/>
        <v>0</v>
      </c>
      <c r="O44" s="7">
        <f t="shared" si="26"/>
        <v>0</v>
      </c>
      <c r="P44" s="7">
        <f t="shared" si="26"/>
        <v>0</v>
      </c>
      <c r="Q44" s="22">
        <f t="shared" si="26"/>
        <v>0</v>
      </c>
      <c r="R44" s="14">
        <f t="shared" si="26"/>
        <v>0</v>
      </c>
      <c r="S44" s="14">
        <f t="shared" si="26"/>
        <v>0</v>
      </c>
      <c r="T44" s="129">
        <f t="shared" si="26"/>
        <v>0</v>
      </c>
      <c r="U44" s="22">
        <f t="shared" si="26"/>
        <v>0</v>
      </c>
      <c r="V44" s="14">
        <f t="shared" si="26"/>
        <v>0</v>
      </c>
      <c r="W44" s="129">
        <f t="shared" si="26"/>
        <v>0</v>
      </c>
      <c r="X44" s="22">
        <f t="shared" si="26"/>
        <v>0</v>
      </c>
      <c r="Y44" s="14">
        <f t="shared" si="26"/>
        <v>0</v>
      </c>
      <c r="Z44" s="14">
        <f t="shared" si="26"/>
        <v>0</v>
      </c>
      <c r="AA44" s="14">
        <f t="shared" si="26"/>
        <v>0</v>
      </c>
      <c r="AB44" s="129">
        <f t="shared" si="26"/>
        <v>0</v>
      </c>
      <c r="AC44" s="7">
        <f t="shared" si="26"/>
        <v>0</v>
      </c>
      <c r="AD44" s="7">
        <f t="shared" si="26"/>
        <v>0</v>
      </c>
      <c r="AE44" s="171">
        <f t="shared" si="26"/>
        <v>0</v>
      </c>
      <c r="AF44" s="308">
        <f t="shared" si="26"/>
        <v>0</v>
      </c>
      <c r="AG44" s="160">
        <f t="shared" si="26"/>
        <v>52</v>
      </c>
      <c r="AH44" s="178">
        <f t="shared" si="26"/>
        <v>0</v>
      </c>
      <c r="AI44" s="179">
        <f t="shared" si="26"/>
        <v>52</v>
      </c>
      <c r="AJ44" s="169">
        <f t="shared" si="26"/>
        <v>112</v>
      </c>
      <c r="AK44" s="178">
        <f t="shared" si="26"/>
        <v>0</v>
      </c>
      <c r="AL44" s="179">
        <f t="shared" si="26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323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71">
        <f t="shared" si="1"/>
        <v>0</v>
      </c>
      <c r="AF45" s="308"/>
      <c r="AG45" s="160">
        <f>SUM(M45,AE45)</f>
        <v>0</v>
      </c>
      <c r="AH45" s="178">
        <f>SUM(N45,AF45)</f>
        <v>0</v>
      </c>
      <c r="AI45" s="179">
        <f t="shared" si="3"/>
        <v>0</v>
      </c>
      <c r="AJ45" s="169">
        <f>SUM(AG45)+SUM(Jaanuar!AJ45)</f>
        <v>0</v>
      </c>
      <c r="AK45" s="178">
        <f>SUM(AE45)+SUM(Jaanuar!AK45)</f>
        <v>0</v>
      </c>
      <c r="AL45" s="179">
        <f>SUM(AH45)+SUM(Jaanuar!AL45)</f>
        <v>0</v>
      </c>
    </row>
    <row r="46" spans="1:38" outlineLevel="1" x14ac:dyDescent="0.25">
      <c r="A46" s="500" t="s">
        <v>734</v>
      </c>
      <c r="B46" s="28"/>
      <c r="C46" s="69">
        <f t="shared" ref="C46:AL46" si="27">SUBTOTAL(9,C45:C45)</f>
        <v>0</v>
      </c>
      <c r="D46" s="69">
        <f t="shared" si="27"/>
        <v>0</v>
      </c>
      <c r="E46" s="69">
        <f t="shared" si="27"/>
        <v>0</v>
      </c>
      <c r="F46" s="69">
        <f t="shared" si="27"/>
        <v>0</v>
      </c>
      <c r="G46" s="69">
        <f t="shared" si="27"/>
        <v>0</v>
      </c>
      <c r="H46" s="69">
        <f t="shared" si="27"/>
        <v>0</v>
      </c>
      <c r="I46" s="116">
        <f t="shared" si="27"/>
        <v>0</v>
      </c>
      <c r="J46" s="356">
        <f t="shared" si="27"/>
        <v>0</v>
      </c>
      <c r="K46" s="69">
        <f t="shared" si="27"/>
        <v>0</v>
      </c>
      <c r="L46" s="69">
        <f t="shared" si="27"/>
        <v>0</v>
      </c>
      <c r="M46" s="323">
        <f t="shared" si="27"/>
        <v>0</v>
      </c>
      <c r="N46" s="7">
        <f t="shared" si="27"/>
        <v>0</v>
      </c>
      <c r="O46" s="7">
        <f t="shared" si="27"/>
        <v>0</v>
      </c>
      <c r="P46" s="7">
        <f t="shared" si="27"/>
        <v>0</v>
      </c>
      <c r="Q46" s="22">
        <f t="shared" si="27"/>
        <v>0</v>
      </c>
      <c r="R46" s="14">
        <f t="shared" si="27"/>
        <v>0</v>
      </c>
      <c r="S46" s="14">
        <f t="shared" si="27"/>
        <v>0</v>
      </c>
      <c r="T46" s="129">
        <f t="shared" si="27"/>
        <v>0</v>
      </c>
      <c r="U46" s="22">
        <f t="shared" si="27"/>
        <v>0</v>
      </c>
      <c r="V46" s="14">
        <f t="shared" si="27"/>
        <v>0</v>
      </c>
      <c r="W46" s="129">
        <f t="shared" si="27"/>
        <v>0</v>
      </c>
      <c r="X46" s="22">
        <f t="shared" si="27"/>
        <v>0</v>
      </c>
      <c r="Y46" s="14">
        <f t="shared" si="27"/>
        <v>0</v>
      </c>
      <c r="Z46" s="14">
        <f t="shared" si="27"/>
        <v>0</v>
      </c>
      <c r="AA46" s="14">
        <f t="shared" si="27"/>
        <v>0</v>
      </c>
      <c r="AB46" s="129">
        <f t="shared" si="27"/>
        <v>0</v>
      </c>
      <c r="AC46" s="7">
        <f t="shared" si="27"/>
        <v>0</v>
      </c>
      <c r="AD46" s="7">
        <f t="shared" si="27"/>
        <v>0</v>
      </c>
      <c r="AE46" s="171">
        <f t="shared" si="27"/>
        <v>0</v>
      </c>
      <c r="AF46" s="308">
        <f t="shared" si="27"/>
        <v>0</v>
      </c>
      <c r="AG46" s="160">
        <f t="shared" si="27"/>
        <v>0</v>
      </c>
      <c r="AH46" s="178">
        <f t="shared" si="27"/>
        <v>0</v>
      </c>
      <c r="AI46" s="179">
        <f t="shared" si="27"/>
        <v>0</v>
      </c>
      <c r="AJ46" s="169">
        <f t="shared" si="27"/>
        <v>0</v>
      </c>
      <c r="AK46" s="178">
        <f t="shared" si="27"/>
        <v>0</v>
      </c>
      <c r="AL46" s="179">
        <f t="shared" si="27"/>
        <v>0</v>
      </c>
    </row>
    <row r="47" spans="1:38" outlineLevel="2" x14ac:dyDescent="0.25">
      <c r="A47" s="6" t="s">
        <v>639</v>
      </c>
      <c r="B47" s="29" t="s">
        <v>700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323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71">
        <f t="shared" si="1"/>
        <v>0</v>
      </c>
      <c r="AF47" s="308"/>
      <c r="AG47" s="160">
        <f>SUM(M47,AE47)</f>
        <v>0</v>
      </c>
      <c r="AH47" s="178">
        <f>SUM(N47,AF47)</f>
        <v>0</v>
      </c>
      <c r="AI47" s="179">
        <f t="shared" si="3"/>
        <v>0</v>
      </c>
      <c r="AJ47" s="169">
        <f>SUM(AG47)+SUM(Jaanuar!AJ47)</f>
        <v>0</v>
      </c>
      <c r="AK47" s="178">
        <f>SUM(AE47)+SUM(Jaanuar!AK47)</f>
        <v>0</v>
      </c>
      <c r="AL47" s="179">
        <f>SUM(AH47)+SUM(Jaanuar!AL47)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323">
        <f>SUM(C48:L48)</f>
        <v>0</v>
      </c>
      <c r="N48" s="7"/>
      <c r="O48" s="7">
        <v>1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71">
        <f>SUM(O48:AD48)</f>
        <v>1</v>
      </c>
      <c r="AF48" s="308"/>
      <c r="AG48" s="160">
        <f>SUM(M48,AE48)</f>
        <v>1</v>
      </c>
      <c r="AH48" s="178">
        <f>SUM(N48,AF48)</f>
        <v>0</v>
      </c>
      <c r="AI48" s="179">
        <f>SUM(AG48+AH48)</f>
        <v>1</v>
      </c>
      <c r="AJ48" s="169">
        <f>SUM(AG48)+SUM(Jaanuar!AJ48)</f>
        <v>4</v>
      </c>
      <c r="AK48" s="178">
        <f>SUM(AE48)+SUM(Jaanuar!AK48)</f>
        <v>4</v>
      </c>
      <c r="AL48" s="179">
        <f>SUM(AH48)+SUM(Jaanuar!AL48)</f>
        <v>0</v>
      </c>
    </row>
    <row r="49" spans="1:38" outlineLevel="1" x14ac:dyDescent="0.25">
      <c r="A49" s="74" t="s">
        <v>735</v>
      </c>
      <c r="B49" s="40"/>
      <c r="C49" s="69">
        <f t="shared" ref="C49:AL49" si="28">SUBTOTAL(9,C47:C48)</f>
        <v>0</v>
      </c>
      <c r="D49" s="69">
        <f t="shared" si="28"/>
        <v>0</v>
      </c>
      <c r="E49" s="69">
        <f t="shared" si="28"/>
        <v>0</v>
      </c>
      <c r="F49" s="69">
        <f t="shared" si="28"/>
        <v>0</v>
      </c>
      <c r="G49" s="69">
        <f t="shared" si="28"/>
        <v>0</v>
      </c>
      <c r="H49" s="69">
        <f t="shared" si="28"/>
        <v>0</v>
      </c>
      <c r="I49" s="116">
        <f t="shared" si="28"/>
        <v>0</v>
      </c>
      <c r="J49" s="356">
        <f t="shared" si="28"/>
        <v>0</v>
      </c>
      <c r="K49" s="69">
        <f t="shared" si="28"/>
        <v>0</v>
      </c>
      <c r="L49" s="69">
        <f t="shared" si="28"/>
        <v>0</v>
      </c>
      <c r="M49" s="323">
        <f t="shared" si="28"/>
        <v>0</v>
      </c>
      <c r="N49" s="7">
        <f t="shared" si="28"/>
        <v>0</v>
      </c>
      <c r="O49" s="7">
        <f t="shared" si="28"/>
        <v>1</v>
      </c>
      <c r="P49" s="7">
        <f t="shared" si="28"/>
        <v>0</v>
      </c>
      <c r="Q49" s="22">
        <f t="shared" si="28"/>
        <v>0</v>
      </c>
      <c r="R49" s="14">
        <f t="shared" si="28"/>
        <v>0</v>
      </c>
      <c r="S49" s="14">
        <f t="shared" si="28"/>
        <v>0</v>
      </c>
      <c r="T49" s="129">
        <f t="shared" si="28"/>
        <v>0</v>
      </c>
      <c r="U49" s="22">
        <f t="shared" si="28"/>
        <v>0</v>
      </c>
      <c r="V49" s="14">
        <f t="shared" si="28"/>
        <v>0</v>
      </c>
      <c r="W49" s="129">
        <f t="shared" si="28"/>
        <v>0</v>
      </c>
      <c r="X49" s="22">
        <f t="shared" si="28"/>
        <v>0</v>
      </c>
      <c r="Y49" s="14">
        <f t="shared" si="28"/>
        <v>0</v>
      </c>
      <c r="Z49" s="14">
        <f t="shared" si="28"/>
        <v>0</v>
      </c>
      <c r="AA49" s="14">
        <f t="shared" si="28"/>
        <v>0</v>
      </c>
      <c r="AB49" s="129">
        <f t="shared" si="28"/>
        <v>0</v>
      </c>
      <c r="AC49" s="7">
        <f t="shared" si="28"/>
        <v>0</v>
      </c>
      <c r="AD49" s="7">
        <f t="shared" si="28"/>
        <v>0</v>
      </c>
      <c r="AE49" s="171">
        <f t="shared" si="28"/>
        <v>1</v>
      </c>
      <c r="AF49" s="308">
        <f t="shared" si="28"/>
        <v>0</v>
      </c>
      <c r="AG49" s="160">
        <f t="shared" si="28"/>
        <v>1</v>
      </c>
      <c r="AH49" s="178">
        <f t="shared" si="28"/>
        <v>0</v>
      </c>
      <c r="AI49" s="179">
        <f t="shared" si="28"/>
        <v>1</v>
      </c>
      <c r="AJ49" s="169">
        <f t="shared" si="28"/>
        <v>4</v>
      </c>
      <c r="AK49" s="178">
        <f t="shared" si="28"/>
        <v>4</v>
      </c>
      <c r="AL49" s="179">
        <f t="shared" si="28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323">
        <f t="shared" si="0"/>
        <v>0</v>
      </c>
      <c r="N50" s="7"/>
      <c r="O50" s="7"/>
      <c r="P50" s="7"/>
      <c r="Q50" s="22"/>
      <c r="R50" s="14"/>
      <c r="S50" s="14">
        <v>1</v>
      </c>
      <c r="T50" s="129"/>
      <c r="U50" s="22"/>
      <c r="V50" s="14"/>
      <c r="W50" s="129"/>
      <c r="X50" s="22"/>
      <c r="Y50" s="14">
        <v>1</v>
      </c>
      <c r="Z50" s="14"/>
      <c r="AA50" s="14">
        <v>1</v>
      </c>
      <c r="AB50" s="129"/>
      <c r="AC50" s="7"/>
      <c r="AD50" s="7"/>
      <c r="AE50" s="171">
        <f t="shared" si="1"/>
        <v>3</v>
      </c>
      <c r="AF50" s="308"/>
      <c r="AG50" s="160">
        <f>SUM(M50,AE50)</f>
        <v>3</v>
      </c>
      <c r="AH50" s="178">
        <f>SUM(N50,AF50)</f>
        <v>0</v>
      </c>
      <c r="AI50" s="179">
        <f t="shared" si="3"/>
        <v>3</v>
      </c>
      <c r="AJ50" s="169">
        <f>SUM(AG50)+SUM(Jaanuar!AJ50)</f>
        <v>46</v>
      </c>
      <c r="AK50" s="178">
        <f>SUM(AE50)+SUM(Jaanuar!AK50)</f>
        <v>46</v>
      </c>
      <c r="AL50" s="179">
        <f>SUM(AH50)+SUM(Jaanuar!AL50)</f>
        <v>0</v>
      </c>
    </row>
    <row r="51" spans="1:38" outlineLevel="1" x14ac:dyDescent="0.25">
      <c r="A51" s="74" t="s">
        <v>736</v>
      </c>
      <c r="B51" s="40"/>
      <c r="C51" s="69">
        <f t="shared" ref="C51:AL51" si="29">SUBTOTAL(9,C50:C50)</f>
        <v>0</v>
      </c>
      <c r="D51" s="69">
        <f t="shared" si="29"/>
        <v>0</v>
      </c>
      <c r="E51" s="69">
        <f t="shared" si="29"/>
        <v>0</v>
      </c>
      <c r="F51" s="69">
        <f t="shared" si="29"/>
        <v>0</v>
      </c>
      <c r="G51" s="69">
        <f t="shared" si="29"/>
        <v>0</v>
      </c>
      <c r="H51" s="69">
        <f t="shared" si="29"/>
        <v>0</v>
      </c>
      <c r="I51" s="116">
        <f t="shared" si="29"/>
        <v>0</v>
      </c>
      <c r="J51" s="356">
        <f t="shared" si="29"/>
        <v>0</v>
      </c>
      <c r="K51" s="69">
        <f t="shared" si="29"/>
        <v>0</v>
      </c>
      <c r="L51" s="69">
        <f t="shared" si="29"/>
        <v>0</v>
      </c>
      <c r="M51" s="323">
        <f t="shared" si="29"/>
        <v>0</v>
      </c>
      <c r="N51" s="7">
        <f t="shared" si="29"/>
        <v>0</v>
      </c>
      <c r="O51" s="7">
        <f t="shared" si="29"/>
        <v>0</v>
      </c>
      <c r="P51" s="7">
        <f t="shared" si="29"/>
        <v>0</v>
      </c>
      <c r="Q51" s="22">
        <f t="shared" si="29"/>
        <v>0</v>
      </c>
      <c r="R51" s="14">
        <f t="shared" si="29"/>
        <v>0</v>
      </c>
      <c r="S51" s="14">
        <f t="shared" si="29"/>
        <v>1</v>
      </c>
      <c r="T51" s="129">
        <f t="shared" si="29"/>
        <v>0</v>
      </c>
      <c r="U51" s="22">
        <f t="shared" si="29"/>
        <v>0</v>
      </c>
      <c r="V51" s="14">
        <f t="shared" si="29"/>
        <v>0</v>
      </c>
      <c r="W51" s="129">
        <f t="shared" si="29"/>
        <v>0</v>
      </c>
      <c r="X51" s="22">
        <f t="shared" si="29"/>
        <v>0</v>
      </c>
      <c r="Y51" s="14">
        <f t="shared" si="29"/>
        <v>1</v>
      </c>
      <c r="Z51" s="14">
        <f t="shared" si="29"/>
        <v>0</v>
      </c>
      <c r="AA51" s="14">
        <f t="shared" si="29"/>
        <v>1</v>
      </c>
      <c r="AB51" s="129">
        <f t="shared" si="29"/>
        <v>0</v>
      </c>
      <c r="AC51" s="7">
        <f t="shared" si="29"/>
        <v>0</v>
      </c>
      <c r="AD51" s="7">
        <f t="shared" si="29"/>
        <v>0</v>
      </c>
      <c r="AE51" s="171">
        <f t="shared" si="29"/>
        <v>3</v>
      </c>
      <c r="AF51" s="308">
        <f t="shared" si="29"/>
        <v>0</v>
      </c>
      <c r="AG51" s="160">
        <f t="shared" si="29"/>
        <v>3</v>
      </c>
      <c r="AH51" s="178">
        <f t="shared" si="29"/>
        <v>0</v>
      </c>
      <c r="AI51" s="179">
        <f t="shared" si="29"/>
        <v>3</v>
      </c>
      <c r="AJ51" s="169">
        <f t="shared" si="29"/>
        <v>46</v>
      </c>
      <c r="AK51" s="178">
        <f t="shared" si="29"/>
        <v>46</v>
      </c>
      <c r="AL51" s="179">
        <f t="shared" si="29"/>
        <v>0</v>
      </c>
    </row>
    <row r="52" spans="1:38" s="352" customFormat="1" ht="26.4" outlineLevel="2" x14ac:dyDescent="0.25">
      <c r="A52" s="344" t="s">
        <v>619</v>
      </c>
      <c r="B52" s="441" t="s">
        <v>688</v>
      </c>
      <c r="C52" s="406"/>
      <c r="D52" s="406"/>
      <c r="E52" s="406"/>
      <c r="F52" s="406"/>
      <c r="G52" s="406"/>
      <c r="H52" s="406"/>
      <c r="I52" s="430"/>
      <c r="J52" s="408"/>
      <c r="K52" s="406"/>
      <c r="L52" s="406"/>
      <c r="M52" s="431">
        <f t="shared" si="0"/>
        <v>0</v>
      </c>
      <c r="N52" s="432"/>
      <c r="O52" s="432"/>
      <c r="P52" s="432"/>
      <c r="Q52" s="433"/>
      <c r="R52" s="434"/>
      <c r="S52" s="434"/>
      <c r="T52" s="435"/>
      <c r="U52" s="433"/>
      <c r="V52" s="434"/>
      <c r="W52" s="435"/>
      <c r="X52" s="433"/>
      <c r="Y52" s="434"/>
      <c r="Z52" s="434"/>
      <c r="AA52" s="434"/>
      <c r="AB52" s="435"/>
      <c r="AC52" s="432"/>
      <c r="AD52" s="432"/>
      <c r="AE52" s="438">
        <f t="shared" si="1"/>
        <v>0</v>
      </c>
      <c r="AF52" s="422"/>
      <c r="AG52" s="347">
        <f>SUM(M52,AE52)</f>
        <v>0</v>
      </c>
      <c r="AH52" s="348">
        <f>SUM(N52,AF52)</f>
        <v>0</v>
      </c>
      <c r="AI52" s="351">
        <f t="shared" ref="AI52:AI64" si="30">SUM(AG52+AH52)</f>
        <v>0</v>
      </c>
      <c r="AJ52" s="440">
        <f>SUM(AG52)+SUM(Jaanuar!AJ52)</f>
        <v>0</v>
      </c>
      <c r="AK52" s="348">
        <f>SUM(AE52)+SUM(Jaanuar!AK52)</f>
        <v>0</v>
      </c>
      <c r="AL52" s="351">
        <f>SUM(AH52)+SUM(Jaanuar!AL52)</f>
        <v>0</v>
      </c>
    </row>
    <row r="53" spans="1:38" s="352" customFormat="1" outlineLevel="1" x14ac:dyDescent="0.25">
      <c r="A53" s="446" t="s">
        <v>737</v>
      </c>
      <c r="B53" s="441"/>
      <c r="C53" s="406">
        <f t="shared" ref="C53:AL53" si="31">SUBTOTAL(9,C52:C52)</f>
        <v>0</v>
      </c>
      <c r="D53" s="406">
        <f t="shared" si="31"/>
        <v>0</v>
      </c>
      <c r="E53" s="406">
        <f t="shared" si="31"/>
        <v>0</v>
      </c>
      <c r="F53" s="406">
        <f t="shared" si="31"/>
        <v>0</v>
      </c>
      <c r="G53" s="406">
        <f t="shared" si="31"/>
        <v>0</v>
      </c>
      <c r="H53" s="406">
        <f t="shared" si="31"/>
        <v>0</v>
      </c>
      <c r="I53" s="430">
        <f t="shared" si="31"/>
        <v>0</v>
      </c>
      <c r="J53" s="408">
        <f t="shared" si="31"/>
        <v>0</v>
      </c>
      <c r="K53" s="406">
        <f t="shared" si="31"/>
        <v>0</v>
      </c>
      <c r="L53" s="406">
        <f t="shared" si="31"/>
        <v>0</v>
      </c>
      <c r="M53" s="431">
        <f t="shared" si="31"/>
        <v>0</v>
      </c>
      <c r="N53" s="432">
        <f t="shared" si="31"/>
        <v>0</v>
      </c>
      <c r="O53" s="432">
        <f t="shared" si="31"/>
        <v>0</v>
      </c>
      <c r="P53" s="432">
        <f t="shared" si="31"/>
        <v>0</v>
      </c>
      <c r="Q53" s="433">
        <f t="shared" si="31"/>
        <v>0</v>
      </c>
      <c r="R53" s="434">
        <f t="shared" si="31"/>
        <v>0</v>
      </c>
      <c r="S53" s="434">
        <f t="shared" si="31"/>
        <v>0</v>
      </c>
      <c r="T53" s="435">
        <f t="shared" si="31"/>
        <v>0</v>
      </c>
      <c r="U53" s="433">
        <f t="shared" si="31"/>
        <v>0</v>
      </c>
      <c r="V53" s="434">
        <f t="shared" si="31"/>
        <v>0</v>
      </c>
      <c r="W53" s="435">
        <f t="shared" si="31"/>
        <v>0</v>
      </c>
      <c r="X53" s="433">
        <f t="shared" si="31"/>
        <v>0</v>
      </c>
      <c r="Y53" s="434">
        <f t="shared" si="31"/>
        <v>0</v>
      </c>
      <c r="Z53" s="434">
        <f t="shared" si="31"/>
        <v>0</v>
      </c>
      <c r="AA53" s="434">
        <f t="shared" si="31"/>
        <v>0</v>
      </c>
      <c r="AB53" s="435">
        <f t="shared" si="31"/>
        <v>0</v>
      </c>
      <c r="AC53" s="432">
        <f t="shared" si="31"/>
        <v>0</v>
      </c>
      <c r="AD53" s="432">
        <f t="shared" si="31"/>
        <v>0</v>
      </c>
      <c r="AE53" s="438">
        <f t="shared" si="31"/>
        <v>0</v>
      </c>
      <c r="AF53" s="422">
        <f t="shared" si="31"/>
        <v>0</v>
      </c>
      <c r="AG53" s="347">
        <f t="shared" si="31"/>
        <v>0</v>
      </c>
      <c r="AH53" s="348">
        <f t="shared" si="31"/>
        <v>0</v>
      </c>
      <c r="AI53" s="351">
        <f t="shared" si="31"/>
        <v>0</v>
      </c>
      <c r="AJ53" s="440">
        <f t="shared" si="31"/>
        <v>0</v>
      </c>
      <c r="AK53" s="348">
        <f t="shared" si="31"/>
        <v>0</v>
      </c>
      <c r="AL53" s="351">
        <f t="shared" si="31"/>
        <v>0</v>
      </c>
    </row>
    <row r="54" spans="1:38" outlineLevel="2" x14ac:dyDescent="0.25">
      <c r="A54" s="6" t="s">
        <v>566</v>
      </c>
      <c r="B54" s="29" t="s">
        <v>802</v>
      </c>
      <c r="C54" s="69"/>
      <c r="D54" s="69"/>
      <c r="E54" s="69"/>
      <c r="F54" s="69"/>
      <c r="G54" s="69"/>
      <c r="H54" s="69"/>
      <c r="I54" s="116"/>
      <c r="J54" s="356"/>
      <c r="K54" s="444">
        <v>7</v>
      </c>
      <c r="L54" s="69">
        <v>3</v>
      </c>
      <c r="M54" s="323">
        <f>SUM(C54:L54)</f>
        <v>10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71">
        <f>SUM(O54:AD54)</f>
        <v>0</v>
      </c>
      <c r="AF54" s="308"/>
      <c r="AG54" s="160">
        <f t="shared" ref="AG54:AH54" si="32">SUM(M54,AE54)</f>
        <v>10</v>
      </c>
      <c r="AH54" s="178">
        <f t="shared" si="32"/>
        <v>0</v>
      </c>
      <c r="AI54" s="179">
        <f>SUM(AG54+AH54)</f>
        <v>10</v>
      </c>
      <c r="AJ54" s="169">
        <f>SUM(AG54)+SUM(Jaanuar!AJ54)</f>
        <v>21</v>
      </c>
      <c r="AK54" s="348">
        <f>SUM(AE54)+SUM(Jaanuar!AK54)</f>
        <v>0</v>
      </c>
      <c r="AL54" s="179">
        <f>SUM(AH54)+SUM(Jaanuar!AL54)</f>
        <v>0</v>
      </c>
    </row>
    <row r="55" spans="1:38" outlineLevel="1" x14ac:dyDescent="0.25">
      <c r="A55" s="74" t="s">
        <v>567</v>
      </c>
      <c r="B55" s="39"/>
      <c r="C55" s="69">
        <f t="shared" ref="C55:AL55" si="33">SUBTOTAL(9,C54:C54)</f>
        <v>0</v>
      </c>
      <c r="D55" s="69">
        <f t="shared" si="33"/>
        <v>0</v>
      </c>
      <c r="E55" s="69">
        <f t="shared" si="33"/>
        <v>0</v>
      </c>
      <c r="F55" s="69">
        <f t="shared" si="33"/>
        <v>0</v>
      </c>
      <c r="G55" s="69">
        <f t="shared" si="33"/>
        <v>0</v>
      </c>
      <c r="H55" s="69">
        <f t="shared" si="33"/>
        <v>0</v>
      </c>
      <c r="I55" s="116">
        <f t="shared" si="33"/>
        <v>0</v>
      </c>
      <c r="J55" s="356">
        <f t="shared" si="33"/>
        <v>0</v>
      </c>
      <c r="K55" s="444">
        <f t="shared" si="33"/>
        <v>7</v>
      </c>
      <c r="L55" s="69">
        <f t="shared" si="33"/>
        <v>3</v>
      </c>
      <c r="M55" s="323">
        <f t="shared" si="33"/>
        <v>10</v>
      </c>
      <c r="N55" s="7">
        <f t="shared" si="33"/>
        <v>0</v>
      </c>
      <c r="O55" s="7">
        <f t="shared" si="33"/>
        <v>0</v>
      </c>
      <c r="P55" s="7">
        <f t="shared" si="33"/>
        <v>0</v>
      </c>
      <c r="Q55" s="22">
        <f t="shared" si="33"/>
        <v>0</v>
      </c>
      <c r="R55" s="14">
        <f t="shared" si="33"/>
        <v>0</v>
      </c>
      <c r="S55" s="14">
        <f t="shared" si="33"/>
        <v>0</v>
      </c>
      <c r="T55" s="129">
        <f t="shared" si="33"/>
        <v>0</v>
      </c>
      <c r="U55" s="22">
        <f t="shared" si="33"/>
        <v>0</v>
      </c>
      <c r="V55" s="14">
        <f t="shared" si="33"/>
        <v>0</v>
      </c>
      <c r="W55" s="129">
        <f t="shared" si="33"/>
        <v>0</v>
      </c>
      <c r="X55" s="22">
        <f t="shared" si="33"/>
        <v>0</v>
      </c>
      <c r="Y55" s="14">
        <f t="shared" si="33"/>
        <v>0</v>
      </c>
      <c r="Z55" s="14">
        <f t="shared" si="33"/>
        <v>0</v>
      </c>
      <c r="AA55" s="14">
        <f t="shared" si="33"/>
        <v>0</v>
      </c>
      <c r="AB55" s="129">
        <f t="shared" si="33"/>
        <v>0</v>
      </c>
      <c r="AC55" s="7">
        <f t="shared" si="33"/>
        <v>0</v>
      </c>
      <c r="AD55" s="7">
        <f t="shared" si="33"/>
        <v>0</v>
      </c>
      <c r="AE55" s="171">
        <f t="shared" si="33"/>
        <v>0</v>
      </c>
      <c r="AF55" s="308">
        <f t="shared" si="33"/>
        <v>0</v>
      </c>
      <c r="AG55" s="160">
        <f t="shared" si="33"/>
        <v>10</v>
      </c>
      <c r="AH55" s="178">
        <f t="shared" si="33"/>
        <v>0</v>
      </c>
      <c r="AI55" s="179">
        <f t="shared" si="33"/>
        <v>10</v>
      </c>
      <c r="AJ55" s="169">
        <f t="shared" si="33"/>
        <v>21</v>
      </c>
      <c r="AK55" s="348">
        <f t="shared" si="33"/>
        <v>0</v>
      </c>
      <c r="AL55" s="179">
        <f t="shared" si="33"/>
        <v>0</v>
      </c>
    </row>
    <row r="56" spans="1:38" outlineLevel="2" x14ac:dyDescent="0.25">
      <c r="A56" s="6" t="s">
        <v>828</v>
      </c>
      <c r="B56" s="118" t="s">
        <v>798</v>
      </c>
      <c r="C56" s="69">
        <v>3</v>
      </c>
      <c r="D56" s="69">
        <v>8</v>
      </c>
      <c r="E56" s="69">
        <v>4</v>
      </c>
      <c r="F56" s="69"/>
      <c r="G56" s="69"/>
      <c r="H56" s="69"/>
      <c r="I56" s="116"/>
      <c r="J56" s="356"/>
      <c r="K56" s="69">
        <v>27</v>
      </c>
      <c r="L56" s="69"/>
      <c r="M56" s="323">
        <f t="shared" si="0"/>
        <v>42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71">
        <f t="shared" si="1"/>
        <v>0</v>
      </c>
      <c r="AF56" s="308"/>
      <c r="AG56" s="160">
        <f t="shared" ref="AG56:AH62" si="34">SUM(M56,AE56)</f>
        <v>42</v>
      </c>
      <c r="AH56" s="178">
        <f t="shared" si="34"/>
        <v>0</v>
      </c>
      <c r="AI56" s="179">
        <f t="shared" si="30"/>
        <v>42</v>
      </c>
      <c r="AJ56" s="169">
        <f>SUM(AG56)+SUM(Jaanuar!AJ56)</f>
        <v>92</v>
      </c>
      <c r="AK56" s="178">
        <f>SUM(AE56)+SUM(Jaanuar!AK56)</f>
        <v>0</v>
      </c>
      <c r="AL56" s="179">
        <f>SUM(AH56)+SUM(Jaanuar!AL56)</f>
        <v>0</v>
      </c>
    </row>
    <row r="57" spans="1:38" outlineLevel="1" x14ac:dyDescent="0.25">
      <c r="A57" s="74" t="s">
        <v>738</v>
      </c>
      <c r="B57" s="118"/>
      <c r="C57" s="69">
        <f t="shared" ref="C57:AL57" si="35">SUBTOTAL(9,C56:C56)</f>
        <v>3</v>
      </c>
      <c r="D57" s="69">
        <f t="shared" si="35"/>
        <v>8</v>
      </c>
      <c r="E57" s="69">
        <f t="shared" si="35"/>
        <v>4</v>
      </c>
      <c r="F57" s="69">
        <f t="shared" si="35"/>
        <v>0</v>
      </c>
      <c r="G57" s="69">
        <f t="shared" si="35"/>
        <v>0</v>
      </c>
      <c r="H57" s="69">
        <f t="shared" si="35"/>
        <v>0</v>
      </c>
      <c r="I57" s="116">
        <f t="shared" si="35"/>
        <v>0</v>
      </c>
      <c r="J57" s="356">
        <f t="shared" si="35"/>
        <v>0</v>
      </c>
      <c r="K57" s="69">
        <f t="shared" si="35"/>
        <v>27</v>
      </c>
      <c r="L57" s="69">
        <f t="shared" si="35"/>
        <v>0</v>
      </c>
      <c r="M57" s="323">
        <f t="shared" si="35"/>
        <v>42</v>
      </c>
      <c r="N57" s="7">
        <f t="shared" si="35"/>
        <v>0</v>
      </c>
      <c r="O57" s="7">
        <f t="shared" si="35"/>
        <v>0</v>
      </c>
      <c r="P57" s="7">
        <f t="shared" si="35"/>
        <v>0</v>
      </c>
      <c r="Q57" s="22">
        <f t="shared" si="35"/>
        <v>0</v>
      </c>
      <c r="R57" s="14">
        <f t="shared" si="35"/>
        <v>0</v>
      </c>
      <c r="S57" s="14">
        <f t="shared" si="35"/>
        <v>0</v>
      </c>
      <c r="T57" s="129">
        <f t="shared" si="35"/>
        <v>0</v>
      </c>
      <c r="U57" s="22">
        <f t="shared" si="35"/>
        <v>0</v>
      </c>
      <c r="V57" s="14">
        <f t="shared" si="35"/>
        <v>0</v>
      </c>
      <c r="W57" s="129">
        <f t="shared" si="35"/>
        <v>0</v>
      </c>
      <c r="X57" s="22">
        <f t="shared" si="35"/>
        <v>0</v>
      </c>
      <c r="Y57" s="14">
        <f t="shared" si="35"/>
        <v>0</v>
      </c>
      <c r="Z57" s="14">
        <f t="shared" si="35"/>
        <v>0</v>
      </c>
      <c r="AA57" s="14">
        <f t="shared" si="35"/>
        <v>0</v>
      </c>
      <c r="AB57" s="129">
        <f t="shared" si="35"/>
        <v>0</v>
      </c>
      <c r="AC57" s="7">
        <f t="shared" si="35"/>
        <v>0</v>
      </c>
      <c r="AD57" s="7">
        <f t="shared" si="35"/>
        <v>0</v>
      </c>
      <c r="AE57" s="171">
        <f t="shared" si="35"/>
        <v>0</v>
      </c>
      <c r="AF57" s="177">
        <f t="shared" si="35"/>
        <v>0</v>
      </c>
      <c r="AG57" s="160">
        <f t="shared" si="35"/>
        <v>42</v>
      </c>
      <c r="AH57" s="178">
        <f t="shared" si="35"/>
        <v>0</v>
      </c>
      <c r="AI57" s="179">
        <f t="shared" si="35"/>
        <v>42</v>
      </c>
      <c r="AJ57" s="169">
        <f t="shared" si="35"/>
        <v>92</v>
      </c>
      <c r="AK57" s="178">
        <f t="shared" si="35"/>
        <v>0</v>
      </c>
      <c r="AL57" s="179">
        <f t="shared" si="35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323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71">
        <f t="shared" si="1"/>
        <v>0</v>
      </c>
      <c r="AF58" s="177"/>
      <c r="AG58" s="160">
        <f t="shared" si="34"/>
        <v>0</v>
      </c>
      <c r="AH58" s="178">
        <f t="shared" si="34"/>
        <v>0</v>
      </c>
      <c r="AI58" s="179">
        <f t="shared" si="30"/>
        <v>0</v>
      </c>
      <c r="AJ58" s="169">
        <f>SUM(AG58)+SUM(Jaanuar!AJ58)</f>
        <v>0</v>
      </c>
      <c r="AK58" s="178">
        <f>SUM(AE58)+SUM(Jaanuar!AK58)</f>
        <v>0</v>
      </c>
      <c r="AL58" s="179">
        <f>SUM(AH58)+SUM(Jaanuar!AL58)</f>
        <v>0</v>
      </c>
    </row>
    <row r="59" spans="1:38" outlineLevel="1" x14ac:dyDescent="0.25">
      <c r="A59" s="74" t="s">
        <v>739</v>
      </c>
      <c r="B59" s="39"/>
      <c r="C59" s="69">
        <f t="shared" ref="C59:AL59" si="36">SUBTOTAL(9,C58:C58)</f>
        <v>0</v>
      </c>
      <c r="D59" s="69">
        <f t="shared" si="36"/>
        <v>0</v>
      </c>
      <c r="E59" s="69">
        <f t="shared" si="36"/>
        <v>0</v>
      </c>
      <c r="F59" s="69">
        <f t="shared" si="36"/>
        <v>0</v>
      </c>
      <c r="G59" s="69">
        <f t="shared" si="36"/>
        <v>0</v>
      </c>
      <c r="H59" s="69">
        <f t="shared" si="36"/>
        <v>0</v>
      </c>
      <c r="I59" s="116">
        <f t="shared" si="36"/>
        <v>0</v>
      </c>
      <c r="J59" s="356">
        <f t="shared" si="36"/>
        <v>0</v>
      </c>
      <c r="K59" s="69">
        <f t="shared" si="36"/>
        <v>0</v>
      </c>
      <c r="L59" s="69">
        <f t="shared" si="36"/>
        <v>0</v>
      </c>
      <c r="M59" s="323">
        <f t="shared" si="36"/>
        <v>0</v>
      </c>
      <c r="N59" s="7">
        <f t="shared" si="36"/>
        <v>0</v>
      </c>
      <c r="O59" s="7">
        <f t="shared" si="36"/>
        <v>0</v>
      </c>
      <c r="P59" s="7">
        <f t="shared" si="36"/>
        <v>0</v>
      </c>
      <c r="Q59" s="22">
        <f t="shared" si="36"/>
        <v>0</v>
      </c>
      <c r="R59" s="14">
        <f t="shared" si="36"/>
        <v>0</v>
      </c>
      <c r="S59" s="14">
        <f t="shared" si="36"/>
        <v>0</v>
      </c>
      <c r="T59" s="129">
        <f t="shared" si="36"/>
        <v>0</v>
      </c>
      <c r="U59" s="22">
        <f t="shared" si="36"/>
        <v>0</v>
      </c>
      <c r="V59" s="14">
        <f t="shared" si="36"/>
        <v>0</v>
      </c>
      <c r="W59" s="129">
        <f t="shared" si="36"/>
        <v>0</v>
      </c>
      <c r="X59" s="22">
        <f t="shared" si="36"/>
        <v>0</v>
      </c>
      <c r="Y59" s="14">
        <f t="shared" si="36"/>
        <v>0</v>
      </c>
      <c r="Z59" s="14">
        <f t="shared" si="36"/>
        <v>0</v>
      </c>
      <c r="AA59" s="14">
        <f t="shared" si="36"/>
        <v>0</v>
      </c>
      <c r="AB59" s="129">
        <f t="shared" si="36"/>
        <v>0</v>
      </c>
      <c r="AC59" s="7">
        <f t="shared" si="36"/>
        <v>0</v>
      </c>
      <c r="AD59" s="7">
        <f t="shared" si="36"/>
        <v>0</v>
      </c>
      <c r="AE59" s="171">
        <f t="shared" si="36"/>
        <v>0</v>
      </c>
      <c r="AF59" s="177">
        <f t="shared" si="36"/>
        <v>0</v>
      </c>
      <c r="AG59" s="160">
        <f t="shared" si="36"/>
        <v>0</v>
      </c>
      <c r="AH59" s="178">
        <f t="shared" si="36"/>
        <v>0</v>
      </c>
      <c r="AI59" s="179">
        <f t="shared" si="36"/>
        <v>0</v>
      </c>
      <c r="AJ59" s="169">
        <f t="shared" si="36"/>
        <v>0</v>
      </c>
      <c r="AK59" s="178">
        <f t="shared" si="36"/>
        <v>0</v>
      </c>
      <c r="AL59" s="179">
        <f t="shared" si="36"/>
        <v>0</v>
      </c>
    </row>
    <row r="60" spans="1:38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323">
        <f t="shared" ref="M60" si="37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71">
        <f t="shared" ref="AE60" si="38">SUM(O60:AD60)</f>
        <v>0</v>
      </c>
      <c r="AF60" s="177"/>
      <c r="AG60" s="160">
        <f t="shared" ref="AG60" si="39">SUM(M60,AE60)</f>
        <v>0</v>
      </c>
      <c r="AH60" s="178">
        <f t="shared" ref="AH60" si="40">SUM(N60,AF60)</f>
        <v>0</v>
      </c>
      <c r="AI60" s="179">
        <f t="shared" ref="AI60" si="41">SUM(AG60+AH60)</f>
        <v>0</v>
      </c>
      <c r="AJ60" s="169">
        <f>SUM(AG60)+SUM(Jaanuar!AJ60)</f>
        <v>0</v>
      </c>
      <c r="AK60" s="178">
        <f>SUM(AE60)+SUM(Jaanuar!AK60)</f>
        <v>0</v>
      </c>
      <c r="AL60" s="179">
        <f>SUM(AH60)+SUM(Jaanuar!AL60)</f>
        <v>0</v>
      </c>
    </row>
    <row r="61" spans="1:38" outlineLevel="1" x14ac:dyDescent="0.25">
      <c r="A61" s="74" t="s">
        <v>21</v>
      </c>
      <c r="B61" s="39"/>
      <c r="C61" s="69">
        <f t="shared" ref="C61:AL61" si="42">SUBTOTAL(9,C60:C60)</f>
        <v>0</v>
      </c>
      <c r="D61" s="69">
        <f t="shared" si="42"/>
        <v>0</v>
      </c>
      <c r="E61" s="69">
        <f t="shared" si="42"/>
        <v>0</v>
      </c>
      <c r="F61" s="69">
        <f t="shared" si="42"/>
        <v>0</v>
      </c>
      <c r="G61" s="69">
        <f t="shared" si="42"/>
        <v>0</v>
      </c>
      <c r="H61" s="69">
        <f t="shared" si="42"/>
        <v>0</v>
      </c>
      <c r="I61" s="116">
        <f t="shared" si="42"/>
        <v>0</v>
      </c>
      <c r="J61" s="356">
        <f t="shared" si="42"/>
        <v>0</v>
      </c>
      <c r="K61" s="69">
        <f t="shared" si="42"/>
        <v>0</v>
      </c>
      <c r="L61" s="69">
        <f t="shared" si="42"/>
        <v>0</v>
      </c>
      <c r="M61" s="323">
        <f t="shared" si="42"/>
        <v>0</v>
      </c>
      <c r="N61" s="7">
        <f t="shared" si="42"/>
        <v>0</v>
      </c>
      <c r="O61" s="7">
        <f t="shared" si="42"/>
        <v>0</v>
      </c>
      <c r="P61" s="7">
        <f t="shared" si="42"/>
        <v>0</v>
      </c>
      <c r="Q61" s="22">
        <f t="shared" si="42"/>
        <v>0</v>
      </c>
      <c r="R61" s="14">
        <f t="shared" si="42"/>
        <v>0</v>
      </c>
      <c r="S61" s="14">
        <f t="shared" si="42"/>
        <v>0</v>
      </c>
      <c r="T61" s="129">
        <f t="shared" si="42"/>
        <v>0</v>
      </c>
      <c r="U61" s="22">
        <f t="shared" si="42"/>
        <v>0</v>
      </c>
      <c r="V61" s="14">
        <f t="shared" si="42"/>
        <v>0</v>
      </c>
      <c r="W61" s="129">
        <f t="shared" si="42"/>
        <v>0</v>
      </c>
      <c r="X61" s="22">
        <f t="shared" si="42"/>
        <v>0</v>
      </c>
      <c r="Y61" s="14">
        <f t="shared" si="42"/>
        <v>0</v>
      </c>
      <c r="Z61" s="14">
        <f t="shared" si="42"/>
        <v>0</v>
      </c>
      <c r="AA61" s="14">
        <f t="shared" si="42"/>
        <v>0</v>
      </c>
      <c r="AB61" s="129">
        <f t="shared" si="42"/>
        <v>0</v>
      </c>
      <c r="AC61" s="7">
        <f t="shared" si="42"/>
        <v>0</v>
      </c>
      <c r="AD61" s="7">
        <f t="shared" si="42"/>
        <v>0</v>
      </c>
      <c r="AE61" s="171">
        <f t="shared" si="42"/>
        <v>0</v>
      </c>
      <c r="AF61" s="177">
        <f t="shared" si="42"/>
        <v>0</v>
      </c>
      <c r="AG61" s="160">
        <f t="shared" si="42"/>
        <v>0</v>
      </c>
      <c r="AH61" s="178">
        <f t="shared" si="42"/>
        <v>0</v>
      </c>
      <c r="AI61" s="179">
        <f t="shared" si="42"/>
        <v>0</v>
      </c>
      <c r="AJ61" s="169">
        <f t="shared" si="42"/>
        <v>0</v>
      </c>
      <c r="AK61" s="178">
        <f t="shared" si="42"/>
        <v>0</v>
      </c>
      <c r="AL61" s="179">
        <f t="shared" si="42"/>
        <v>0</v>
      </c>
    </row>
    <row r="62" spans="1:38" outlineLevel="2" x14ac:dyDescent="0.25">
      <c r="A62" s="6" t="s">
        <v>799</v>
      </c>
      <c r="B62" s="10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323">
        <f t="shared" ref="M62:M118" si="43">SUM(C62:L62)</f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71">
        <f t="shared" ref="AE62:AE116" si="44">SUM(O62:AD62)</f>
        <v>0</v>
      </c>
      <c r="AF62" s="177"/>
      <c r="AG62" s="160">
        <f t="shared" si="34"/>
        <v>0</v>
      </c>
      <c r="AH62" s="178">
        <f t="shared" si="34"/>
        <v>0</v>
      </c>
      <c r="AI62" s="179">
        <f t="shared" si="30"/>
        <v>0</v>
      </c>
      <c r="AJ62" s="169">
        <f>SUM(AG62)+SUM(Jaanuar!AJ62)</f>
        <v>0</v>
      </c>
      <c r="AK62" s="178">
        <f>SUM(AE62)+SUM(Jaanuar!AK62)</f>
        <v>0</v>
      </c>
      <c r="AL62" s="179">
        <f>SUM(AH62)+SUM(Jaanuar!AL62)</f>
        <v>0</v>
      </c>
    </row>
    <row r="63" spans="1:38" outlineLevel="1" x14ac:dyDescent="0.25">
      <c r="A63" s="74" t="s">
        <v>740</v>
      </c>
      <c r="B63" s="39"/>
      <c r="C63" s="69">
        <f t="shared" ref="C63:AL63" si="45">SUBTOTAL(9,C62:C62)</f>
        <v>0</v>
      </c>
      <c r="D63" s="69">
        <f t="shared" si="45"/>
        <v>0</v>
      </c>
      <c r="E63" s="69">
        <f t="shared" si="45"/>
        <v>0</v>
      </c>
      <c r="F63" s="69">
        <f t="shared" si="45"/>
        <v>0</v>
      </c>
      <c r="G63" s="69">
        <f t="shared" si="45"/>
        <v>0</v>
      </c>
      <c r="H63" s="69">
        <f t="shared" si="45"/>
        <v>0</v>
      </c>
      <c r="I63" s="116">
        <f t="shared" si="45"/>
        <v>0</v>
      </c>
      <c r="J63" s="356">
        <f t="shared" si="45"/>
        <v>0</v>
      </c>
      <c r="K63" s="69">
        <f t="shared" si="45"/>
        <v>0</v>
      </c>
      <c r="L63" s="69">
        <f t="shared" si="45"/>
        <v>0</v>
      </c>
      <c r="M63" s="323">
        <f t="shared" si="45"/>
        <v>0</v>
      </c>
      <c r="N63" s="7">
        <f t="shared" si="45"/>
        <v>0</v>
      </c>
      <c r="O63" s="7">
        <f t="shared" si="45"/>
        <v>0</v>
      </c>
      <c r="P63" s="7">
        <f t="shared" si="45"/>
        <v>0</v>
      </c>
      <c r="Q63" s="22">
        <f t="shared" si="45"/>
        <v>0</v>
      </c>
      <c r="R63" s="14">
        <f t="shared" si="45"/>
        <v>0</v>
      </c>
      <c r="S63" s="14">
        <f t="shared" si="45"/>
        <v>0</v>
      </c>
      <c r="T63" s="129">
        <f t="shared" si="45"/>
        <v>0</v>
      </c>
      <c r="U63" s="22">
        <f t="shared" si="45"/>
        <v>0</v>
      </c>
      <c r="V63" s="14">
        <f t="shared" si="45"/>
        <v>0</v>
      </c>
      <c r="W63" s="129">
        <f t="shared" si="45"/>
        <v>0</v>
      </c>
      <c r="X63" s="22">
        <f t="shared" si="45"/>
        <v>0</v>
      </c>
      <c r="Y63" s="14">
        <f t="shared" si="45"/>
        <v>0</v>
      </c>
      <c r="Z63" s="14">
        <f t="shared" si="45"/>
        <v>0</v>
      </c>
      <c r="AA63" s="14">
        <f t="shared" si="45"/>
        <v>0</v>
      </c>
      <c r="AB63" s="129">
        <f t="shared" si="45"/>
        <v>0</v>
      </c>
      <c r="AC63" s="7">
        <f t="shared" si="45"/>
        <v>0</v>
      </c>
      <c r="AD63" s="7">
        <f t="shared" si="45"/>
        <v>0</v>
      </c>
      <c r="AE63" s="171">
        <f t="shared" si="45"/>
        <v>0</v>
      </c>
      <c r="AF63" s="177">
        <f t="shared" si="45"/>
        <v>0</v>
      </c>
      <c r="AG63" s="160">
        <f t="shared" si="45"/>
        <v>0</v>
      </c>
      <c r="AH63" s="178">
        <f t="shared" si="45"/>
        <v>0</v>
      </c>
      <c r="AI63" s="179">
        <f t="shared" si="45"/>
        <v>0</v>
      </c>
      <c r="AJ63" s="169">
        <f t="shared" si="45"/>
        <v>0</v>
      </c>
      <c r="AK63" s="178">
        <f t="shared" si="45"/>
        <v>0</v>
      </c>
      <c r="AL63" s="179">
        <f t="shared" si="45"/>
        <v>0</v>
      </c>
    </row>
    <row r="64" spans="1:38" s="352" customFormat="1" ht="26.4" outlineLevel="2" x14ac:dyDescent="0.25">
      <c r="A64" s="344" t="s">
        <v>800</v>
      </c>
      <c r="B64" s="429" t="s">
        <v>688</v>
      </c>
      <c r="C64" s="406"/>
      <c r="D64" s="406"/>
      <c r="E64" s="406"/>
      <c r="F64" s="406"/>
      <c r="G64" s="406"/>
      <c r="H64" s="406"/>
      <c r="I64" s="430"/>
      <c r="J64" s="408"/>
      <c r="K64" s="406">
        <v>5</v>
      </c>
      <c r="L64" s="406">
        <v>2</v>
      </c>
      <c r="M64" s="431">
        <f t="shared" si="43"/>
        <v>7</v>
      </c>
      <c r="N64" s="432"/>
      <c r="O64" s="432"/>
      <c r="P64" s="432"/>
      <c r="Q64" s="433"/>
      <c r="R64" s="434"/>
      <c r="S64" s="434"/>
      <c r="T64" s="435"/>
      <c r="U64" s="433"/>
      <c r="V64" s="434"/>
      <c r="W64" s="435"/>
      <c r="X64" s="433"/>
      <c r="Y64" s="434"/>
      <c r="Z64" s="434"/>
      <c r="AA64" s="434"/>
      <c r="AB64" s="435"/>
      <c r="AC64" s="432"/>
      <c r="AD64" s="432"/>
      <c r="AE64" s="438">
        <f t="shared" si="44"/>
        <v>0</v>
      </c>
      <c r="AF64" s="439"/>
      <c r="AG64" s="347">
        <f t="shared" ref="AG64:AH66" si="46">SUM(M64,AE64)</f>
        <v>7</v>
      </c>
      <c r="AH64" s="348">
        <f t="shared" si="46"/>
        <v>0</v>
      </c>
      <c r="AI64" s="351">
        <f t="shared" si="30"/>
        <v>7</v>
      </c>
      <c r="AJ64" s="440">
        <f>SUM(AG64)+SUM(Jaanuar!AJ64)</f>
        <v>20</v>
      </c>
      <c r="AK64" s="348">
        <f>SUM(AE64)+SUM(Jaanuar!AK64)</f>
        <v>1</v>
      </c>
      <c r="AL64" s="351">
        <f>SUM(AH64)+SUM(Jaanuar!AL64)</f>
        <v>0</v>
      </c>
    </row>
    <row r="65" spans="1:38" s="352" customFormat="1" outlineLevel="1" x14ac:dyDescent="0.25">
      <c r="A65" s="446" t="s">
        <v>741</v>
      </c>
      <c r="B65" s="429"/>
      <c r="C65" s="406">
        <f t="shared" ref="C65:AL65" si="47">SUBTOTAL(9,C64:C64)</f>
        <v>0</v>
      </c>
      <c r="D65" s="406">
        <f t="shared" si="47"/>
        <v>0</v>
      </c>
      <c r="E65" s="406">
        <f t="shared" si="47"/>
        <v>0</v>
      </c>
      <c r="F65" s="406">
        <f t="shared" si="47"/>
        <v>0</v>
      </c>
      <c r="G65" s="406">
        <f t="shared" si="47"/>
        <v>0</v>
      </c>
      <c r="H65" s="406">
        <f t="shared" si="47"/>
        <v>0</v>
      </c>
      <c r="I65" s="430">
        <f t="shared" si="47"/>
        <v>0</v>
      </c>
      <c r="J65" s="408">
        <f t="shared" si="47"/>
        <v>0</v>
      </c>
      <c r="K65" s="406">
        <f t="shared" si="47"/>
        <v>5</v>
      </c>
      <c r="L65" s="406">
        <f t="shared" si="47"/>
        <v>2</v>
      </c>
      <c r="M65" s="431">
        <f t="shared" si="47"/>
        <v>7</v>
      </c>
      <c r="N65" s="432">
        <f t="shared" si="47"/>
        <v>0</v>
      </c>
      <c r="O65" s="432">
        <f t="shared" si="47"/>
        <v>0</v>
      </c>
      <c r="P65" s="432">
        <f t="shared" si="47"/>
        <v>0</v>
      </c>
      <c r="Q65" s="433">
        <f t="shared" si="47"/>
        <v>0</v>
      </c>
      <c r="R65" s="434">
        <f t="shared" si="47"/>
        <v>0</v>
      </c>
      <c r="S65" s="434">
        <f t="shared" si="47"/>
        <v>0</v>
      </c>
      <c r="T65" s="435">
        <f t="shared" si="47"/>
        <v>0</v>
      </c>
      <c r="U65" s="433">
        <f t="shared" si="47"/>
        <v>0</v>
      </c>
      <c r="V65" s="434">
        <f t="shared" si="47"/>
        <v>0</v>
      </c>
      <c r="W65" s="435">
        <f t="shared" si="47"/>
        <v>0</v>
      </c>
      <c r="X65" s="433">
        <f t="shared" si="47"/>
        <v>0</v>
      </c>
      <c r="Y65" s="434">
        <f t="shared" si="47"/>
        <v>0</v>
      </c>
      <c r="Z65" s="434">
        <f t="shared" si="47"/>
        <v>0</v>
      </c>
      <c r="AA65" s="434">
        <f t="shared" si="47"/>
        <v>0</v>
      </c>
      <c r="AB65" s="435">
        <f t="shared" si="47"/>
        <v>0</v>
      </c>
      <c r="AC65" s="432">
        <f t="shared" si="47"/>
        <v>0</v>
      </c>
      <c r="AD65" s="432">
        <f t="shared" si="47"/>
        <v>0</v>
      </c>
      <c r="AE65" s="438">
        <f t="shared" si="47"/>
        <v>0</v>
      </c>
      <c r="AF65" s="439">
        <f t="shared" si="47"/>
        <v>0</v>
      </c>
      <c r="AG65" s="347">
        <f t="shared" si="47"/>
        <v>7</v>
      </c>
      <c r="AH65" s="348">
        <f t="shared" si="47"/>
        <v>0</v>
      </c>
      <c r="AI65" s="351">
        <f t="shared" si="47"/>
        <v>7</v>
      </c>
      <c r="AJ65" s="440">
        <f t="shared" si="47"/>
        <v>20</v>
      </c>
      <c r="AK65" s="348">
        <f t="shared" si="47"/>
        <v>1</v>
      </c>
      <c r="AL65" s="351">
        <f t="shared" si="47"/>
        <v>0</v>
      </c>
    </row>
    <row r="66" spans="1:38" outlineLevel="2" x14ac:dyDescent="0.25">
      <c r="A66" s="6" t="s">
        <v>617</v>
      </c>
      <c r="B66" s="29" t="s">
        <v>776</v>
      </c>
      <c r="C66" s="69"/>
      <c r="D66" s="69"/>
      <c r="E66" s="69"/>
      <c r="F66" s="69">
        <v>3</v>
      </c>
      <c r="G66" s="69"/>
      <c r="H66" s="69"/>
      <c r="I66" s="116"/>
      <c r="J66" s="356"/>
      <c r="K66" s="69">
        <v>3</v>
      </c>
      <c r="L66" s="69"/>
      <c r="M66" s="323">
        <f t="shared" si="43"/>
        <v>6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71">
        <f t="shared" si="44"/>
        <v>0</v>
      </c>
      <c r="AF66" s="177"/>
      <c r="AG66" s="160">
        <f t="shared" si="46"/>
        <v>6</v>
      </c>
      <c r="AH66" s="178">
        <f t="shared" si="46"/>
        <v>0</v>
      </c>
      <c r="AI66" s="179">
        <f t="shared" ref="AI66:AI73" si="48">SUM(AG66+AH66)</f>
        <v>6</v>
      </c>
      <c r="AJ66" s="169">
        <f>SUM(AG66)+SUM(Jaanuar!AG66)</f>
        <v>24</v>
      </c>
      <c r="AK66" s="178">
        <f>SUM(AE66)+SUM(Jaanuar!AE66)</f>
        <v>0</v>
      </c>
      <c r="AL66" s="179">
        <f>SUM(AH66)+SUM(Jaanuar!AH66)</f>
        <v>0</v>
      </c>
    </row>
    <row r="67" spans="1:38" outlineLevel="1" x14ac:dyDescent="0.25">
      <c r="A67" s="74" t="s">
        <v>742</v>
      </c>
      <c r="B67" s="29"/>
      <c r="C67" s="69">
        <f t="shared" ref="C67:AL67" si="49">SUBTOTAL(9,C66:C66)</f>
        <v>0</v>
      </c>
      <c r="D67" s="69">
        <f t="shared" si="49"/>
        <v>0</v>
      </c>
      <c r="E67" s="69">
        <f t="shared" si="49"/>
        <v>0</v>
      </c>
      <c r="F67" s="69">
        <f t="shared" si="49"/>
        <v>3</v>
      </c>
      <c r="G67" s="69">
        <f t="shared" si="49"/>
        <v>0</v>
      </c>
      <c r="H67" s="69">
        <f t="shared" si="49"/>
        <v>0</v>
      </c>
      <c r="I67" s="116">
        <f t="shared" si="49"/>
        <v>0</v>
      </c>
      <c r="J67" s="356">
        <f t="shared" si="49"/>
        <v>0</v>
      </c>
      <c r="K67" s="69">
        <f t="shared" si="49"/>
        <v>3</v>
      </c>
      <c r="L67" s="69">
        <f t="shared" si="49"/>
        <v>0</v>
      </c>
      <c r="M67" s="323">
        <f t="shared" si="49"/>
        <v>6</v>
      </c>
      <c r="N67" s="7">
        <f t="shared" si="49"/>
        <v>0</v>
      </c>
      <c r="O67" s="7">
        <f t="shared" si="49"/>
        <v>0</v>
      </c>
      <c r="P67" s="7">
        <f t="shared" si="49"/>
        <v>0</v>
      </c>
      <c r="Q67" s="22">
        <f t="shared" si="49"/>
        <v>0</v>
      </c>
      <c r="R67" s="14">
        <f t="shared" si="49"/>
        <v>0</v>
      </c>
      <c r="S67" s="14">
        <f t="shared" si="49"/>
        <v>0</v>
      </c>
      <c r="T67" s="129">
        <f t="shared" si="49"/>
        <v>0</v>
      </c>
      <c r="U67" s="22">
        <f t="shared" si="49"/>
        <v>0</v>
      </c>
      <c r="V67" s="14">
        <f t="shared" si="49"/>
        <v>0</v>
      </c>
      <c r="W67" s="129">
        <f t="shared" si="49"/>
        <v>0</v>
      </c>
      <c r="X67" s="22">
        <f t="shared" si="49"/>
        <v>0</v>
      </c>
      <c r="Y67" s="14">
        <f t="shared" si="49"/>
        <v>0</v>
      </c>
      <c r="Z67" s="14">
        <f t="shared" si="49"/>
        <v>0</v>
      </c>
      <c r="AA67" s="14">
        <f t="shared" si="49"/>
        <v>0</v>
      </c>
      <c r="AB67" s="129">
        <f t="shared" si="49"/>
        <v>0</v>
      </c>
      <c r="AC67" s="7">
        <f t="shared" si="49"/>
        <v>0</v>
      </c>
      <c r="AD67" s="7">
        <f t="shared" si="49"/>
        <v>0</v>
      </c>
      <c r="AE67" s="171">
        <f t="shared" si="49"/>
        <v>0</v>
      </c>
      <c r="AF67" s="177">
        <f t="shared" si="49"/>
        <v>0</v>
      </c>
      <c r="AG67" s="160">
        <f t="shared" si="49"/>
        <v>6</v>
      </c>
      <c r="AH67" s="178">
        <f t="shared" si="49"/>
        <v>0</v>
      </c>
      <c r="AI67" s="179">
        <f t="shared" si="49"/>
        <v>6</v>
      </c>
      <c r="AJ67" s="169">
        <f t="shared" si="49"/>
        <v>24</v>
      </c>
      <c r="AK67" s="178">
        <f t="shared" si="49"/>
        <v>0</v>
      </c>
      <c r="AL67" s="179">
        <f t="shared" si="49"/>
        <v>0</v>
      </c>
    </row>
    <row r="68" spans="1:38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323">
        <f t="shared" si="43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71">
        <f t="shared" si="44"/>
        <v>0</v>
      </c>
      <c r="AF68" s="177"/>
      <c r="AG68" s="160">
        <f>SUM(M68,AE68)</f>
        <v>0</v>
      </c>
      <c r="AH68" s="178">
        <f>SUM(N68,AF68)</f>
        <v>0</v>
      </c>
      <c r="AI68" s="179">
        <f>SUM(AG68+AH68)</f>
        <v>0</v>
      </c>
      <c r="AJ68" s="169">
        <f>SUM(AG68)+SUM(Jaanuar!AG68)</f>
        <v>1</v>
      </c>
      <c r="AK68" s="178">
        <f>SUM(AE68)+SUM(Jaanuar!AE68)</f>
        <v>0</v>
      </c>
      <c r="AL68" s="179">
        <f>SUM(AH68)+SUM(Jaanuar!AH68)</f>
        <v>0</v>
      </c>
    </row>
    <row r="69" spans="1:38" outlineLevel="1" x14ac:dyDescent="0.25">
      <c r="A69" s="74" t="s">
        <v>770</v>
      </c>
      <c r="B69" s="29"/>
      <c r="C69" s="69">
        <f t="shared" ref="C69:AL69" si="50">SUBTOTAL(9,C68:C68)</f>
        <v>0</v>
      </c>
      <c r="D69" s="69">
        <f t="shared" si="50"/>
        <v>0</v>
      </c>
      <c r="E69" s="69">
        <f t="shared" si="50"/>
        <v>0</v>
      </c>
      <c r="F69" s="69">
        <f t="shared" si="50"/>
        <v>0</v>
      </c>
      <c r="G69" s="69">
        <f t="shared" si="50"/>
        <v>0</v>
      </c>
      <c r="H69" s="69">
        <f t="shared" si="50"/>
        <v>0</v>
      </c>
      <c r="I69" s="116">
        <f t="shared" si="50"/>
        <v>0</v>
      </c>
      <c r="J69" s="356">
        <f t="shared" si="50"/>
        <v>0</v>
      </c>
      <c r="K69" s="69">
        <f t="shared" si="50"/>
        <v>0</v>
      </c>
      <c r="L69" s="69">
        <f t="shared" si="50"/>
        <v>0</v>
      </c>
      <c r="M69" s="323">
        <f t="shared" si="50"/>
        <v>0</v>
      </c>
      <c r="N69" s="7">
        <f t="shared" si="50"/>
        <v>0</v>
      </c>
      <c r="O69" s="7">
        <f t="shared" si="50"/>
        <v>0</v>
      </c>
      <c r="P69" s="7">
        <f t="shared" si="50"/>
        <v>0</v>
      </c>
      <c r="Q69" s="22">
        <f t="shared" si="50"/>
        <v>0</v>
      </c>
      <c r="R69" s="14">
        <f t="shared" si="50"/>
        <v>0</v>
      </c>
      <c r="S69" s="14">
        <f t="shared" si="50"/>
        <v>0</v>
      </c>
      <c r="T69" s="129">
        <f t="shared" si="50"/>
        <v>0</v>
      </c>
      <c r="U69" s="22">
        <f t="shared" si="50"/>
        <v>0</v>
      </c>
      <c r="V69" s="14">
        <f t="shared" si="50"/>
        <v>0</v>
      </c>
      <c r="W69" s="129">
        <f t="shared" si="50"/>
        <v>0</v>
      </c>
      <c r="X69" s="22">
        <f t="shared" si="50"/>
        <v>0</v>
      </c>
      <c r="Y69" s="14">
        <f t="shared" si="50"/>
        <v>0</v>
      </c>
      <c r="Z69" s="14">
        <f t="shared" si="50"/>
        <v>0</v>
      </c>
      <c r="AA69" s="14">
        <f t="shared" si="50"/>
        <v>0</v>
      </c>
      <c r="AB69" s="129">
        <f t="shared" si="50"/>
        <v>0</v>
      </c>
      <c r="AC69" s="7">
        <f t="shared" si="50"/>
        <v>0</v>
      </c>
      <c r="AD69" s="7">
        <f t="shared" si="50"/>
        <v>0</v>
      </c>
      <c r="AE69" s="171">
        <f t="shared" si="50"/>
        <v>0</v>
      </c>
      <c r="AF69" s="177">
        <f t="shared" si="50"/>
        <v>0</v>
      </c>
      <c r="AG69" s="160">
        <f t="shared" si="50"/>
        <v>0</v>
      </c>
      <c r="AH69" s="178">
        <f t="shared" si="50"/>
        <v>0</v>
      </c>
      <c r="AI69" s="179">
        <f t="shared" si="50"/>
        <v>0</v>
      </c>
      <c r="AJ69" s="169">
        <f t="shared" si="50"/>
        <v>1</v>
      </c>
      <c r="AK69" s="178">
        <f t="shared" si="50"/>
        <v>0</v>
      </c>
      <c r="AL69" s="179">
        <f t="shared" si="50"/>
        <v>0</v>
      </c>
    </row>
    <row r="70" spans="1:38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323">
        <f t="shared" si="43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/>
      <c r="AB70" s="129"/>
      <c r="AC70" s="7">
        <v>6</v>
      </c>
      <c r="AD70" s="7">
        <v>1</v>
      </c>
      <c r="AE70" s="171">
        <f t="shared" si="44"/>
        <v>7</v>
      </c>
      <c r="AF70" s="177"/>
      <c r="AG70" s="160">
        <f t="shared" ref="AG70:AH73" si="51">SUM(M70,AE70)</f>
        <v>7</v>
      </c>
      <c r="AH70" s="178">
        <f t="shared" si="51"/>
        <v>0</v>
      </c>
      <c r="AI70" s="179">
        <f t="shared" si="48"/>
        <v>7</v>
      </c>
      <c r="AJ70" s="169">
        <f>SUM(AG70)+SUM(Jaanuar!AJ70)</f>
        <v>18</v>
      </c>
      <c r="AK70" s="178">
        <f>SUM(AE70)+SUM(Jaanuar!AK70)</f>
        <v>18</v>
      </c>
      <c r="AL70" s="179">
        <f>SUM(AH70)+SUM(Jaanuar!AL70)</f>
        <v>0</v>
      </c>
    </row>
    <row r="71" spans="1:38" outlineLevel="1" x14ac:dyDescent="0.25">
      <c r="A71" s="500" t="s">
        <v>743</v>
      </c>
      <c r="B71" s="22"/>
      <c r="C71" s="69">
        <f t="shared" ref="C71:AL71" si="52">SUBTOTAL(9,C70:C70)</f>
        <v>0</v>
      </c>
      <c r="D71" s="69">
        <f t="shared" si="52"/>
        <v>0</v>
      </c>
      <c r="E71" s="69">
        <f t="shared" si="52"/>
        <v>0</v>
      </c>
      <c r="F71" s="69">
        <f t="shared" si="52"/>
        <v>0</v>
      </c>
      <c r="G71" s="69">
        <f t="shared" si="52"/>
        <v>0</v>
      </c>
      <c r="H71" s="69">
        <f t="shared" si="52"/>
        <v>0</v>
      </c>
      <c r="I71" s="116">
        <f t="shared" si="52"/>
        <v>0</v>
      </c>
      <c r="J71" s="356">
        <f t="shared" si="52"/>
        <v>0</v>
      </c>
      <c r="K71" s="69">
        <f t="shared" si="52"/>
        <v>0</v>
      </c>
      <c r="L71" s="69">
        <f t="shared" si="52"/>
        <v>0</v>
      </c>
      <c r="M71" s="323">
        <f t="shared" si="52"/>
        <v>0</v>
      </c>
      <c r="N71" s="7">
        <f t="shared" si="52"/>
        <v>0</v>
      </c>
      <c r="O71" s="7">
        <f t="shared" si="52"/>
        <v>0</v>
      </c>
      <c r="P71" s="7">
        <f t="shared" si="52"/>
        <v>0</v>
      </c>
      <c r="Q71" s="22">
        <f t="shared" si="52"/>
        <v>0</v>
      </c>
      <c r="R71" s="14">
        <f t="shared" si="52"/>
        <v>0</v>
      </c>
      <c r="S71" s="14">
        <f t="shared" si="52"/>
        <v>0</v>
      </c>
      <c r="T71" s="129">
        <f t="shared" si="52"/>
        <v>0</v>
      </c>
      <c r="U71" s="22">
        <f t="shared" si="52"/>
        <v>0</v>
      </c>
      <c r="V71" s="14">
        <f t="shared" si="52"/>
        <v>0</v>
      </c>
      <c r="W71" s="129">
        <f t="shared" si="52"/>
        <v>0</v>
      </c>
      <c r="X71" s="22">
        <f t="shared" si="52"/>
        <v>0</v>
      </c>
      <c r="Y71" s="14">
        <f t="shared" si="52"/>
        <v>0</v>
      </c>
      <c r="Z71" s="14">
        <f t="shared" si="52"/>
        <v>0</v>
      </c>
      <c r="AA71" s="14">
        <f t="shared" si="52"/>
        <v>0</v>
      </c>
      <c r="AB71" s="129">
        <f t="shared" si="52"/>
        <v>0</v>
      </c>
      <c r="AC71" s="7">
        <f t="shared" si="52"/>
        <v>6</v>
      </c>
      <c r="AD71" s="7">
        <f t="shared" si="52"/>
        <v>1</v>
      </c>
      <c r="AE71" s="171">
        <f t="shared" si="52"/>
        <v>7</v>
      </c>
      <c r="AF71" s="177">
        <f t="shared" si="52"/>
        <v>0</v>
      </c>
      <c r="AG71" s="160">
        <f t="shared" si="52"/>
        <v>7</v>
      </c>
      <c r="AH71" s="178">
        <f t="shared" si="52"/>
        <v>0</v>
      </c>
      <c r="AI71" s="179">
        <f t="shared" si="52"/>
        <v>7</v>
      </c>
      <c r="AJ71" s="169">
        <f t="shared" si="52"/>
        <v>18</v>
      </c>
      <c r="AK71" s="178">
        <f t="shared" si="52"/>
        <v>18</v>
      </c>
      <c r="AL71" s="179">
        <f t="shared" si="52"/>
        <v>0</v>
      </c>
    </row>
    <row r="72" spans="1:38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323">
        <f t="shared" si="43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71">
        <f t="shared" si="44"/>
        <v>0</v>
      </c>
      <c r="AF72" s="177"/>
      <c r="AG72" s="160">
        <f t="shared" si="51"/>
        <v>0</v>
      </c>
      <c r="AH72" s="178">
        <f t="shared" si="51"/>
        <v>0</v>
      </c>
      <c r="AI72" s="179">
        <f t="shared" si="48"/>
        <v>0</v>
      </c>
      <c r="AJ72" s="169">
        <f>SUM(AG72)+SUM(Jaanuar!AJ72)</f>
        <v>0</v>
      </c>
      <c r="AK72" s="178">
        <f>SUM(AE72)+SUM(Jaanuar!AK72)</f>
        <v>0</v>
      </c>
      <c r="AL72" s="179">
        <f>SUM(AH72)+SUM(Jaanuar!AL72)</f>
        <v>0</v>
      </c>
    </row>
    <row r="73" spans="1:38" outlineLevel="2" x14ac:dyDescent="0.25">
      <c r="A73" s="7" t="s">
        <v>649</v>
      </c>
      <c r="B73" s="22" t="s">
        <v>698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323">
        <f t="shared" si="43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71">
        <f t="shared" si="44"/>
        <v>0</v>
      </c>
      <c r="AF73" s="177"/>
      <c r="AG73" s="160">
        <f t="shared" si="51"/>
        <v>0</v>
      </c>
      <c r="AH73" s="178">
        <f t="shared" si="51"/>
        <v>0</v>
      </c>
      <c r="AI73" s="179">
        <f t="shared" si="48"/>
        <v>0</v>
      </c>
      <c r="AJ73" s="169">
        <f>SUM(AG73)+SUM(Jaanuar!AJ73)</f>
        <v>0</v>
      </c>
      <c r="AK73" s="178">
        <f>SUM(AE73)+SUM(Jaanuar!AK73)</f>
        <v>0</v>
      </c>
      <c r="AL73" s="179">
        <f>SUM(AH73)+SUM(Jaanuar!AL73)</f>
        <v>0</v>
      </c>
    </row>
    <row r="74" spans="1:38" outlineLevel="1" x14ac:dyDescent="0.25">
      <c r="A74" s="500" t="s">
        <v>744</v>
      </c>
      <c r="B74" s="22"/>
      <c r="C74" s="69">
        <f t="shared" ref="C74:AL74" si="53">SUBTOTAL(9,C72:C73)</f>
        <v>0</v>
      </c>
      <c r="D74" s="69">
        <f t="shared" si="53"/>
        <v>0</v>
      </c>
      <c r="E74" s="69">
        <f t="shared" si="53"/>
        <v>0</v>
      </c>
      <c r="F74" s="69">
        <f t="shared" si="53"/>
        <v>0</v>
      </c>
      <c r="G74" s="69">
        <f t="shared" si="53"/>
        <v>0</v>
      </c>
      <c r="H74" s="69">
        <f t="shared" si="53"/>
        <v>0</v>
      </c>
      <c r="I74" s="116">
        <f t="shared" si="53"/>
        <v>0</v>
      </c>
      <c r="J74" s="356">
        <f t="shared" si="53"/>
        <v>0</v>
      </c>
      <c r="K74" s="69">
        <f t="shared" si="53"/>
        <v>0</v>
      </c>
      <c r="L74" s="69">
        <f t="shared" si="53"/>
        <v>0</v>
      </c>
      <c r="M74" s="323">
        <f t="shared" si="53"/>
        <v>0</v>
      </c>
      <c r="N74" s="7">
        <f t="shared" si="53"/>
        <v>0</v>
      </c>
      <c r="O74" s="7">
        <f t="shared" si="53"/>
        <v>0</v>
      </c>
      <c r="P74" s="7">
        <f t="shared" si="53"/>
        <v>0</v>
      </c>
      <c r="Q74" s="22">
        <f t="shared" si="53"/>
        <v>0</v>
      </c>
      <c r="R74" s="14">
        <f t="shared" si="53"/>
        <v>0</v>
      </c>
      <c r="S74" s="14">
        <f t="shared" si="53"/>
        <v>0</v>
      </c>
      <c r="T74" s="129">
        <f t="shared" si="53"/>
        <v>0</v>
      </c>
      <c r="U74" s="22">
        <f t="shared" si="53"/>
        <v>0</v>
      </c>
      <c r="V74" s="14">
        <f t="shared" si="53"/>
        <v>0</v>
      </c>
      <c r="W74" s="129">
        <f t="shared" si="53"/>
        <v>0</v>
      </c>
      <c r="X74" s="22">
        <f t="shared" si="53"/>
        <v>0</v>
      </c>
      <c r="Y74" s="14">
        <f t="shared" si="53"/>
        <v>0</v>
      </c>
      <c r="Z74" s="14">
        <f t="shared" si="53"/>
        <v>0</v>
      </c>
      <c r="AA74" s="14">
        <f t="shared" si="53"/>
        <v>0</v>
      </c>
      <c r="AB74" s="129">
        <f t="shared" si="53"/>
        <v>0</v>
      </c>
      <c r="AC74" s="7">
        <f t="shared" si="53"/>
        <v>0</v>
      </c>
      <c r="AD74" s="7">
        <f t="shared" si="53"/>
        <v>0</v>
      </c>
      <c r="AE74" s="171">
        <f t="shared" si="53"/>
        <v>0</v>
      </c>
      <c r="AF74" s="177">
        <f t="shared" si="53"/>
        <v>0</v>
      </c>
      <c r="AG74" s="160">
        <f t="shared" si="53"/>
        <v>0</v>
      </c>
      <c r="AH74" s="178">
        <f t="shared" si="53"/>
        <v>0</v>
      </c>
      <c r="AI74" s="179">
        <f t="shared" si="53"/>
        <v>0</v>
      </c>
      <c r="AJ74" s="169">
        <f t="shared" si="53"/>
        <v>0</v>
      </c>
      <c r="AK74" s="178">
        <f t="shared" si="53"/>
        <v>0</v>
      </c>
      <c r="AL74" s="179">
        <f t="shared" si="53"/>
        <v>0</v>
      </c>
    </row>
    <row r="75" spans="1:38" s="352" customFormat="1" ht="23.25" customHeight="1" outlineLevel="2" x14ac:dyDescent="0.25">
      <c r="A75" s="344" t="s">
        <v>801</v>
      </c>
      <c r="B75" s="429" t="s">
        <v>688</v>
      </c>
      <c r="C75" s="406"/>
      <c r="D75" s="406"/>
      <c r="E75" s="406">
        <v>3</v>
      </c>
      <c r="F75" s="406">
        <v>12</v>
      </c>
      <c r="G75" s="406"/>
      <c r="H75" s="406"/>
      <c r="I75" s="430"/>
      <c r="J75" s="408"/>
      <c r="K75" s="406"/>
      <c r="L75" s="406"/>
      <c r="M75" s="431">
        <f t="shared" si="43"/>
        <v>15</v>
      </c>
      <c r="N75" s="432"/>
      <c r="O75" s="432">
        <v>1</v>
      </c>
      <c r="P75" s="432"/>
      <c r="Q75" s="433"/>
      <c r="R75" s="434"/>
      <c r="S75" s="434"/>
      <c r="T75" s="435"/>
      <c r="U75" s="433"/>
      <c r="V75" s="434"/>
      <c r="W75" s="435"/>
      <c r="X75" s="433"/>
      <c r="Y75" s="434"/>
      <c r="Z75" s="434"/>
      <c r="AA75" s="434"/>
      <c r="AB75" s="435"/>
      <c r="AC75" s="432"/>
      <c r="AD75" s="432"/>
      <c r="AE75" s="438">
        <f t="shared" si="44"/>
        <v>1</v>
      </c>
      <c r="AF75" s="439"/>
      <c r="AG75" s="347">
        <f t="shared" ref="AG75:AH83" si="54">SUM(M75,AE75)</f>
        <v>16</v>
      </c>
      <c r="AH75" s="348">
        <f t="shared" si="54"/>
        <v>0</v>
      </c>
      <c r="AI75" s="351">
        <f>SUM(AG75+AH75)</f>
        <v>16</v>
      </c>
      <c r="AJ75" s="440">
        <f>SUM(AG75)+SUM(Jaanuar!AJ75)</f>
        <v>34</v>
      </c>
      <c r="AK75" s="348">
        <f>SUM(AE75)+SUM(Jaanuar!AK75)</f>
        <v>2</v>
      </c>
      <c r="AL75" s="351">
        <f>SUM(AH75)+SUM(Jaanuar!AL75)</f>
        <v>0</v>
      </c>
    </row>
    <row r="76" spans="1:38" s="352" customFormat="1" ht="23.25" customHeight="1" outlineLevel="1" x14ac:dyDescent="0.25">
      <c r="A76" s="446" t="s">
        <v>745</v>
      </c>
      <c r="B76" s="429"/>
      <c r="C76" s="406">
        <f t="shared" ref="C76:AL76" si="55">SUBTOTAL(9,C75:C75)</f>
        <v>0</v>
      </c>
      <c r="D76" s="406">
        <f t="shared" si="55"/>
        <v>0</v>
      </c>
      <c r="E76" s="406">
        <f t="shared" si="55"/>
        <v>3</v>
      </c>
      <c r="F76" s="406">
        <f t="shared" si="55"/>
        <v>12</v>
      </c>
      <c r="G76" s="406">
        <f t="shared" si="55"/>
        <v>0</v>
      </c>
      <c r="H76" s="406">
        <f t="shared" si="55"/>
        <v>0</v>
      </c>
      <c r="I76" s="430">
        <f t="shared" si="55"/>
        <v>0</v>
      </c>
      <c r="J76" s="408">
        <f t="shared" si="55"/>
        <v>0</v>
      </c>
      <c r="K76" s="406">
        <f t="shared" si="55"/>
        <v>0</v>
      </c>
      <c r="L76" s="406">
        <f t="shared" si="55"/>
        <v>0</v>
      </c>
      <c r="M76" s="431">
        <f t="shared" si="55"/>
        <v>15</v>
      </c>
      <c r="N76" s="432">
        <f t="shared" si="55"/>
        <v>0</v>
      </c>
      <c r="O76" s="432">
        <f t="shared" si="55"/>
        <v>1</v>
      </c>
      <c r="P76" s="432">
        <f t="shared" si="55"/>
        <v>0</v>
      </c>
      <c r="Q76" s="433">
        <f t="shared" si="55"/>
        <v>0</v>
      </c>
      <c r="R76" s="434">
        <f t="shared" si="55"/>
        <v>0</v>
      </c>
      <c r="S76" s="434">
        <f t="shared" si="55"/>
        <v>0</v>
      </c>
      <c r="T76" s="435">
        <f t="shared" si="55"/>
        <v>0</v>
      </c>
      <c r="U76" s="433">
        <f t="shared" si="55"/>
        <v>0</v>
      </c>
      <c r="V76" s="434">
        <f t="shared" si="55"/>
        <v>0</v>
      </c>
      <c r="W76" s="435">
        <f t="shared" si="55"/>
        <v>0</v>
      </c>
      <c r="X76" s="433">
        <f t="shared" si="55"/>
        <v>0</v>
      </c>
      <c r="Y76" s="434">
        <f t="shared" si="55"/>
        <v>0</v>
      </c>
      <c r="Z76" s="434">
        <f t="shared" si="55"/>
        <v>0</v>
      </c>
      <c r="AA76" s="434">
        <f t="shared" si="55"/>
        <v>0</v>
      </c>
      <c r="AB76" s="435">
        <f t="shared" si="55"/>
        <v>0</v>
      </c>
      <c r="AC76" s="432">
        <f t="shared" si="55"/>
        <v>0</v>
      </c>
      <c r="AD76" s="432">
        <f t="shared" si="55"/>
        <v>0</v>
      </c>
      <c r="AE76" s="438">
        <f t="shared" si="55"/>
        <v>1</v>
      </c>
      <c r="AF76" s="439">
        <f t="shared" si="55"/>
        <v>0</v>
      </c>
      <c r="AG76" s="347">
        <f t="shared" si="55"/>
        <v>16</v>
      </c>
      <c r="AH76" s="348">
        <f t="shared" si="55"/>
        <v>0</v>
      </c>
      <c r="AI76" s="351">
        <f t="shared" si="55"/>
        <v>16</v>
      </c>
      <c r="AJ76" s="440">
        <f t="shared" si="55"/>
        <v>34</v>
      </c>
      <c r="AK76" s="348">
        <f t="shared" si="55"/>
        <v>2</v>
      </c>
      <c r="AL76" s="351">
        <f t="shared" si="55"/>
        <v>0</v>
      </c>
    </row>
    <row r="77" spans="1:38" outlineLevel="2" x14ac:dyDescent="0.25">
      <c r="A77" s="7" t="s">
        <v>681</v>
      </c>
      <c r="B77" s="22" t="s">
        <v>802</v>
      </c>
      <c r="C77" s="69"/>
      <c r="D77" s="69"/>
      <c r="E77" s="69"/>
      <c r="F77" s="69">
        <v>1</v>
      </c>
      <c r="G77" s="69">
        <v>1</v>
      </c>
      <c r="H77" s="69">
        <v>1</v>
      </c>
      <c r="I77" s="116">
        <v>2</v>
      </c>
      <c r="J77" s="356">
        <v>4</v>
      </c>
      <c r="K77" s="69">
        <v>2</v>
      </c>
      <c r="L77" s="69">
        <v>3</v>
      </c>
      <c r="M77" s="323">
        <f t="shared" si="43"/>
        <v>14</v>
      </c>
      <c r="N77" s="7"/>
      <c r="O77" s="7"/>
      <c r="P77" s="7"/>
      <c r="Q77" s="22">
        <v>2</v>
      </c>
      <c r="R77" s="14"/>
      <c r="S77" s="14">
        <v>3</v>
      </c>
      <c r="T77" s="129">
        <v>1</v>
      </c>
      <c r="U77" s="22">
        <v>1</v>
      </c>
      <c r="V77" s="14"/>
      <c r="W77" s="129"/>
      <c r="X77" s="22"/>
      <c r="Y77" s="14"/>
      <c r="Z77" s="14"/>
      <c r="AA77" s="14"/>
      <c r="AB77" s="129"/>
      <c r="AC77" s="7">
        <v>2</v>
      </c>
      <c r="AD77" s="7"/>
      <c r="AE77" s="171">
        <f t="shared" si="44"/>
        <v>9</v>
      </c>
      <c r="AF77" s="436"/>
      <c r="AG77" s="160">
        <f t="shared" si="54"/>
        <v>23</v>
      </c>
      <c r="AH77" s="178">
        <f t="shared" si="54"/>
        <v>0</v>
      </c>
      <c r="AI77" s="179">
        <f>SUM(AG77+AH77)</f>
        <v>23</v>
      </c>
      <c r="AJ77" s="169">
        <f>SUM(AG77)+SUM(Jaanuar!AJ77)</f>
        <v>55</v>
      </c>
      <c r="AK77" s="178">
        <f>SUM(AE77)+SUM(Jaanuar!AK77)</f>
        <v>24</v>
      </c>
      <c r="AL77" s="179">
        <f>SUM(AH77)+SUM(Jaanuar!AL77)</f>
        <v>0</v>
      </c>
    </row>
    <row r="78" spans="1:38" outlineLevel="1" x14ac:dyDescent="0.25">
      <c r="A78" s="500" t="s">
        <v>746</v>
      </c>
      <c r="B78" s="22"/>
      <c r="C78" s="69">
        <f t="shared" ref="C78:AL78" si="56">SUBTOTAL(9,C77:C77)</f>
        <v>0</v>
      </c>
      <c r="D78" s="69">
        <f t="shared" si="56"/>
        <v>0</v>
      </c>
      <c r="E78" s="69">
        <f t="shared" si="56"/>
        <v>0</v>
      </c>
      <c r="F78" s="69">
        <f t="shared" si="56"/>
        <v>1</v>
      </c>
      <c r="G78" s="69">
        <f t="shared" si="56"/>
        <v>1</v>
      </c>
      <c r="H78" s="69">
        <f t="shared" si="56"/>
        <v>1</v>
      </c>
      <c r="I78" s="116">
        <f t="shared" si="56"/>
        <v>2</v>
      </c>
      <c r="J78" s="356">
        <f t="shared" si="56"/>
        <v>4</v>
      </c>
      <c r="K78" s="69">
        <f t="shared" si="56"/>
        <v>2</v>
      </c>
      <c r="L78" s="69">
        <f t="shared" si="56"/>
        <v>3</v>
      </c>
      <c r="M78" s="323">
        <f t="shared" si="56"/>
        <v>14</v>
      </c>
      <c r="N78" s="7">
        <f t="shared" si="56"/>
        <v>0</v>
      </c>
      <c r="O78" s="7">
        <f t="shared" si="56"/>
        <v>0</v>
      </c>
      <c r="P78" s="7">
        <f t="shared" si="56"/>
        <v>0</v>
      </c>
      <c r="Q78" s="22">
        <f t="shared" si="56"/>
        <v>2</v>
      </c>
      <c r="R78" s="14">
        <f t="shared" si="56"/>
        <v>0</v>
      </c>
      <c r="S78" s="14">
        <f t="shared" si="56"/>
        <v>3</v>
      </c>
      <c r="T78" s="129">
        <f t="shared" si="56"/>
        <v>1</v>
      </c>
      <c r="U78" s="22">
        <f t="shared" si="56"/>
        <v>1</v>
      </c>
      <c r="V78" s="14">
        <f t="shared" si="56"/>
        <v>0</v>
      </c>
      <c r="W78" s="129">
        <f t="shared" si="56"/>
        <v>0</v>
      </c>
      <c r="X78" s="22">
        <f t="shared" si="56"/>
        <v>0</v>
      </c>
      <c r="Y78" s="14">
        <f t="shared" si="56"/>
        <v>0</v>
      </c>
      <c r="Z78" s="14">
        <f t="shared" si="56"/>
        <v>0</v>
      </c>
      <c r="AA78" s="14">
        <f t="shared" si="56"/>
        <v>0</v>
      </c>
      <c r="AB78" s="129">
        <f t="shared" si="56"/>
        <v>0</v>
      </c>
      <c r="AC78" s="7">
        <f t="shared" si="56"/>
        <v>2</v>
      </c>
      <c r="AD78" s="7">
        <f t="shared" si="56"/>
        <v>0</v>
      </c>
      <c r="AE78" s="171">
        <f t="shared" si="56"/>
        <v>9</v>
      </c>
      <c r="AF78" s="436">
        <f t="shared" si="56"/>
        <v>0</v>
      </c>
      <c r="AG78" s="160">
        <f t="shared" si="56"/>
        <v>23</v>
      </c>
      <c r="AH78" s="178">
        <f t="shared" si="56"/>
        <v>0</v>
      </c>
      <c r="AI78" s="179">
        <f t="shared" si="56"/>
        <v>23</v>
      </c>
      <c r="AJ78" s="169">
        <f t="shared" si="56"/>
        <v>55</v>
      </c>
      <c r="AK78" s="178">
        <f t="shared" si="56"/>
        <v>24</v>
      </c>
      <c r="AL78" s="179">
        <f t="shared" si="56"/>
        <v>0</v>
      </c>
    </row>
    <row r="79" spans="1:38" outlineLevel="2" x14ac:dyDescent="0.25">
      <c r="A79" s="7" t="s">
        <v>648</v>
      </c>
      <c r="B79" s="22" t="s">
        <v>646</v>
      </c>
      <c r="C79" s="69"/>
      <c r="D79" s="69"/>
      <c r="E79" s="69">
        <v>2</v>
      </c>
      <c r="F79" s="69"/>
      <c r="G79" s="69"/>
      <c r="H79" s="69"/>
      <c r="I79" s="116"/>
      <c r="J79" s="356"/>
      <c r="K79" s="69"/>
      <c r="L79" s="69"/>
      <c r="M79" s="323">
        <f t="shared" si="43"/>
        <v>2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71">
        <f t="shared" si="44"/>
        <v>0</v>
      </c>
      <c r="AF79" s="177"/>
      <c r="AG79" s="160">
        <f t="shared" si="54"/>
        <v>2</v>
      </c>
      <c r="AH79" s="178">
        <f t="shared" si="54"/>
        <v>0</v>
      </c>
      <c r="AI79" s="179">
        <f>SUM(AG79+AH79)</f>
        <v>2</v>
      </c>
      <c r="AJ79" s="169">
        <f>SUM(AG79)+SUM(Jaanuar!AJ79)</f>
        <v>6</v>
      </c>
      <c r="AK79" s="178">
        <f>SUM(AE79)+SUM(Jaanuar!AK79)</f>
        <v>0</v>
      </c>
      <c r="AL79" s="179">
        <f>SUM(AH79)+SUM(Jaanuar!AL79)</f>
        <v>0</v>
      </c>
    </row>
    <row r="80" spans="1:38" outlineLevel="1" x14ac:dyDescent="0.25">
      <c r="A80" s="500" t="s">
        <v>747</v>
      </c>
      <c r="B80" s="22"/>
      <c r="C80" s="69">
        <f t="shared" ref="C80:AL80" si="57">SUBTOTAL(9,C79:C79)</f>
        <v>0</v>
      </c>
      <c r="D80" s="69">
        <f t="shared" si="57"/>
        <v>0</v>
      </c>
      <c r="E80" s="69">
        <f t="shared" si="57"/>
        <v>2</v>
      </c>
      <c r="F80" s="69">
        <f t="shared" si="57"/>
        <v>0</v>
      </c>
      <c r="G80" s="69">
        <f t="shared" si="57"/>
        <v>0</v>
      </c>
      <c r="H80" s="69">
        <f t="shared" si="57"/>
        <v>0</v>
      </c>
      <c r="I80" s="116">
        <f t="shared" si="57"/>
        <v>0</v>
      </c>
      <c r="J80" s="356">
        <f t="shared" si="57"/>
        <v>0</v>
      </c>
      <c r="K80" s="69">
        <f t="shared" si="57"/>
        <v>0</v>
      </c>
      <c r="L80" s="69">
        <f t="shared" si="57"/>
        <v>0</v>
      </c>
      <c r="M80" s="323">
        <f t="shared" si="57"/>
        <v>2</v>
      </c>
      <c r="N80" s="7">
        <f t="shared" si="57"/>
        <v>0</v>
      </c>
      <c r="O80" s="7">
        <f t="shared" si="57"/>
        <v>0</v>
      </c>
      <c r="P80" s="7">
        <f t="shared" si="57"/>
        <v>0</v>
      </c>
      <c r="Q80" s="22">
        <f t="shared" si="57"/>
        <v>0</v>
      </c>
      <c r="R80" s="14">
        <f t="shared" si="57"/>
        <v>0</v>
      </c>
      <c r="S80" s="14">
        <f t="shared" si="57"/>
        <v>0</v>
      </c>
      <c r="T80" s="129">
        <f t="shared" si="57"/>
        <v>0</v>
      </c>
      <c r="U80" s="22">
        <f t="shared" si="57"/>
        <v>0</v>
      </c>
      <c r="V80" s="14">
        <f t="shared" si="57"/>
        <v>0</v>
      </c>
      <c r="W80" s="129">
        <f t="shared" si="57"/>
        <v>0</v>
      </c>
      <c r="X80" s="22">
        <f t="shared" si="57"/>
        <v>0</v>
      </c>
      <c r="Y80" s="14">
        <f t="shared" si="57"/>
        <v>0</v>
      </c>
      <c r="Z80" s="14">
        <f t="shared" si="57"/>
        <v>0</v>
      </c>
      <c r="AA80" s="14">
        <f t="shared" si="57"/>
        <v>0</v>
      </c>
      <c r="AB80" s="129">
        <f t="shared" si="57"/>
        <v>0</v>
      </c>
      <c r="AC80" s="7">
        <f t="shared" si="57"/>
        <v>0</v>
      </c>
      <c r="AD80" s="7">
        <f t="shared" si="57"/>
        <v>0</v>
      </c>
      <c r="AE80" s="171">
        <f t="shared" si="57"/>
        <v>0</v>
      </c>
      <c r="AF80" s="177">
        <f t="shared" si="57"/>
        <v>0</v>
      </c>
      <c r="AG80" s="160">
        <f t="shared" si="57"/>
        <v>2</v>
      </c>
      <c r="AH80" s="178">
        <f t="shared" si="57"/>
        <v>0</v>
      </c>
      <c r="AI80" s="179">
        <f t="shared" si="57"/>
        <v>2</v>
      </c>
      <c r="AJ80" s="169">
        <f t="shared" si="57"/>
        <v>6</v>
      </c>
      <c r="AK80" s="178">
        <f t="shared" si="57"/>
        <v>0</v>
      </c>
      <c r="AL80" s="179">
        <f t="shared" si="57"/>
        <v>0</v>
      </c>
    </row>
    <row r="81" spans="1:38" outlineLevel="2" x14ac:dyDescent="0.25">
      <c r="A81" s="7" t="s">
        <v>616</v>
      </c>
      <c r="B81" s="22" t="s">
        <v>802</v>
      </c>
      <c r="C81" s="69"/>
      <c r="D81" s="69"/>
      <c r="E81" s="69">
        <v>17</v>
      </c>
      <c r="F81" s="69"/>
      <c r="G81" s="69"/>
      <c r="H81" s="69"/>
      <c r="I81" s="116"/>
      <c r="J81" s="356"/>
      <c r="K81" s="69">
        <v>3</v>
      </c>
      <c r="L81" s="69">
        <v>1</v>
      </c>
      <c r="M81" s="323">
        <f t="shared" si="43"/>
        <v>21</v>
      </c>
      <c r="N81" s="7">
        <v>8</v>
      </c>
      <c r="O81" s="7">
        <v>2</v>
      </c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7"/>
      <c r="AE81" s="171">
        <f t="shared" si="44"/>
        <v>2</v>
      </c>
      <c r="AF81" s="177"/>
      <c r="AG81" s="160">
        <f t="shared" si="54"/>
        <v>23</v>
      </c>
      <c r="AH81" s="178">
        <f t="shared" si="54"/>
        <v>8</v>
      </c>
      <c r="AI81" s="179">
        <f>SUM(AG81+AH81)</f>
        <v>31</v>
      </c>
      <c r="AJ81" s="169">
        <f>SUM(AG81)+SUM(Jaanuar!AJ81)</f>
        <v>58</v>
      </c>
      <c r="AK81" s="178">
        <f>SUM(AE81)+SUM(Jaanuar!AK81)</f>
        <v>2</v>
      </c>
      <c r="AL81" s="179">
        <f>SUM(AH81)+SUM(Jaanuar!AL81)</f>
        <v>8</v>
      </c>
    </row>
    <row r="82" spans="1:38" outlineLevel="1" x14ac:dyDescent="0.25">
      <c r="A82" s="500" t="s">
        <v>748</v>
      </c>
      <c r="B82" s="28"/>
      <c r="C82" s="69">
        <f t="shared" ref="C82:AL82" si="58">SUBTOTAL(9,C81:C81)</f>
        <v>0</v>
      </c>
      <c r="D82" s="69">
        <f t="shared" si="58"/>
        <v>0</v>
      </c>
      <c r="E82" s="69">
        <f t="shared" si="58"/>
        <v>17</v>
      </c>
      <c r="F82" s="69">
        <f t="shared" si="58"/>
        <v>0</v>
      </c>
      <c r="G82" s="69">
        <f t="shared" si="58"/>
        <v>0</v>
      </c>
      <c r="H82" s="69">
        <f t="shared" si="58"/>
        <v>0</v>
      </c>
      <c r="I82" s="116">
        <f t="shared" si="58"/>
        <v>0</v>
      </c>
      <c r="J82" s="356">
        <f t="shared" si="58"/>
        <v>0</v>
      </c>
      <c r="K82" s="69">
        <f t="shared" si="58"/>
        <v>3</v>
      </c>
      <c r="L82" s="69">
        <f t="shared" si="58"/>
        <v>1</v>
      </c>
      <c r="M82" s="323">
        <f t="shared" si="58"/>
        <v>21</v>
      </c>
      <c r="N82" s="7">
        <f t="shared" si="58"/>
        <v>8</v>
      </c>
      <c r="O82" s="7">
        <f t="shared" si="58"/>
        <v>2</v>
      </c>
      <c r="P82" s="7">
        <f t="shared" si="58"/>
        <v>0</v>
      </c>
      <c r="Q82" s="22">
        <f t="shared" si="58"/>
        <v>0</v>
      </c>
      <c r="R82" s="14">
        <f t="shared" si="58"/>
        <v>0</v>
      </c>
      <c r="S82" s="14">
        <f t="shared" si="58"/>
        <v>0</v>
      </c>
      <c r="T82" s="129">
        <f t="shared" si="58"/>
        <v>0</v>
      </c>
      <c r="U82" s="22">
        <f t="shared" si="58"/>
        <v>0</v>
      </c>
      <c r="V82" s="14">
        <f t="shared" si="58"/>
        <v>0</v>
      </c>
      <c r="W82" s="129">
        <f t="shared" si="58"/>
        <v>0</v>
      </c>
      <c r="X82" s="22">
        <f t="shared" si="58"/>
        <v>0</v>
      </c>
      <c r="Y82" s="14">
        <f t="shared" si="58"/>
        <v>0</v>
      </c>
      <c r="Z82" s="14">
        <f t="shared" si="58"/>
        <v>0</v>
      </c>
      <c r="AA82" s="14">
        <f t="shared" si="58"/>
        <v>0</v>
      </c>
      <c r="AB82" s="129">
        <f t="shared" si="58"/>
        <v>0</v>
      </c>
      <c r="AC82" s="7">
        <f t="shared" si="58"/>
        <v>0</v>
      </c>
      <c r="AD82" s="7">
        <f t="shared" si="58"/>
        <v>0</v>
      </c>
      <c r="AE82" s="171">
        <f t="shared" si="58"/>
        <v>2</v>
      </c>
      <c r="AF82" s="177">
        <f t="shared" si="58"/>
        <v>0</v>
      </c>
      <c r="AG82" s="160">
        <f t="shared" si="58"/>
        <v>23</v>
      </c>
      <c r="AH82" s="178">
        <f t="shared" si="58"/>
        <v>8</v>
      </c>
      <c r="AI82" s="179">
        <f t="shared" si="58"/>
        <v>31</v>
      </c>
      <c r="AJ82" s="169">
        <f t="shared" si="58"/>
        <v>58</v>
      </c>
      <c r="AK82" s="178">
        <f t="shared" si="58"/>
        <v>2</v>
      </c>
      <c r="AL82" s="179">
        <f t="shared" si="58"/>
        <v>8</v>
      </c>
    </row>
    <row r="83" spans="1:38" outlineLevel="2" x14ac:dyDescent="0.25">
      <c r="A83" s="6" t="s">
        <v>804</v>
      </c>
      <c r="B83" s="9" t="s">
        <v>703</v>
      </c>
      <c r="C83" s="69"/>
      <c r="D83" s="69">
        <v>21</v>
      </c>
      <c r="E83" s="69">
        <v>40</v>
      </c>
      <c r="F83" s="69"/>
      <c r="G83" s="69"/>
      <c r="H83" s="69"/>
      <c r="I83" s="116">
        <v>2</v>
      </c>
      <c r="J83" s="356">
        <v>5</v>
      </c>
      <c r="K83" s="69">
        <v>6</v>
      </c>
      <c r="L83" s="69"/>
      <c r="M83" s="323">
        <f t="shared" si="43"/>
        <v>74</v>
      </c>
      <c r="N83" s="7"/>
      <c r="O83" s="7">
        <v>2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71">
        <f t="shared" si="44"/>
        <v>2</v>
      </c>
      <c r="AF83" s="177"/>
      <c r="AG83" s="160">
        <f t="shared" si="54"/>
        <v>76</v>
      </c>
      <c r="AH83" s="178">
        <f t="shared" si="54"/>
        <v>0</v>
      </c>
      <c r="AI83" s="179">
        <f>SUM(AG83+AH83)</f>
        <v>76</v>
      </c>
      <c r="AJ83" s="169">
        <f>SUM(AG83)+SUM(Jaanuar!AJ83)</f>
        <v>160</v>
      </c>
      <c r="AK83" s="178">
        <f>SUM(AE83)+SUM(Jaanuar!AK83)</f>
        <v>7</v>
      </c>
      <c r="AL83" s="179">
        <f>SUM(AH83)+SUM(Jaanuar!AL83)</f>
        <v>0</v>
      </c>
    </row>
    <row r="84" spans="1:38" outlineLevel="1" x14ac:dyDescent="0.25">
      <c r="A84" s="74" t="s">
        <v>749</v>
      </c>
      <c r="B84" s="9"/>
      <c r="C84" s="69">
        <f t="shared" ref="C84:AL84" si="59">SUBTOTAL(9,C83:C83)</f>
        <v>0</v>
      </c>
      <c r="D84" s="69">
        <f t="shared" si="59"/>
        <v>21</v>
      </c>
      <c r="E84" s="69">
        <f t="shared" si="59"/>
        <v>40</v>
      </c>
      <c r="F84" s="69">
        <f t="shared" si="59"/>
        <v>0</v>
      </c>
      <c r="G84" s="69">
        <f t="shared" si="59"/>
        <v>0</v>
      </c>
      <c r="H84" s="69">
        <f t="shared" si="59"/>
        <v>0</v>
      </c>
      <c r="I84" s="116">
        <f t="shared" si="59"/>
        <v>2</v>
      </c>
      <c r="J84" s="356">
        <f t="shared" si="59"/>
        <v>5</v>
      </c>
      <c r="K84" s="69">
        <f t="shared" si="59"/>
        <v>6</v>
      </c>
      <c r="L84" s="69">
        <f t="shared" si="59"/>
        <v>0</v>
      </c>
      <c r="M84" s="323">
        <f t="shared" si="59"/>
        <v>74</v>
      </c>
      <c r="N84" s="7">
        <f t="shared" si="59"/>
        <v>0</v>
      </c>
      <c r="O84" s="7">
        <f t="shared" si="59"/>
        <v>2</v>
      </c>
      <c r="P84" s="7">
        <f t="shared" si="59"/>
        <v>0</v>
      </c>
      <c r="Q84" s="22">
        <f t="shared" si="59"/>
        <v>0</v>
      </c>
      <c r="R84" s="14">
        <f t="shared" si="59"/>
        <v>0</v>
      </c>
      <c r="S84" s="14">
        <f t="shared" si="59"/>
        <v>0</v>
      </c>
      <c r="T84" s="129">
        <f t="shared" si="59"/>
        <v>0</v>
      </c>
      <c r="U84" s="22">
        <f t="shared" si="59"/>
        <v>0</v>
      </c>
      <c r="V84" s="14">
        <f t="shared" si="59"/>
        <v>0</v>
      </c>
      <c r="W84" s="129">
        <f t="shared" si="59"/>
        <v>0</v>
      </c>
      <c r="X84" s="22">
        <f t="shared" si="59"/>
        <v>0</v>
      </c>
      <c r="Y84" s="14">
        <f t="shared" si="59"/>
        <v>0</v>
      </c>
      <c r="Z84" s="14">
        <f t="shared" si="59"/>
        <v>0</v>
      </c>
      <c r="AA84" s="14">
        <f t="shared" si="59"/>
        <v>0</v>
      </c>
      <c r="AB84" s="129">
        <f t="shared" si="59"/>
        <v>0</v>
      </c>
      <c r="AC84" s="7">
        <f t="shared" si="59"/>
        <v>0</v>
      </c>
      <c r="AD84" s="7">
        <f t="shared" si="59"/>
        <v>0</v>
      </c>
      <c r="AE84" s="171">
        <f t="shared" si="59"/>
        <v>2</v>
      </c>
      <c r="AF84" s="177">
        <f t="shared" si="59"/>
        <v>0</v>
      </c>
      <c r="AG84" s="160">
        <f t="shared" si="59"/>
        <v>76</v>
      </c>
      <c r="AH84" s="178">
        <f t="shared" si="59"/>
        <v>0</v>
      </c>
      <c r="AI84" s="179">
        <f t="shared" si="59"/>
        <v>76</v>
      </c>
      <c r="AJ84" s="169">
        <f t="shared" si="59"/>
        <v>160</v>
      </c>
      <c r="AK84" s="178">
        <f t="shared" si="59"/>
        <v>7</v>
      </c>
      <c r="AL84" s="179">
        <f t="shared" si="59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4</v>
      </c>
      <c r="E85" s="69">
        <v>13</v>
      </c>
      <c r="F85" s="69">
        <v>14</v>
      </c>
      <c r="G85" s="69"/>
      <c r="H85" s="69"/>
      <c r="I85" s="116">
        <v>7</v>
      </c>
      <c r="J85" s="356">
        <v>4</v>
      </c>
      <c r="K85" s="69"/>
      <c r="L85" s="69"/>
      <c r="M85" s="323">
        <f t="shared" si="43"/>
        <v>42</v>
      </c>
      <c r="N85" s="7"/>
      <c r="O85" s="7"/>
      <c r="P85" s="7"/>
      <c r="Q85" s="22"/>
      <c r="R85" s="14">
        <v>2</v>
      </c>
      <c r="S85" s="14">
        <v>1</v>
      </c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7"/>
      <c r="AE85" s="171">
        <f t="shared" si="44"/>
        <v>3</v>
      </c>
      <c r="AF85" s="177"/>
      <c r="AG85" s="160">
        <f t="shared" ref="AG85:AH87" si="60">SUM(M85,AE85)</f>
        <v>45</v>
      </c>
      <c r="AH85" s="178">
        <f t="shared" si="60"/>
        <v>0</v>
      </c>
      <c r="AI85" s="179">
        <f>SUM(AG85+AH85)</f>
        <v>45</v>
      </c>
      <c r="AJ85" s="169">
        <f>SUM(AG85)+SUM(Jaanuar!AJ85)</f>
        <v>70</v>
      </c>
      <c r="AK85" s="178">
        <f>SUM(AE85)+SUM(Jaanuar!AK85)</f>
        <v>4</v>
      </c>
      <c r="AL85" s="179">
        <f>SUM(AH85)+SUM(Jaanuar!AL85)</f>
        <v>0</v>
      </c>
    </row>
    <row r="86" spans="1:38" outlineLevel="2" x14ac:dyDescent="0.25">
      <c r="A86" s="8" t="s">
        <v>805</v>
      </c>
      <c r="B86" s="29" t="s">
        <v>825</v>
      </c>
      <c r="C86" s="69"/>
      <c r="D86" s="69">
        <v>1</v>
      </c>
      <c r="E86" s="69">
        <v>3</v>
      </c>
      <c r="F86" s="69">
        <v>1</v>
      </c>
      <c r="G86" s="69"/>
      <c r="H86" s="69"/>
      <c r="I86" s="116"/>
      <c r="J86" s="356"/>
      <c r="K86" s="69"/>
      <c r="L86" s="69"/>
      <c r="M86" s="323">
        <f t="shared" si="43"/>
        <v>5</v>
      </c>
      <c r="N86" s="7"/>
      <c r="O86" s="7"/>
      <c r="P86" s="7"/>
      <c r="Q86" s="22"/>
      <c r="R86" s="14"/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71">
        <f t="shared" si="44"/>
        <v>0</v>
      </c>
      <c r="AF86" s="177"/>
      <c r="AG86" s="160">
        <f t="shared" si="60"/>
        <v>5</v>
      </c>
      <c r="AH86" s="178">
        <f t="shared" si="60"/>
        <v>0</v>
      </c>
      <c r="AI86" s="179">
        <f>SUM(AG86+AH86)</f>
        <v>5</v>
      </c>
      <c r="AJ86" s="169">
        <f>SUM(AG86)+SUM(Jaanuar!AJ86)</f>
        <v>16</v>
      </c>
      <c r="AK86" s="178">
        <f>SUM(AE86)+SUM(Jaanuar!AK86)</f>
        <v>0</v>
      </c>
      <c r="AL86" s="179">
        <f>SUM(AH86)+SUM(Jaanuar!AL86)</f>
        <v>0</v>
      </c>
    </row>
    <row r="87" spans="1:38" outlineLevel="2" x14ac:dyDescent="0.25">
      <c r="A87" s="6" t="s">
        <v>805</v>
      </c>
      <c r="B87" s="29" t="s">
        <v>806</v>
      </c>
      <c r="C87" s="69"/>
      <c r="D87" s="69"/>
      <c r="E87" s="69"/>
      <c r="F87" s="69">
        <v>2</v>
      </c>
      <c r="G87" s="69"/>
      <c r="H87" s="69"/>
      <c r="I87" s="116">
        <v>3</v>
      </c>
      <c r="J87" s="356">
        <v>1</v>
      </c>
      <c r="K87" s="69"/>
      <c r="L87" s="69"/>
      <c r="M87" s="323">
        <f t="shared" si="43"/>
        <v>6</v>
      </c>
      <c r="N87" s="7"/>
      <c r="O87" s="7"/>
      <c r="P87" s="7"/>
      <c r="Q87" s="22"/>
      <c r="R87" s="14"/>
      <c r="S87" s="14">
        <v>1</v>
      </c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71">
        <f t="shared" si="44"/>
        <v>1</v>
      </c>
      <c r="AF87" s="177"/>
      <c r="AG87" s="160">
        <f t="shared" si="60"/>
        <v>7</v>
      </c>
      <c r="AH87" s="178">
        <f t="shared" si="60"/>
        <v>0</v>
      </c>
      <c r="AI87" s="179">
        <f>SUM(AG87+AH87)</f>
        <v>7</v>
      </c>
      <c r="AJ87" s="169">
        <f>SUM(AG87)+SUM(Jaanuar!AJ87)</f>
        <v>12</v>
      </c>
      <c r="AK87" s="178">
        <f>SUM(AE87)+SUM(Jaanuar!AK87)</f>
        <v>2</v>
      </c>
      <c r="AL87" s="179">
        <f>SUM(AH87)+SUM(Jaanuar!AL87)</f>
        <v>0</v>
      </c>
    </row>
    <row r="88" spans="1:38" outlineLevel="2" x14ac:dyDescent="0.25">
      <c r="A88" s="6" t="s">
        <v>805</v>
      </c>
      <c r="B88" s="29" t="s">
        <v>713</v>
      </c>
      <c r="C88" s="69"/>
      <c r="D88" s="69"/>
      <c r="E88" s="69"/>
      <c r="F88" s="69"/>
      <c r="G88" s="69"/>
      <c r="H88" s="69"/>
      <c r="I88" s="116">
        <v>1</v>
      </c>
      <c r="J88" s="356"/>
      <c r="K88" s="69"/>
      <c r="L88" s="69"/>
      <c r="M88" s="323">
        <f>SUM(C88:L88)</f>
        <v>1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71">
        <f>SUM(O88:AD88)</f>
        <v>0</v>
      </c>
      <c r="AF88" s="177"/>
      <c r="AG88" s="160">
        <f>SUM(M88,AE88)</f>
        <v>1</v>
      </c>
      <c r="AH88" s="178">
        <f>SUM(N88,AF88)</f>
        <v>0</v>
      </c>
      <c r="AI88" s="179">
        <f>SUM(AG88+AH88)</f>
        <v>1</v>
      </c>
      <c r="AJ88" s="169">
        <f>SUM(AG88)+SUM(Jaanuar!AJ88)</f>
        <v>3</v>
      </c>
      <c r="AK88" s="178">
        <f>SUM(AE88)+SUM(Jaanuar!AK88)</f>
        <v>0</v>
      </c>
      <c r="AL88" s="179">
        <f>SUM(AH88)+SUM(Jaanuar!AL88)</f>
        <v>0</v>
      </c>
    </row>
    <row r="89" spans="1:38" outlineLevel="1" x14ac:dyDescent="0.25">
      <c r="A89" s="74" t="s">
        <v>750</v>
      </c>
      <c r="B89" s="29"/>
      <c r="C89" s="69">
        <f t="shared" ref="C89:AL89" si="61">SUBTOTAL(9,C85:C88)</f>
        <v>0</v>
      </c>
      <c r="D89" s="69">
        <f t="shared" si="61"/>
        <v>5</v>
      </c>
      <c r="E89" s="69">
        <f t="shared" si="61"/>
        <v>16</v>
      </c>
      <c r="F89" s="69">
        <f t="shared" si="61"/>
        <v>17</v>
      </c>
      <c r="G89" s="69">
        <f t="shared" si="61"/>
        <v>0</v>
      </c>
      <c r="H89" s="69">
        <f t="shared" si="61"/>
        <v>0</v>
      </c>
      <c r="I89" s="116">
        <f t="shared" si="61"/>
        <v>11</v>
      </c>
      <c r="J89" s="356">
        <f t="shared" si="61"/>
        <v>5</v>
      </c>
      <c r="K89" s="69">
        <f t="shared" si="61"/>
        <v>0</v>
      </c>
      <c r="L89" s="69">
        <f t="shared" si="61"/>
        <v>0</v>
      </c>
      <c r="M89" s="323">
        <f t="shared" si="61"/>
        <v>54</v>
      </c>
      <c r="N89" s="7">
        <f t="shared" si="61"/>
        <v>0</v>
      </c>
      <c r="O89" s="7">
        <f t="shared" si="61"/>
        <v>0</v>
      </c>
      <c r="P89" s="7">
        <f t="shared" si="61"/>
        <v>0</v>
      </c>
      <c r="Q89" s="22">
        <f t="shared" si="61"/>
        <v>0</v>
      </c>
      <c r="R89" s="14">
        <f t="shared" si="61"/>
        <v>2</v>
      </c>
      <c r="S89" s="14">
        <f t="shared" si="61"/>
        <v>2</v>
      </c>
      <c r="T89" s="129">
        <f t="shared" si="61"/>
        <v>0</v>
      </c>
      <c r="U89" s="22">
        <f t="shared" si="61"/>
        <v>0</v>
      </c>
      <c r="V89" s="14">
        <f t="shared" si="61"/>
        <v>0</v>
      </c>
      <c r="W89" s="129">
        <f t="shared" si="61"/>
        <v>0</v>
      </c>
      <c r="X89" s="22">
        <f t="shared" si="61"/>
        <v>0</v>
      </c>
      <c r="Y89" s="14">
        <f t="shared" si="61"/>
        <v>0</v>
      </c>
      <c r="Z89" s="14">
        <f t="shared" si="61"/>
        <v>0</v>
      </c>
      <c r="AA89" s="14">
        <f t="shared" si="61"/>
        <v>0</v>
      </c>
      <c r="AB89" s="129">
        <f t="shared" si="61"/>
        <v>0</v>
      </c>
      <c r="AC89" s="7">
        <f t="shared" si="61"/>
        <v>0</v>
      </c>
      <c r="AD89" s="7">
        <f t="shared" si="61"/>
        <v>0</v>
      </c>
      <c r="AE89" s="171">
        <f t="shared" si="61"/>
        <v>4</v>
      </c>
      <c r="AF89" s="177">
        <f t="shared" si="61"/>
        <v>0</v>
      </c>
      <c r="AG89" s="160">
        <f t="shared" si="61"/>
        <v>58</v>
      </c>
      <c r="AH89" s="178">
        <f t="shared" si="61"/>
        <v>0</v>
      </c>
      <c r="AI89" s="179">
        <f t="shared" si="61"/>
        <v>58</v>
      </c>
      <c r="AJ89" s="169">
        <f t="shared" si="61"/>
        <v>101</v>
      </c>
      <c r="AK89" s="178">
        <f t="shared" si="61"/>
        <v>6</v>
      </c>
      <c r="AL89" s="179">
        <f t="shared" si="61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/>
      <c r="E90" s="69"/>
      <c r="F90" s="69">
        <v>5</v>
      </c>
      <c r="G90" s="69"/>
      <c r="H90" s="69"/>
      <c r="I90" s="116">
        <v>2</v>
      </c>
      <c r="J90" s="356"/>
      <c r="K90" s="69"/>
      <c r="L90" s="69"/>
      <c r="M90" s="323">
        <f t="shared" si="43"/>
        <v>7</v>
      </c>
      <c r="N90" s="7"/>
      <c r="O90" s="7"/>
      <c r="P90" s="7">
        <v>2</v>
      </c>
      <c r="Q90" s="22"/>
      <c r="R90" s="14"/>
      <c r="S90" s="14">
        <v>1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71">
        <f t="shared" si="44"/>
        <v>3</v>
      </c>
      <c r="AF90" s="177"/>
      <c r="AG90" s="160">
        <f t="shared" ref="AG90:AH94" si="62">SUM(M90,AE90)</f>
        <v>10</v>
      </c>
      <c r="AH90" s="178">
        <f t="shared" si="62"/>
        <v>0</v>
      </c>
      <c r="AI90" s="179">
        <f>SUM(AG90+AH90)</f>
        <v>10</v>
      </c>
      <c r="AJ90" s="169">
        <f>SUM(AG90)+SUM(Jaanuar!AJ90)</f>
        <v>29</v>
      </c>
      <c r="AK90" s="178">
        <f>SUM(AE90)+SUM(Jaanuar!AK90)</f>
        <v>8</v>
      </c>
      <c r="AL90" s="179">
        <f>SUM(AH90)+SUM(Jaanuar!AL90)</f>
        <v>0</v>
      </c>
    </row>
    <row r="91" spans="1:38" outlineLevel="2" x14ac:dyDescent="0.25">
      <c r="A91" s="6" t="s">
        <v>807</v>
      </c>
      <c r="B91" s="29" t="s">
        <v>777</v>
      </c>
      <c r="C91" s="69"/>
      <c r="D91" s="69"/>
      <c r="E91" s="69">
        <v>6</v>
      </c>
      <c r="F91" s="69">
        <v>4</v>
      </c>
      <c r="G91" s="69"/>
      <c r="H91" s="69"/>
      <c r="I91" s="116">
        <v>1</v>
      </c>
      <c r="J91" s="356">
        <v>2</v>
      </c>
      <c r="K91" s="69"/>
      <c r="L91" s="69"/>
      <c r="M91" s="323">
        <f t="shared" si="43"/>
        <v>13</v>
      </c>
      <c r="N91" s="7"/>
      <c r="O91" s="7"/>
      <c r="P91" s="7">
        <v>1</v>
      </c>
      <c r="Q91" s="22"/>
      <c r="R91" s="14">
        <v>3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71">
        <f t="shared" si="44"/>
        <v>4</v>
      </c>
      <c r="AF91" s="177"/>
      <c r="AG91" s="160">
        <f t="shared" si="62"/>
        <v>17</v>
      </c>
      <c r="AH91" s="178">
        <f t="shared" si="62"/>
        <v>0</v>
      </c>
      <c r="AI91" s="179">
        <f>SUM(AG91+AH91)</f>
        <v>17</v>
      </c>
      <c r="AJ91" s="169">
        <f>SUM(AG91)+SUM(Jaanuar!AJ91)</f>
        <v>46</v>
      </c>
      <c r="AK91" s="178">
        <f>SUM(AE91)+SUM(Jaanuar!AK91)</f>
        <v>7</v>
      </c>
      <c r="AL91" s="179">
        <f>SUM(AH91)+SUM(Jaanuar!AL91)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4</v>
      </c>
      <c r="E92" s="69">
        <v>17</v>
      </c>
      <c r="F92" s="69">
        <v>10</v>
      </c>
      <c r="G92" s="69"/>
      <c r="H92" s="69"/>
      <c r="I92" s="116"/>
      <c r="J92" s="356">
        <v>13</v>
      </c>
      <c r="K92" s="69"/>
      <c r="L92" s="69"/>
      <c r="M92" s="323">
        <f>SUM(C92:L92)</f>
        <v>44</v>
      </c>
      <c r="N92" s="7"/>
      <c r="O92" s="7"/>
      <c r="P92" s="7">
        <v>5</v>
      </c>
      <c r="Q92" s="22">
        <v>1</v>
      </c>
      <c r="R92" s="14">
        <v>6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71">
        <f>SUM(O92:AD92)</f>
        <v>12</v>
      </c>
      <c r="AF92" s="177"/>
      <c r="AG92" s="160">
        <f>SUM(M92,AE92)</f>
        <v>56</v>
      </c>
      <c r="AH92" s="178">
        <f>SUM(N92,AF92)</f>
        <v>0</v>
      </c>
      <c r="AI92" s="179">
        <f>SUM(AG92+AH92)</f>
        <v>56</v>
      </c>
      <c r="AJ92" s="169">
        <f>SUM(AG92)+SUM(Jaanuar!AJ92)</f>
        <v>85</v>
      </c>
      <c r="AK92" s="178">
        <f>SUM(AE92)+SUM(Jaanuar!AK92)</f>
        <v>20</v>
      </c>
      <c r="AL92" s="179">
        <f>SUM(AH92)+SUM(Jaanuar!AL92)</f>
        <v>0</v>
      </c>
    </row>
    <row r="93" spans="1:38" outlineLevel="2" x14ac:dyDescent="0.25">
      <c r="A93" s="6" t="s">
        <v>807</v>
      </c>
      <c r="B93" s="29" t="s">
        <v>718</v>
      </c>
      <c r="C93" s="69"/>
      <c r="D93" s="69">
        <v>2</v>
      </c>
      <c r="E93" s="69">
        <v>4</v>
      </c>
      <c r="F93" s="69">
        <v>3</v>
      </c>
      <c r="G93" s="69"/>
      <c r="H93" s="69"/>
      <c r="I93" s="116">
        <v>2</v>
      </c>
      <c r="J93" s="356"/>
      <c r="K93" s="69"/>
      <c r="L93" s="69"/>
      <c r="M93" s="323">
        <f>SUM(C93:L93)</f>
        <v>11</v>
      </c>
      <c r="N93" s="7"/>
      <c r="O93" s="7"/>
      <c r="P93" s="7">
        <v>2</v>
      </c>
      <c r="Q93" s="22">
        <v>1</v>
      </c>
      <c r="R93" s="14"/>
      <c r="S93" s="14">
        <v>2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71">
        <f>SUM(O93:AD93)</f>
        <v>5</v>
      </c>
      <c r="AF93" s="177"/>
      <c r="AG93" s="160">
        <f>SUM(M93,AE93)</f>
        <v>16</v>
      </c>
      <c r="AH93" s="178">
        <f>SUM(N93,AF93)</f>
        <v>0</v>
      </c>
      <c r="AI93" s="179">
        <f>SUM(AG93+AH93)</f>
        <v>16</v>
      </c>
      <c r="AJ93" s="169">
        <f>SUM(AG93)+SUM(Jaanuar!AJ93)</f>
        <v>36</v>
      </c>
      <c r="AK93" s="178">
        <f>SUM(AE93)+SUM(Jaanuar!AK93)</f>
        <v>17</v>
      </c>
      <c r="AL93" s="179">
        <f>SUM(AH93)+SUM(Jaanuar!AL93)</f>
        <v>0</v>
      </c>
    </row>
    <row r="94" spans="1:38" outlineLevel="2" x14ac:dyDescent="0.25">
      <c r="A94" s="6" t="s">
        <v>807</v>
      </c>
      <c r="B94" s="29" t="s">
        <v>778</v>
      </c>
      <c r="C94" s="69"/>
      <c r="D94" s="69"/>
      <c r="E94" s="69">
        <v>1</v>
      </c>
      <c r="F94" s="69"/>
      <c r="G94" s="69"/>
      <c r="H94" s="69"/>
      <c r="I94" s="116">
        <v>1</v>
      </c>
      <c r="J94" s="356"/>
      <c r="K94" s="69"/>
      <c r="L94" s="69"/>
      <c r="M94" s="323">
        <f t="shared" si="43"/>
        <v>2</v>
      </c>
      <c r="N94" s="7"/>
      <c r="O94" s="7"/>
      <c r="P94" s="7">
        <v>1</v>
      </c>
      <c r="Q94" s="22">
        <v>1</v>
      </c>
      <c r="R94" s="14"/>
      <c r="S94" s="14">
        <v>1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71">
        <f t="shared" si="44"/>
        <v>3</v>
      </c>
      <c r="AF94" s="177"/>
      <c r="AG94" s="160">
        <f t="shared" si="62"/>
        <v>5</v>
      </c>
      <c r="AH94" s="178">
        <f t="shared" si="62"/>
        <v>0</v>
      </c>
      <c r="AI94" s="179">
        <f>SUM(AG94+AH94)</f>
        <v>5</v>
      </c>
      <c r="AJ94" s="169">
        <f>SUM(AG94)+SUM(Jaanuar!AJ94)</f>
        <v>10</v>
      </c>
      <c r="AK94" s="178">
        <f>SUM(AE94)+SUM(Jaanuar!AK94)</f>
        <v>5</v>
      </c>
      <c r="AL94" s="179">
        <f>SUM(AH94)+SUM(Jaanuar!AL94)</f>
        <v>0</v>
      </c>
    </row>
    <row r="95" spans="1:38" outlineLevel="1" x14ac:dyDescent="0.25">
      <c r="A95" s="74" t="s">
        <v>751</v>
      </c>
      <c r="B95" s="29"/>
      <c r="C95" s="69">
        <f t="shared" ref="C95:AL95" si="63">SUBTOTAL(9,C90:C94)</f>
        <v>0</v>
      </c>
      <c r="D95" s="69">
        <f t="shared" si="63"/>
        <v>6</v>
      </c>
      <c r="E95" s="69">
        <f t="shared" si="63"/>
        <v>28</v>
      </c>
      <c r="F95" s="69">
        <f t="shared" si="63"/>
        <v>22</v>
      </c>
      <c r="G95" s="69">
        <f t="shared" si="63"/>
        <v>0</v>
      </c>
      <c r="H95" s="69">
        <f t="shared" si="63"/>
        <v>0</v>
      </c>
      <c r="I95" s="116">
        <f t="shared" si="63"/>
        <v>6</v>
      </c>
      <c r="J95" s="356">
        <f t="shared" si="63"/>
        <v>15</v>
      </c>
      <c r="K95" s="69">
        <f t="shared" si="63"/>
        <v>0</v>
      </c>
      <c r="L95" s="69">
        <f t="shared" si="63"/>
        <v>0</v>
      </c>
      <c r="M95" s="323">
        <f t="shared" si="63"/>
        <v>77</v>
      </c>
      <c r="N95" s="7">
        <f t="shared" si="63"/>
        <v>0</v>
      </c>
      <c r="O95" s="7">
        <f t="shared" si="63"/>
        <v>0</v>
      </c>
      <c r="P95" s="7">
        <f t="shared" si="63"/>
        <v>11</v>
      </c>
      <c r="Q95" s="22">
        <f t="shared" si="63"/>
        <v>3</v>
      </c>
      <c r="R95" s="14">
        <f t="shared" si="63"/>
        <v>9</v>
      </c>
      <c r="S95" s="14">
        <f t="shared" si="63"/>
        <v>4</v>
      </c>
      <c r="T95" s="129">
        <f t="shared" si="63"/>
        <v>0</v>
      </c>
      <c r="U95" s="22">
        <f t="shared" si="63"/>
        <v>0</v>
      </c>
      <c r="V95" s="14">
        <f t="shared" si="63"/>
        <v>0</v>
      </c>
      <c r="W95" s="129">
        <f t="shared" si="63"/>
        <v>0</v>
      </c>
      <c r="X95" s="22">
        <f t="shared" si="63"/>
        <v>0</v>
      </c>
      <c r="Y95" s="14">
        <f t="shared" si="63"/>
        <v>0</v>
      </c>
      <c r="Z95" s="14">
        <f t="shared" si="63"/>
        <v>0</v>
      </c>
      <c r="AA95" s="14">
        <f t="shared" si="63"/>
        <v>0</v>
      </c>
      <c r="AB95" s="129">
        <f t="shared" si="63"/>
        <v>0</v>
      </c>
      <c r="AC95" s="7">
        <f t="shared" si="63"/>
        <v>0</v>
      </c>
      <c r="AD95" s="7">
        <f t="shared" si="63"/>
        <v>0</v>
      </c>
      <c r="AE95" s="171">
        <f t="shared" si="63"/>
        <v>27</v>
      </c>
      <c r="AF95" s="177">
        <f t="shared" si="63"/>
        <v>0</v>
      </c>
      <c r="AG95" s="160">
        <f t="shared" si="63"/>
        <v>104</v>
      </c>
      <c r="AH95" s="178">
        <f t="shared" si="63"/>
        <v>0</v>
      </c>
      <c r="AI95" s="179">
        <f t="shared" si="63"/>
        <v>104</v>
      </c>
      <c r="AJ95" s="169">
        <f t="shared" si="63"/>
        <v>206</v>
      </c>
      <c r="AK95" s="178">
        <f t="shared" si="63"/>
        <v>57</v>
      </c>
      <c r="AL95" s="179">
        <f t="shared" si="63"/>
        <v>0</v>
      </c>
    </row>
    <row r="96" spans="1:38" s="86" customFormat="1" outlineLevel="2" x14ac:dyDescent="0.25">
      <c r="A96" s="6" t="s">
        <v>679</v>
      </c>
      <c r="B96" s="29" t="s">
        <v>680</v>
      </c>
      <c r="C96" s="69"/>
      <c r="D96" s="69"/>
      <c r="E96" s="69"/>
      <c r="F96" s="69"/>
      <c r="G96" s="69"/>
      <c r="H96" s="69"/>
      <c r="I96" s="116"/>
      <c r="J96" s="356"/>
      <c r="K96" s="69">
        <v>2</v>
      </c>
      <c r="L96" s="69"/>
      <c r="M96" s="145">
        <f t="shared" si="43"/>
        <v>2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224">
        <f t="shared" si="44"/>
        <v>0</v>
      </c>
      <c r="AF96" s="177"/>
      <c r="AG96" s="161">
        <f>SUM(M96,AE96)</f>
        <v>2</v>
      </c>
      <c r="AH96" s="189">
        <f>SUM(N96,AF96)</f>
        <v>0</v>
      </c>
      <c r="AI96" s="190">
        <f>SUM(AG96+AH96)</f>
        <v>2</v>
      </c>
      <c r="AJ96" s="168">
        <f>SUM(AG96)+SUM(Jaanuar!AJ96)</f>
        <v>6</v>
      </c>
      <c r="AK96" s="189">
        <f>SUM(AE96)+SUM(Jaanuar!AK96)</f>
        <v>0</v>
      </c>
      <c r="AL96" s="190">
        <f>SUM(AH96)+SUM(Jaanuar!AL96)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64">SUBTOTAL(9,C96:C96)</f>
        <v>0</v>
      </c>
      <c r="D97" s="69">
        <f t="shared" si="64"/>
        <v>0</v>
      </c>
      <c r="E97" s="69">
        <f t="shared" si="64"/>
        <v>0</v>
      </c>
      <c r="F97" s="69">
        <f t="shared" si="64"/>
        <v>0</v>
      </c>
      <c r="G97" s="69">
        <f t="shared" si="64"/>
        <v>0</v>
      </c>
      <c r="H97" s="69">
        <f t="shared" si="64"/>
        <v>0</v>
      </c>
      <c r="I97" s="116">
        <f t="shared" si="64"/>
        <v>0</v>
      </c>
      <c r="J97" s="356">
        <f t="shared" si="64"/>
        <v>0</v>
      </c>
      <c r="K97" s="69">
        <f t="shared" si="64"/>
        <v>2</v>
      </c>
      <c r="L97" s="69">
        <f t="shared" si="64"/>
        <v>0</v>
      </c>
      <c r="M97" s="145">
        <f t="shared" si="64"/>
        <v>2</v>
      </c>
      <c r="N97" s="7">
        <f t="shared" si="64"/>
        <v>0</v>
      </c>
      <c r="O97" s="7">
        <f t="shared" si="64"/>
        <v>0</v>
      </c>
      <c r="P97" s="7">
        <f t="shared" si="64"/>
        <v>0</v>
      </c>
      <c r="Q97" s="22">
        <f t="shared" si="64"/>
        <v>0</v>
      </c>
      <c r="R97" s="14">
        <f t="shared" si="64"/>
        <v>0</v>
      </c>
      <c r="S97" s="14">
        <f t="shared" si="64"/>
        <v>0</v>
      </c>
      <c r="T97" s="129">
        <f t="shared" si="64"/>
        <v>0</v>
      </c>
      <c r="U97" s="22">
        <f t="shared" si="64"/>
        <v>0</v>
      </c>
      <c r="V97" s="14">
        <f t="shared" si="64"/>
        <v>0</v>
      </c>
      <c r="W97" s="129">
        <f t="shared" si="64"/>
        <v>0</v>
      </c>
      <c r="X97" s="22">
        <f t="shared" si="64"/>
        <v>0</v>
      </c>
      <c r="Y97" s="14">
        <f t="shared" si="64"/>
        <v>0</v>
      </c>
      <c r="Z97" s="14">
        <f t="shared" si="64"/>
        <v>0</v>
      </c>
      <c r="AA97" s="14">
        <f t="shared" si="64"/>
        <v>0</v>
      </c>
      <c r="AB97" s="129">
        <f t="shared" si="64"/>
        <v>0</v>
      </c>
      <c r="AC97" s="7">
        <f t="shared" si="64"/>
        <v>0</v>
      </c>
      <c r="AD97" s="7">
        <f t="shared" si="64"/>
        <v>0</v>
      </c>
      <c r="AE97" s="224">
        <f t="shared" si="64"/>
        <v>0</v>
      </c>
      <c r="AF97" s="177">
        <f t="shared" si="64"/>
        <v>0</v>
      </c>
      <c r="AG97" s="161">
        <f t="shared" si="64"/>
        <v>2</v>
      </c>
      <c r="AH97" s="189">
        <f t="shared" si="64"/>
        <v>0</v>
      </c>
      <c r="AI97" s="190">
        <f t="shared" si="64"/>
        <v>2</v>
      </c>
      <c r="AJ97" s="168">
        <f t="shared" si="64"/>
        <v>6</v>
      </c>
      <c r="AK97" s="189">
        <f t="shared" si="64"/>
        <v>0</v>
      </c>
      <c r="AL97" s="190">
        <f t="shared" si="64"/>
        <v>0</v>
      </c>
    </row>
    <row r="98" spans="1:38" outlineLevel="2" x14ac:dyDescent="0.25">
      <c r="A98" s="6" t="s">
        <v>808</v>
      </c>
      <c r="B98" s="139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323">
        <f t="shared" si="43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71">
        <f t="shared" si="44"/>
        <v>0</v>
      </c>
      <c r="AF98" s="177"/>
      <c r="AG98" s="160">
        <f t="shared" ref="AG98:AH100" si="65">SUM(M98,AE98)</f>
        <v>0</v>
      </c>
      <c r="AH98" s="178">
        <f t="shared" si="65"/>
        <v>0</v>
      </c>
      <c r="AI98" s="179">
        <f t="shared" ref="AI98:AI132" si="66">SUM(AG98+AH98)</f>
        <v>0</v>
      </c>
      <c r="AJ98" s="169">
        <f>SUM(AG98)+SUM(Jaanuar!AJ98)</f>
        <v>0</v>
      </c>
      <c r="AK98" s="178">
        <f>SUM(AE98)+SUM(Jaanuar!AK98)</f>
        <v>0</v>
      </c>
      <c r="AL98" s="179">
        <f>SUM(AH98)+SUM(Jaanuar!AL98)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323">
        <f t="shared" si="43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71">
        <f t="shared" si="44"/>
        <v>0</v>
      </c>
      <c r="AF99" s="177"/>
      <c r="AG99" s="160">
        <f t="shared" si="65"/>
        <v>0</v>
      </c>
      <c r="AH99" s="178">
        <f t="shared" si="65"/>
        <v>0</v>
      </c>
      <c r="AI99" s="179">
        <f t="shared" si="66"/>
        <v>0</v>
      </c>
      <c r="AJ99" s="169">
        <f>SUM(AG99)+SUM(Jaanuar!AJ99)</f>
        <v>0</v>
      </c>
      <c r="AK99" s="178">
        <f>SUM(AE99)+SUM(Jaanuar!AK99)</f>
        <v>0</v>
      </c>
      <c r="AL99" s="179">
        <f>SUM(AH99)+SUM(Jaanuar!AL99)</f>
        <v>0</v>
      </c>
    </row>
    <row r="100" spans="1:38" outlineLevel="2" x14ac:dyDescent="0.25">
      <c r="A100" s="6" t="s">
        <v>808</v>
      </c>
      <c r="B100" s="139" t="s">
        <v>697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323">
        <f t="shared" si="43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/>
      <c r="AD100" s="7"/>
      <c r="AE100" s="171">
        <f t="shared" si="44"/>
        <v>0</v>
      </c>
      <c r="AF100" s="177"/>
      <c r="AG100" s="160">
        <f t="shared" si="65"/>
        <v>0</v>
      </c>
      <c r="AH100" s="178">
        <f t="shared" si="65"/>
        <v>0</v>
      </c>
      <c r="AI100" s="179">
        <f>SUM(AG100+AH100)</f>
        <v>0</v>
      </c>
      <c r="AJ100" s="169">
        <f>SUM(AG100)+SUM(Jaanuar!AJ100)</f>
        <v>0</v>
      </c>
      <c r="AK100" s="178">
        <f>SUM(AE100)+SUM(Jaanuar!AK100)</f>
        <v>0</v>
      </c>
      <c r="AL100" s="179">
        <f>SUM(AH100)+SUM(Jaanuar!AL100)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67">SUBTOTAL(9,C98:C100)</f>
        <v>0</v>
      </c>
      <c r="D101" s="69">
        <f t="shared" si="67"/>
        <v>0</v>
      </c>
      <c r="E101" s="69">
        <f t="shared" si="67"/>
        <v>0</v>
      </c>
      <c r="F101" s="69">
        <f t="shared" si="67"/>
        <v>0</v>
      </c>
      <c r="G101" s="69">
        <f t="shared" si="67"/>
        <v>0</v>
      </c>
      <c r="H101" s="69">
        <f t="shared" si="67"/>
        <v>0</v>
      </c>
      <c r="I101" s="116">
        <f t="shared" si="67"/>
        <v>0</v>
      </c>
      <c r="J101" s="356">
        <f t="shared" si="67"/>
        <v>0</v>
      </c>
      <c r="K101" s="69">
        <f t="shared" si="67"/>
        <v>0</v>
      </c>
      <c r="L101" s="69">
        <f t="shared" si="67"/>
        <v>0</v>
      </c>
      <c r="M101" s="323">
        <f t="shared" si="67"/>
        <v>0</v>
      </c>
      <c r="N101" s="7">
        <f t="shared" si="67"/>
        <v>0</v>
      </c>
      <c r="O101" s="7">
        <f t="shared" si="67"/>
        <v>0</v>
      </c>
      <c r="P101" s="7">
        <f t="shared" si="67"/>
        <v>0</v>
      </c>
      <c r="Q101" s="22">
        <f t="shared" si="67"/>
        <v>0</v>
      </c>
      <c r="R101" s="14">
        <f t="shared" si="67"/>
        <v>0</v>
      </c>
      <c r="S101" s="14">
        <f t="shared" si="67"/>
        <v>0</v>
      </c>
      <c r="T101" s="129">
        <f t="shared" si="67"/>
        <v>0</v>
      </c>
      <c r="U101" s="22">
        <f t="shared" si="67"/>
        <v>0</v>
      </c>
      <c r="V101" s="14">
        <f t="shared" si="67"/>
        <v>0</v>
      </c>
      <c r="W101" s="129">
        <f t="shared" si="67"/>
        <v>0</v>
      </c>
      <c r="X101" s="22">
        <f t="shared" si="67"/>
        <v>0</v>
      </c>
      <c r="Y101" s="14">
        <f t="shared" si="67"/>
        <v>0</v>
      </c>
      <c r="Z101" s="14">
        <f t="shared" si="67"/>
        <v>0</v>
      </c>
      <c r="AA101" s="14">
        <f t="shared" si="67"/>
        <v>0</v>
      </c>
      <c r="AB101" s="129">
        <f t="shared" si="67"/>
        <v>0</v>
      </c>
      <c r="AC101" s="7">
        <f t="shared" si="67"/>
        <v>0</v>
      </c>
      <c r="AD101" s="7">
        <f t="shared" si="67"/>
        <v>0</v>
      </c>
      <c r="AE101" s="171">
        <f t="shared" si="67"/>
        <v>0</v>
      </c>
      <c r="AF101" s="177">
        <f t="shared" si="67"/>
        <v>0</v>
      </c>
      <c r="AG101" s="160">
        <f t="shared" si="67"/>
        <v>0</v>
      </c>
      <c r="AH101" s="178">
        <f t="shared" si="67"/>
        <v>0</v>
      </c>
      <c r="AI101" s="179">
        <f t="shared" si="67"/>
        <v>0</v>
      </c>
      <c r="AJ101" s="169">
        <f t="shared" si="67"/>
        <v>0</v>
      </c>
      <c r="AK101" s="178">
        <f t="shared" si="67"/>
        <v>0</v>
      </c>
      <c r="AL101" s="179">
        <f t="shared" si="67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323">
        <f t="shared" si="43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71">
        <f t="shared" si="44"/>
        <v>0</v>
      </c>
      <c r="AF102" s="177"/>
      <c r="AG102" s="160">
        <f t="shared" ref="AG102:AH112" si="68">SUM(M102,AE102)</f>
        <v>0</v>
      </c>
      <c r="AH102" s="178">
        <f t="shared" si="68"/>
        <v>0</v>
      </c>
      <c r="AI102" s="179">
        <f t="shared" si="66"/>
        <v>0</v>
      </c>
      <c r="AJ102" s="169">
        <f>SUM(AG102)+SUM(Jaanuar!AJ102)</f>
        <v>0</v>
      </c>
      <c r="AK102" s="178">
        <f>SUM(AE102)+SUM(Jaanuar!AK102)</f>
        <v>0</v>
      </c>
      <c r="AL102" s="179">
        <f>SUM(AH102)+SUM(Jaanuar!AL102)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9">SUBTOTAL(9,C102:C102)</f>
        <v>0</v>
      </c>
      <c r="D103" s="69">
        <f t="shared" si="69"/>
        <v>0</v>
      </c>
      <c r="E103" s="69">
        <f t="shared" si="69"/>
        <v>0</v>
      </c>
      <c r="F103" s="69">
        <f t="shared" si="69"/>
        <v>0</v>
      </c>
      <c r="G103" s="69">
        <f t="shared" si="69"/>
        <v>0</v>
      </c>
      <c r="H103" s="69">
        <f t="shared" si="69"/>
        <v>0</v>
      </c>
      <c r="I103" s="116">
        <f t="shared" si="69"/>
        <v>0</v>
      </c>
      <c r="J103" s="356">
        <f t="shared" si="69"/>
        <v>0</v>
      </c>
      <c r="K103" s="69">
        <f t="shared" si="69"/>
        <v>0</v>
      </c>
      <c r="L103" s="69">
        <f t="shared" si="69"/>
        <v>0</v>
      </c>
      <c r="M103" s="323">
        <f t="shared" si="69"/>
        <v>0</v>
      </c>
      <c r="N103" s="7">
        <f t="shared" si="69"/>
        <v>0</v>
      </c>
      <c r="O103" s="7">
        <f t="shared" si="69"/>
        <v>0</v>
      </c>
      <c r="P103" s="7">
        <f t="shared" si="69"/>
        <v>0</v>
      </c>
      <c r="Q103" s="22">
        <f t="shared" si="69"/>
        <v>0</v>
      </c>
      <c r="R103" s="14">
        <f t="shared" si="69"/>
        <v>0</v>
      </c>
      <c r="S103" s="14">
        <f t="shared" si="69"/>
        <v>0</v>
      </c>
      <c r="T103" s="129">
        <f t="shared" si="69"/>
        <v>0</v>
      </c>
      <c r="U103" s="22">
        <f t="shared" si="69"/>
        <v>0</v>
      </c>
      <c r="V103" s="14">
        <f t="shared" si="69"/>
        <v>0</v>
      </c>
      <c r="W103" s="129">
        <f t="shared" si="69"/>
        <v>0</v>
      </c>
      <c r="X103" s="22">
        <f t="shared" si="69"/>
        <v>0</v>
      </c>
      <c r="Y103" s="14">
        <f t="shared" si="69"/>
        <v>0</v>
      </c>
      <c r="Z103" s="14">
        <f t="shared" si="69"/>
        <v>0</v>
      </c>
      <c r="AA103" s="14">
        <f t="shared" si="69"/>
        <v>0</v>
      </c>
      <c r="AB103" s="129">
        <f t="shared" si="69"/>
        <v>0</v>
      </c>
      <c r="AC103" s="7">
        <f t="shared" si="69"/>
        <v>0</v>
      </c>
      <c r="AD103" s="7">
        <f t="shared" si="69"/>
        <v>0</v>
      </c>
      <c r="AE103" s="171">
        <f t="shared" si="69"/>
        <v>0</v>
      </c>
      <c r="AF103" s="177">
        <f t="shared" si="69"/>
        <v>0</v>
      </c>
      <c r="AG103" s="160">
        <f t="shared" si="69"/>
        <v>0</v>
      </c>
      <c r="AH103" s="178">
        <f t="shared" si="69"/>
        <v>0</v>
      </c>
      <c r="AI103" s="179">
        <f t="shared" si="69"/>
        <v>0</v>
      </c>
      <c r="AJ103" s="169">
        <f t="shared" si="69"/>
        <v>0</v>
      </c>
      <c r="AK103" s="178">
        <f t="shared" si="69"/>
        <v>0</v>
      </c>
      <c r="AL103" s="179">
        <f t="shared" si="69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323">
        <f t="shared" si="43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71">
        <f t="shared" si="44"/>
        <v>0</v>
      </c>
      <c r="AF104" s="177"/>
      <c r="AG104" s="160">
        <f t="shared" si="68"/>
        <v>0</v>
      </c>
      <c r="AH104" s="178">
        <f t="shared" si="68"/>
        <v>0</v>
      </c>
      <c r="AI104" s="179">
        <f t="shared" si="66"/>
        <v>0</v>
      </c>
      <c r="AJ104" s="169">
        <f>SUM(AG104)+SUM(Jaanuar!AJ104)</f>
        <v>0</v>
      </c>
      <c r="AK104" s="178">
        <f>SUM(AE104)+SUM(Jaanuar!AK104)</f>
        <v>0</v>
      </c>
      <c r="AL104" s="179">
        <f>SUM(AH104)+SUM(Jaanuar!AL104)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70">SUBTOTAL(9,C104:C104)</f>
        <v>0</v>
      </c>
      <c r="D105" s="69">
        <f t="shared" si="70"/>
        <v>0</v>
      </c>
      <c r="E105" s="69">
        <f t="shared" si="70"/>
        <v>0</v>
      </c>
      <c r="F105" s="69">
        <f t="shared" si="70"/>
        <v>0</v>
      </c>
      <c r="G105" s="69">
        <f t="shared" si="70"/>
        <v>0</v>
      </c>
      <c r="H105" s="69">
        <f t="shared" si="70"/>
        <v>0</v>
      </c>
      <c r="I105" s="116">
        <f t="shared" si="70"/>
        <v>0</v>
      </c>
      <c r="J105" s="356">
        <f t="shared" si="70"/>
        <v>0</v>
      </c>
      <c r="K105" s="69">
        <f t="shared" si="70"/>
        <v>0</v>
      </c>
      <c r="L105" s="69">
        <f t="shared" si="70"/>
        <v>0</v>
      </c>
      <c r="M105" s="323">
        <f t="shared" si="70"/>
        <v>0</v>
      </c>
      <c r="N105" s="7">
        <f t="shared" si="70"/>
        <v>0</v>
      </c>
      <c r="O105" s="7">
        <f t="shared" si="70"/>
        <v>0</v>
      </c>
      <c r="P105" s="7">
        <f t="shared" si="70"/>
        <v>0</v>
      </c>
      <c r="Q105" s="22">
        <f t="shared" si="70"/>
        <v>0</v>
      </c>
      <c r="R105" s="14">
        <f t="shared" si="70"/>
        <v>0</v>
      </c>
      <c r="S105" s="14">
        <f t="shared" si="70"/>
        <v>0</v>
      </c>
      <c r="T105" s="129">
        <f t="shared" si="70"/>
        <v>0</v>
      </c>
      <c r="U105" s="22">
        <f t="shared" si="70"/>
        <v>0</v>
      </c>
      <c r="V105" s="14">
        <f t="shared" si="70"/>
        <v>0</v>
      </c>
      <c r="W105" s="129">
        <f t="shared" si="70"/>
        <v>0</v>
      </c>
      <c r="X105" s="22">
        <f t="shared" si="70"/>
        <v>0</v>
      </c>
      <c r="Y105" s="14">
        <f t="shared" si="70"/>
        <v>0</v>
      </c>
      <c r="Z105" s="14">
        <f t="shared" si="70"/>
        <v>0</v>
      </c>
      <c r="AA105" s="14">
        <f t="shared" si="70"/>
        <v>0</v>
      </c>
      <c r="AB105" s="129">
        <f t="shared" si="70"/>
        <v>0</v>
      </c>
      <c r="AC105" s="7">
        <f t="shared" si="70"/>
        <v>0</v>
      </c>
      <c r="AD105" s="7">
        <f t="shared" si="70"/>
        <v>0</v>
      </c>
      <c r="AE105" s="171">
        <f t="shared" si="70"/>
        <v>0</v>
      </c>
      <c r="AF105" s="177">
        <f t="shared" si="70"/>
        <v>0</v>
      </c>
      <c r="AG105" s="160">
        <f t="shared" si="70"/>
        <v>0</v>
      </c>
      <c r="AH105" s="178">
        <f t="shared" si="70"/>
        <v>0</v>
      </c>
      <c r="AI105" s="179">
        <f t="shared" si="70"/>
        <v>0</v>
      </c>
      <c r="AJ105" s="169">
        <f t="shared" si="70"/>
        <v>0</v>
      </c>
      <c r="AK105" s="178">
        <f t="shared" si="70"/>
        <v>0</v>
      </c>
      <c r="AL105" s="179">
        <f t="shared" si="70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323">
        <f t="shared" si="43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71">
        <f t="shared" si="44"/>
        <v>0</v>
      </c>
      <c r="AF106" s="177"/>
      <c r="AG106" s="160">
        <f t="shared" si="68"/>
        <v>0</v>
      </c>
      <c r="AH106" s="178">
        <f t="shared" si="68"/>
        <v>0</v>
      </c>
      <c r="AI106" s="179">
        <f>SUM(AG106+AH106)</f>
        <v>0</v>
      </c>
      <c r="AJ106" s="169">
        <f>SUM(AG106)+SUM(Jaanuar!AJ106)</f>
        <v>0</v>
      </c>
      <c r="AK106" s="178">
        <f>SUM(AE106)+SUM(Jaanuar!AK106)</f>
        <v>0</v>
      </c>
      <c r="AL106" s="179">
        <f>SUM(AH106)+SUM(Jaanuar!AL106)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71">SUBTOTAL(9,C106:C106)</f>
        <v>0</v>
      </c>
      <c r="D107" s="69">
        <f t="shared" si="71"/>
        <v>0</v>
      </c>
      <c r="E107" s="69">
        <f t="shared" si="71"/>
        <v>0</v>
      </c>
      <c r="F107" s="69">
        <f t="shared" si="71"/>
        <v>0</v>
      </c>
      <c r="G107" s="69">
        <f t="shared" si="71"/>
        <v>0</v>
      </c>
      <c r="H107" s="69">
        <f t="shared" si="71"/>
        <v>0</v>
      </c>
      <c r="I107" s="116">
        <f t="shared" si="71"/>
        <v>0</v>
      </c>
      <c r="J107" s="356">
        <f t="shared" si="71"/>
        <v>0</v>
      </c>
      <c r="K107" s="69">
        <f t="shared" si="71"/>
        <v>0</v>
      </c>
      <c r="L107" s="69">
        <f t="shared" si="71"/>
        <v>0</v>
      </c>
      <c r="M107" s="323">
        <f t="shared" si="71"/>
        <v>0</v>
      </c>
      <c r="N107" s="7">
        <f t="shared" si="71"/>
        <v>0</v>
      </c>
      <c r="O107" s="7">
        <f t="shared" si="71"/>
        <v>0</v>
      </c>
      <c r="P107" s="7">
        <f t="shared" si="71"/>
        <v>0</v>
      </c>
      <c r="Q107" s="22">
        <f t="shared" si="71"/>
        <v>0</v>
      </c>
      <c r="R107" s="14">
        <f t="shared" si="71"/>
        <v>0</v>
      </c>
      <c r="S107" s="14">
        <f t="shared" si="71"/>
        <v>0</v>
      </c>
      <c r="T107" s="129">
        <f t="shared" si="71"/>
        <v>0</v>
      </c>
      <c r="U107" s="22">
        <f t="shared" si="71"/>
        <v>0</v>
      </c>
      <c r="V107" s="14">
        <f t="shared" si="71"/>
        <v>0</v>
      </c>
      <c r="W107" s="129">
        <f t="shared" si="71"/>
        <v>0</v>
      </c>
      <c r="X107" s="22">
        <f t="shared" si="71"/>
        <v>0</v>
      </c>
      <c r="Y107" s="14">
        <f t="shared" si="71"/>
        <v>0</v>
      </c>
      <c r="Z107" s="14">
        <f t="shared" si="71"/>
        <v>0</v>
      </c>
      <c r="AA107" s="14">
        <f t="shared" si="71"/>
        <v>0</v>
      </c>
      <c r="AB107" s="129">
        <f t="shared" si="71"/>
        <v>0</v>
      </c>
      <c r="AC107" s="7">
        <f t="shared" si="71"/>
        <v>0</v>
      </c>
      <c r="AD107" s="7">
        <f t="shared" si="71"/>
        <v>0</v>
      </c>
      <c r="AE107" s="171">
        <f t="shared" si="71"/>
        <v>0</v>
      </c>
      <c r="AF107" s="177">
        <f t="shared" si="71"/>
        <v>0</v>
      </c>
      <c r="AG107" s="160">
        <f t="shared" si="71"/>
        <v>0</v>
      </c>
      <c r="AH107" s="178">
        <f t="shared" si="71"/>
        <v>0</v>
      </c>
      <c r="AI107" s="179">
        <f t="shared" si="71"/>
        <v>0</v>
      </c>
      <c r="AJ107" s="169">
        <f t="shared" si="71"/>
        <v>0</v>
      </c>
      <c r="AK107" s="178">
        <f t="shared" si="71"/>
        <v>0</v>
      </c>
      <c r="AL107" s="179">
        <f t="shared" si="71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323">
        <f t="shared" si="43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>
        <v>1</v>
      </c>
      <c r="X108" s="22"/>
      <c r="Y108" s="14"/>
      <c r="Z108" s="14"/>
      <c r="AA108" s="14"/>
      <c r="AB108" s="129"/>
      <c r="AC108" s="7">
        <v>5</v>
      </c>
      <c r="AD108" s="7">
        <v>3</v>
      </c>
      <c r="AE108" s="171">
        <f t="shared" si="44"/>
        <v>9</v>
      </c>
      <c r="AF108" s="177"/>
      <c r="AG108" s="160">
        <f t="shared" si="68"/>
        <v>9</v>
      </c>
      <c r="AH108" s="178">
        <f t="shared" si="68"/>
        <v>0</v>
      </c>
      <c r="AI108" s="179">
        <f t="shared" si="66"/>
        <v>9</v>
      </c>
      <c r="AJ108" s="169">
        <f>SUM(AG108)+SUM(Jaanuar!AJ108)</f>
        <v>30</v>
      </c>
      <c r="AK108" s="178">
        <f>SUM(AE108)+SUM(Jaanuar!AK108)</f>
        <v>30</v>
      </c>
      <c r="AL108" s="179">
        <f>SUM(AH108)+SUM(Jaanuar!AL108)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72">SUBTOTAL(9,C108:C108)</f>
        <v>0</v>
      </c>
      <c r="D109" s="69">
        <f t="shared" si="72"/>
        <v>0</v>
      </c>
      <c r="E109" s="69">
        <f t="shared" si="72"/>
        <v>0</v>
      </c>
      <c r="F109" s="69">
        <f t="shared" si="72"/>
        <v>0</v>
      </c>
      <c r="G109" s="69">
        <f t="shared" si="72"/>
        <v>0</v>
      </c>
      <c r="H109" s="69">
        <f t="shared" si="72"/>
        <v>0</v>
      </c>
      <c r="I109" s="116">
        <f t="shared" si="72"/>
        <v>0</v>
      </c>
      <c r="J109" s="356">
        <f t="shared" si="72"/>
        <v>0</v>
      </c>
      <c r="K109" s="69">
        <f t="shared" si="72"/>
        <v>0</v>
      </c>
      <c r="L109" s="69">
        <f t="shared" si="72"/>
        <v>0</v>
      </c>
      <c r="M109" s="323">
        <f t="shared" si="72"/>
        <v>0</v>
      </c>
      <c r="N109" s="7">
        <f t="shared" si="72"/>
        <v>0</v>
      </c>
      <c r="O109" s="7">
        <f t="shared" si="72"/>
        <v>0</v>
      </c>
      <c r="P109" s="7">
        <f t="shared" si="72"/>
        <v>0</v>
      </c>
      <c r="Q109" s="22">
        <f t="shared" si="72"/>
        <v>0</v>
      </c>
      <c r="R109" s="14">
        <f t="shared" si="72"/>
        <v>0</v>
      </c>
      <c r="S109" s="14">
        <f t="shared" si="72"/>
        <v>0</v>
      </c>
      <c r="T109" s="129">
        <f t="shared" si="72"/>
        <v>0</v>
      </c>
      <c r="U109" s="22">
        <f t="shared" si="72"/>
        <v>0</v>
      </c>
      <c r="V109" s="14">
        <f t="shared" si="72"/>
        <v>0</v>
      </c>
      <c r="W109" s="129">
        <f t="shared" si="72"/>
        <v>1</v>
      </c>
      <c r="X109" s="22">
        <f t="shared" si="72"/>
        <v>0</v>
      </c>
      <c r="Y109" s="14">
        <f t="shared" si="72"/>
        <v>0</v>
      </c>
      <c r="Z109" s="14">
        <f t="shared" si="72"/>
        <v>0</v>
      </c>
      <c r="AA109" s="14">
        <f t="shared" si="72"/>
        <v>0</v>
      </c>
      <c r="AB109" s="129">
        <f t="shared" si="72"/>
        <v>0</v>
      </c>
      <c r="AC109" s="7">
        <f t="shared" si="72"/>
        <v>5</v>
      </c>
      <c r="AD109" s="7">
        <f t="shared" si="72"/>
        <v>3</v>
      </c>
      <c r="AE109" s="171">
        <f t="shared" si="72"/>
        <v>9</v>
      </c>
      <c r="AF109" s="177">
        <f t="shared" si="72"/>
        <v>0</v>
      </c>
      <c r="AG109" s="160">
        <f t="shared" si="72"/>
        <v>9</v>
      </c>
      <c r="AH109" s="178">
        <f t="shared" si="72"/>
        <v>0</v>
      </c>
      <c r="AI109" s="179">
        <f t="shared" si="72"/>
        <v>9</v>
      </c>
      <c r="AJ109" s="169">
        <f t="shared" si="72"/>
        <v>30</v>
      </c>
      <c r="AK109" s="178">
        <f t="shared" si="72"/>
        <v>30</v>
      </c>
      <c r="AL109" s="179">
        <f t="shared" si="72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31</v>
      </c>
      <c r="E110" s="69">
        <v>1</v>
      </c>
      <c r="F110" s="69"/>
      <c r="G110" s="69"/>
      <c r="H110" s="69"/>
      <c r="I110" s="116">
        <v>1</v>
      </c>
      <c r="J110" s="356"/>
      <c r="K110" s="69"/>
      <c r="L110" s="69"/>
      <c r="M110" s="323">
        <f t="shared" si="43"/>
        <v>33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71">
        <f t="shared" si="44"/>
        <v>0</v>
      </c>
      <c r="AF110" s="177"/>
      <c r="AG110" s="160">
        <f t="shared" si="68"/>
        <v>33</v>
      </c>
      <c r="AH110" s="178">
        <f t="shared" si="68"/>
        <v>0</v>
      </c>
      <c r="AI110" s="179">
        <f t="shared" si="66"/>
        <v>33</v>
      </c>
      <c r="AJ110" s="169">
        <f>SUM(AG110)+SUM(Jaanuar!AJ110)</f>
        <v>70</v>
      </c>
      <c r="AK110" s="178">
        <f>SUM(AE110)+SUM(Jaanuar!AK110)</f>
        <v>0</v>
      </c>
      <c r="AL110" s="179">
        <f>SUM(AH110)+SUM(Jaanuar!AL110)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73">SUBTOTAL(9,C110:C110)</f>
        <v>0</v>
      </c>
      <c r="D111" s="69">
        <f t="shared" si="73"/>
        <v>31</v>
      </c>
      <c r="E111" s="69">
        <f t="shared" si="73"/>
        <v>1</v>
      </c>
      <c r="F111" s="69">
        <f t="shared" si="73"/>
        <v>0</v>
      </c>
      <c r="G111" s="69">
        <f t="shared" si="73"/>
        <v>0</v>
      </c>
      <c r="H111" s="69">
        <f t="shared" si="73"/>
        <v>0</v>
      </c>
      <c r="I111" s="116">
        <f t="shared" si="73"/>
        <v>1</v>
      </c>
      <c r="J111" s="356">
        <f t="shared" si="73"/>
        <v>0</v>
      </c>
      <c r="K111" s="69">
        <f t="shared" si="73"/>
        <v>0</v>
      </c>
      <c r="L111" s="69">
        <f t="shared" si="73"/>
        <v>0</v>
      </c>
      <c r="M111" s="323">
        <f t="shared" si="73"/>
        <v>33</v>
      </c>
      <c r="N111" s="7">
        <f t="shared" si="73"/>
        <v>0</v>
      </c>
      <c r="O111" s="7">
        <f t="shared" si="73"/>
        <v>0</v>
      </c>
      <c r="P111" s="7">
        <f t="shared" si="73"/>
        <v>0</v>
      </c>
      <c r="Q111" s="22">
        <f t="shared" si="73"/>
        <v>0</v>
      </c>
      <c r="R111" s="14">
        <f t="shared" si="73"/>
        <v>0</v>
      </c>
      <c r="S111" s="14">
        <f t="shared" si="73"/>
        <v>0</v>
      </c>
      <c r="T111" s="129">
        <f t="shared" si="73"/>
        <v>0</v>
      </c>
      <c r="U111" s="22">
        <f t="shared" si="73"/>
        <v>0</v>
      </c>
      <c r="V111" s="14">
        <f t="shared" si="73"/>
        <v>0</v>
      </c>
      <c r="W111" s="129">
        <f t="shared" si="73"/>
        <v>0</v>
      </c>
      <c r="X111" s="22">
        <f t="shared" si="73"/>
        <v>0</v>
      </c>
      <c r="Y111" s="14">
        <f t="shared" si="73"/>
        <v>0</v>
      </c>
      <c r="Z111" s="14">
        <f t="shared" si="73"/>
        <v>0</v>
      </c>
      <c r="AA111" s="14">
        <f t="shared" si="73"/>
        <v>0</v>
      </c>
      <c r="AB111" s="129">
        <f t="shared" si="73"/>
        <v>0</v>
      </c>
      <c r="AC111" s="7">
        <f t="shared" si="73"/>
        <v>0</v>
      </c>
      <c r="AD111" s="7">
        <f t="shared" si="73"/>
        <v>0</v>
      </c>
      <c r="AE111" s="171">
        <f t="shared" si="73"/>
        <v>0</v>
      </c>
      <c r="AF111" s="177">
        <f t="shared" si="73"/>
        <v>0</v>
      </c>
      <c r="AG111" s="160">
        <f t="shared" si="73"/>
        <v>33</v>
      </c>
      <c r="AH111" s="178">
        <f t="shared" si="73"/>
        <v>0</v>
      </c>
      <c r="AI111" s="179">
        <f t="shared" si="73"/>
        <v>33</v>
      </c>
      <c r="AJ111" s="169">
        <f t="shared" si="73"/>
        <v>70</v>
      </c>
      <c r="AK111" s="178">
        <f t="shared" si="73"/>
        <v>0</v>
      </c>
      <c r="AL111" s="179">
        <f t="shared" si="73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323">
        <f t="shared" si="43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71">
        <f t="shared" si="44"/>
        <v>0</v>
      </c>
      <c r="AF112" s="177"/>
      <c r="AG112" s="160">
        <f t="shared" si="68"/>
        <v>0</v>
      </c>
      <c r="AH112" s="178">
        <f t="shared" si="68"/>
        <v>0</v>
      </c>
      <c r="AI112" s="179">
        <f t="shared" si="66"/>
        <v>0</v>
      </c>
      <c r="AJ112" s="169">
        <f>SUM(AG112)+SUM(Jaanuar!AJ112)</f>
        <v>0</v>
      </c>
      <c r="AK112" s="178">
        <f>SUM(AE112)+SUM(Jaanuar!AK112)</f>
        <v>0</v>
      </c>
      <c r="AL112" s="179">
        <f>SUM(AH112)+SUM(Jaanuar!AL112)</f>
        <v>0</v>
      </c>
    </row>
    <row r="113" spans="1:54" outlineLevel="1" x14ac:dyDescent="0.25">
      <c r="A113" s="74" t="s">
        <v>759</v>
      </c>
      <c r="B113" s="29"/>
      <c r="C113" s="69">
        <f t="shared" ref="C113:AL113" si="74">SUBTOTAL(9,C112:C112)</f>
        <v>0</v>
      </c>
      <c r="D113" s="69">
        <f t="shared" si="74"/>
        <v>0</v>
      </c>
      <c r="E113" s="69">
        <f t="shared" si="74"/>
        <v>0</v>
      </c>
      <c r="F113" s="69">
        <f t="shared" si="74"/>
        <v>0</v>
      </c>
      <c r="G113" s="69">
        <f t="shared" si="74"/>
        <v>0</v>
      </c>
      <c r="H113" s="69">
        <f t="shared" si="74"/>
        <v>0</v>
      </c>
      <c r="I113" s="116">
        <f t="shared" si="74"/>
        <v>0</v>
      </c>
      <c r="J113" s="356">
        <f t="shared" si="74"/>
        <v>0</v>
      </c>
      <c r="K113" s="69">
        <f t="shared" si="74"/>
        <v>0</v>
      </c>
      <c r="L113" s="69">
        <f t="shared" si="74"/>
        <v>0</v>
      </c>
      <c r="M113" s="323">
        <f t="shared" si="74"/>
        <v>0</v>
      </c>
      <c r="N113" s="7">
        <f t="shared" si="74"/>
        <v>0</v>
      </c>
      <c r="O113" s="7">
        <f t="shared" si="74"/>
        <v>0</v>
      </c>
      <c r="P113" s="7">
        <f t="shared" si="74"/>
        <v>0</v>
      </c>
      <c r="Q113" s="22">
        <f t="shared" si="74"/>
        <v>0</v>
      </c>
      <c r="R113" s="14">
        <f t="shared" si="74"/>
        <v>0</v>
      </c>
      <c r="S113" s="14">
        <f t="shared" si="74"/>
        <v>0</v>
      </c>
      <c r="T113" s="129">
        <f t="shared" si="74"/>
        <v>0</v>
      </c>
      <c r="U113" s="22">
        <f t="shared" si="74"/>
        <v>0</v>
      </c>
      <c r="V113" s="14">
        <f t="shared" si="74"/>
        <v>0</v>
      </c>
      <c r="W113" s="129">
        <f t="shared" si="74"/>
        <v>0</v>
      </c>
      <c r="X113" s="22">
        <f t="shared" si="74"/>
        <v>0</v>
      </c>
      <c r="Y113" s="14">
        <f t="shared" si="74"/>
        <v>0</v>
      </c>
      <c r="Z113" s="14">
        <f t="shared" si="74"/>
        <v>0</v>
      </c>
      <c r="AA113" s="14">
        <f t="shared" si="74"/>
        <v>0</v>
      </c>
      <c r="AB113" s="129">
        <f t="shared" si="74"/>
        <v>0</v>
      </c>
      <c r="AC113" s="7">
        <f t="shared" si="74"/>
        <v>0</v>
      </c>
      <c r="AD113" s="7">
        <f t="shared" si="74"/>
        <v>0</v>
      </c>
      <c r="AE113" s="171">
        <f t="shared" si="74"/>
        <v>0</v>
      </c>
      <c r="AF113" s="177">
        <f t="shared" si="74"/>
        <v>0</v>
      </c>
      <c r="AG113" s="160">
        <f t="shared" si="74"/>
        <v>0</v>
      </c>
      <c r="AH113" s="178">
        <f t="shared" si="74"/>
        <v>0</v>
      </c>
      <c r="AI113" s="179">
        <f t="shared" si="74"/>
        <v>0</v>
      </c>
      <c r="AJ113" s="169">
        <f t="shared" si="74"/>
        <v>0</v>
      </c>
      <c r="AK113" s="178">
        <f t="shared" si="74"/>
        <v>0</v>
      </c>
      <c r="AL113" s="179">
        <f t="shared" si="74"/>
        <v>0</v>
      </c>
    </row>
    <row r="114" spans="1:54" outlineLevel="2" x14ac:dyDescent="0.25">
      <c r="A114" s="6" t="s">
        <v>676</v>
      </c>
      <c r="B114" s="6" t="s">
        <v>779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323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71">
        <f>SUM(O114:AD114)</f>
        <v>0</v>
      </c>
      <c r="AF114" s="177"/>
      <c r="AG114" s="160">
        <f t="shared" ref="AG114:AH116" si="75">SUM(M114,AE114)</f>
        <v>0</v>
      </c>
      <c r="AH114" s="178">
        <f t="shared" si="75"/>
        <v>0</v>
      </c>
      <c r="AI114" s="179">
        <f>SUM(AG114+AH114)</f>
        <v>0</v>
      </c>
      <c r="AJ114" s="169">
        <f>SUM(AG114)+SUM(Jaanuar!AJ114)</f>
        <v>0</v>
      </c>
      <c r="AK114" s="178">
        <f>SUM(AE114)+SUM(Jaanuar!AK114)</f>
        <v>0</v>
      </c>
      <c r="AL114" s="179">
        <f>SUM(AH114)+SUM(Jaanuar!AL114)</f>
        <v>0</v>
      </c>
    </row>
    <row r="115" spans="1:54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323">
        <f t="shared" si="43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71">
        <f t="shared" si="44"/>
        <v>0</v>
      </c>
      <c r="AF115" s="177"/>
      <c r="AG115" s="160">
        <f t="shared" si="75"/>
        <v>0</v>
      </c>
      <c r="AH115" s="178">
        <f t="shared" si="75"/>
        <v>0</v>
      </c>
      <c r="AI115" s="179">
        <f t="shared" si="66"/>
        <v>0</v>
      </c>
      <c r="AJ115" s="169">
        <f>SUM(AG115)+SUM(Jaanuar!AJ115)</f>
        <v>0</v>
      </c>
      <c r="AK115" s="178">
        <f>SUM(AE115)+SUM(Jaanuar!AK115)</f>
        <v>0</v>
      </c>
      <c r="AL115" s="179">
        <f>SUM(AH115)+SUM(Jaanuar!AL115)</f>
        <v>0</v>
      </c>
    </row>
    <row r="116" spans="1:54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323">
        <f t="shared" si="43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71">
        <f t="shared" si="44"/>
        <v>0</v>
      </c>
      <c r="AF116" s="177"/>
      <c r="AG116" s="160">
        <f t="shared" si="75"/>
        <v>0</v>
      </c>
      <c r="AH116" s="178">
        <f t="shared" si="75"/>
        <v>0</v>
      </c>
      <c r="AI116" s="179">
        <f>SUM(AG116+AH116)</f>
        <v>0</v>
      </c>
      <c r="AJ116" s="169">
        <f>SUM(AG116)+SUM(Jaanuar!AJ116)</f>
        <v>0</v>
      </c>
      <c r="AK116" s="178">
        <f>SUM(AE116)+SUM(Jaanuar!AK116)</f>
        <v>0</v>
      </c>
      <c r="AL116" s="179">
        <f>SUM(AH116)+SUM(Jaanuar!AL116)</f>
        <v>0</v>
      </c>
    </row>
    <row r="117" spans="1:54" outlineLevel="1" x14ac:dyDescent="0.25">
      <c r="A117" s="74" t="s">
        <v>760</v>
      </c>
      <c r="B117" s="29"/>
      <c r="C117" s="69">
        <f t="shared" ref="C117:AL117" si="76">SUBTOTAL(9,C114:C116)</f>
        <v>0</v>
      </c>
      <c r="D117" s="69">
        <f t="shared" si="76"/>
        <v>0</v>
      </c>
      <c r="E117" s="69">
        <f t="shared" si="76"/>
        <v>0</v>
      </c>
      <c r="F117" s="69">
        <f t="shared" si="76"/>
        <v>0</v>
      </c>
      <c r="G117" s="69">
        <f t="shared" si="76"/>
        <v>0</v>
      </c>
      <c r="H117" s="69">
        <f t="shared" si="76"/>
        <v>0</v>
      </c>
      <c r="I117" s="116">
        <f t="shared" si="76"/>
        <v>0</v>
      </c>
      <c r="J117" s="356">
        <f t="shared" si="76"/>
        <v>0</v>
      </c>
      <c r="K117" s="69">
        <f t="shared" si="76"/>
        <v>0</v>
      </c>
      <c r="L117" s="69">
        <f t="shared" si="76"/>
        <v>0</v>
      </c>
      <c r="M117" s="323">
        <f t="shared" si="76"/>
        <v>0</v>
      </c>
      <c r="N117" s="7">
        <f t="shared" si="76"/>
        <v>0</v>
      </c>
      <c r="O117" s="7">
        <f t="shared" si="76"/>
        <v>0</v>
      </c>
      <c r="P117" s="7">
        <f t="shared" si="76"/>
        <v>0</v>
      </c>
      <c r="Q117" s="22">
        <f t="shared" si="76"/>
        <v>0</v>
      </c>
      <c r="R117" s="14">
        <f t="shared" si="76"/>
        <v>0</v>
      </c>
      <c r="S117" s="14">
        <f t="shared" si="76"/>
        <v>0</v>
      </c>
      <c r="T117" s="129">
        <f t="shared" si="76"/>
        <v>0</v>
      </c>
      <c r="U117" s="22">
        <f t="shared" si="76"/>
        <v>0</v>
      </c>
      <c r="V117" s="14">
        <f t="shared" si="76"/>
        <v>0</v>
      </c>
      <c r="W117" s="129">
        <f t="shared" si="76"/>
        <v>0</v>
      </c>
      <c r="X117" s="22">
        <f t="shared" si="76"/>
        <v>0</v>
      </c>
      <c r="Y117" s="14">
        <f t="shared" si="76"/>
        <v>0</v>
      </c>
      <c r="Z117" s="14">
        <f t="shared" si="76"/>
        <v>0</v>
      </c>
      <c r="AA117" s="14">
        <f t="shared" si="76"/>
        <v>0</v>
      </c>
      <c r="AB117" s="129">
        <f t="shared" si="76"/>
        <v>0</v>
      </c>
      <c r="AC117" s="7">
        <f t="shared" si="76"/>
        <v>0</v>
      </c>
      <c r="AD117" s="7">
        <f t="shared" si="76"/>
        <v>0</v>
      </c>
      <c r="AE117" s="171">
        <f t="shared" si="76"/>
        <v>0</v>
      </c>
      <c r="AF117" s="177">
        <f t="shared" si="76"/>
        <v>0</v>
      </c>
      <c r="AG117" s="160">
        <f t="shared" si="76"/>
        <v>0</v>
      </c>
      <c r="AH117" s="178">
        <f t="shared" si="76"/>
        <v>0</v>
      </c>
      <c r="AI117" s="179">
        <f t="shared" si="76"/>
        <v>0</v>
      </c>
      <c r="AJ117" s="169">
        <f t="shared" si="76"/>
        <v>0</v>
      </c>
      <c r="AK117" s="178">
        <f t="shared" si="76"/>
        <v>0</v>
      </c>
      <c r="AL117" s="179">
        <f t="shared" si="76"/>
        <v>0</v>
      </c>
    </row>
    <row r="118" spans="1:54" outlineLevel="2" x14ac:dyDescent="0.25">
      <c r="A118" s="6" t="s">
        <v>812</v>
      </c>
      <c r="B118" s="29" t="s">
        <v>781</v>
      </c>
      <c r="C118" s="69"/>
      <c r="D118" s="69"/>
      <c r="E118" s="69">
        <v>1</v>
      </c>
      <c r="F118" s="69">
        <v>21</v>
      </c>
      <c r="G118" s="69"/>
      <c r="H118" s="69"/>
      <c r="I118" s="116"/>
      <c r="J118" s="356"/>
      <c r="K118" s="69">
        <v>7</v>
      </c>
      <c r="L118" s="69">
        <v>1</v>
      </c>
      <c r="M118" s="323">
        <f t="shared" si="43"/>
        <v>30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71">
        <f>SUM(O118:AD118)</f>
        <v>0</v>
      </c>
      <c r="AF118" s="177"/>
      <c r="AG118" s="160">
        <f t="shared" ref="AG118:AH124" si="77">SUM(M118,AE118)</f>
        <v>30</v>
      </c>
      <c r="AH118" s="178">
        <f t="shared" si="77"/>
        <v>0</v>
      </c>
      <c r="AI118" s="179">
        <f>SUM(AG118+AH118)</f>
        <v>30</v>
      </c>
      <c r="AJ118" s="169">
        <f>SUM(AG118)+SUM(Jaanuar!AJ118)</f>
        <v>49</v>
      </c>
      <c r="AK118" s="178">
        <f>SUM(AE118)+SUM(Jaanuar!AK118)</f>
        <v>0</v>
      </c>
      <c r="AL118" s="179">
        <f>SUM(AH118)+SUM(Jaanuar!AL118)</f>
        <v>0</v>
      </c>
    </row>
    <row r="119" spans="1:54" outlineLevel="2" x14ac:dyDescent="0.25">
      <c r="A119" s="6" t="s">
        <v>812</v>
      </c>
      <c r="B119" s="29" t="s">
        <v>813</v>
      </c>
      <c r="C119" s="69"/>
      <c r="D119" s="69"/>
      <c r="E119" s="69">
        <v>4</v>
      </c>
      <c r="F119" s="69">
        <v>32</v>
      </c>
      <c r="G119" s="69"/>
      <c r="H119" s="69"/>
      <c r="I119" s="116"/>
      <c r="J119" s="356"/>
      <c r="K119" s="69">
        <v>8</v>
      </c>
      <c r="L119" s="69"/>
      <c r="M119" s="323">
        <f t="shared" ref="M119:M132" si="78">SUM(C119:L119)</f>
        <v>44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71">
        <f t="shared" ref="AE119:AE132" si="79">SUM(O119:AD119)</f>
        <v>0</v>
      </c>
      <c r="AF119" s="177"/>
      <c r="AG119" s="160">
        <f t="shared" si="77"/>
        <v>44</v>
      </c>
      <c r="AH119" s="178">
        <f t="shared" si="77"/>
        <v>0</v>
      </c>
      <c r="AI119" s="179">
        <f t="shared" si="66"/>
        <v>44</v>
      </c>
      <c r="AJ119" s="169">
        <f>SUM(AG119)+SUM(Jaanuar!AJ119)</f>
        <v>73</v>
      </c>
      <c r="AK119" s="178">
        <f>SUM(AE119)+SUM(Jaanuar!AK119)</f>
        <v>0</v>
      </c>
      <c r="AL119" s="179">
        <f>SUM(AH119)+SUM(Jaanuar!AL119)</f>
        <v>0</v>
      </c>
    </row>
    <row r="120" spans="1:54" outlineLevel="1" x14ac:dyDescent="0.25">
      <c r="A120" s="74" t="s">
        <v>761</v>
      </c>
      <c r="B120" s="29"/>
      <c r="C120" s="69">
        <f t="shared" ref="C120:AL120" si="80">SUBTOTAL(9,C118:C119)</f>
        <v>0</v>
      </c>
      <c r="D120" s="69">
        <f t="shared" si="80"/>
        <v>0</v>
      </c>
      <c r="E120" s="69">
        <f t="shared" si="80"/>
        <v>5</v>
      </c>
      <c r="F120" s="69">
        <f t="shared" si="80"/>
        <v>53</v>
      </c>
      <c r="G120" s="69">
        <f t="shared" si="80"/>
        <v>0</v>
      </c>
      <c r="H120" s="69">
        <f t="shared" si="80"/>
        <v>0</v>
      </c>
      <c r="I120" s="116">
        <f t="shared" si="80"/>
        <v>0</v>
      </c>
      <c r="J120" s="356">
        <f t="shared" si="80"/>
        <v>0</v>
      </c>
      <c r="K120" s="69">
        <f t="shared" si="80"/>
        <v>15</v>
      </c>
      <c r="L120" s="69">
        <f t="shared" si="80"/>
        <v>1</v>
      </c>
      <c r="M120" s="323">
        <f t="shared" si="80"/>
        <v>74</v>
      </c>
      <c r="N120" s="7">
        <f t="shared" si="80"/>
        <v>0</v>
      </c>
      <c r="O120" s="7">
        <f t="shared" si="80"/>
        <v>0</v>
      </c>
      <c r="P120" s="7">
        <f t="shared" si="80"/>
        <v>0</v>
      </c>
      <c r="Q120" s="22">
        <f t="shared" si="80"/>
        <v>0</v>
      </c>
      <c r="R120" s="14">
        <f t="shared" si="80"/>
        <v>0</v>
      </c>
      <c r="S120" s="14">
        <f t="shared" si="80"/>
        <v>0</v>
      </c>
      <c r="T120" s="129">
        <f t="shared" si="80"/>
        <v>0</v>
      </c>
      <c r="U120" s="22">
        <f t="shared" si="80"/>
        <v>0</v>
      </c>
      <c r="V120" s="14">
        <f t="shared" si="80"/>
        <v>0</v>
      </c>
      <c r="W120" s="129">
        <f t="shared" si="80"/>
        <v>0</v>
      </c>
      <c r="X120" s="22">
        <f t="shared" si="80"/>
        <v>0</v>
      </c>
      <c r="Y120" s="14">
        <f t="shared" si="80"/>
        <v>0</v>
      </c>
      <c r="Z120" s="14">
        <f t="shared" si="80"/>
        <v>0</v>
      </c>
      <c r="AA120" s="14">
        <f t="shared" si="80"/>
        <v>0</v>
      </c>
      <c r="AB120" s="129">
        <f t="shared" si="80"/>
        <v>0</v>
      </c>
      <c r="AC120" s="7">
        <f t="shared" si="80"/>
        <v>0</v>
      </c>
      <c r="AD120" s="7">
        <f t="shared" si="80"/>
        <v>0</v>
      </c>
      <c r="AE120" s="171">
        <f t="shared" si="80"/>
        <v>0</v>
      </c>
      <c r="AF120" s="177">
        <f t="shared" si="80"/>
        <v>0</v>
      </c>
      <c r="AG120" s="160">
        <f t="shared" si="80"/>
        <v>74</v>
      </c>
      <c r="AH120" s="178">
        <f t="shared" si="80"/>
        <v>0</v>
      </c>
      <c r="AI120" s="179">
        <f t="shared" si="80"/>
        <v>74</v>
      </c>
      <c r="AJ120" s="169">
        <f t="shared" si="80"/>
        <v>122</v>
      </c>
      <c r="AK120" s="178">
        <f t="shared" si="80"/>
        <v>0</v>
      </c>
      <c r="AL120" s="179">
        <f t="shared" si="80"/>
        <v>0</v>
      </c>
    </row>
    <row r="121" spans="1:54" outlineLevel="2" x14ac:dyDescent="0.25">
      <c r="A121" s="6" t="s">
        <v>814</v>
      </c>
      <c r="B121" s="29" t="s">
        <v>692</v>
      </c>
      <c r="C121" s="69"/>
      <c r="D121" s="69">
        <v>6</v>
      </c>
      <c r="E121" s="69"/>
      <c r="F121" s="69"/>
      <c r="G121" s="69"/>
      <c r="H121" s="69"/>
      <c r="I121" s="116"/>
      <c r="J121" s="356"/>
      <c r="K121" s="69"/>
      <c r="L121" s="69">
        <v>1</v>
      </c>
      <c r="M121" s="323">
        <f t="shared" si="78"/>
        <v>7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71">
        <f t="shared" si="79"/>
        <v>0</v>
      </c>
      <c r="AF121" s="177"/>
      <c r="AG121" s="160">
        <f t="shared" si="77"/>
        <v>7</v>
      </c>
      <c r="AH121" s="178">
        <f t="shared" si="77"/>
        <v>0</v>
      </c>
      <c r="AI121" s="179">
        <f t="shared" si="66"/>
        <v>7</v>
      </c>
      <c r="AJ121" s="169">
        <f>SUM(AG121)+SUM(Jaanuar!AJ121)</f>
        <v>14</v>
      </c>
      <c r="AK121" s="178">
        <f>SUM(AE121)+SUM(Jaanuar!AK121)</f>
        <v>0</v>
      </c>
      <c r="AL121" s="179">
        <f>SUM(AH121)+SUM(Jaanuar!AL121)</f>
        <v>0</v>
      </c>
    </row>
    <row r="122" spans="1:54" outlineLevel="1" x14ac:dyDescent="0.25">
      <c r="A122" s="74" t="s">
        <v>762</v>
      </c>
      <c r="B122" s="29"/>
      <c r="C122" s="69">
        <f t="shared" ref="C122:AL122" si="81">SUBTOTAL(9,C121:C121)</f>
        <v>0</v>
      </c>
      <c r="D122" s="69">
        <f t="shared" si="81"/>
        <v>6</v>
      </c>
      <c r="E122" s="69">
        <f t="shared" si="81"/>
        <v>0</v>
      </c>
      <c r="F122" s="69">
        <f t="shared" si="81"/>
        <v>0</v>
      </c>
      <c r="G122" s="69">
        <f t="shared" si="81"/>
        <v>0</v>
      </c>
      <c r="H122" s="69">
        <f t="shared" si="81"/>
        <v>0</v>
      </c>
      <c r="I122" s="116">
        <f t="shared" si="81"/>
        <v>0</v>
      </c>
      <c r="J122" s="356">
        <f t="shared" si="81"/>
        <v>0</v>
      </c>
      <c r="K122" s="69">
        <f t="shared" si="81"/>
        <v>0</v>
      </c>
      <c r="L122" s="69">
        <f t="shared" si="81"/>
        <v>1</v>
      </c>
      <c r="M122" s="323">
        <f t="shared" si="81"/>
        <v>7</v>
      </c>
      <c r="N122" s="7">
        <f t="shared" si="81"/>
        <v>0</v>
      </c>
      <c r="O122" s="7">
        <f t="shared" si="81"/>
        <v>0</v>
      </c>
      <c r="P122" s="7">
        <f t="shared" si="81"/>
        <v>0</v>
      </c>
      <c r="Q122" s="22">
        <f t="shared" si="81"/>
        <v>0</v>
      </c>
      <c r="R122" s="14">
        <f t="shared" si="81"/>
        <v>0</v>
      </c>
      <c r="S122" s="14">
        <f t="shared" si="81"/>
        <v>0</v>
      </c>
      <c r="T122" s="129">
        <f t="shared" si="81"/>
        <v>0</v>
      </c>
      <c r="U122" s="22">
        <f t="shared" si="81"/>
        <v>0</v>
      </c>
      <c r="V122" s="14">
        <f t="shared" si="81"/>
        <v>0</v>
      </c>
      <c r="W122" s="129">
        <f t="shared" si="81"/>
        <v>0</v>
      </c>
      <c r="X122" s="22">
        <f t="shared" si="81"/>
        <v>0</v>
      </c>
      <c r="Y122" s="14">
        <f t="shared" si="81"/>
        <v>0</v>
      </c>
      <c r="Z122" s="14">
        <f t="shared" si="81"/>
        <v>0</v>
      </c>
      <c r="AA122" s="14">
        <f t="shared" si="81"/>
        <v>0</v>
      </c>
      <c r="AB122" s="129">
        <f t="shared" si="81"/>
        <v>0</v>
      </c>
      <c r="AC122" s="7">
        <f t="shared" si="81"/>
        <v>0</v>
      </c>
      <c r="AD122" s="7">
        <f t="shared" si="81"/>
        <v>0</v>
      </c>
      <c r="AE122" s="171">
        <f t="shared" si="81"/>
        <v>0</v>
      </c>
      <c r="AF122" s="177">
        <f t="shared" si="81"/>
        <v>0</v>
      </c>
      <c r="AG122" s="160">
        <f t="shared" si="81"/>
        <v>7</v>
      </c>
      <c r="AH122" s="178">
        <f t="shared" si="81"/>
        <v>0</v>
      </c>
      <c r="AI122" s="179">
        <f t="shared" si="81"/>
        <v>7</v>
      </c>
      <c r="AJ122" s="169">
        <f t="shared" si="81"/>
        <v>14</v>
      </c>
      <c r="AK122" s="178">
        <f t="shared" si="81"/>
        <v>0</v>
      </c>
      <c r="AL122" s="179">
        <f t="shared" si="81"/>
        <v>0</v>
      </c>
    </row>
    <row r="123" spans="1:54" outlineLevel="2" x14ac:dyDescent="0.25">
      <c r="A123" s="6" t="s">
        <v>615</v>
      </c>
      <c r="B123" s="29" t="s">
        <v>693</v>
      </c>
      <c r="C123" s="69">
        <v>1</v>
      </c>
      <c r="D123" s="69">
        <v>9</v>
      </c>
      <c r="E123" s="69">
        <v>57</v>
      </c>
      <c r="F123" s="69">
        <v>27</v>
      </c>
      <c r="G123" s="69"/>
      <c r="H123" s="69"/>
      <c r="I123" s="116">
        <v>10</v>
      </c>
      <c r="J123" s="356"/>
      <c r="K123" s="69">
        <v>19</v>
      </c>
      <c r="L123" s="69"/>
      <c r="M123" s="323">
        <f t="shared" si="78"/>
        <v>123</v>
      </c>
      <c r="N123" s="7"/>
      <c r="O123" s="7"/>
      <c r="P123" s="7">
        <v>5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71">
        <f t="shared" si="79"/>
        <v>5</v>
      </c>
      <c r="AF123" s="177"/>
      <c r="AG123" s="160">
        <f t="shared" si="77"/>
        <v>128</v>
      </c>
      <c r="AH123" s="178">
        <f t="shared" si="77"/>
        <v>0</v>
      </c>
      <c r="AI123" s="179">
        <f t="shared" si="66"/>
        <v>128</v>
      </c>
      <c r="AJ123" s="169">
        <f>SUM(AG123)+SUM(Jaanuar!AJ123)</f>
        <v>267</v>
      </c>
      <c r="AK123" s="178">
        <f>SUM(AE123)+SUM(Jaanuar!AK123)</f>
        <v>11</v>
      </c>
      <c r="AL123" s="179">
        <f>SUM(AH123)+SUM(Jaanuar!AL123)</f>
        <v>0</v>
      </c>
    </row>
    <row r="124" spans="1:54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323">
        <f t="shared" si="78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71">
        <f t="shared" si="79"/>
        <v>0</v>
      </c>
      <c r="AF124" s="177"/>
      <c r="AG124" s="160">
        <f t="shared" si="77"/>
        <v>0</v>
      </c>
      <c r="AH124" s="178">
        <f t="shared" si="77"/>
        <v>0</v>
      </c>
      <c r="AI124" s="179">
        <f t="shared" si="66"/>
        <v>0</v>
      </c>
      <c r="AJ124" s="169">
        <f>SUM(AG124)+SUM(Jaanuar!AJ124)</f>
        <v>0</v>
      </c>
      <c r="AK124" s="178">
        <f>SUM(AE124)+SUM(Jaanuar!AK124)</f>
        <v>0</v>
      </c>
      <c r="AL124" s="179">
        <f>SUM(AH124)+SUM(Jaanuar!AL124)</f>
        <v>0</v>
      </c>
    </row>
    <row r="125" spans="1:54" outlineLevel="1" x14ac:dyDescent="0.25">
      <c r="A125" s="74" t="s">
        <v>763</v>
      </c>
      <c r="B125" s="40"/>
      <c r="C125" s="69">
        <f t="shared" ref="C125:AL125" si="82">SUBTOTAL(9,C123:C124)</f>
        <v>1</v>
      </c>
      <c r="D125" s="69">
        <f t="shared" si="82"/>
        <v>9</v>
      </c>
      <c r="E125" s="69">
        <f t="shared" si="82"/>
        <v>57</v>
      </c>
      <c r="F125" s="69">
        <f t="shared" si="82"/>
        <v>27</v>
      </c>
      <c r="G125" s="69">
        <f t="shared" si="82"/>
        <v>0</v>
      </c>
      <c r="H125" s="69">
        <f t="shared" si="82"/>
        <v>0</v>
      </c>
      <c r="I125" s="116">
        <f t="shared" si="82"/>
        <v>10</v>
      </c>
      <c r="J125" s="356">
        <f t="shared" si="82"/>
        <v>0</v>
      </c>
      <c r="K125" s="69">
        <f t="shared" si="82"/>
        <v>19</v>
      </c>
      <c r="L125" s="69">
        <f t="shared" si="82"/>
        <v>0</v>
      </c>
      <c r="M125" s="323">
        <f t="shared" si="82"/>
        <v>123</v>
      </c>
      <c r="N125" s="7">
        <f t="shared" si="82"/>
        <v>0</v>
      </c>
      <c r="O125" s="7">
        <f t="shared" si="82"/>
        <v>0</v>
      </c>
      <c r="P125" s="7">
        <f t="shared" si="82"/>
        <v>5</v>
      </c>
      <c r="Q125" s="22">
        <f t="shared" si="82"/>
        <v>0</v>
      </c>
      <c r="R125" s="14">
        <f t="shared" si="82"/>
        <v>0</v>
      </c>
      <c r="S125" s="14">
        <f t="shared" si="82"/>
        <v>0</v>
      </c>
      <c r="T125" s="129">
        <f t="shared" si="82"/>
        <v>0</v>
      </c>
      <c r="U125" s="22">
        <f t="shared" si="82"/>
        <v>0</v>
      </c>
      <c r="V125" s="14">
        <f t="shared" si="82"/>
        <v>0</v>
      </c>
      <c r="W125" s="129">
        <f t="shared" si="82"/>
        <v>0</v>
      </c>
      <c r="X125" s="22">
        <f t="shared" si="82"/>
        <v>0</v>
      </c>
      <c r="Y125" s="14">
        <f t="shared" si="82"/>
        <v>0</v>
      </c>
      <c r="Z125" s="14">
        <f t="shared" si="82"/>
        <v>0</v>
      </c>
      <c r="AA125" s="14">
        <f t="shared" si="82"/>
        <v>0</v>
      </c>
      <c r="AB125" s="129">
        <f t="shared" si="82"/>
        <v>0</v>
      </c>
      <c r="AC125" s="7">
        <f t="shared" si="82"/>
        <v>0</v>
      </c>
      <c r="AD125" s="7">
        <f t="shared" si="82"/>
        <v>0</v>
      </c>
      <c r="AE125" s="171">
        <f t="shared" si="82"/>
        <v>5</v>
      </c>
      <c r="AF125" s="177">
        <f t="shared" si="82"/>
        <v>0</v>
      </c>
      <c r="AG125" s="160">
        <f t="shared" si="82"/>
        <v>128</v>
      </c>
      <c r="AH125" s="178">
        <f t="shared" si="82"/>
        <v>0</v>
      </c>
      <c r="AI125" s="179">
        <f t="shared" si="82"/>
        <v>128</v>
      </c>
      <c r="AJ125" s="169">
        <f t="shared" si="82"/>
        <v>267</v>
      </c>
      <c r="AK125" s="178">
        <f t="shared" si="82"/>
        <v>11</v>
      </c>
      <c r="AL125" s="179">
        <f t="shared" si="82"/>
        <v>0</v>
      </c>
    </row>
    <row r="126" spans="1:54" outlineLevel="2" x14ac:dyDescent="0.25">
      <c r="A126" s="6" t="s">
        <v>815</v>
      </c>
      <c r="B126" s="8" t="s">
        <v>717</v>
      </c>
      <c r="C126" s="69">
        <v>1</v>
      </c>
      <c r="D126" s="69">
        <v>9</v>
      </c>
      <c r="E126" s="69">
        <v>25</v>
      </c>
      <c r="F126" s="69">
        <v>34</v>
      </c>
      <c r="G126" s="69"/>
      <c r="H126" s="69"/>
      <c r="I126" s="116">
        <v>3</v>
      </c>
      <c r="J126" s="356"/>
      <c r="K126" s="69">
        <v>8</v>
      </c>
      <c r="L126" s="69">
        <v>15</v>
      </c>
      <c r="M126" s="323">
        <f t="shared" si="78"/>
        <v>95</v>
      </c>
      <c r="N126" s="7"/>
      <c r="O126" s="7">
        <v>4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71">
        <f t="shared" si="79"/>
        <v>4</v>
      </c>
      <c r="AF126" s="177"/>
      <c r="AG126" s="160">
        <f t="shared" ref="AG126:AH127" si="83">SUM(M126,AE126)</f>
        <v>99</v>
      </c>
      <c r="AH126" s="178">
        <f t="shared" si="83"/>
        <v>0</v>
      </c>
      <c r="AI126" s="179">
        <f t="shared" si="66"/>
        <v>99</v>
      </c>
      <c r="AJ126" s="169">
        <f>SUM(AG126)+SUM(Jaanuar!AJ126)</f>
        <v>221</v>
      </c>
      <c r="AK126" s="178">
        <f>SUM(AE126)+SUM(Jaanuar!AK126)</f>
        <v>19</v>
      </c>
      <c r="AL126" s="179">
        <f>SUM(AH126)+SUM(Jaanuar!AL126)</f>
        <v>0</v>
      </c>
    </row>
    <row r="127" spans="1:54" outlineLevel="2" x14ac:dyDescent="0.25">
      <c r="A127" s="6" t="s">
        <v>815</v>
      </c>
      <c r="B127" s="29" t="s">
        <v>257</v>
      </c>
      <c r="C127" s="69"/>
      <c r="D127" s="69">
        <v>6</v>
      </c>
      <c r="E127" s="69">
        <v>20</v>
      </c>
      <c r="F127" s="69">
        <v>28</v>
      </c>
      <c r="G127" s="69">
        <v>0</v>
      </c>
      <c r="H127" s="69">
        <v>0</v>
      </c>
      <c r="I127" s="116">
        <v>5</v>
      </c>
      <c r="J127" s="356">
        <v>0</v>
      </c>
      <c r="K127" s="69">
        <v>16</v>
      </c>
      <c r="L127" s="69">
        <v>11</v>
      </c>
      <c r="M127" s="323">
        <f t="shared" si="78"/>
        <v>86</v>
      </c>
      <c r="N127" s="7">
        <v>2</v>
      </c>
      <c r="O127" s="7">
        <v>3</v>
      </c>
      <c r="P127" s="7">
        <v>0</v>
      </c>
      <c r="Q127" s="22">
        <v>0</v>
      </c>
      <c r="R127" s="14">
        <v>0</v>
      </c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71">
        <f t="shared" si="79"/>
        <v>3</v>
      </c>
      <c r="AF127" s="177"/>
      <c r="AG127" s="160">
        <f t="shared" si="83"/>
        <v>89</v>
      </c>
      <c r="AH127" s="178">
        <f t="shared" si="83"/>
        <v>2</v>
      </c>
      <c r="AI127" s="179">
        <f t="shared" si="66"/>
        <v>91</v>
      </c>
      <c r="AJ127" s="169">
        <f>SUM(AG127)+SUM(Jaanuar!AJ127)</f>
        <v>216</v>
      </c>
      <c r="AK127" s="178">
        <f>SUM(AE127)+SUM(Jaanuar!AK127)</f>
        <v>8</v>
      </c>
      <c r="AL127" s="179">
        <f>SUM(AH127)+SUM(Jaanuar!AL127)</f>
        <v>4</v>
      </c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</row>
    <row r="128" spans="1:54" outlineLevel="1" x14ac:dyDescent="0.25">
      <c r="A128" s="74" t="s">
        <v>764</v>
      </c>
      <c r="B128" s="29"/>
      <c r="C128" s="69">
        <f t="shared" ref="C128:AL128" si="84">SUBTOTAL(9,C126:C127)</f>
        <v>1</v>
      </c>
      <c r="D128" s="69">
        <f t="shared" si="84"/>
        <v>15</v>
      </c>
      <c r="E128" s="69">
        <f t="shared" si="84"/>
        <v>45</v>
      </c>
      <c r="F128" s="69">
        <f t="shared" si="84"/>
        <v>62</v>
      </c>
      <c r="G128" s="69">
        <f t="shared" si="84"/>
        <v>0</v>
      </c>
      <c r="H128" s="69">
        <f t="shared" si="84"/>
        <v>0</v>
      </c>
      <c r="I128" s="116">
        <f t="shared" si="84"/>
        <v>8</v>
      </c>
      <c r="J128" s="356">
        <f t="shared" si="84"/>
        <v>0</v>
      </c>
      <c r="K128" s="69">
        <f t="shared" si="84"/>
        <v>24</v>
      </c>
      <c r="L128" s="69">
        <f t="shared" si="84"/>
        <v>26</v>
      </c>
      <c r="M128" s="323">
        <f t="shared" si="84"/>
        <v>181</v>
      </c>
      <c r="N128" s="7">
        <f t="shared" si="84"/>
        <v>2</v>
      </c>
      <c r="O128" s="7">
        <f t="shared" si="84"/>
        <v>7</v>
      </c>
      <c r="P128" s="7">
        <f t="shared" si="84"/>
        <v>0</v>
      </c>
      <c r="Q128" s="22">
        <f t="shared" si="84"/>
        <v>0</v>
      </c>
      <c r="R128" s="14">
        <f t="shared" si="84"/>
        <v>0</v>
      </c>
      <c r="S128" s="14">
        <f t="shared" si="84"/>
        <v>0</v>
      </c>
      <c r="T128" s="129">
        <f t="shared" si="84"/>
        <v>0</v>
      </c>
      <c r="U128" s="22">
        <f t="shared" si="84"/>
        <v>0</v>
      </c>
      <c r="V128" s="14">
        <f t="shared" si="84"/>
        <v>0</v>
      </c>
      <c r="W128" s="129">
        <f t="shared" si="84"/>
        <v>0</v>
      </c>
      <c r="X128" s="22">
        <f t="shared" si="84"/>
        <v>0</v>
      </c>
      <c r="Y128" s="14">
        <f t="shared" si="84"/>
        <v>0</v>
      </c>
      <c r="Z128" s="14">
        <f t="shared" si="84"/>
        <v>0</v>
      </c>
      <c r="AA128" s="14">
        <f t="shared" si="84"/>
        <v>0</v>
      </c>
      <c r="AB128" s="129">
        <f t="shared" si="84"/>
        <v>0</v>
      </c>
      <c r="AC128" s="7">
        <f t="shared" si="84"/>
        <v>0</v>
      </c>
      <c r="AD128" s="7">
        <f t="shared" si="84"/>
        <v>0</v>
      </c>
      <c r="AE128" s="171">
        <f t="shared" si="84"/>
        <v>7</v>
      </c>
      <c r="AF128" s="177">
        <f t="shared" si="84"/>
        <v>0</v>
      </c>
      <c r="AG128" s="160">
        <f t="shared" si="84"/>
        <v>188</v>
      </c>
      <c r="AH128" s="178">
        <f t="shared" si="84"/>
        <v>2</v>
      </c>
      <c r="AI128" s="179">
        <f t="shared" si="84"/>
        <v>190</v>
      </c>
      <c r="AJ128" s="169">
        <f t="shared" si="84"/>
        <v>437</v>
      </c>
      <c r="AK128" s="178">
        <f t="shared" si="84"/>
        <v>27</v>
      </c>
      <c r="AL128" s="179">
        <f t="shared" si="84"/>
        <v>4</v>
      </c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</row>
    <row r="129" spans="1:38" outlineLevel="2" x14ac:dyDescent="0.25">
      <c r="A129" s="6" t="s">
        <v>816</v>
      </c>
      <c r="B129" s="29" t="s">
        <v>809</v>
      </c>
      <c r="C129" s="69"/>
      <c r="D129" s="69"/>
      <c r="E129" s="69"/>
      <c r="F129" s="69">
        <v>2</v>
      </c>
      <c r="G129" s="69">
        <v>17</v>
      </c>
      <c r="H129" s="69"/>
      <c r="I129" s="116"/>
      <c r="J129" s="356"/>
      <c r="K129" s="69">
        <v>19</v>
      </c>
      <c r="L129" s="69"/>
      <c r="M129" s="323">
        <f t="shared" si="78"/>
        <v>38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71">
        <f t="shared" si="79"/>
        <v>0</v>
      </c>
      <c r="AF129" s="177"/>
      <c r="AG129" s="160">
        <f t="shared" ref="AG129:AH132" si="85">SUM(M129,AE129)</f>
        <v>38</v>
      </c>
      <c r="AH129" s="178">
        <f t="shared" si="85"/>
        <v>0</v>
      </c>
      <c r="AI129" s="179">
        <f t="shared" si="66"/>
        <v>38</v>
      </c>
      <c r="AJ129" s="169">
        <f>SUM(AG129)+SUM(Jaanuar!AJ129)</f>
        <v>79</v>
      </c>
      <c r="AK129" s="178">
        <f>SUM(AE129)+SUM(Jaanuar!AK129)</f>
        <v>0</v>
      </c>
      <c r="AL129" s="179">
        <f>SUM(AH129)+SUM(Jaanuar!AL129)</f>
        <v>0</v>
      </c>
    </row>
    <row r="130" spans="1:38" outlineLevel="2" x14ac:dyDescent="0.25">
      <c r="A130" s="6" t="s">
        <v>640</v>
      </c>
      <c r="B130" s="29" t="s">
        <v>677</v>
      </c>
      <c r="C130" s="7"/>
      <c r="D130" s="7"/>
      <c r="E130" s="7"/>
      <c r="F130" s="7"/>
      <c r="G130" s="7"/>
      <c r="H130" s="7"/>
      <c r="I130" s="117"/>
      <c r="J130" s="129"/>
      <c r="K130" s="7"/>
      <c r="L130" s="7"/>
      <c r="M130" s="323">
        <f t="shared" si="78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10</v>
      </c>
      <c r="AD130" s="7">
        <v>6</v>
      </c>
      <c r="AE130" s="171">
        <f t="shared" si="79"/>
        <v>16</v>
      </c>
      <c r="AF130" s="177"/>
      <c r="AG130" s="160">
        <f t="shared" si="85"/>
        <v>16</v>
      </c>
      <c r="AH130" s="178">
        <f t="shared" si="85"/>
        <v>0</v>
      </c>
      <c r="AI130" s="179">
        <f t="shared" si="66"/>
        <v>16</v>
      </c>
      <c r="AJ130" s="169">
        <f>SUM(AG130)+SUM(Jaanuar!AJ130)</f>
        <v>38</v>
      </c>
      <c r="AK130" s="178">
        <f>SUM(AE130)+SUM(Jaanuar!AK130)</f>
        <v>38</v>
      </c>
      <c r="AL130" s="179">
        <f>SUM(AH130)+SUM(Jaanuar!AL130)</f>
        <v>0</v>
      </c>
    </row>
    <row r="131" spans="1:38" outlineLevel="1" x14ac:dyDescent="0.25">
      <c r="A131" s="383" t="s">
        <v>765</v>
      </c>
      <c r="B131" s="40"/>
      <c r="C131" s="9">
        <f t="shared" ref="C131:AL131" si="86">SUBTOTAL(9,C129:C130)</f>
        <v>0</v>
      </c>
      <c r="D131" s="9">
        <f t="shared" si="86"/>
        <v>0</v>
      </c>
      <c r="E131" s="9">
        <f t="shared" si="86"/>
        <v>0</v>
      </c>
      <c r="F131" s="9">
        <f t="shared" si="86"/>
        <v>2</v>
      </c>
      <c r="G131" s="9">
        <f t="shared" si="86"/>
        <v>17</v>
      </c>
      <c r="H131" s="9">
        <f t="shared" si="86"/>
        <v>0</v>
      </c>
      <c r="I131" s="473">
        <f t="shared" si="86"/>
        <v>0</v>
      </c>
      <c r="J131" s="395">
        <f t="shared" si="86"/>
        <v>0</v>
      </c>
      <c r="K131" s="9">
        <f t="shared" si="86"/>
        <v>19</v>
      </c>
      <c r="L131" s="9">
        <f t="shared" si="86"/>
        <v>0</v>
      </c>
      <c r="M131" s="540">
        <f t="shared" si="86"/>
        <v>38</v>
      </c>
      <c r="N131" s="9">
        <f t="shared" si="86"/>
        <v>0</v>
      </c>
      <c r="O131" s="9">
        <f t="shared" si="86"/>
        <v>0</v>
      </c>
      <c r="P131" s="9">
        <f t="shared" si="86"/>
        <v>0</v>
      </c>
      <c r="Q131" s="28">
        <f t="shared" si="86"/>
        <v>0</v>
      </c>
      <c r="R131" s="396">
        <f t="shared" si="86"/>
        <v>0</v>
      </c>
      <c r="S131" s="396">
        <f t="shared" si="86"/>
        <v>0</v>
      </c>
      <c r="T131" s="395">
        <f t="shared" si="86"/>
        <v>0</v>
      </c>
      <c r="U131" s="28">
        <f t="shared" si="86"/>
        <v>0</v>
      </c>
      <c r="V131" s="396">
        <f t="shared" si="86"/>
        <v>0</v>
      </c>
      <c r="W131" s="395">
        <f t="shared" si="86"/>
        <v>0</v>
      </c>
      <c r="X131" s="28">
        <f t="shared" si="86"/>
        <v>0</v>
      </c>
      <c r="Y131" s="396">
        <f t="shared" si="86"/>
        <v>0</v>
      </c>
      <c r="Z131" s="396">
        <f t="shared" si="86"/>
        <v>0</v>
      </c>
      <c r="AA131" s="396">
        <f t="shared" si="86"/>
        <v>0</v>
      </c>
      <c r="AB131" s="476">
        <f t="shared" si="86"/>
        <v>0</v>
      </c>
      <c r="AC131" s="9">
        <f t="shared" si="86"/>
        <v>10</v>
      </c>
      <c r="AD131" s="9">
        <f t="shared" si="86"/>
        <v>6</v>
      </c>
      <c r="AE131" s="398">
        <f t="shared" si="86"/>
        <v>16</v>
      </c>
      <c r="AF131" s="393">
        <f t="shared" si="86"/>
        <v>0</v>
      </c>
      <c r="AG131" s="509">
        <f t="shared" si="86"/>
        <v>54</v>
      </c>
      <c r="AH131" s="394">
        <f t="shared" si="86"/>
        <v>0</v>
      </c>
      <c r="AI131" s="402">
        <f t="shared" si="86"/>
        <v>54</v>
      </c>
      <c r="AJ131" s="541">
        <f t="shared" si="86"/>
        <v>117</v>
      </c>
      <c r="AK131" s="394">
        <f t="shared" si="86"/>
        <v>38</v>
      </c>
      <c r="AL131" s="402">
        <f t="shared" si="86"/>
        <v>0</v>
      </c>
    </row>
    <row r="132" spans="1:38" outlineLevel="2" x14ac:dyDescent="0.25">
      <c r="A132" s="8" t="s">
        <v>817</v>
      </c>
      <c r="B132" s="9" t="s">
        <v>818</v>
      </c>
      <c r="C132" s="9"/>
      <c r="D132" s="9">
        <v>4</v>
      </c>
      <c r="E132" s="9">
        <v>30</v>
      </c>
      <c r="F132" s="9">
        <v>29</v>
      </c>
      <c r="G132" s="9"/>
      <c r="H132" s="9"/>
      <c r="I132" s="473">
        <v>5</v>
      </c>
      <c r="J132" s="460">
        <v>11</v>
      </c>
      <c r="K132" s="9">
        <v>23</v>
      </c>
      <c r="L132" s="9">
        <v>2</v>
      </c>
      <c r="M132" s="471">
        <f t="shared" si="78"/>
        <v>104</v>
      </c>
      <c r="N132" s="9"/>
      <c r="O132" s="9">
        <v>2</v>
      </c>
      <c r="P132" s="9">
        <v>3</v>
      </c>
      <c r="Q132" s="28"/>
      <c r="R132" s="396">
        <v>4</v>
      </c>
      <c r="S132" s="396">
        <v>2</v>
      </c>
      <c r="T132" s="395"/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 t="shared" si="79"/>
        <v>11</v>
      </c>
      <c r="AF132" s="392"/>
      <c r="AG132" s="509">
        <f t="shared" si="85"/>
        <v>115</v>
      </c>
      <c r="AH132" s="394">
        <f t="shared" si="85"/>
        <v>0</v>
      </c>
      <c r="AI132" s="402">
        <f t="shared" si="66"/>
        <v>115</v>
      </c>
      <c r="AJ132" s="510">
        <f>SUM(AG132)+SUM(Jaanuar!AJ132)</f>
        <v>260</v>
      </c>
      <c r="AK132" s="394">
        <f>SUM(AE132)+SUM(Jaanuar!AK132)</f>
        <v>25</v>
      </c>
      <c r="AL132" s="402">
        <f>SUM(AH132)+SUM(Jaanuar!AL132)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87">SUBTOTAL(9,C132:C132)</f>
        <v>0</v>
      </c>
      <c r="D133" s="543">
        <f t="shared" si="87"/>
        <v>4</v>
      </c>
      <c r="E133" s="543">
        <f t="shared" si="87"/>
        <v>30</v>
      </c>
      <c r="F133" s="543">
        <f t="shared" si="87"/>
        <v>29</v>
      </c>
      <c r="G133" s="543">
        <f t="shared" si="87"/>
        <v>0</v>
      </c>
      <c r="H133" s="543">
        <f t="shared" si="87"/>
        <v>0</v>
      </c>
      <c r="I133" s="473">
        <f t="shared" si="87"/>
        <v>5</v>
      </c>
      <c r="J133" s="460">
        <f t="shared" si="87"/>
        <v>11</v>
      </c>
      <c r="K133" s="543">
        <f t="shared" si="87"/>
        <v>23</v>
      </c>
      <c r="L133" s="543">
        <f t="shared" si="87"/>
        <v>2</v>
      </c>
      <c r="M133" s="569">
        <f t="shared" si="87"/>
        <v>104</v>
      </c>
      <c r="N133" s="543">
        <f t="shared" si="87"/>
        <v>0</v>
      </c>
      <c r="O133" s="543">
        <f t="shared" si="87"/>
        <v>2</v>
      </c>
      <c r="P133" s="548">
        <f t="shared" si="87"/>
        <v>3</v>
      </c>
      <c r="Q133" s="531">
        <f t="shared" si="87"/>
        <v>0</v>
      </c>
      <c r="R133" s="529">
        <f t="shared" si="87"/>
        <v>4</v>
      </c>
      <c r="S133" s="529">
        <f t="shared" si="87"/>
        <v>2</v>
      </c>
      <c r="T133" s="550">
        <f t="shared" si="87"/>
        <v>0</v>
      </c>
      <c r="U133" s="531">
        <f t="shared" si="87"/>
        <v>0</v>
      </c>
      <c r="V133" s="529">
        <f t="shared" si="87"/>
        <v>0</v>
      </c>
      <c r="W133" s="550">
        <f t="shared" si="87"/>
        <v>0</v>
      </c>
      <c r="X133" s="531">
        <f t="shared" si="87"/>
        <v>0</v>
      </c>
      <c r="Y133" s="529">
        <f t="shared" si="87"/>
        <v>0</v>
      </c>
      <c r="Z133" s="529">
        <f t="shared" si="87"/>
        <v>0</v>
      </c>
      <c r="AA133" s="529">
        <f t="shared" si="87"/>
        <v>0</v>
      </c>
      <c r="AB133" s="550">
        <f t="shared" si="87"/>
        <v>0</v>
      </c>
      <c r="AC133" s="531">
        <f t="shared" si="87"/>
        <v>0</v>
      </c>
      <c r="AD133" s="550">
        <f t="shared" si="87"/>
        <v>0</v>
      </c>
      <c r="AE133" s="506">
        <f t="shared" si="87"/>
        <v>11</v>
      </c>
      <c r="AF133" s="552">
        <f t="shared" si="87"/>
        <v>0</v>
      </c>
      <c r="AG133" s="544">
        <f t="shared" si="87"/>
        <v>115</v>
      </c>
      <c r="AH133" s="505">
        <f t="shared" si="87"/>
        <v>0</v>
      </c>
      <c r="AI133" s="552">
        <f t="shared" si="87"/>
        <v>115</v>
      </c>
      <c r="AJ133" s="545">
        <f t="shared" si="87"/>
        <v>260</v>
      </c>
      <c r="AK133" s="505">
        <f t="shared" si="87"/>
        <v>25</v>
      </c>
      <c r="AL133" s="514">
        <f t="shared" si="87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88">SUBTOTAL(9,C7:C132)</f>
        <v>13</v>
      </c>
      <c r="D134" s="488">
        <f t="shared" si="88"/>
        <v>139</v>
      </c>
      <c r="E134" s="488">
        <f t="shared" si="88"/>
        <v>297</v>
      </c>
      <c r="F134" s="488">
        <f t="shared" si="88"/>
        <v>272</v>
      </c>
      <c r="G134" s="488">
        <f t="shared" si="88"/>
        <v>27</v>
      </c>
      <c r="H134" s="488">
        <f t="shared" si="88"/>
        <v>2</v>
      </c>
      <c r="I134" s="594">
        <f t="shared" si="88"/>
        <v>59</v>
      </c>
      <c r="J134" s="595">
        <f t="shared" si="88"/>
        <v>59</v>
      </c>
      <c r="K134" s="488">
        <f t="shared" si="88"/>
        <v>221</v>
      </c>
      <c r="L134" s="488">
        <f t="shared" si="88"/>
        <v>39</v>
      </c>
      <c r="M134" s="570">
        <f t="shared" si="88"/>
        <v>1128</v>
      </c>
      <c r="N134" s="488">
        <f t="shared" si="88"/>
        <v>10</v>
      </c>
      <c r="O134" s="488">
        <f t="shared" si="88"/>
        <v>19</v>
      </c>
      <c r="P134" s="15">
        <f t="shared" si="88"/>
        <v>38</v>
      </c>
      <c r="Q134" s="571">
        <f t="shared" si="88"/>
        <v>8</v>
      </c>
      <c r="R134" s="572">
        <f t="shared" si="88"/>
        <v>26</v>
      </c>
      <c r="S134" s="572">
        <f t="shared" si="88"/>
        <v>17</v>
      </c>
      <c r="T134" s="573">
        <f t="shared" si="88"/>
        <v>1</v>
      </c>
      <c r="U134" s="571">
        <f t="shared" si="88"/>
        <v>1</v>
      </c>
      <c r="V134" s="572">
        <f t="shared" si="88"/>
        <v>0</v>
      </c>
      <c r="W134" s="573">
        <f t="shared" si="88"/>
        <v>1</v>
      </c>
      <c r="X134" s="571">
        <f t="shared" si="88"/>
        <v>0</v>
      </c>
      <c r="Y134" s="572">
        <f t="shared" si="88"/>
        <v>1</v>
      </c>
      <c r="Z134" s="572">
        <f t="shared" si="88"/>
        <v>0</v>
      </c>
      <c r="AA134" s="572">
        <f t="shared" si="88"/>
        <v>1</v>
      </c>
      <c r="AB134" s="573">
        <f t="shared" si="88"/>
        <v>0</v>
      </c>
      <c r="AC134" s="571">
        <f t="shared" si="88"/>
        <v>25</v>
      </c>
      <c r="AD134" s="573">
        <f t="shared" si="88"/>
        <v>10</v>
      </c>
      <c r="AE134" s="576">
        <f t="shared" si="88"/>
        <v>148</v>
      </c>
      <c r="AF134" s="578">
        <f t="shared" si="88"/>
        <v>0</v>
      </c>
      <c r="AG134" s="579">
        <f t="shared" si="88"/>
        <v>1276</v>
      </c>
      <c r="AH134" s="580">
        <f t="shared" si="88"/>
        <v>10</v>
      </c>
      <c r="AI134" s="578">
        <f t="shared" si="88"/>
        <v>1286</v>
      </c>
      <c r="AJ134" s="581">
        <f t="shared" si="88"/>
        <v>2857</v>
      </c>
      <c r="AK134" s="580">
        <f t="shared" si="88"/>
        <v>396</v>
      </c>
      <c r="AL134" s="577">
        <f t="shared" si="88"/>
        <v>12</v>
      </c>
    </row>
    <row r="135" spans="1:38" ht="13.8" thickBot="1" x14ac:dyDescent="0.3">
      <c r="A135" s="521" t="s">
        <v>670</v>
      </c>
      <c r="B135" s="522"/>
      <c r="C135" s="520">
        <f>C134/$M$134</f>
        <v>1.152482269503546E-2</v>
      </c>
      <c r="D135" s="520">
        <f t="shared" ref="D135:M135" si="89">D134/$M$134</f>
        <v>0.12322695035460993</v>
      </c>
      <c r="E135" s="520">
        <f t="shared" si="89"/>
        <v>0.26329787234042551</v>
      </c>
      <c r="F135" s="520">
        <f t="shared" si="89"/>
        <v>0.24113475177304963</v>
      </c>
      <c r="G135" s="520">
        <f t="shared" si="89"/>
        <v>2.3936170212765957E-2</v>
      </c>
      <c r="H135" s="520">
        <f t="shared" si="89"/>
        <v>1.7730496453900709E-3</v>
      </c>
      <c r="I135" s="520">
        <f t="shared" si="89"/>
        <v>5.2304964539007091E-2</v>
      </c>
      <c r="J135" s="520">
        <f t="shared" si="89"/>
        <v>5.2304964539007091E-2</v>
      </c>
      <c r="K135" s="520">
        <f t="shared" si="89"/>
        <v>0.19592198581560283</v>
      </c>
      <c r="L135" s="520">
        <f t="shared" si="89"/>
        <v>3.4574468085106384E-2</v>
      </c>
      <c r="M135" s="520">
        <f t="shared" si="89"/>
        <v>1</v>
      </c>
      <c r="AE135"/>
      <c r="AF135"/>
      <c r="AG135"/>
      <c r="AH135"/>
      <c r="AI135"/>
      <c r="AJ135"/>
      <c r="AK135"/>
      <c r="AL135"/>
    </row>
    <row r="136" spans="1:38" ht="21.75" customHeight="1" thickTop="1" thickBot="1" x14ac:dyDescent="0.3">
      <c r="A136" s="334" t="s">
        <v>561</v>
      </c>
      <c r="B136" s="335"/>
      <c r="C136" s="342">
        <f>C134+Jaanuar!C136</f>
        <v>31</v>
      </c>
      <c r="D136" s="342">
        <f>D134+Jaanuar!D136</f>
        <v>281</v>
      </c>
      <c r="E136" s="342">
        <f>E134+Jaanuar!E136</f>
        <v>680</v>
      </c>
      <c r="F136" s="342">
        <f>F134+Jaanuar!F136</f>
        <v>531</v>
      </c>
      <c r="G136" s="342">
        <f>G134+Jaanuar!G136</f>
        <v>77</v>
      </c>
      <c r="H136" s="342">
        <f>H134+Jaanuar!H136</f>
        <v>4</v>
      </c>
      <c r="I136" s="342">
        <f>I134+Jaanuar!I136</f>
        <v>109</v>
      </c>
      <c r="J136" s="342">
        <f>J134+Jaanuar!J136</f>
        <v>108</v>
      </c>
      <c r="K136" s="342">
        <f>K134+Jaanuar!K136</f>
        <v>505</v>
      </c>
      <c r="L136" s="342">
        <f>L134+Jaanuar!L136</f>
        <v>135</v>
      </c>
      <c r="M136" s="342">
        <f>M134+Jaanuar!M136</f>
        <v>2461</v>
      </c>
      <c r="N136" s="342">
        <f>N134+Jaanuar!N136</f>
        <v>12</v>
      </c>
      <c r="O136" s="342">
        <f>O134+Jaanuar!O136</f>
        <v>51</v>
      </c>
      <c r="P136" s="342">
        <f>P134+Jaanuar!P136</f>
        <v>84</v>
      </c>
      <c r="Q136" s="342">
        <f>Q134+Jaanuar!Q136</f>
        <v>17</v>
      </c>
      <c r="R136" s="342">
        <f>R134+Jaanuar!R136</f>
        <v>60</v>
      </c>
      <c r="S136" s="342">
        <f>S134+Jaanuar!S136</f>
        <v>42</v>
      </c>
      <c r="T136" s="342">
        <f>T134+Jaanuar!T136</f>
        <v>2</v>
      </c>
      <c r="U136" s="342">
        <f>U134+Jaanuar!U136</f>
        <v>1</v>
      </c>
      <c r="V136" s="342">
        <f>V134+Jaanuar!V136</f>
        <v>0</v>
      </c>
      <c r="W136" s="342">
        <f>W134+Jaanuar!W136</f>
        <v>43</v>
      </c>
      <c r="X136" s="342">
        <f>X134+Jaanuar!X136</f>
        <v>0</v>
      </c>
      <c r="Y136" s="342">
        <f>Y134+Jaanuar!Y136</f>
        <v>1</v>
      </c>
      <c r="Z136" s="342">
        <f>Z134+Jaanuar!Z136</f>
        <v>0</v>
      </c>
      <c r="AA136" s="342">
        <f>AA134+Jaanuar!AA136</f>
        <v>2</v>
      </c>
      <c r="AB136" s="342">
        <f>AB134+Jaanuar!AB136</f>
        <v>0</v>
      </c>
      <c r="AC136" s="342">
        <f>AC134+Jaanuar!AC136</f>
        <v>71</v>
      </c>
      <c r="AD136" s="342">
        <f>AD134+Jaanuar!AD136</f>
        <v>22</v>
      </c>
      <c r="AE136" s="342">
        <f>AE134+Jaanuar!AE136</f>
        <v>396</v>
      </c>
      <c r="AF136" s="342">
        <f>AF134+Jaanuar!AF136</f>
        <v>0</v>
      </c>
      <c r="AG136" s="342">
        <f>AG134+Jaanuar!AG136</f>
        <v>2857</v>
      </c>
      <c r="AH136" s="342">
        <f>AH134+Jaanuar!AH136</f>
        <v>12</v>
      </c>
      <c r="AI136" s="342">
        <f>AI134+Jaanuar!AI136</f>
        <v>2869</v>
      </c>
    </row>
    <row r="137" spans="1:38" ht="14.2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</row>
    <row r="138" spans="1:38" x14ac:dyDescent="0.25">
      <c r="AE138" s="475"/>
    </row>
    <row r="139" spans="1:38" ht="15.6" x14ac:dyDescent="0.3">
      <c r="F139" s="526" t="s">
        <v>558</v>
      </c>
      <c r="AE139" s="475"/>
    </row>
    <row r="140" spans="1:38" x14ac:dyDescent="0.25">
      <c r="AE140" s="475"/>
    </row>
    <row r="141" spans="1:38" x14ac:dyDescent="0.25">
      <c r="A141" t="s">
        <v>673</v>
      </c>
      <c r="C141" s="133" t="s">
        <v>568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AB141" s="133"/>
      <c r="AC141" s="133"/>
    </row>
    <row r="142" spans="1:38" x14ac:dyDescent="0.25">
      <c r="C142" s="133"/>
      <c r="D142" s="133" t="s">
        <v>368</v>
      </c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AB142" s="133"/>
      <c r="AC142" s="133"/>
    </row>
    <row r="143" spans="1:38" x14ac:dyDescent="0.25">
      <c r="C143" s="133"/>
      <c r="D143" s="133" t="s">
        <v>404</v>
      </c>
      <c r="E143" s="133"/>
      <c r="F143" s="133"/>
      <c r="G143" s="133"/>
      <c r="H143" s="133"/>
      <c r="I143" s="133"/>
      <c r="J143" s="133"/>
      <c r="K143" s="133"/>
      <c r="L143" s="133"/>
      <c r="M143" s="12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</row>
    <row r="144" spans="1:38" x14ac:dyDescent="0.25">
      <c r="C144" s="133"/>
      <c r="D144" s="527" t="s">
        <v>529</v>
      </c>
      <c r="N144" s="12"/>
    </row>
    <row r="145" spans="3:21" x14ac:dyDescent="0.25">
      <c r="C145" s="133"/>
      <c r="D145" t="s">
        <v>486</v>
      </c>
      <c r="N145" s="12"/>
    </row>
    <row r="146" spans="3:21" x14ac:dyDescent="0.25">
      <c r="C146" s="133"/>
      <c r="D146" t="s">
        <v>570</v>
      </c>
      <c r="N146" s="12"/>
    </row>
    <row r="147" spans="3:21" x14ac:dyDescent="0.25">
      <c r="C147" s="555"/>
      <c r="D147" t="s">
        <v>571</v>
      </c>
      <c r="N147" s="12"/>
    </row>
    <row r="148" spans="3:21" x14ac:dyDescent="0.25">
      <c r="C148" s="133"/>
      <c r="D148" t="s">
        <v>386</v>
      </c>
      <c r="N148" s="12"/>
    </row>
    <row r="149" spans="3:21" x14ac:dyDescent="0.25">
      <c r="C149" s="555"/>
      <c r="D149" t="s">
        <v>555</v>
      </c>
      <c r="N149" s="12"/>
    </row>
    <row r="150" spans="3:21" x14ac:dyDescent="0.25">
      <c r="C150" s="555"/>
      <c r="D150" t="s">
        <v>573</v>
      </c>
      <c r="N150" s="12"/>
    </row>
    <row r="151" spans="3:21" x14ac:dyDescent="0.25">
      <c r="C151" s="133"/>
      <c r="N151" s="12"/>
    </row>
    <row r="152" spans="3:21" x14ac:dyDescent="0.25">
      <c r="N152" s="12"/>
    </row>
    <row r="153" spans="3:21" x14ac:dyDescent="0.25">
      <c r="C153" t="s">
        <v>574</v>
      </c>
      <c r="S153" s="86"/>
      <c r="T153" s="86"/>
      <c r="U153" s="86"/>
    </row>
    <row r="154" spans="3:21" x14ac:dyDescent="0.25">
      <c r="C154" s="527"/>
      <c r="D154" t="s">
        <v>410</v>
      </c>
      <c r="S154" s="86"/>
      <c r="T154" s="86"/>
      <c r="U154" s="86"/>
    </row>
    <row r="155" spans="3:21" x14ac:dyDescent="0.25">
      <c r="D155" t="s">
        <v>575</v>
      </c>
      <c r="S155" s="86"/>
      <c r="T155" s="86"/>
      <c r="U155" s="86"/>
    </row>
    <row r="156" spans="3:21" x14ac:dyDescent="0.25">
      <c r="D156" t="s">
        <v>400</v>
      </c>
      <c r="S156" s="86"/>
      <c r="T156" s="86"/>
      <c r="U156" s="86"/>
    </row>
    <row r="157" spans="3:21" x14ac:dyDescent="0.25">
      <c r="D157" t="s">
        <v>369</v>
      </c>
      <c r="S157" s="86"/>
      <c r="T157" s="86"/>
      <c r="U157" s="86"/>
    </row>
    <row r="158" spans="3:21" x14ac:dyDescent="0.25">
      <c r="D158" t="s">
        <v>405</v>
      </c>
      <c r="S158" s="86"/>
      <c r="T158" s="86"/>
      <c r="U158" s="86"/>
    </row>
    <row r="159" spans="3:21" x14ac:dyDescent="0.25">
      <c r="D159" t="s">
        <v>455</v>
      </c>
      <c r="S159" s="86"/>
      <c r="T159" s="86"/>
      <c r="U159" s="86"/>
    </row>
    <row r="160" spans="3:21" x14ac:dyDescent="0.25">
      <c r="D160" t="s">
        <v>440</v>
      </c>
      <c r="S160" s="86"/>
      <c r="T160" s="86"/>
      <c r="U160" s="86"/>
    </row>
    <row r="161" spans="3:21" x14ac:dyDescent="0.25">
      <c r="D161" t="s">
        <v>381</v>
      </c>
      <c r="S161" s="86"/>
      <c r="T161" s="86"/>
      <c r="U161" s="86"/>
    </row>
    <row r="162" spans="3:21" x14ac:dyDescent="0.25">
      <c r="C162" s="527"/>
      <c r="D162" s="527" t="s">
        <v>530</v>
      </c>
      <c r="S162" s="86"/>
      <c r="T162" s="86"/>
      <c r="U162" s="86"/>
    </row>
    <row r="163" spans="3:21" x14ac:dyDescent="0.25">
      <c r="D163" t="s">
        <v>451</v>
      </c>
      <c r="S163" s="86"/>
      <c r="T163" s="86"/>
      <c r="U163" s="86"/>
    </row>
    <row r="164" spans="3:21" x14ac:dyDescent="0.25">
      <c r="D164" t="s">
        <v>387</v>
      </c>
      <c r="S164" s="86"/>
      <c r="T164" s="86"/>
      <c r="U164" s="86"/>
    </row>
    <row r="165" spans="3:21" x14ac:dyDescent="0.25">
      <c r="C165" s="527"/>
      <c r="D165" s="527" t="s">
        <v>466</v>
      </c>
      <c r="S165" s="86"/>
      <c r="T165" s="86"/>
      <c r="U165" s="86"/>
    </row>
    <row r="166" spans="3:21" x14ac:dyDescent="0.25">
      <c r="C166" s="527"/>
      <c r="D166" s="527" t="s">
        <v>460</v>
      </c>
      <c r="S166" s="86"/>
      <c r="T166" s="86"/>
      <c r="U166" s="86"/>
    </row>
    <row r="167" spans="3:21" x14ac:dyDescent="0.25">
      <c r="C167" s="527"/>
      <c r="D167" s="527" t="s">
        <v>471</v>
      </c>
      <c r="S167" s="86"/>
      <c r="T167" s="86"/>
      <c r="U167" s="86"/>
    </row>
    <row r="168" spans="3:21" x14ac:dyDescent="0.25">
      <c r="S168" s="86"/>
      <c r="T168" s="86"/>
      <c r="U168" s="86"/>
    </row>
    <row r="169" spans="3:21" x14ac:dyDescent="0.25">
      <c r="S169" s="86"/>
      <c r="T169" s="86"/>
      <c r="U169" s="86"/>
    </row>
    <row r="170" spans="3:21" x14ac:dyDescent="0.25">
      <c r="C170" t="s">
        <v>577</v>
      </c>
      <c r="S170" s="86"/>
      <c r="T170" s="86"/>
      <c r="U170" s="86"/>
    </row>
    <row r="171" spans="3:21" x14ac:dyDescent="0.25">
      <c r="C171" s="527"/>
      <c r="D171" t="s">
        <v>411</v>
      </c>
      <c r="S171" s="86"/>
      <c r="T171" s="86"/>
      <c r="U171" s="86"/>
    </row>
    <row r="172" spans="3:21" x14ac:dyDescent="0.25">
      <c r="C172" s="527"/>
      <c r="D172" s="527" t="s">
        <v>578</v>
      </c>
      <c r="S172" s="86"/>
      <c r="T172" s="86"/>
      <c r="U172" s="86"/>
    </row>
    <row r="173" spans="3:21" x14ac:dyDescent="0.25">
      <c r="D173" t="s">
        <v>513</v>
      </c>
      <c r="S173" s="86"/>
      <c r="T173" s="86"/>
      <c r="U173" s="86"/>
    </row>
    <row r="174" spans="3:21" x14ac:dyDescent="0.25">
      <c r="D174" t="s">
        <v>401</v>
      </c>
      <c r="S174" s="86"/>
      <c r="T174" s="86"/>
      <c r="U174" s="86"/>
    </row>
    <row r="175" spans="3:21" x14ac:dyDescent="0.25">
      <c r="D175" t="s">
        <v>370</v>
      </c>
      <c r="S175" s="86"/>
      <c r="T175" s="86"/>
      <c r="U175" s="86"/>
    </row>
    <row r="176" spans="3:21" x14ac:dyDescent="0.25">
      <c r="D176" t="s">
        <v>406</v>
      </c>
      <c r="S176" s="86"/>
      <c r="T176" s="86"/>
      <c r="U176" s="86"/>
    </row>
    <row r="177" spans="3:22" x14ac:dyDescent="0.25">
      <c r="D177" t="s">
        <v>609</v>
      </c>
      <c r="S177" s="86"/>
      <c r="T177" s="86"/>
      <c r="U177" s="86"/>
    </row>
    <row r="178" spans="3:22" x14ac:dyDescent="0.25">
      <c r="D178" t="s">
        <v>374</v>
      </c>
      <c r="S178" s="86"/>
      <c r="T178" s="86"/>
      <c r="U178" s="86"/>
    </row>
    <row r="179" spans="3:22" x14ac:dyDescent="0.25">
      <c r="D179" t="s">
        <v>580</v>
      </c>
      <c r="S179" s="86"/>
      <c r="T179" s="86"/>
      <c r="U179" s="86"/>
    </row>
    <row r="180" spans="3:22" x14ac:dyDescent="0.25">
      <c r="C180" s="527"/>
      <c r="D180" t="s">
        <v>421</v>
      </c>
      <c r="S180" s="86"/>
      <c r="T180" s="86"/>
      <c r="U180" s="86"/>
    </row>
    <row r="181" spans="3:22" x14ac:dyDescent="0.25">
      <c r="C181" s="527"/>
      <c r="D181" t="s">
        <v>365</v>
      </c>
      <c r="S181" s="86"/>
      <c r="T181" s="86"/>
      <c r="U181" s="86"/>
    </row>
    <row r="182" spans="3:22" x14ac:dyDescent="0.25">
      <c r="D182" s="527" t="s">
        <v>399</v>
      </c>
      <c r="S182" s="86"/>
      <c r="T182" s="86"/>
      <c r="U182" s="86"/>
    </row>
    <row r="183" spans="3:22" x14ac:dyDescent="0.25">
      <c r="D183" t="s">
        <v>375</v>
      </c>
      <c r="S183" s="86"/>
      <c r="T183" s="86"/>
      <c r="U183" s="86"/>
    </row>
    <row r="184" spans="3:22" x14ac:dyDescent="0.25">
      <c r="D184" t="s">
        <v>382</v>
      </c>
      <c r="S184" s="86"/>
      <c r="T184" s="86"/>
      <c r="U184" s="86"/>
    </row>
    <row r="185" spans="3:22" x14ac:dyDescent="0.25">
      <c r="C185" s="527"/>
      <c r="D185" s="527" t="s">
        <v>423</v>
      </c>
      <c r="S185" s="86"/>
      <c r="T185" s="86"/>
      <c r="U185" s="86"/>
    </row>
    <row r="186" spans="3:22" x14ac:dyDescent="0.25">
      <c r="D186" t="s">
        <v>452</v>
      </c>
      <c r="S186" s="86"/>
      <c r="T186" s="86"/>
      <c r="U186" s="86"/>
    </row>
    <row r="187" spans="3:22" x14ac:dyDescent="0.25">
      <c r="D187" t="s">
        <v>388</v>
      </c>
      <c r="S187" s="86"/>
      <c r="T187" s="86"/>
      <c r="U187" s="86"/>
    </row>
    <row r="188" spans="3:22" x14ac:dyDescent="0.25">
      <c r="C188" s="527"/>
      <c r="D188" s="527" t="s">
        <v>472</v>
      </c>
      <c r="S188" s="86"/>
      <c r="T188" s="86"/>
      <c r="U188" s="86"/>
    </row>
    <row r="189" spans="3:22" x14ac:dyDescent="0.25">
      <c r="C189" s="527"/>
      <c r="D189" s="527" t="s">
        <v>467</v>
      </c>
      <c r="S189" s="86"/>
      <c r="T189" s="86"/>
      <c r="U189" s="86"/>
      <c r="V189" s="34"/>
    </row>
    <row r="190" spans="3:22" x14ac:dyDescent="0.25">
      <c r="C190" s="527"/>
      <c r="D190" s="527" t="s">
        <v>462</v>
      </c>
      <c r="S190" s="86"/>
      <c r="T190" s="86"/>
      <c r="U190" s="86"/>
      <c r="V190" s="34"/>
    </row>
    <row r="191" spans="3:22" x14ac:dyDescent="0.25">
      <c r="C191" s="527"/>
      <c r="D191" t="s">
        <v>427</v>
      </c>
      <c r="S191" s="86"/>
      <c r="T191" s="86"/>
      <c r="U191" s="86"/>
      <c r="V191" s="34"/>
    </row>
    <row r="192" spans="3:22" x14ac:dyDescent="0.25">
      <c r="C192" s="527"/>
      <c r="D192" t="s">
        <v>582</v>
      </c>
      <c r="S192" s="86"/>
      <c r="T192" s="86"/>
      <c r="U192" s="86"/>
      <c r="V192" s="34"/>
    </row>
    <row r="193" spans="3:29" x14ac:dyDescent="0.25">
      <c r="S193" s="86"/>
      <c r="T193" s="86"/>
      <c r="U193" s="86"/>
    </row>
    <row r="194" spans="3:29" x14ac:dyDescent="0.25">
      <c r="S194" s="86"/>
      <c r="T194" s="86"/>
      <c r="U194" s="86"/>
    </row>
    <row r="195" spans="3:29" x14ac:dyDescent="0.25">
      <c r="C195" t="s">
        <v>583</v>
      </c>
      <c r="S195" s="86"/>
      <c r="T195" s="86"/>
      <c r="U195" s="86"/>
    </row>
    <row r="196" spans="3:29" x14ac:dyDescent="0.25">
      <c r="C196" s="527"/>
      <c r="D196" s="527" t="s">
        <v>412</v>
      </c>
      <c r="S196" s="86"/>
      <c r="T196" s="86"/>
      <c r="U196" s="86"/>
    </row>
    <row r="197" spans="3:29" x14ac:dyDescent="0.25">
      <c r="C197" s="527"/>
      <c r="D197" s="527" t="s">
        <v>418</v>
      </c>
      <c r="S197" s="86"/>
      <c r="T197" s="86"/>
      <c r="U197" s="86"/>
    </row>
    <row r="198" spans="3:29" x14ac:dyDescent="0.25">
      <c r="D198" t="s">
        <v>514</v>
      </c>
      <c r="S198" s="86"/>
      <c r="T198" s="86"/>
      <c r="U198" s="86"/>
    </row>
    <row r="199" spans="3:29" x14ac:dyDescent="0.25">
      <c r="D199" t="s">
        <v>402</v>
      </c>
      <c r="S199" s="86"/>
      <c r="T199" s="86"/>
      <c r="U199" s="86"/>
    </row>
    <row r="200" spans="3:29" x14ac:dyDescent="0.25">
      <c r="D200" t="s">
        <v>371</v>
      </c>
      <c r="S200" s="86"/>
      <c r="T200" s="86"/>
      <c r="U200" s="86"/>
    </row>
    <row r="201" spans="3:29" x14ac:dyDescent="0.25">
      <c r="D201" t="s">
        <v>407</v>
      </c>
      <c r="S201" s="86"/>
      <c r="T201" s="86"/>
      <c r="U201" s="86"/>
    </row>
    <row r="202" spans="3:29" x14ac:dyDescent="0.25">
      <c r="D202" t="s">
        <v>416</v>
      </c>
      <c r="S202" s="86"/>
      <c r="T202" s="86"/>
      <c r="U202" s="86"/>
      <c r="AB202" s="27"/>
    </row>
    <row r="203" spans="3:29" x14ac:dyDescent="0.25">
      <c r="D203" t="s">
        <v>585</v>
      </c>
      <c r="S203" s="86"/>
      <c r="T203" s="86"/>
      <c r="U203" s="86"/>
    </row>
    <row r="204" spans="3:29" x14ac:dyDescent="0.25">
      <c r="D204" t="s">
        <v>359</v>
      </c>
      <c r="S204" s="86"/>
      <c r="T204" s="86"/>
      <c r="U204" s="86"/>
    </row>
    <row r="205" spans="3:29" x14ac:dyDescent="0.25">
      <c r="C205" s="527"/>
      <c r="D205" t="s">
        <v>586</v>
      </c>
      <c r="S205" s="86"/>
      <c r="T205" s="86"/>
      <c r="U205" s="86"/>
    </row>
    <row r="206" spans="3:29" x14ac:dyDescent="0.25">
      <c r="C206" s="527"/>
      <c r="D206" s="527" t="s">
        <v>456</v>
      </c>
      <c r="S206" s="86"/>
      <c r="T206" s="86"/>
      <c r="U206" s="86"/>
      <c r="Z206" s="27"/>
      <c r="AA206" s="27"/>
    </row>
    <row r="207" spans="3:29" x14ac:dyDescent="0.25">
      <c r="D207" t="s">
        <v>376</v>
      </c>
      <c r="S207" s="86"/>
      <c r="T207" s="86"/>
      <c r="U207" s="86"/>
      <c r="Z207" s="27"/>
      <c r="AA207" s="27"/>
      <c r="AC207" s="27"/>
    </row>
    <row r="208" spans="3:29" x14ac:dyDescent="0.25">
      <c r="C208" s="527"/>
      <c r="D208" s="527" t="s">
        <v>424</v>
      </c>
      <c r="S208" s="86"/>
      <c r="T208" s="86"/>
      <c r="U208" s="86"/>
      <c r="Z208" s="27"/>
      <c r="AA208" s="27"/>
      <c r="AC208" s="27"/>
    </row>
    <row r="209" spans="3:29" x14ac:dyDescent="0.25">
      <c r="D209" t="s">
        <v>453</v>
      </c>
      <c r="S209" s="86"/>
      <c r="T209" s="86"/>
      <c r="U209" s="86"/>
      <c r="Z209" s="27"/>
      <c r="AA209" s="27"/>
      <c r="AC209" s="27"/>
    </row>
    <row r="210" spans="3:29" x14ac:dyDescent="0.25">
      <c r="C210" s="527"/>
      <c r="D210" t="s">
        <v>383</v>
      </c>
      <c r="S210" s="86"/>
      <c r="T210" s="86"/>
      <c r="U210" s="86"/>
      <c r="Y210" s="27"/>
      <c r="AC210" s="27"/>
    </row>
    <row r="211" spans="3:29" x14ac:dyDescent="0.25">
      <c r="D211" t="s">
        <v>432</v>
      </c>
      <c r="S211" s="86"/>
      <c r="T211" s="86"/>
      <c r="U211" s="86"/>
      <c r="Y211" s="27"/>
    </row>
    <row r="212" spans="3:29" x14ac:dyDescent="0.25">
      <c r="C212" s="527"/>
      <c r="D212" s="527" t="s">
        <v>473</v>
      </c>
      <c r="S212" s="86"/>
      <c r="T212" s="86"/>
      <c r="U212" s="86"/>
      <c r="Y212" s="27"/>
    </row>
    <row r="213" spans="3:29" x14ac:dyDescent="0.25">
      <c r="C213" s="527"/>
      <c r="D213" s="527" t="s">
        <v>463</v>
      </c>
      <c r="S213" s="86"/>
      <c r="T213" s="86"/>
      <c r="U213" s="86"/>
    </row>
    <row r="214" spans="3:29" x14ac:dyDescent="0.25">
      <c r="C214" s="527"/>
      <c r="D214" t="s">
        <v>520</v>
      </c>
      <c r="S214" s="86"/>
      <c r="T214" s="86"/>
      <c r="U214" s="86"/>
    </row>
    <row r="215" spans="3:29" x14ac:dyDescent="0.25">
      <c r="C215" s="527"/>
      <c r="D215" t="s">
        <v>389</v>
      </c>
      <c r="S215" s="86"/>
      <c r="T215" s="86"/>
      <c r="U215" s="86"/>
    </row>
    <row r="216" spans="3:29" x14ac:dyDescent="0.25">
      <c r="C216" s="527"/>
      <c r="D216" t="s">
        <v>428</v>
      </c>
      <c r="S216" s="86"/>
      <c r="T216" s="86"/>
      <c r="U216" s="86"/>
    </row>
    <row r="217" spans="3:29" x14ac:dyDescent="0.25">
      <c r="C217" s="527"/>
      <c r="D217" s="527" t="s">
        <v>475</v>
      </c>
      <c r="S217" s="86"/>
      <c r="T217" s="86"/>
      <c r="U217" s="86"/>
    </row>
    <row r="218" spans="3:29" x14ac:dyDescent="0.25">
      <c r="S218" s="86"/>
      <c r="T218" s="86"/>
      <c r="U218" s="86"/>
    </row>
    <row r="219" spans="3:29" x14ac:dyDescent="0.25">
      <c r="S219" s="86"/>
      <c r="T219" s="86"/>
      <c r="U219" s="86"/>
    </row>
    <row r="220" spans="3:29" x14ac:dyDescent="0.25">
      <c r="C220" t="s">
        <v>588</v>
      </c>
      <c r="S220" s="86"/>
      <c r="T220" s="86"/>
      <c r="U220" s="86"/>
    </row>
    <row r="221" spans="3:29" x14ac:dyDescent="0.25">
      <c r="C221" s="527"/>
      <c r="D221" s="527" t="s">
        <v>413</v>
      </c>
      <c r="S221" s="86"/>
      <c r="T221" s="86"/>
      <c r="U221" s="86"/>
    </row>
    <row r="222" spans="3:29" x14ac:dyDescent="0.25">
      <c r="C222" s="527"/>
      <c r="D222" s="527" t="s">
        <v>419</v>
      </c>
      <c r="S222" s="86"/>
      <c r="T222" s="86"/>
      <c r="U222" s="86"/>
    </row>
    <row r="223" spans="3:29" x14ac:dyDescent="0.25">
      <c r="D223" t="s">
        <v>372</v>
      </c>
      <c r="S223" s="86"/>
      <c r="T223" s="86"/>
      <c r="U223" s="86"/>
    </row>
    <row r="224" spans="3:29" x14ac:dyDescent="0.25">
      <c r="D224" t="s">
        <v>589</v>
      </c>
      <c r="S224" s="86"/>
      <c r="T224" s="86"/>
      <c r="U224" s="86"/>
    </row>
    <row r="225" spans="1:38" x14ac:dyDescent="0.25">
      <c r="D225" t="s">
        <v>360</v>
      </c>
      <c r="S225" s="86"/>
      <c r="T225" s="86"/>
      <c r="U225" s="86"/>
    </row>
    <row r="226" spans="1:38" x14ac:dyDescent="0.25">
      <c r="C226" s="527"/>
      <c r="D226" s="527" t="s">
        <v>476</v>
      </c>
      <c r="S226" s="86"/>
      <c r="T226" s="86"/>
      <c r="U226" s="86"/>
    </row>
    <row r="227" spans="1:38" x14ac:dyDescent="0.25">
      <c r="S227" s="86"/>
      <c r="T227" s="86"/>
      <c r="U227" s="86"/>
    </row>
    <row r="228" spans="1:38" x14ac:dyDescent="0.25">
      <c r="S228" s="86"/>
      <c r="T228" s="86"/>
      <c r="U228" s="86"/>
    </row>
    <row r="229" spans="1:38" x14ac:dyDescent="0.25">
      <c r="C229" t="s">
        <v>590</v>
      </c>
      <c r="S229" s="86"/>
      <c r="T229" s="86"/>
      <c r="U229" s="86"/>
    </row>
    <row r="230" spans="1:38" x14ac:dyDescent="0.25">
      <c r="C230" s="527"/>
      <c r="D230" s="527" t="s">
        <v>414</v>
      </c>
      <c r="S230" s="86"/>
      <c r="T230" s="86"/>
      <c r="U230" s="86"/>
    </row>
    <row r="231" spans="1:38" x14ac:dyDescent="0.25">
      <c r="C231" s="527"/>
      <c r="D231" s="527" t="s">
        <v>591</v>
      </c>
      <c r="S231" s="86"/>
      <c r="T231" s="86"/>
      <c r="U231" s="86"/>
    </row>
    <row r="232" spans="1:38" x14ac:dyDescent="0.25">
      <c r="D232" t="s">
        <v>592</v>
      </c>
      <c r="S232" s="86"/>
      <c r="T232" s="86"/>
      <c r="U232" s="86"/>
      <c r="X232" s="27"/>
    </row>
    <row r="233" spans="1:38" x14ac:dyDescent="0.25">
      <c r="A233" s="27"/>
      <c r="B233" s="27"/>
      <c r="D233" t="s">
        <v>361</v>
      </c>
      <c r="S233" s="86"/>
      <c r="T233" s="86"/>
      <c r="U233" s="86"/>
      <c r="AD233" s="27"/>
      <c r="AE233" s="191"/>
      <c r="AF233" s="191"/>
      <c r="AG233" s="191"/>
      <c r="AH233" s="191"/>
      <c r="AI233" s="191"/>
      <c r="AJ233" s="191"/>
      <c r="AK233" s="191"/>
      <c r="AL233" s="191"/>
    </row>
    <row r="234" spans="1:38" x14ac:dyDescent="0.25">
      <c r="D234" t="s">
        <v>855</v>
      </c>
      <c r="S234" s="86"/>
      <c r="T234" s="86"/>
      <c r="U234" s="86"/>
      <c r="W234" s="27"/>
    </row>
    <row r="235" spans="1:38" x14ac:dyDescent="0.25">
      <c r="S235" s="86"/>
      <c r="T235" s="86"/>
      <c r="U235" s="86"/>
      <c r="W235" s="27"/>
    </row>
    <row r="236" spans="1:38" x14ac:dyDescent="0.25">
      <c r="S236" s="86"/>
      <c r="T236" s="86"/>
      <c r="U236" s="86"/>
      <c r="W236" s="27"/>
    </row>
    <row r="237" spans="1:38" x14ac:dyDescent="0.25">
      <c r="C237" t="s">
        <v>593</v>
      </c>
      <c r="S237" s="86"/>
      <c r="T237" s="86"/>
      <c r="U237" s="86"/>
      <c r="W237" s="27"/>
    </row>
    <row r="238" spans="1:38" x14ac:dyDescent="0.25">
      <c r="D238" t="s">
        <v>515</v>
      </c>
      <c r="S238" s="86"/>
      <c r="T238" s="86"/>
      <c r="U238" s="86"/>
      <c r="W238" s="27"/>
    </row>
    <row r="239" spans="1:38" x14ac:dyDescent="0.25">
      <c r="D239" t="s">
        <v>409</v>
      </c>
      <c r="S239" s="86"/>
      <c r="T239" s="86"/>
      <c r="U239" s="86"/>
    </row>
    <row r="240" spans="1:38" x14ac:dyDescent="0.25">
      <c r="D240" t="s">
        <v>501</v>
      </c>
      <c r="S240" s="86"/>
      <c r="T240" s="86"/>
      <c r="U240" s="86"/>
    </row>
    <row r="241" spans="3:22" x14ac:dyDescent="0.25">
      <c r="D241" t="s">
        <v>362</v>
      </c>
      <c r="S241" s="86"/>
      <c r="T241" s="86"/>
      <c r="U241" s="86"/>
    </row>
    <row r="242" spans="3:22" x14ac:dyDescent="0.25">
      <c r="C242" s="527"/>
      <c r="D242" s="527" t="s">
        <v>457</v>
      </c>
      <c r="S242" s="86"/>
      <c r="T242" s="86"/>
      <c r="U242" s="86"/>
    </row>
    <row r="243" spans="3:22" x14ac:dyDescent="0.25">
      <c r="D243" t="s">
        <v>377</v>
      </c>
      <c r="S243" s="86"/>
      <c r="T243" s="86"/>
      <c r="U243" s="86"/>
    </row>
    <row r="244" spans="3:22" x14ac:dyDescent="0.25">
      <c r="D244" t="s">
        <v>384</v>
      </c>
      <c r="S244" s="86"/>
      <c r="T244" s="86"/>
      <c r="U244" s="86"/>
    </row>
    <row r="245" spans="3:22" x14ac:dyDescent="0.25">
      <c r="D245" t="s">
        <v>454</v>
      </c>
      <c r="S245" s="86"/>
      <c r="T245" s="86"/>
      <c r="U245" s="86"/>
    </row>
    <row r="246" spans="3:22" x14ac:dyDescent="0.25">
      <c r="C246" s="527"/>
      <c r="D246" t="s">
        <v>425</v>
      </c>
      <c r="S246" s="86"/>
      <c r="T246" s="86"/>
      <c r="U246" s="86"/>
    </row>
    <row r="247" spans="3:22" x14ac:dyDescent="0.25">
      <c r="D247" t="s">
        <v>390</v>
      </c>
      <c r="S247" s="86"/>
      <c r="T247" s="86"/>
      <c r="U247" s="86"/>
    </row>
    <row r="248" spans="3:22" x14ac:dyDescent="0.25">
      <c r="C248" s="527"/>
      <c r="D248" s="527" t="s">
        <v>464</v>
      </c>
      <c r="S248" s="86"/>
      <c r="T248" s="86"/>
      <c r="U248" s="86"/>
    </row>
    <row r="249" spans="3:22" x14ac:dyDescent="0.25">
      <c r="C249" s="527"/>
      <c r="D249" s="527" t="s">
        <v>468</v>
      </c>
      <c r="S249" s="86"/>
      <c r="T249" s="86"/>
      <c r="U249" s="86"/>
    </row>
    <row r="250" spans="3:22" x14ac:dyDescent="0.25">
      <c r="C250" s="527"/>
      <c r="D250" t="s">
        <v>429</v>
      </c>
      <c r="S250" s="86"/>
      <c r="T250" s="86"/>
      <c r="U250" s="86"/>
    </row>
    <row r="251" spans="3:22" x14ac:dyDescent="0.25">
      <c r="S251" s="86"/>
      <c r="T251" s="86"/>
      <c r="U251" s="86"/>
      <c r="V251" s="27"/>
    </row>
    <row r="252" spans="3:22" x14ac:dyDescent="0.25">
      <c r="S252" s="86"/>
      <c r="T252" s="86"/>
      <c r="U252" s="86"/>
      <c r="V252" s="27"/>
    </row>
    <row r="253" spans="3:22" x14ac:dyDescent="0.25">
      <c r="C253" t="s">
        <v>597</v>
      </c>
      <c r="S253" s="86"/>
      <c r="T253" s="86"/>
      <c r="U253" s="86"/>
    </row>
    <row r="254" spans="3:22" x14ac:dyDescent="0.25">
      <c r="D254" t="s">
        <v>598</v>
      </c>
      <c r="S254" s="86"/>
      <c r="T254" s="86"/>
      <c r="U254" s="86"/>
    </row>
    <row r="255" spans="3:22" x14ac:dyDescent="0.25">
      <c r="C255" s="527"/>
      <c r="D255" s="527" t="s">
        <v>458</v>
      </c>
      <c r="S255" s="86"/>
      <c r="T255" s="86"/>
      <c r="U255" s="86"/>
    </row>
    <row r="256" spans="3:22" x14ac:dyDescent="0.25">
      <c r="D256" t="s">
        <v>378</v>
      </c>
      <c r="S256" s="86"/>
      <c r="T256" s="86"/>
      <c r="U256" s="86"/>
    </row>
    <row r="257" spans="3:21" x14ac:dyDescent="0.25">
      <c r="C257" s="527"/>
      <c r="D257" s="527" t="s">
        <v>426</v>
      </c>
      <c r="S257" s="86"/>
      <c r="T257" s="86"/>
      <c r="U257" s="86"/>
    </row>
    <row r="258" spans="3:21" x14ac:dyDescent="0.25">
      <c r="D258" t="s">
        <v>385</v>
      </c>
      <c r="S258" s="86"/>
      <c r="T258" s="86"/>
      <c r="U258" s="86"/>
    </row>
    <row r="259" spans="3:21" x14ac:dyDescent="0.25">
      <c r="C259" s="527"/>
      <c r="D259" t="s">
        <v>380</v>
      </c>
      <c r="S259" s="86"/>
      <c r="T259" s="86"/>
      <c r="U259" s="86"/>
    </row>
    <row r="260" spans="3:21" x14ac:dyDescent="0.25">
      <c r="D260" t="s">
        <v>391</v>
      </c>
      <c r="S260" s="86"/>
      <c r="T260" s="86"/>
      <c r="U260" s="86"/>
    </row>
    <row r="261" spans="3:21" x14ac:dyDescent="0.25">
      <c r="D261" t="s">
        <v>430</v>
      </c>
      <c r="S261" s="86"/>
      <c r="T261" s="86"/>
      <c r="U261" s="86"/>
    </row>
    <row r="262" spans="3:21" x14ac:dyDescent="0.25">
      <c r="S262" s="86"/>
      <c r="T262" s="86"/>
      <c r="U262" s="86"/>
    </row>
    <row r="263" spans="3:21" x14ac:dyDescent="0.25">
      <c r="S263" s="86"/>
      <c r="T263" s="86"/>
      <c r="U263" s="86"/>
    </row>
    <row r="264" spans="3:21" x14ac:dyDescent="0.25">
      <c r="C264" t="s">
        <v>599</v>
      </c>
      <c r="S264" s="86"/>
      <c r="T264" s="86"/>
      <c r="U264" s="86"/>
    </row>
    <row r="265" spans="3:21" x14ac:dyDescent="0.25">
      <c r="C265" s="527"/>
      <c r="D265" s="527" t="s">
        <v>415</v>
      </c>
      <c r="S265" s="86"/>
      <c r="T265" s="86"/>
      <c r="U265" s="86"/>
    </row>
    <row r="266" spans="3:21" x14ac:dyDescent="0.25">
      <c r="C266" s="527"/>
      <c r="D266" s="527" t="s">
        <v>420</v>
      </c>
      <c r="S266" s="86"/>
      <c r="T266" s="86"/>
      <c r="U266" s="86"/>
    </row>
    <row r="267" spans="3:21" x14ac:dyDescent="0.25">
      <c r="D267" t="s">
        <v>600</v>
      </c>
      <c r="S267" s="86"/>
      <c r="T267" s="86"/>
      <c r="U267" s="86"/>
    </row>
    <row r="268" spans="3:21" x14ac:dyDescent="0.25">
      <c r="D268" t="s">
        <v>436</v>
      </c>
      <c r="S268" s="86"/>
      <c r="T268" s="86"/>
      <c r="U268" s="86"/>
    </row>
    <row r="269" spans="3:21" x14ac:dyDescent="0.25">
      <c r="D269" t="s">
        <v>403</v>
      </c>
      <c r="S269" s="86"/>
      <c r="T269" s="86"/>
      <c r="U269" s="86"/>
    </row>
    <row r="270" spans="3:21" x14ac:dyDescent="0.25">
      <c r="D270" t="s">
        <v>373</v>
      </c>
      <c r="S270" s="86"/>
      <c r="T270" s="86"/>
      <c r="U270" s="86"/>
    </row>
    <row r="271" spans="3:21" x14ac:dyDescent="0.25">
      <c r="D271" t="s">
        <v>366</v>
      </c>
      <c r="S271" s="86"/>
      <c r="T271" s="86"/>
      <c r="U271" s="86"/>
    </row>
    <row r="272" spans="3:21" x14ac:dyDescent="0.25">
      <c r="D272" t="s">
        <v>417</v>
      </c>
      <c r="S272" s="86"/>
      <c r="T272" s="86"/>
      <c r="U272" s="86"/>
    </row>
    <row r="273" spans="3:21" x14ac:dyDescent="0.25">
      <c r="D273" t="s">
        <v>408</v>
      </c>
      <c r="S273" s="86"/>
      <c r="T273" s="86"/>
      <c r="U273" s="86"/>
    </row>
    <row r="274" spans="3:21" x14ac:dyDescent="0.25">
      <c r="D274" t="s">
        <v>363</v>
      </c>
      <c r="S274" s="86"/>
      <c r="T274" s="86"/>
      <c r="U274" s="86"/>
    </row>
    <row r="275" spans="3:21" x14ac:dyDescent="0.25">
      <c r="C275" s="527"/>
      <c r="D275" s="527" t="s">
        <v>422</v>
      </c>
      <c r="S275" s="86"/>
      <c r="T275" s="86"/>
      <c r="U275" s="86"/>
    </row>
    <row r="276" spans="3:21" x14ac:dyDescent="0.25">
      <c r="C276" s="527"/>
      <c r="D276" s="527" t="s">
        <v>459</v>
      </c>
      <c r="S276" s="86"/>
      <c r="T276" s="86"/>
      <c r="U276" s="86"/>
    </row>
    <row r="277" spans="3:21" x14ac:dyDescent="0.25">
      <c r="D277" t="s">
        <v>379</v>
      </c>
      <c r="S277" s="86"/>
      <c r="T277" s="86"/>
      <c r="U277" s="86"/>
    </row>
    <row r="278" spans="3:21" x14ac:dyDescent="0.25">
      <c r="D278" t="s">
        <v>603</v>
      </c>
      <c r="S278" s="86"/>
      <c r="T278" s="86"/>
      <c r="U278" s="86"/>
    </row>
    <row r="279" spans="3:21" x14ac:dyDescent="0.25">
      <c r="C279" s="527"/>
      <c r="D279" t="s">
        <v>535</v>
      </c>
      <c r="S279" s="86"/>
      <c r="T279" s="86"/>
      <c r="U279" s="86"/>
    </row>
    <row r="280" spans="3:21" x14ac:dyDescent="0.25">
      <c r="C280" s="527"/>
      <c r="D280" t="s">
        <v>604</v>
      </c>
      <c r="S280" s="86"/>
      <c r="T280" s="86"/>
      <c r="U280" s="86"/>
    </row>
    <row r="281" spans="3:21" x14ac:dyDescent="0.25">
      <c r="D281" t="s">
        <v>605</v>
      </c>
      <c r="S281" s="86"/>
      <c r="T281" s="86"/>
      <c r="U281" s="86"/>
    </row>
    <row r="282" spans="3:21" x14ac:dyDescent="0.25">
      <c r="D282" t="s">
        <v>433</v>
      </c>
      <c r="S282" s="86"/>
      <c r="T282" s="86"/>
      <c r="U282" s="86"/>
    </row>
    <row r="283" spans="3:21" x14ac:dyDescent="0.25">
      <c r="D283" t="s">
        <v>393</v>
      </c>
      <c r="S283" s="86"/>
      <c r="T283" s="86"/>
      <c r="U283" s="86"/>
    </row>
    <row r="284" spans="3:21" x14ac:dyDescent="0.25">
      <c r="C284" s="527"/>
      <c r="D284" t="s">
        <v>553</v>
      </c>
      <c r="S284" s="86"/>
      <c r="T284" s="86"/>
      <c r="U284" s="86"/>
    </row>
    <row r="285" spans="3:21" x14ac:dyDescent="0.25">
      <c r="C285" s="27"/>
      <c r="D285" s="527" t="s">
        <v>469</v>
      </c>
      <c r="E285" s="27"/>
      <c r="F285" s="27"/>
      <c r="G285" s="27"/>
      <c r="H285" s="27"/>
      <c r="I285" s="27"/>
      <c r="J285" s="27"/>
      <c r="K285" s="27"/>
      <c r="S285" s="86"/>
      <c r="T285" s="86"/>
      <c r="U285" s="86"/>
    </row>
    <row r="286" spans="3:21" x14ac:dyDescent="0.25">
      <c r="C286" s="527"/>
      <c r="D286" s="527" t="s">
        <v>477</v>
      </c>
      <c r="S286" s="86"/>
      <c r="T286" s="86"/>
      <c r="U286" s="86"/>
    </row>
    <row r="287" spans="3:21" x14ac:dyDescent="0.25">
      <c r="S287" s="86"/>
      <c r="T287" s="86"/>
      <c r="U287" s="86"/>
    </row>
    <row r="288" spans="3:21" x14ac:dyDescent="0.25">
      <c r="S288" s="86"/>
      <c r="T288" s="86"/>
      <c r="U288" s="86"/>
    </row>
    <row r="289" spans="3:21" x14ac:dyDescent="0.25">
      <c r="C289" t="s">
        <v>606</v>
      </c>
      <c r="S289" s="86"/>
      <c r="T289" s="86"/>
      <c r="U289" s="86"/>
    </row>
    <row r="290" spans="3:21" x14ac:dyDescent="0.25">
      <c r="D290" t="s">
        <v>435</v>
      </c>
      <c r="S290" s="86"/>
      <c r="T290" s="86"/>
      <c r="U290" s="86"/>
    </row>
    <row r="291" spans="3:21" x14ac:dyDescent="0.25">
      <c r="D291" t="s">
        <v>367</v>
      </c>
      <c r="S291" s="86"/>
      <c r="T291" s="86"/>
      <c r="U291" s="86"/>
    </row>
    <row r="292" spans="3:21" x14ac:dyDescent="0.25">
      <c r="D292" t="s">
        <v>364</v>
      </c>
      <c r="S292" s="86"/>
      <c r="T292" s="86"/>
      <c r="U292" s="86"/>
    </row>
    <row r="293" spans="3:21" x14ac:dyDescent="0.25">
      <c r="C293" s="527"/>
      <c r="D293" t="s">
        <v>607</v>
      </c>
      <c r="S293" s="86"/>
      <c r="T293" s="86"/>
      <c r="U293" s="86"/>
    </row>
    <row r="294" spans="3:21" x14ac:dyDescent="0.25">
      <c r="D294" t="s">
        <v>434</v>
      </c>
      <c r="S294" s="86"/>
      <c r="T294" s="86"/>
      <c r="U294" s="86"/>
    </row>
    <row r="295" spans="3:21" x14ac:dyDescent="0.25">
      <c r="C295" s="527"/>
      <c r="D295" s="527" t="s">
        <v>474</v>
      </c>
      <c r="S295" s="86"/>
      <c r="T295" s="86"/>
      <c r="U295" s="86"/>
    </row>
    <row r="296" spans="3:21" x14ac:dyDescent="0.25">
      <c r="D296" t="s">
        <v>392</v>
      </c>
      <c r="S296" s="86"/>
      <c r="T296" s="86"/>
      <c r="U296" s="86"/>
    </row>
    <row r="297" spans="3:21" x14ac:dyDescent="0.25">
      <c r="C297" s="527"/>
      <c r="D297" s="527" t="s">
        <v>470</v>
      </c>
      <c r="S297" s="86"/>
      <c r="T297" s="86"/>
      <c r="U297" s="86"/>
    </row>
    <row r="298" spans="3:21" x14ac:dyDescent="0.25">
      <c r="C298" s="527"/>
      <c r="D298" s="527" t="s">
        <v>465</v>
      </c>
      <c r="S298" s="86"/>
      <c r="T298" s="86"/>
      <c r="U298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scale="84" fitToWidth="9" fitToHeight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3" enableFormatConditionsCalculation="0"/>
  <dimension ref="A1:BB303"/>
  <sheetViews>
    <sheetView zoomScale="75" zoomScaleNormal="75" workbookViewId="0">
      <pane xSplit="2" ySplit="6" topLeftCell="C7" activePane="bottomRight" state="frozenSplit"/>
      <selection activeCell="T35" sqref="T35"/>
      <selection pane="topRight" activeCell="T35" sqref="T35"/>
      <selection pane="bottomLeft" activeCell="T35" sqref="T35"/>
      <selection pane="bottomRight" activeCell="D237" sqref="D237"/>
    </sheetView>
  </sheetViews>
  <sheetFormatPr defaultColWidth="8.77734375" defaultRowHeight="13.2" outlineLevelRow="2" x14ac:dyDescent="0.25"/>
  <cols>
    <col min="1" max="1" width="17.6640625" customWidth="1"/>
    <col min="2" max="2" width="16.109375" customWidth="1"/>
    <col min="3" max="4" width="5.33203125" customWidth="1"/>
    <col min="5" max="5" width="6" customWidth="1"/>
    <col min="6" max="6" width="5.44140625" customWidth="1"/>
    <col min="7" max="7" width="5" customWidth="1"/>
    <col min="8" max="8" width="4.44140625" customWidth="1"/>
    <col min="9" max="9" width="8.44140625" customWidth="1"/>
    <col min="10" max="10" width="6.6640625" customWidth="1"/>
    <col min="11" max="11" width="5" customWidth="1"/>
    <col min="12" max="12" width="6.109375" customWidth="1"/>
    <col min="13" max="13" width="7.109375" customWidth="1"/>
    <col min="14" max="15" width="4.6640625" customWidth="1"/>
    <col min="16" max="16" width="4.44140625" customWidth="1"/>
    <col min="17" max="19" width="4.77734375" customWidth="1"/>
    <col min="20" max="20" width="6.109375" customWidth="1"/>
    <col min="21" max="22" width="4.77734375" customWidth="1"/>
    <col min="23" max="23" width="5" customWidth="1"/>
    <col min="24" max="25" width="3.44140625" customWidth="1"/>
    <col min="26" max="26" width="3.77734375" customWidth="1"/>
    <col min="27" max="28" width="3.44140625" customWidth="1"/>
    <col min="29" max="29" width="6.44140625" customWidth="1"/>
    <col min="30" max="30" width="7.6640625" customWidth="1"/>
    <col min="31" max="31" width="5.44140625" style="162" customWidth="1"/>
    <col min="32" max="32" width="4.44140625" customWidth="1"/>
    <col min="33" max="33" width="5.44140625" customWidth="1"/>
    <col min="34" max="34" width="4.44140625" style="162" customWidth="1"/>
    <col min="35" max="35" width="5.44140625" style="162" customWidth="1"/>
    <col min="36" max="36" width="6.44140625" style="162" customWidth="1"/>
    <col min="37" max="37" width="5.6640625" style="162" customWidth="1"/>
    <col min="38" max="38" width="5.44140625" style="162" customWidth="1"/>
  </cols>
  <sheetData>
    <row r="1" spans="1:38" x14ac:dyDescent="0.25">
      <c r="H1" t="s">
        <v>559</v>
      </c>
      <c r="AG1" s="31"/>
      <c r="AK1" s="206"/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32"/>
      <c r="AG3" s="70" t="s">
        <v>623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50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33"/>
      <c r="AG4" s="68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50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33"/>
      <c r="AG5" s="121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3" t="s">
        <v>685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51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782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67" t="s">
        <v>632</v>
      </c>
      <c r="AG6" s="158" t="s">
        <v>635</v>
      </c>
      <c r="AH6" s="210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/>
      <c r="F7" s="19"/>
      <c r="G7" s="19"/>
      <c r="H7" s="19"/>
      <c r="I7" s="115"/>
      <c r="J7" s="372"/>
      <c r="K7" s="19"/>
      <c r="L7" s="19"/>
      <c r="M7" s="377">
        <f t="shared" ref="M7:M62" si="0">SUM(C7:L7)</f>
        <v>0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"/>
      <c r="AG7" s="159">
        <f t="shared" ref="AG7:AH15" si="2">SUM(M7,AE7)</f>
        <v>0</v>
      </c>
      <c r="AH7" s="186">
        <f t="shared" si="2"/>
        <v>0</v>
      </c>
      <c r="AI7" s="187">
        <f>SUM(AG7+AH7)</f>
        <v>0</v>
      </c>
      <c r="AJ7" s="166">
        <f>SUM(AG7)+SUM(Veebruar!AJ7)</f>
        <v>5</v>
      </c>
      <c r="AK7" s="199">
        <f>SUM(AE7)+SUM(Veebruar!AK7)</f>
        <v>0</v>
      </c>
      <c r="AL7" s="200">
        <f>SUM(AH7)+SUM(Veebruar!AL7)</f>
        <v>0</v>
      </c>
    </row>
    <row r="8" spans="1:38" outlineLevel="1" x14ac:dyDescent="0.25">
      <c r="A8" s="382" t="s">
        <v>719</v>
      </c>
      <c r="B8" s="10"/>
      <c r="C8" s="69">
        <f t="shared" ref="C8:AL8" si="3">SUBTOTAL(9,C7:C7)</f>
        <v>0</v>
      </c>
      <c r="D8" s="69">
        <f t="shared" si="3"/>
        <v>0</v>
      </c>
      <c r="E8" s="69">
        <f t="shared" si="3"/>
        <v>0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116">
        <f t="shared" si="3"/>
        <v>0</v>
      </c>
      <c r="J8" s="356">
        <f t="shared" si="3"/>
        <v>0</v>
      </c>
      <c r="K8" s="69">
        <f t="shared" si="3"/>
        <v>0</v>
      </c>
      <c r="L8" s="69">
        <f t="shared" si="3"/>
        <v>0</v>
      </c>
      <c r="M8" s="448">
        <f t="shared" si="3"/>
        <v>0</v>
      </c>
      <c r="N8" s="69">
        <f t="shared" si="3"/>
        <v>0</v>
      </c>
      <c r="O8" s="69">
        <f t="shared" si="3"/>
        <v>0</v>
      </c>
      <c r="P8" s="69">
        <f t="shared" si="3"/>
        <v>0</v>
      </c>
      <c r="Q8" s="118">
        <f t="shared" si="3"/>
        <v>0</v>
      </c>
      <c r="R8" s="18">
        <f t="shared" si="3"/>
        <v>0</v>
      </c>
      <c r="S8" s="18">
        <f t="shared" si="3"/>
        <v>0</v>
      </c>
      <c r="T8" s="356">
        <f t="shared" si="3"/>
        <v>0</v>
      </c>
      <c r="U8" s="118">
        <f t="shared" si="3"/>
        <v>0</v>
      </c>
      <c r="V8" s="18">
        <f t="shared" si="3"/>
        <v>0</v>
      </c>
      <c r="W8" s="356">
        <f t="shared" si="3"/>
        <v>0</v>
      </c>
      <c r="X8" s="1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356">
        <f t="shared" si="3"/>
        <v>0</v>
      </c>
      <c r="AC8" s="69">
        <f t="shared" si="3"/>
        <v>0</v>
      </c>
      <c r="AD8" s="69">
        <f t="shared" si="3"/>
        <v>0</v>
      </c>
      <c r="AE8" s="163">
        <f t="shared" si="3"/>
        <v>0</v>
      </c>
      <c r="AF8" s="69">
        <f t="shared" si="3"/>
        <v>0</v>
      </c>
      <c r="AG8" s="159">
        <f t="shared" si="3"/>
        <v>0</v>
      </c>
      <c r="AH8" s="186">
        <f t="shared" si="3"/>
        <v>0</v>
      </c>
      <c r="AI8" s="303">
        <f t="shared" si="3"/>
        <v>0</v>
      </c>
      <c r="AJ8" s="166">
        <f t="shared" si="3"/>
        <v>5</v>
      </c>
      <c r="AK8" s="186">
        <f t="shared" si="3"/>
        <v>0</v>
      </c>
      <c r="AL8" s="305">
        <f t="shared" si="3"/>
        <v>0</v>
      </c>
    </row>
    <row r="9" spans="1:38" outlineLevel="2" x14ac:dyDescent="0.25">
      <c r="A9" s="6" t="s">
        <v>790</v>
      </c>
      <c r="B9" s="6" t="s">
        <v>716</v>
      </c>
      <c r="C9" s="69"/>
      <c r="D9" s="69"/>
      <c r="E9" s="69"/>
      <c r="F9" s="69">
        <v>4</v>
      </c>
      <c r="G9" s="69">
        <v>8</v>
      </c>
      <c r="H9" s="69"/>
      <c r="I9" s="116"/>
      <c r="J9" s="356"/>
      <c r="K9" s="69">
        <v>11</v>
      </c>
      <c r="L9" s="69"/>
      <c r="M9" s="157">
        <f t="shared" si="0"/>
        <v>23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7"/>
      <c r="AG9" s="160">
        <f t="shared" si="2"/>
        <v>23</v>
      </c>
      <c r="AH9" s="178">
        <f t="shared" si="2"/>
        <v>0</v>
      </c>
      <c r="AI9" s="188">
        <f>SUM(AG9+AH9)</f>
        <v>23</v>
      </c>
      <c r="AJ9" s="167">
        <f>SUM(AG9)+SUM(Veebruar!AJ9)</f>
        <v>99</v>
      </c>
      <c r="AK9" s="178">
        <f>SUM(AE9)+SUM(Veebruar!AK9)</f>
        <v>0</v>
      </c>
      <c r="AL9" s="179">
        <f>SUM(AH9)+SUM(Veebruar!AL9)</f>
        <v>0</v>
      </c>
    </row>
    <row r="10" spans="1:38" outlineLevel="1" x14ac:dyDescent="0.25">
      <c r="A10" s="74" t="s">
        <v>720</v>
      </c>
      <c r="B10" s="29"/>
      <c r="C10" s="69">
        <f t="shared" ref="C10:AL10" si="4">SUBTOTAL(9,C9:C9)</f>
        <v>0</v>
      </c>
      <c r="D10" s="69">
        <f t="shared" si="4"/>
        <v>0</v>
      </c>
      <c r="E10" s="69">
        <f t="shared" si="4"/>
        <v>0</v>
      </c>
      <c r="F10" s="69">
        <f t="shared" si="4"/>
        <v>4</v>
      </c>
      <c r="G10" s="69">
        <f t="shared" si="4"/>
        <v>8</v>
      </c>
      <c r="H10" s="69">
        <f t="shared" si="4"/>
        <v>0</v>
      </c>
      <c r="I10" s="116">
        <f t="shared" si="4"/>
        <v>0</v>
      </c>
      <c r="J10" s="356">
        <f t="shared" si="4"/>
        <v>0</v>
      </c>
      <c r="K10" s="69">
        <f t="shared" si="4"/>
        <v>11</v>
      </c>
      <c r="L10" s="69">
        <f t="shared" si="4"/>
        <v>0</v>
      </c>
      <c r="M10" s="157">
        <f t="shared" si="4"/>
        <v>23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7">
        <f t="shared" si="4"/>
        <v>0</v>
      </c>
      <c r="AG10" s="160">
        <f t="shared" si="4"/>
        <v>23</v>
      </c>
      <c r="AH10" s="178">
        <f t="shared" si="4"/>
        <v>0</v>
      </c>
      <c r="AI10" s="188">
        <f t="shared" si="4"/>
        <v>23</v>
      </c>
      <c r="AJ10" s="167">
        <f t="shared" si="4"/>
        <v>99</v>
      </c>
      <c r="AK10" s="178">
        <f t="shared" si="4"/>
        <v>0</v>
      </c>
      <c r="AL10" s="179">
        <f t="shared" si="4"/>
        <v>0</v>
      </c>
    </row>
    <row r="11" spans="1:38" outlineLevel="2" x14ac:dyDescent="0.25">
      <c r="A11" s="6" t="s">
        <v>12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 t="shared" ref="AE11" si="6">SUM(O11:AD11)</f>
        <v>0</v>
      </c>
      <c r="AF11" s="7"/>
      <c r="AG11" s="160">
        <f t="shared" ref="AG11" si="7">SUM(M11,AE11)</f>
        <v>0</v>
      </c>
      <c r="AH11" s="178">
        <f t="shared" ref="AH11" si="8">SUM(N11,AF11)</f>
        <v>0</v>
      </c>
      <c r="AI11" s="188">
        <f>SUM(AG11+AH11)</f>
        <v>0</v>
      </c>
      <c r="AJ11" s="167">
        <f>SUM(AG11)+SUM(Veebruar!AJ11)</f>
        <v>0</v>
      </c>
      <c r="AK11" s="178">
        <f>SUM(AE11)+SUM(Veebruar!AK11)</f>
        <v>0</v>
      </c>
      <c r="AL11" s="179">
        <f>SUM(AH11)+SUM(Veebruar!AL11)</f>
        <v>0</v>
      </c>
    </row>
    <row r="12" spans="1:38" outlineLevel="1" x14ac:dyDescent="0.25">
      <c r="A12" s="74" t="s">
        <v>13</v>
      </c>
      <c r="B12" s="29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157">
        <f t="shared" si="9"/>
        <v>0</v>
      </c>
      <c r="N12" s="7">
        <f t="shared" si="9"/>
        <v>0</v>
      </c>
      <c r="O12" s="7">
        <f t="shared" si="9"/>
        <v>0</v>
      </c>
      <c r="P12" s="7">
        <f t="shared" si="9"/>
        <v>0</v>
      </c>
      <c r="Q12" s="22">
        <f t="shared" si="9"/>
        <v>0</v>
      </c>
      <c r="R12" s="14">
        <f t="shared" si="9"/>
        <v>0</v>
      </c>
      <c r="S12" s="14">
        <f t="shared" si="9"/>
        <v>0</v>
      </c>
      <c r="T12" s="129">
        <f t="shared" si="9"/>
        <v>0</v>
      </c>
      <c r="U12" s="22">
        <f t="shared" si="9"/>
        <v>0</v>
      </c>
      <c r="V12" s="14">
        <f t="shared" si="9"/>
        <v>0</v>
      </c>
      <c r="W12" s="129">
        <f t="shared" si="9"/>
        <v>0</v>
      </c>
      <c r="X12" s="22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0</v>
      </c>
      <c r="AB12" s="129">
        <f t="shared" si="9"/>
        <v>0</v>
      </c>
      <c r="AC12" s="7">
        <f t="shared" si="9"/>
        <v>0</v>
      </c>
      <c r="AD12" s="7">
        <f t="shared" si="9"/>
        <v>0</v>
      </c>
      <c r="AE12" s="164">
        <f t="shared" si="9"/>
        <v>0</v>
      </c>
      <c r="AF12" s="7">
        <f t="shared" si="9"/>
        <v>0</v>
      </c>
      <c r="AG12" s="160">
        <f t="shared" si="9"/>
        <v>0</v>
      </c>
      <c r="AH12" s="178">
        <f t="shared" si="9"/>
        <v>0</v>
      </c>
      <c r="AI12" s="188">
        <f t="shared" si="9"/>
        <v>0</v>
      </c>
      <c r="AJ12" s="167">
        <f t="shared" si="9"/>
        <v>0</v>
      </c>
      <c r="AK12" s="178">
        <f t="shared" si="9"/>
        <v>0</v>
      </c>
      <c r="AL12" s="179">
        <f t="shared" si="9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>
        <v>1</v>
      </c>
      <c r="F13" s="69">
        <v>5</v>
      </c>
      <c r="G13" s="69">
        <v>5</v>
      </c>
      <c r="H13" s="69">
        <v>1</v>
      </c>
      <c r="I13" s="116"/>
      <c r="J13" s="356"/>
      <c r="K13" s="69">
        <v>11</v>
      </c>
      <c r="L13" s="69"/>
      <c r="M13" s="157">
        <f t="shared" si="0"/>
        <v>23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7"/>
      <c r="AG13" s="160">
        <f t="shared" si="2"/>
        <v>23</v>
      </c>
      <c r="AH13" s="178">
        <f t="shared" si="2"/>
        <v>0</v>
      </c>
      <c r="AI13" s="188">
        <f>SUM(AG13+AH13)</f>
        <v>23</v>
      </c>
      <c r="AJ13" s="167">
        <f>SUM(AG13)+SUM(Veebruar!AJ13)</f>
        <v>66</v>
      </c>
      <c r="AK13" s="178">
        <f>SUM(AE13)+SUM(Veebruar!AK13)</f>
        <v>0</v>
      </c>
      <c r="AL13" s="179">
        <f>SUM(AH13)+SUM(Veebruar!AL13)</f>
        <v>0</v>
      </c>
    </row>
    <row r="14" spans="1:38" outlineLevel="1" x14ac:dyDescent="0.25">
      <c r="A14" s="74" t="s">
        <v>721</v>
      </c>
      <c r="B14" s="29"/>
      <c r="C14" s="69">
        <f t="shared" ref="C14:AL14" si="10">SUBTOTAL(9,C13:C13)</f>
        <v>0</v>
      </c>
      <c r="D14" s="69">
        <f t="shared" si="10"/>
        <v>0</v>
      </c>
      <c r="E14" s="69">
        <f t="shared" si="10"/>
        <v>1</v>
      </c>
      <c r="F14" s="69">
        <f t="shared" si="10"/>
        <v>5</v>
      </c>
      <c r="G14" s="69">
        <f t="shared" si="10"/>
        <v>5</v>
      </c>
      <c r="H14" s="69">
        <f t="shared" si="10"/>
        <v>1</v>
      </c>
      <c r="I14" s="116">
        <f t="shared" si="10"/>
        <v>0</v>
      </c>
      <c r="J14" s="356">
        <f t="shared" si="10"/>
        <v>0</v>
      </c>
      <c r="K14" s="69">
        <f t="shared" si="10"/>
        <v>11</v>
      </c>
      <c r="L14" s="69">
        <f t="shared" si="10"/>
        <v>0</v>
      </c>
      <c r="M14" s="448">
        <f t="shared" si="10"/>
        <v>23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7">
        <f t="shared" si="10"/>
        <v>0</v>
      </c>
      <c r="AG14" s="160">
        <f t="shared" si="10"/>
        <v>23</v>
      </c>
      <c r="AH14" s="178">
        <f t="shared" si="10"/>
        <v>0</v>
      </c>
      <c r="AI14" s="188">
        <f t="shared" si="10"/>
        <v>23</v>
      </c>
      <c r="AJ14" s="167">
        <f t="shared" si="10"/>
        <v>66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/>
      <c r="L15" s="69"/>
      <c r="M15" s="378">
        <f t="shared" si="0"/>
        <v>0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7"/>
      <c r="AG15" s="161">
        <f t="shared" si="2"/>
        <v>0</v>
      </c>
      <c r="AH15" s="189">
        <f t="shared" si="2"/>
        <v>0</v>
      </c>
      <c r="AI15" s="319">
        <f>SUM(AG15+AH15)</f>
        <v>0</v>
      </c>
      <c r="AJ15" s="454">
        <f>SUM(AG15)+SUM(Veebruar!AJ15)</f>
        <v>0</v>
      </c>
      <c r="AK15" s="189">
        <f>SUM(AE15)+SUM(Veebruar!AK15)</f>
        <v>0</v>
      </c>
      <c r="AL15" s="190">
        <f>SUM(AH15)+SUM(Veebruar!AL15)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0</v>
      </c>
      <c r="L16" s="69">
        <f t="shared" si="11"/>
        <v>0</v>
      </c>
      <c r="M16" s="378">
        <f t="shared" si="11"/>
        <v>0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7">
        <f t="shared" si="11"/>
        <v>0</v>
      </c>
      <c r="AG16" s="161">
        <f t="shared" si="11"/>
        <v>0</v>
      </c>
      <c r="AH16" s="189">
        <f t="shared" si="11"/>
        <v>0</v>
      </c>
      <c r="AI16" s="319">
        <f t="shared" si="11"/>
        <v>0</v>
      </c>
      <c r="AJ16" s="454">
        <f t="shared" si="11"/>
        <v>0</v>
      </c>
      <c r="AK16" s="189">
        <f t="shared" si="11"/>
        <v>0</v>
      </c>
      <c r="AL16" s="190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>
        <v>1</v>
      </c>
      <c r="E17" s="69"/>
      <c r="F17" s="69"/>
      <c r="G17" s="69"/>
      <c r="H17" s="69"/>
      <c r="I17" s="116"/>
      <c r="J17" s="356"/>
      <c r="K17" s="69"/>
      <c r="L17" s="69"/>
      <c r="M17" s="157">
        <f t="shared" si="0"/>
        <v>1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7"/>
      <c r="AG17" s="160">
        <f t="shared" ref="AG17:AH19" si="12">SUM(M17,AE17)</f>
        <v>1</v>
      </c>
      <c r="AH17" s="178">
        <f t="shared" si="12"/>
        <v>0</v>
      </c>
      <c r="AI17" s="188">
        <f>SUM(AG17+AH17)</f>
        <v>1</v>
      </c>
      <c r="AJ17" s="167">
        <f>SUM(AG17)+SUM(Veebruar!AJ17)</f>
        <v>4</v>
      </c>
      <c r="AK17" s="178">
        <f>SUM(AE17)+SUM(Veebruar!AK17)</f>
        <v>0</v>
      </c>
      <c r="AL17" s="179">
        <f>SUM(AH17)+SUM(Veebruar!AL17)</f>
        <v>0</v>
      </c>
    </row>
    <row r="18" spans="1:38" outlineLevel="2" x14ac:dyDescent="0.25">
      <c r="A18" s="6" t="s">
        <v>643</v>
      </c>
      <c r="B18" s="8" t="s">
        <v>717</v>
      </c>
      <c r="C18" s="69">
        <v>1</v>
      </c>
      <c r="D18" s="69">
        <v>4</v>
      </c>
      <c r="E18" s="69">
        <v>1</v>
      </c>
      <c r="F18" s="69"/>
      <c r="G18" s="69"/>
      <c r="H18" s="69"/>
      <c r="I18" s="116">
        <v>1</v>
      </c>
      <c r="J18" s="356"/>
      <c r="K18" s="69">
        <v>7</v>
      </c>
      <c r="L18" s="69"/>
      <c r="M18" s="157">
        <f t="shared" si="0"/>
        <v>14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7"/>
      <c r="AG18" s="160">
        <f t="shared" si="12"/>
        <v>14</v>
      </c>
      <c r="AH18" s="178">
        <f t="shared" si="12"/>
        <v>0</v>
      </c>
      <c r="AI18" s="188">
        <f>SUM(AG18+AH18)</f>
        <v>14</v>
      </c>
      <c r="AJ18" s="167">
        <f>SUM(AG18)+SUM(Veebruar!AJ18)</f>
        <v>31</v>
      </c>
      <c r="AK18" s="178">
        <f>SUM(AE18)+SUM(Veebruar!AK18)</f>
        <v>0</v>
      </c>
      <c r="AL18" s="179">
        <f>SUM(AH18)+SUM(Veebruar!AL18)</f>
        <v>0</v>
      </c>
    </row>
    <row r="19" spans="1:38" outlineLevel="2" x14ac:dyDescent="0.25">
      <c r="A19" s="6" t="s">
        <v>643</v>
      </c>
      <c r="B19" s="29" t="s">
        <v>706</v>
      </c>
      <c r="C19" s="69">
        <v>1</v>
      </c>
      <c r="D19" s="69">
        <v>4</v>
      </c>
      <c r="E19" s="69">
        <v>2</v>
      </c>
      <c r="F19" s="69">
        <v>3</v>
      </c>
      <c r="G19" s="69"/>
      <c r="H19" s="69"/>
      <c r="I19" s="116">
        <v>1</v>
      </c>
      <c r="J19" s="356"/>
      <c r="K19" s="69">
        <v>7</v>
      </c>
      <c r="L19" s="69"/>
      <c r="M19" s="157">
        <f t="shared" si="0"/>
        <v>18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7"/>
      <c r="AG19" s="160">
        <f t="shared" si="12"/>
        <v>18</v>
      </c>
      <c r="AH19" s="178">
        <f t="shared" si="12"/>
        <v>0</v>
      </c>
      <c r="AI19" s="188">
        <f>SUM(AG19+AH19)</f>
        <v>18</v>
      </c>
      <c r="AJ19" s="167">
        <f>SUM(AG19)+SUM(Veebruar!AJ19)</f>
        <v>31</v>
      </c>
      <c r="AK19" s="178">
        <f>SUM(AE19)+SUM(Veebruar!AK19)</f>
        <v>0</v>
      </c>
      <c r="AL19" s="179">
        <f>SUM(AH19)+SUM(Veebruar!AL19)</f>
        <v>0</v>
      </c>
    </row>
    <row r="20" spans="1:38" outlineLevel="1" x14ac:dyDescent="0.25">
      <c r="A20" s="74" t="s">
        <v>723</v>
      </c>
      <c r="B20" s="29"/>
      <c r="C20" s="69">
        <f t="shared" ref="C20:AL20" si="13">SUBTOTAL(9,C17:C19)</f>
        <v>2</v>
      </c>
      <c r="D20" s="69">
        <f t="shared" si="13"/>
        <v>9</v>
      </c>
      <c r="E20" s="69">
        <f t="shared" si="13"/>
        <v>3</v>
      </c>
      <c r="F20" s="69">
        <f t="shared" si="13"/>
        <v>3</v>
      </c>
      <c r="G20" s="69">
        <f t="shared" si="13"/>
        <v>0</v>
      </c>
      <c r="H20" s="69">
        <f t="shared" si="13"/>
        <v>0</v>
      </c>
      <c r="I20" s="116">
        <f t="shared" si="13"/>
        <v>2</v>
      </c>
      <c r="J20" s="356">
        <f t="shared" si="13"/>
        <v>0</v>
      </c>
      <c r="K20" s="69">
        <f t="shared" si="13"/>
        <v>14</v>
      </c>
      <c r="L20" s="69">
        <f t="shared" si="13"/>
        <v>0</v>
      </c>
      <c r="M20" s="157">
        <f t="shared" si="13"/>
        <v>33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7">
        <f t="shared" si="13"/>
        <v>0</v>
      </c>
      <c r="AG20" s="160">
        <f t="shared" si="13"/>
        <v>33</v>
      </c>
      <c r="AH20" s="178">
        <f t="shared" si="13"/>
        <v>0</v>
      </c>
      <c r="AI20" s="188">
        <f t="shared" si="13"/>
        <v>33</v>
      </c>
      <c r="AJ20" s="167">
        <f t="shared" si="13"/>
        <v>66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5</v>
      </c>
      <c r="E21" s="69">
        <v>7</v>
      </c>
      <c r="F21" s="69">
        <v>6</v>
      </c>
      <c r="G21" s="69"/>
      <c r="H21" s="69"/>
      <c r="I21" s="116">
        <v>2</v>
      </c>
      <c r="J21" s="356">
        <v>47</v>
      </c>
      <c r="K21" s="69">
        <v>2</v>
      </c>
      <c r="L21" s="69"/>
      <c r="M21" s="157">
        <f t="shared" si="0"/>
        <v>69</v>
      </c>
      <c r="N21" s="7"/>
      <c r="O21" s="7"/>
      <c r="P21" s="7">
        <v>16</v>
      </c>
      <c r="Q21" s="22">
        <v>3</v>
      </c>
      <c r="R21" s="14">
        <v>2</v>
      </c>
      <c r="S21" s="14">
        <v>11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32</v>
      </c>
      <c r="AF21" s="7"/>
      <c r="AG21" s="160">
        <f>SUM(M21,AE21)</f>
        <v>101</v>
      </c>
      <c r="AH21" s="178">
        <f>SUM(N21,AF21)</f>
        <v>0</v>
      </c>
      <c r="AI21" s="188">
        <f>SUM(AG21+AH21)</f>
        <v>101</v>
      </c>
      <c r="AJ21" s="167">
        <f>SUM(AG21)+SUM(Veebruar!AJ21)</f>
        <v>217</v>
      </c>
      <c r="AK21" s="178">
        <f>SUM(AE21)+SUM(Veebruar!AK21)</f>
        <v>88</v>
      </c>
      <c r="AL21" s="179">
        <f>SUM(AH21)+SUM(Veebruar!AL21)</f>
        <v>0</v>
      </c>
    </row>
    <row r="22" spans="1:38" outlineLevel="1" x14ac:dyDescent="0.25">
      <c r="A22" s="74" t="s">
        <v>724</v>
      </c>
      <c r="B22" s="29"/>
      <c r="C22" s="69">
        <f t="shared" ref="C22:AL22" si="14">SUBTOTAL(9,C21:C21)</f>
        <v>0</v>
      </c>
      <c r="D22" s="69">
        <f t="shared" si="14"/>
        <v>5</v>
      </c>
      <c r="E22" s="69">
        <f t="shared" si="14"/>
        <v>7</v>
      </c>
      <c r="F22" s="69">
        <f t="shared" si="14"/>
        <v>6</v>
      </c>
      <c r="G22" s="69">
        <f t="shared" si="14"/>
        <v>0</v>
      </c>
      <c r="H22" s="69">
        <f t="shared" si="14"/>
        <v>0</v>
      </c>
      <c r="I22" s="116">
        <f t="shared" si="14"/>
        <v>2</v>
      </c>
      <c r="J22" s="356">
        <f t="shared" si="14"/>
        <v>47</v>
      </c>
      <c r="K22" s="69">
        <f t="shared" si="14"/>
        <v>2</v>
      </c>
      <c r="L22" s="69">
        <f t="shared" si="14"/>
        <v>0</v>
      </c>
      <c r="M22" s="157">
        <f t="shared" si="14"/>
        <v>69</v>
      </c>
      <c r="N22" s="7">
        <f t="shared" si="14"/>
        <v>0</v>
      </c>
      <c r="O22" s="7">
        <f t="shared" si="14"/>
        <v>0</v>
      </c>
      <c r="P22" s="7">
        <f t="shared" si="14"/>
        <v>16</v>
      </c>
      <c r="Q22" s="22">
        <f t="shared" si="14"/>
        <v>3</v>
      </c>
      <c r="R22" s="14">
        <f t="shared" si="14"/>
        <v>2</v>
      </c>
      <c r="S22" s="14">
        <f t="shared" si="14"/>
        <v>11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32</v>
      </c>
      <c r="AF22" s="7">
        <f t="shared" si="14"/>
        <v>0</v>
      </c>
      <c r="AG22" s="160">
        <f t="shared" si="14"/>
        <v>101</v>
      </c>
      <c r="AH22" s="178">
        <f t="shared" si="14"/>
        <v>0</v>
      </c>
      <c r="AI22" s="188">
        <f t="shared" si="14"/>
        <v>101</v>
      </c>
      <c r="AJ22" s="167">
        <f t="shared" si="14"/>
        <v>217</v>
      </c>
      <c r="AK22" s="178">
        <f t="shared" si="14"/>
        <v>88</v>
      </c>
      <c r="AL22" s="179">
        <f t="shared" si="14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SUM(AG23)+SUM(Veebruar!AJ23)</f>
        <v>0</v>
      </c>
      <c r="AK23" s="178">
        <f>SUM(AE23)+SUM(Veebruar!AK23)</f>
        <v>0</v>
      </c>
      <c r="AL23" s="179">
        <f>SUM(AH23)+SUM(Veebruar!AL23)</f>
        <v>0</v>
      </c>
    </row>
    <row r="24" spans="1:38" outlineLevel="1" x14ac:dyDescent="0.25">
      <c r="A24" s="74" t="s">
        <v>725</v>
      </c>
      <c r="B24" s="29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SUM(AG25)+SUM(Veebruar!AJ25)</f>
        <v>0</v>
      </c>
      <c r="AK25" s="178">
        <f>SUM(AE25)+SUM(Veebruar!AK25)</f>
        <v>0</v>
      </c>
      <c r="AL25" s="179">
        <f>SUM(AH25)+SUM(Veebruar!AL25)</f>
        <v>0</v>
      </c>
    </row>
    <row r="26" spans="1:38" outlineLevel="2" x14ac:dyDescent="0.25">
      <c r="A26" s="74" t="s">
        <v>689</v>
      </c>
      <c r="B26" s="29" t="s">
        <v>779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SUM(AG26)+SUM(Veebruar!AJ26)</f>
        <v>0</v>
      </c>
      <c r="AK26" s="178">
        <f>SUM(AE26)+SUM(Veebruar!AK26)</f>
        <v>0</v>
      </c>
      <c r="AL26" s="179">
        <f>SUM(AH26)+SUM(Veebruar!AL26)</f>
        <v>0</v>
      </c>
    </row>
    <row r="27" spans="1:38" outlineLevel="1" x14ac:dyDescent="0.25">
      <c r="A27" s="74" t="s">
        <v>726</v>
      </c>
      <c r="B27" s="29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2</v>
      </c>
      <c r="AD28" s="7"/>
      <c r="AE28" s="164">
        <f t="shared" si="1"/>
        <v>2</v>
      </c>
      <c r="AF28" s="7"/>
      <c r="AG28" s="160">
        <f>SUM(M28,AE28)</f>
        <v>2</v>
      </c>
      <c r="AH28" s="178">
        <f>SUM(N28,AF28)</f>
        <v>0</v>
      </c>
      <c r="AI28" s="188">
        <f>SUM(AG28+AH28)</f>
        <v>2</v>
      </c>
      <c r="AJ28" s="167">
        <f>SUM(AG28)+SUM(Veebruar!AJ28)</f>
        <v>4</v>
      </c>
      <c r="AK28" s="178">
        <f>SUM(AE28)+SUM(Veebruar!AK28)</f>
        <v>4</v>
      </c>
      <c r="AL28" s="179">
        <f>SUM(AH28)+SUM(Veebruar!AL28)</f>
        <v>0</v>
      </c>
    </row>
    <row r="29" spans="1:38" outlineLevel="1" x14ac:dyDescent="0.25">
      <c r="A29" s="74" t="s">
        <v>727</v>
      </c>
      <c r="B29" s="22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2</v>
      </c>
      <c r="AD29" s="7">
        <f t="shared" si="17"/>
        <v>0</v>
      </c>
      <c r="AE29" s="164">
        <f t="shared" si="17"/>
        <v>2</v>
      </c>
      <c r="AF29" s="7">
        <f t="shared" si="17"/>
        <v>0</v>
      </c>
      <c r="AG29" s="160">
        <f t="shared" si="17"/>
        <v>2</v>
      </c>
      <c r="AH29" s="178">
        <f t="shared" si="17"/>
        <v>0</v>
      </c>
      <c r="AI29" s="188">
        <f t="shared" si="17"/>
        <v>2</v>
      </c>
      <c r="AJ29" s="167">
        <f t="shared" si="17"/>
        <v>4</v>
      </c>
      <c r="AK29" s="178">
        <f t="shared" si="17"/>
        <v>4</v>
      </c>
      <c r="AL29" s="179">
        <f t="shared" si="17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SUM(AG30)+SUM(Veebruar!AJ30)</f>
        <v>0</v>
      </c>
      <c r="AK30" s="178">
        <f>SUM(AE30)+SUM(Veebruar!AK30)</f>
        <v>0</v>
      </c>
      <c r="AL30" s="179">
        <f>SUM(AH30)+SUM(Veebruar!AL30)</f>
        <v>0</v>
      </c>
    </row>
    <row r="31" spans="1:38" outlineLevel="1" x14ac:dyDescent="0.25">
      <c r="A31" s="74" t="s">
        <v>728</v>
      </c>
      <c r="B31" s="22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22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SUM(AG32)+SUM(Veebruar!AJ32)</f>
        <v>0</v>
      </c>
      <c r="AK32" s="178">
        <f>SUM(AE32)+SUM(Veebruar!AK32)</f>
        <v>0</v>
      </c>
      <c r="AL32" s="179">
        <f>SUM(AH32)+SUM(Veebruar!AL32)</f>
        <v>0</v>
      </c>
    </row>
    <row r="33" spans="1:38" outlineLevel="1" x14ac:dyDescent="0.25">
      <c r="A33" s="74" t="s">
        <v>773</v>
      </c>
      <c r="B33" s="118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10" t="s">
        <v>646</v>
      </c>
      <c r="C34" s="69">
        <v>15</v>
      </c>
      <c r="D34" s="69">
        <v>1</v>
      </c>
      <c r="E34" s="69"/>
      <c r="F34" s="69"/>
      <c r="G34" s="69"/>
      <c r="H34" s="69"/>
      <c r="I34" s="116"/>
      <c r="J34" s="356"/>
      <c r="K34" s="69">
        <v>1</v>
      </c>
      <c r="L34" s="69"/>
      <c r="M34" s="157">
        <f t="shared" si="0"/>
        <v>17</v>
      </c>
      <c r="N34" s="7"/>
      <c r="O34" s="7"/>
      <c r="P34" s="7"/>
      <c r="Q34" s="22"/>
      <c r="R34" s="14">
        <v>3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3</v>
      </c>
      <c r="AF34" s="7"/>
      <c r="AG34" s="160">
        <f>SUM(M34,AE34)</f>
        <v>20</v>
      </c>
      <c r="AH34" s="178">
        <f>SUM(N34,AF34)</f>
        <v>0</v>
      </c>
      <c r="AI34" s="188">
        <f>SUM(AG34+AH34)</f>
        <v>20</v>
      </c>
      <c r="AJ34" s="167">
        <f>SUM(AG34)+SUM(Veebruar!AJ34)</f>
        <v>52</v>
      </c>
      <c r="AK34" s="178">
        <f>SUM(AE34)+SUM(Veebruar!AK34)</f>
        <v>12</v>
      </c>
      <c r="AL34" s="179">
        <f>SUM(AH34)+SUM(Veebruar!AL34)</f>
        <v>0</v>
      </c>
    </row>
    <row r="35" spans="1:38" outlineLevel="1" x14ac:dyDescent="0.25">
      <c r="A35" s="74" t="s">
        <v>729</v>
      </c>
      <c r="B35" s="39"/>
      <c r="C35" s="69">
        <f t="shared" ref="C35:AL35" si="20">SUBTOTAL(9,C34:C34)</f>
        <v>15</v>
      </c>
      <c r="D35" s="69">
        <f t="shared" si="20"/>
        <v>1</v>
      </c>
      <c r="E35" s="69">
        <f t="shared" si="20"/>
        <v>0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0</v>
      </c>
      <c r="K35" s="69">
        <f t="shared" si="20"/>
        <v>1</v>
      </c>
      <c r="L35" s="69">
        <f t="shared" si="20"/>
        <v>0</v>
      </c>
      <c r="M35" s="157">
        <f t="shared" si="20"/>
        <v>17</v>
      </c>
      <c r="N35" s="7">
        <f t="shared" si="20"/>
        <v>0</v>
      </c>
      <c r="O35" s="7">
        <f t="shared" si="20"/>
        <v>0</v>
      </c>
      <c r="P35" s="7">
        <f t="shared" si="20"/>
        <v>0</v>
      </c>
      <c r="Q35" s="22">
        <f t="shared" si="20"/>
        <v>0</v>
      </c>
      <c r="R35" s="14">
        <f t="shared" si="20"/>
        <v>3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3</v>
      </c>
      <c r="AF35" s="7">
        <f t="shared" si="20"/>
        <v>0</v>
      </c>
      <c r="AG35" s="160">
        <f t="shared" si="20"/>
        <v>20</v>
      </c>
      <c r="AH35" s="178">
        <f t="shared" si="20"/>
        <v>0</v>
      </c>
      <c r="AI35" s="188">
        <f t="shared" si="20"/>
        <v>20</v>
      </c>
      <c r="AJ35" s="167">
        <f t="shared" si="20"/>
        <v>52</v>
      </c>
      <c r="AK35" s="178">
        <f t="shared" si="20"/>
        <v>12</v>
      </c>
      <c r="AL35" s="179">
        <f t="shared" si="20"/>
        <v>0</v>
      </c>
    </row>
    <row r="36" spans="1:38" outlineLevel="2" x14ac:dyDescent="0.25">
      <c r="A36" s="6" t="s">
        <v>641</v>
      </c>
      <c r="B36" s="29" t="s">
        <v>809</v>
      </c>
      <c r="C36" s="69"/>
      <c r="D36" s="69">
        <v>9</v>
      </c>
      <c r="E36" s="69">
        <v>43</v>
      </c>
      <c r="F36" s="69">
        <v>31</v>
      </c>
      <c r="G36" s="69"/>
      <c r="H36" s="69"/>
      <c r="I36" s="116">
        <v>14</v>
      </c>
      <c r="J36" s="356">
        <v>4</v>
      </c>
      <c r="K36" s="69">
        <v>2</v>
      </c>
      <c r="L36" s="69"/>
      <c r="M36" s="157">
        <f t="shared" si="0"/>
        <v>103</v>
      </c>
      <c r="N36" s="7"/>
      <c r="O36" s="7">
        <v>2</v>
      </c>
      <c r="P36" s="7"/>
      <c r="Q36" s="22"/>
      <c r="R36" s="14">
        <v>15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17</v>
      </c>
      <c r="AF36" s="7"/>
      <c r="AG36" s="160">
        <f>SUM(M36,AE36)</f>
        <v>120</v>
      </c>
      <c r="AH36" s="178">
        <f>SUM(N36,AF36)</f>
        <v>0</v>
      </c>
      <c r="AI36" s="188">
        <f>SUM(AG36+AH36)</f>
        <v>120</v>
      </c>
      <c r="AJ36" s="167">
        <f>SUM(AG36)+SUM(Veebruar!AJ36)</f>
        <v>273</v>
      </c>
      <c r="AK36" s="178">
        <f>SUM(AE36)+SUM(Veebruar!AK36)</f>
        <v>47</v>
      </c>
      <c r="AL36" s="179">
        <f>SUM(AH36)+SUM(Veebruar!AL36)</f>
        <v>0</v>
      </c>
    </row>
    <row r="37" spans="1:38" outlineLevel="1" x14ac:dyDescent="0.25">
      <c r="A37" s="74" t="s">
        <v>730</v>
      </c>
      <c r="B37" s="29"/>
      <c r="C37" s="69">
        <f t="shared" ref="C37:AL37" si="21">SUBTOTAL(9,C36:C36)</f>
        <v>0</v>
      </c>
      <c r="D37" s="69">
        <f t="shared" si="21"/>
        <v>9</v>
      </c>
      <c r="E37" s="69">
        <f t="shared" si="21"/>
        <v>43</v>
      </c>
      <c r="F37" s="69">
        <f t="shared" si="21"/>
        <v>31</v>
      </c>
      <c r="G37" s="69">
        <f t="shared" si="21"/>
        <v>0</v>
      </c>
      <c r="H37" s="69">
        <f t="shared" si="21"/>
        <v>0</v>
      </c>
      <c r="I37" s="116">
        <f t="shared" si="21"/>
        <v>14</v>
      </c>
      <c r="J37" s="356">
        <f t="shared" si="21"/>
        <v>4</v>
      </c>
      <c r="K37" s="69">
        <f t="shared" si="21"/>
        <v>2</v>
      </c>
      <c r="L37" s="69">
        <f t="shared" si="21"/>
        <v>0</v>
      </c>
      <c r="M37" s="157">
        <f t="shared" si="21"/>
        <v>103</v>
      </c>
      <c r="N37" s="7">
        <f t="shared" si="21"/>
        <v>0</v>
      </c>
      <c r="O37" s="7">
        <f t="shared" si="21"/>
        <v>2</v>
      </c>
      <c r="P37" s="7">
        <f t="shared" si="21"/>
        <v>0</v>
      </c>
      <c r="Q37" s="22">
        <f t="shared" si="21"/>
        <v>0</v>
      </c>
      <c r="R37" s="14">
        <f t="shared" si="21"/>
        <v>15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17</v>
      </c>
      <c r="AF37" s="7">
        <f t="shared" si="21"/>
        <v>0</v>
      </c>
      <c r="AG37" s="160">
        <f t="shared" si="21"/>
        <v>120</v>
      </c>
      <c r="AH37" s="178">
        <f t="shared" si="21"/>
        <v>0</v>
      </c>
      <c r="AI37" s="188">
        <f t="shared" si="21"/>
        <v>120</v>
      </c>
      <c r="AJ37" s="167">
        <f t="shared" si="21"/>
        <v>273</v>
      </c>
      <c r="AK37" s="178">
        <f t="shared" si="21"/>
        <v>47</v>
      </c>
      <c r="AL37" s="179">
        <f t="shared" si="21"/>
        <v>0</v>
      </c>
    </row>
    <row r="38" spans="1:38" outlineLevel="2" x14ac:dyDescent="0.25">
      <c r="A38" s="6" t="s">
        <v>644</v>
      </c>
      <c r="B38" s="139" t="s">
        <v>645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>
        <v>1</v>
      </c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64">
        <f t="shared" si="1"/>
        <v>1</v>
      </c>
      <c r="AF38" s="7"/>
      <c r="AG38" s="160">
        <f>SUM(M38,AE38)</f>
        <v>1</v>
      </c>
      <c r="AH38" s="178">
        <f>SUM(N38,AF38)</f>
        <v>0</v>
      </c>
      <c r="AI38" s="188">
        <f>SUM(AG38+AH38)</f>
        <v>1</v>
      </c>
      <c r="AJ38" s="167">
        <f>SUM(AG38)+SUM(Veebruar!AJ38)</f>
        <v>2</v>
      </c>
      <c r="AK38" s="178">
        <f>SUM(AE38)+SUM(Veebruar!AK38)</f>
        <v>2</v>
      </c>
      <c r="AL38" s="179">
        <f>SUM(AH38)+SUM(Veebruar!AL38)</f>
        <v>0</v>
      </c>
    </row>
    <row r="39" spans="1:38" outlineLevel="1" x14ac:dyDescent="0.25">
      <c r="A39" s="383" t="s">
        <v>731</v>
      </c>
      <c r="B39" s="385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1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0</v>
      </c>
      <c r="Z39" s="14">
        <f t="shared" si="22"/>
        <v>0</v>
      </c>
      <c r="AA39" s="14">
        <f t="shared" si="22"/>
        <v>0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1</v>
      </c>
      <c r="AF39" s="7">
        <f t="shared" si="22"/>
        <v>0</v>
      </c>
      <c r="AG39" s="160">
        <f t="shared" si="22"/>
        <v>1</v>
      </c>
      <c r="AH39" s="178">
        <f t="shared" si="22"/>
        <v>0</v>
      </c>
      <c r="AI39" s="188">
        <f t="shared" si="22"/>
        <v>1</v>
      </c>
      <c r="AJ39" s="167">
        <f t="shared" si="22"/>
        <v>2</v>
      </c>
      <c r="AK39" s="178">
        <f t="shared" si="22"/>
        <v>2</v>
      </c>
      <c r="AL39" s="179">
        <f t="shared" si="22"/>
        <v>0</v>
      </c>
    </row>
    <row r="40" spans="1:38" outlineLevel="2" x14ac:dyDescent="0.25">
      <c r="A40" s="9" t="s">
        <v>795</v>
      </c>
      <c r="B40" s="28" t="s">
        <v>699</v>
      </c>
      <c r="C40" s="69"/>
      <c r="D40" s="69">
        <v>6</v>
      </c>
      <c r="E40" s="69">
        <v>52</v>
      </c>
      <c r="F40" s="69">
        <v>6</v>
      </c>
      <c r="G40" s="69"/>
      <c r="H40" s="69"/>
      <c r="I40" s="116"/>
      <c r="J40" s="356"/>
      <c r="K40" s="69">
        <v>34</v>
      </c>
      <c r="L40" s="69"/>
      <c r="M40" s="157">
        <f t="shared" si="0"/>
        <v>98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7"/>
      <c r="AG40" s="160">
        <f>SUM(M40,AE40)</f>
        <v>98</v>
      </c>
      <c r="AH40" s="178">
        <f>SUM(N40,AF40)</f>
        <v>0</v>
      </c>
      <c r="AI40" s="188">
        <f>SUM(AG40+AH40)</f>
        <v>98</v>
      </c>
      <c r="AJ40" s="167">
        <f>SUM(AG40)+SUM(Veebruar!AJ40)</f>
        <v>213</v>
      </c>
      <c r="AK40" s="178">
        <f>SUM(AE40)+SUM(Veebruar!AK40)</f>
        <v>0</v>
      </c>
      <c r="AL40" s="179">
        <f>SUM(AH40)+SUM(Veebruar!AL40)</f>
        <v>0</v>
      </c>
    </row>
    <row r="41" spans="1:38" outlineLevel="1" x14ac:dyDescent="0.25">
      <c r="A41" s="499" t="s">
        <v>732</v>
      </c>
      <c r="B41" s="28"/>
      <c r="C41" s="69">
        <f t="shared" ref="C41:AL41" si="23">SUBTOTAL(9,C40:C40)</f>
        <v>0</v>
      </c>
      <c r="D41" s="69">
        <f t="shared" si="23"/>
        <v>6</v>
      </c>
      <c r="E41" s="69">
        <f t="shared" si="23"/>
        <v>52</v>
      </c>
      <c r="F41" s="69">
        <f t="shared" si="23"/>
        <v>6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34</v>
      </c>
      <c r="L41" s="69">
        <f t="shared" si="23"/>
        <v>0</v>
      </c>
      <c r="M41" s="157">
        <f t="shared" si="23"/>
        <v>98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7">
        <f t="shared" si="23"/>
        <v>0</v>
      </c>
      <c r="AG41" s="160">
        <f t="shared" si="23"/>
        <v>98</v>
      </c>
      <c r="AH41" s="178">
        <f t="shared" si="23"/>
        <v>0</v>
      </c>
      <c r="AI41" s="188">
        <f t="shared" si="23"/>
        <v>98</v>
      </c>
      <c r="AJ41" s="167">
        <f t="shared" si="23"/>
        <v>213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3</v>
      </c>
      <c r="E42" s="69">
        <v>2</v>
      </c>
      <c r="F42" s="69">
        <v>4</v>
      </c>
      <c r="G42" s="69"/>
      <c r="H42" s="69"/>
      <c r="I42" s="116"/>
      <c r="J42" s="356"/>
      <c r="K42" s="69">
        <v>2</v>
      </c>
      <c r="L42" s="69"/>
      <c r="M42" s="157">
        <f t="shared" si="0"/>
        <v>11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7"/>
      <c r="AG42" s="160">
        <f>SUM(M42,AE42)</f>
        <v>11</v>
      </c>
      <c r="AH42" s="178">
        <f>SUM(N42,AF42)</f>
        <v>0</v>
      </c>
      <c r="AI42" s="188">
        <f>SUM(AG42+AH42)</f>
        <v>11</v>
      </c>
      <c r="AJ42" s="167">
        <f>SUM(AG42)+SUM(Veebruar!AJ42)</f>
        <v>57</v>
      </c>
      <c r="AK42" s="178">
        <f>SUM(AE42)+SUM(Veebruar!AK42)</f>
        <v>0</v>
      </c>
      <c r="AL42" s="179">
        <f>SUM(AH42)+SUM(Veebruar!AL42)</f>
        <v>0</v>
      </c>
    </row>
    <row r="43" spans="1:38" outlineLevel="2" x14ac:dyDescent="0.25">
      <c r="A43" s="9" t="s">
        <v>621</v>
      </c>
      <c r="B43" s="28" t="s">
        <v>692</v>
      </c>
      <c r="C43" s="69"/>
      <c r="D43" s="69">
        <v>10</v>
      </c>
      <c r="E43" s="69">
        <v>10</v>
      </c>
      <c r="F43" s="69">
        <v>7</v>
      </c>
      <c r="G43" s="69"/>
      <c r="H43" s="69"/>
      <c r="I43" s="116"/>
      <c r="J43" s="356"/>
      <c r="K43" s="69">
        <v>13</v>
      </c>
      <c r="L43" s="69"/>
      <c r="M43" s="157">
        <f t="shared" si="0"/>
        <v>40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7"/>
      <c r="AG43" s="160">
        <f>SUM(M43,AE43)</f>
        <v>40</v>
      </c>
      <c r="AH43" s="178">
        <f>SUM(N43,AF43)</f>
        <v>0</v>
      </c>
      <c r="AI43" s="179">
        <f>SUM(AG43+AH43)</f>
        <v>40</v>
      </c>
      <c r="AJ43" s="167">
        <f>SUM(AG43)+SUM(Veebruar!AJ43)</f>
        <v>106</v>
      </c>
      <c r="AK43" s="178">
        <f>SUM(AE43)+SUM(Veebruar!AK43)</f>
        <v>0</v>
      </c>
      <c r="AL43" s="179">
        <f>SUM(AH43)+SUM(Veebruar!AL43)</f>
        <v>0</v>
      </c>
    </row>
    <row r="44" spans="1:38" outlineLevel="1" x14ac:dyDescent="0.25">
      <c r="A44" s="499" t="s">
        <v>733</v>
      </c>
      <c r="B44" s="28"/>
      <c r="C44" s="69">
        <f t="shared" ref="C44:AL44" si="24">SUBTOTAL(9,C42:C43)</f>
        <v>0</v>
      </c>
      <c r="D44" s="69">
        <f t="shared" si="24"/>
        <v>13</v>
      </c>
      <c r="E44" s="69">
        <f t="shared" si="24"/>
        <v>12</v>
      </c>
      <c r="F44" s="69">
        <f t="shared" si="24"/>
        <v>11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15</v>
      </c>
      <c r="L44" s="69">
        <f t="shared" si="24"/>
        <v>0</v>
      </c>
      <c r="M44" s="157">
        <f t="shared" si="24"/>
        <v>51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7">
        <f t="shared" si="24"/>
        <v>0</v>
      </c>
      <c r="AG44" s="160">
        <f t="shared" si="24"/>
        <v>51</v>
      </c>
      <c r="AH44" s="178">
        <f t="shared" si="24"/>
        <v>0</v>
      </c>
      <c r="AI44" s="179">
        <f t="shared" si="24"/>
        <v>51</v>
      </c>
      <c r="AJ44" s="167">
        <f t="shared" si="24"/>
        <v>163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SUM(AG45)+SUM(Veebruar!AJ45)</f>
        <v>0</v>
      </c>
      <c r="AK45" s="178">
        <f>SUM(AE45)+SUM(Veebruar!AK45)</f>
        <v>0</v>
      </c>
      <c r="AL45" s="179">
        <f>SUM(AH45)+SUM(Veebruar!AL45)</f>
        <v>0</v>
      </c>
    </row>
    <row r="46" spans="1:38" outlineLevel="1" x14ac:dyDescent="0.25">
      <c r="A46" s="500" t="s">
        <v>734</v>
      </c>
      <c r="B46" s="28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7">
        <f t="shared" si="25"/>
        <v>0</v>
      </c>
      <c r="AG46" s="160">
        <f t="shared" si="25"/>
        <v>0</v>
      </c>
      <c r="AH46" s="178">
        <f t="shared" si="25"/>
        <v>0</v>
      </c>
      <c r="AI46" s="179">
        <f t="shared" si="25"/>
        <v>0</v>
      </c>
      <c r="AJ46" s="167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29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 t="shared" si="1"/>
        <v>0</v>
      </c>
      <c r="AF47" s="7"/>
      <c r="AG47" s="160">
        <f>SUM(M47,AE47)</f>
        <v>0</v>
      </c>
      <c r="AH47" s="178">
        <f>SUM(N47,AF47)</f>
        <v>0</v>
      </c>
      <c r="AI47" s="179">
        <f>SUM(AG47+AH47)</f>
        <v>0</v>
      </c>
      <c r="AJ47" s="167">
        <f>SUM(AG47)+SUM(Veebruar!AJ47)</f>
        <v>0</v>
      </c>
      <c r="AK47" s="178">
        <f>SUM(AE47)+SUM(Veebruar!AK47)</f>
        <v>0</v>
      </c>
      <c r="AL47" s="179">
        <f>SUM(AH47)+SUM(Veebruar!AL47)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>
        <v>5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5</v>
      </c>
      <c r="AF48" s="7"/>
      <c r="AG48" s="160">
        <f>SUM(M48,AE48)</f>
        <v>5</v>
      </c>
      <c r="AH48" s="178">
        <f>SUM(N48,AF48)</f>
        <v>0</v>
      </c>
      <c r="AI48" s="179">
        <f>SUM(AG48+AH48)</f>
        <v>5</v>
      </c>
      <c r="AJ48" s="167">
        <f>SUM(AG48)+SUM(Veebruar!AJ48)</f>
        <v>9</v>
      </c>
      <c r="AK48" s="178">
        <f>SUM(AE48)+SUM(Veebruar!AK48)</f>
        <v>9</v>
      </c>
      <c r="AL48" s="179">
        <f>SUM(AH48)+SUM(Veebruar!AL48)</f>
        <v>0</v>
      </c>
    </row>
    <row r="49" spans="1:38" outlineLevel="1" x14ac:dyDescent="0.25">
      <c r="A49" s="74" t="s">
        <v>735</v>
      </c>
      <c r="B49" s="40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5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0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5</v>
      </c>
      <c r="AF49" s="7">
        <f t="shared" si="26"/>
        <v>0</v>
      </c>
      <c r="AG49" s="160">
        <f t="shared" si="26"/>
        <v>5</v>
      </c>
      <c r="AH49" s="178">
        <f t="shared" si="26"/>
        <v>0</v>
      </c>
      <c r="AI49" s="188">
        <f t="shared" si="26"/>
        <v>5</v>
      </c>
      <c r="AJ49" s="167">
        <f t="shared" si="26"/>
        <v>9</v>
      </c>
      <c r="AK49" s="178">
        <f t="shared" si="26"/>
        <v>9</v>
      </c>
      <c r="AL49" s="179">
        <f t="shared" si="26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/>
      <c r="T50" s="129"/>
      <c r="U50" s="22"/>
      <c r="V50" s="14"/>
      <c r="W50" s="129"/>
      <c r="X50" s="22"/>
      <c r="Y50" s="14"/>
      <c r="Z50" s="14"/>
      <c r="AA50" s="14">
        <v>1</v>
      </c>
      <c r="AB50" s="129"/>
      <c r="AC50" s="7"/>
      <c r="AD50" s="7"/>
      <c r="AE50" s="164">
        <f t="shared" si="1"/>
        <v>1</v>
      </c>
      <c r="AF50" s="7"/>
      <c r="AG50" s="160">
        <f>SUM(M50,AE50)</f>
        <v>1</v>
      </c>
      <c r="AH50" s="178">
        <f>SUM(N50,AF50)</f>
        <v>0</v>
      </c>
      <c r="AI50" s="188">
        <f>SUM(AG50+AH50)</f>
        <v>1</v>
      </c>
      <c r="AJ50" s="167">
        <f>SUM(AG50)+SUM(Veebruar!AJ50)</f>
        <v>47</v>
      </c>
      <c r="AK50" s="178">
        <f>SUM(AE50)+SUM(Veebruar!AK50)</f>
        <v>47</v>
      </c>
      <c r="AL50" s="179">
        <f>SUM(AH50)+SUM(Veebruar!AL50)</f>
        <v>0</v>
      </c>
    </row>
    <row r="51" spans="1:38" outlineLevel="1" x14ac:dyDescent="0.25">
      <c r="A51" s="387" t="s">
        <v>736</v>
      </c>
      <c r="B51" s="40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14">
        <f t="shared" si="27"/>
        <v>0</v>
      </c>
      <c r="T51" s="129">
        <f t="shared" si="27"/>
        <v>0</v>
      </c>
      <c r="U51" s="22">
        <f t="shared" si="27"/>
        <v>0</v>
      </c>
      <c r="V51" s="14">
        <f t="shared" si="27"/>
        <v>0</v>
      </c>
      <c r="W51" s="129">
        <f t="shared" si="27"/>
        <v>0</v>
      </c>
      <c r="X51" s="22">
        <f t="shared" si="27"/>
        <v>0</v>
      </c>
      <c r="Y51" s="14">
        <f t="shared" si="27"/>
        <v>0</v>
      </c>
      <c r="Z51" s="14">
        <f t="shared" si="27"/>
        <v>0</v>
      </c>
      <c r="AA51" s="14">
        <f t="shared" si="27"/>
        <v>1</v>
      </c>
      <c r="AB51" s="129">
        <f t="shared" si="27"/>
        <v>0</v>
      </c>
      <c r="AC51" s="7">
        <f t="shared" si="27"/>
        <v>0</v>
      </c>
      <c r="AD51" s="7">
        <f t="shared" si="27"/>
        <v>0</v>
      </c>
      <c r="AE51" s="164">
        <f t="shared" si="27"/>
        <v>1</v>
      </c>
      <c r="AF51" s="7">
        <f t="shared" si="27"/>
        <v>0</v>
      </c>
      <c r="AG51" s="160">
        <f t="shared" si="27"/>
        <v>1</v>
      </c>
      <c r="AH51" s="178">
        <f t="shared" si="27"/>
        <v>0</v>
      </c>
      <c r="AI51" s="188">
        <f t="shared" si="27"/>
        <v>1</v>
      </c>
      <c r="AJ51" s="167">
        <f t="shared" si="27"/>
        <v>47</v>
      </c>
      <c r="AK51" s="178">
        <f t="shared" si="27"/>
        <v>47</v>
      </c>
      <c r="AL51" s="179">
        <f t="shared" si="27"/>
        <v>0</v>
      </c>
    </row>
    <row r="52" spans="1:38" ht="26.4" outlineLevel="2" x14ac:dyDescent="0.25">
      <c r="A52" s="353" t="s">
        <v>619</v>
      </c>
      <c r="B52" s="405" t="s">
        <v>688</v>
      </c>
      <c r="C52" s="406"/>
      <c r="D52" s="406"/>
      <c r="E52" s="406"/>
      <c r="F52" s="406"/>
      <c r="G52" s="406"/>
      <c r="H52" s="406"/>
      <c r="I52" s="430"/>
      <c r="J52" s="408"/>
      <c r="K52" s="406"/>
      <c r="L52" s="406"/>
      <c r="M52" s="379">
        <f t="shared" si="0"/>
        <v>0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 t="shared" si="1"/>
        <v>0</v>
      </c>
      <c r="AF52" s="7"/>
      <c r="AG52" s="160">
        <f>SUM(M52,AE52)</f>
        <v>0</v>
      </c>
      <c r="AH52" s="178">
        <f>SUM(N52,AF52)</f>
        <v>0</v>
      </c>
      <c r="AI52" s="188">
        <f>SUM(AG52+AH52)</f>
        <v>0</v>
      </c>
      <c r="AJ52" s="167">
        <f>SUM(AG52)+SUM(Veebruar!AJ52)</f>
        <v>0</v>
      </c>
      <c r="AK52" s="178">
        <f>SUM(AE52)+SUM(Veebruar!AK52)</f>
        <v>0</v>
      </c>
      <c r="AL52" s="179">
        <f>SUM(AH52)+SUM(Veebruar!AL52)</f>
        <v>0</v>
      </c>
    </row>
    <row r="53" spans="1:38" outlineLevel="1" x14ac:dyDescent="0.25">
      <c r="A53" s="489" t="s">
        <v>737</v>
      </c>
      <c r="B53" s="405"/>
      <c r="C53" s="406">
        <f t="shared" ref="C53:AL53" si="28">SUBTOTAL(9,C52:C52)</f>
        <v>0</v>
      </c>
      <c r="D53" s="406">
        <f t="shared" si="28"/>
        <v>0</v>
      </c>
      <c r="E53" s="406">
        <f t="shared" si="28"/>
        <v>0</v>
      </c>
      <c r="F53" s="406">
        <f t="shared" si="28"/>
        <v>0</v>
      </c>
      <c r="G53" s="406">
        <f t="shared" si="28"/>
        <v>0</v>
      </c>
      <c r="H53" s="406">
        <f t="shared" si="28"/>
        <v>0</v>
      </c>
      <c r="I53" s="430">
        <f t="shared" si="28"/>
        <v>0</v>
      </c>
      <c r="J53" s="408">
        <f t="shared" si="28"/>
        <v>0</v>
      </c>
      <c r="K53" s="406">
        <f t="shared" si="28"/>
        <v>0</v>
      </c>
      <c r="L53" s="406">
        <f t="shared" si="28"/>
        <v>0</v>
      </c>
      <c r="M53" s="379">
        <f t="shared" si="28"/>
        <v>0</v>
      </c>
      <c r="N53" s="7">
        <f t="shared" si="28"/>
        <v>0</v>
      </c>
      <c r="O53" s="7">
        <f t="shared" si="28"/>
        <v>0</v>
      </c>
      <c r="P53" s="7">
        <f t="shared" si="28"/>
        <v>0</v>
      </c>
      <c r="Q53" s="22">
        <f t="shared" si="28"/>
        <v>0</v>
      </c>
      <c r="R53" s="14">
        <f t="shared" si="28"/>
        <v>0</v>
      </c>
      <c r="S53" s="14">
        <f t="shared" si="28"/>
        <v>0</v>
      </c>
      <c r="T53" s="129">
        <f t="shared" si="28"/>
        <v>0</v>
      </c>
      <c r="U53" s="22">
        <f t="shared" si="28"/>
        <v>0</v>
      </c>
      <c r="V53" s="14">
        <f t="shared" si="28"/>
        <v>0</v>
      </c>
      <c r="W53" s="129">
        <f t="shared" si="28"/>
        <v>0</v>
      </c>
      <c r="X53" s="22">
        <f t="shared" si="28"/>
        <v>0</v>
      </c>
      <c r="Y53" s="14">
        <f t="shared" si="28"/>
        <v>0</v>
      </c>
      <c r="Z53" s="14">
        <f t="shared" si="28"/>
        <v>0</v>
      </c>
      <c r="AA53" s="14">
        <f t="shared" si="28"/>
        <v>0</v>
      </c>
      <c r="AB53" s="129">
        <f t="shared" si="28"/>
        <v>0</v>
      </c>
      <c r="AC53" s="7">
        <f t="shared" si="28"/>
        <v>0</v>
      </c>
      <c r="AD53" s="7">
        <f t="shared" si="28"/>
        <v>0</v>
      </c>
      <c r="AE53" s="164">
        <f t="shared" si="28"/>
        <v>0</v>
      </c>
      <c r="AF53" s="7">
        <f t="shared" si="28"/>
        <v>0</v>
      </c>
      <c r="AG53" s="160">
        <f t="shared" si="28"/>
        <v>0</v>
      </c>
      <c r="AH53" s="178">
        <f t="shared" si="28"/>
        <v>0</v>
      </c>
      <c r="AI53" s="188">
        <f t="shared" si="28"/>
        <v>0</v>
      </c>
      <c r="AJ53" s="167">
        <f t="shared" si="28"/>
        <v>0</v>
      </c>
      <c r="AK53" s="178">
        <f t="shared" si="28"/>
        <v>0</v>
      </c>
      <c r="AL53" s="179">
        <f t="shared" si="28"/>
        <v>0</v>
      </c>
    </row>
    <row r="54" spans="1:38" outlineLevel="2" x14ac:dyDescent="0.25">
      <c r="A54" s="6" t="s">
        <v>566</v>
      </c>
      <c r="B54" s="6" t="s">
        <v>802</v>
      </c>
      <c r="C54" s="69"/>
      <c r="D54" s="69"/>
      <c r="E54" s="69"/>
      <c r="F54" s="69"/>
      <c r="G54" s="69"/>
      <c r="H54" s="69"/>
      <c r="I54" s="116"/>
      <c r="J54" s="356"/>
      <c r="K54" s="69">
        <v>8</v>
      </c>
      <c r="L54" s="69">
        <v>5</v>
      </c>
      <c r="M54" s="157">
        <f>SUM(C54:L54)</f>
        <v>13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7"/>
      <c r="AG54" s="160">
        <f t="shared" ref="AG54:AH54" si="29">SUM(M54,AE54)</f>
        <v>13</v>
      </c>
      <c r="AH54" s="178">
        <f t="shared" si="29"/>
        <v>0</v>
      </c>
      <c r="AI54" s="188">
        <f>SUM(AG54+AH54)</f>
        <v>13</v>
      </c>
      <c r="AJ54" s="167">
        <f>SUM(AG54)+SUM(Veebruar!AJ54)</f>
        <v>34</v>
      </c>
      <c r="AK54" s="178">
        <f>SUM(AE54)+SUM(Veebruar!AK54)</f>
        <v>0</v>
      </c>
      <c r="AL54" s="179">
        <f>SUM(AH54)+SUM(Veebruar!AL54)</f>
        <v>0</v>
      </c>
    </row>
    <row r="55" spans="1:38" outlineLevel="1" x14ac:dyDescent="0.25">
      <c r="A55" s="74" t="s">
        <v>567</v>
      </c>
      <c r="B55" s="39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8</v>
      </c>
      <c r="L55" s="69">
        <f t="shared" si="30"/>
        <v>5</v>
      </c>
      <c r="M55" s="157">
        <f t="shared" si="30"/>
        <v>13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7">
        <f t="shared" si="30"/>
        <v>0</v>
      </c>
      <c r="AG55" s="160">
        <f t="shared" si="30"/>
        <v>13</v>
      </c>
      <c r="AH55" s="178">
        <f t="shared" si="30"/>
        <v>0</v>
      </c>
      <c r="AI55" s="188">
        <f t="shared" si="30"/>
        <v>13</v>
      </c>
      <c r="AJ55" s="167">
        <f t="shared" si="30"/>
        <v>34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118" t="s">
        <v>798</v>
      </c>
      <c r="C56" s="69">
        <v>5</v>
      </c>
      <c r="D56" s="69">
        <v>20</v>
      </c>
      <c r="E56" s="69">
        <v>11</v>
      </c>
      <c r="F56" s="69">
        <v>2</v>
      </c>
      <c r="G56" s="69"/>
      <c r="H56" s="69"/>
      <c r="I56" s="116">
        <v>1</v>
      </c>
      <c r="J56" s="356"/>
      <c r="K56" s="69">
        <v>44</v>
      </c>
      <c r="L56" s="69"/>
      <c r="M56" s="157">
        <f t="shared" si="0"/>
        <v>83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7"/>
      <c r="AG56" s="160">
        <f>SUM(M56,AE56)</f>
        <v>83</v>
      </c>
      <c r="AH56" s="178">
        <f>SUM(N56,AF56)</f>
        <v>0</v>
      </c>
      <c r="AI56" s="188">
        <f>SUM(AG56+AH56)</f>
        <v>83</v>
      </c>
      <c r="AJ56" s="167">
        <f>SUM(AG56)+SUM(Veebruar!AJ56)</f>
        <v>175</v>
      </c>
      <c r="AK56" s="178">
        <f>SUM(AE56)+SUM(Veebruar!AK56)</f>
        <v>0</v>
      </c>
      <c r="AL56" s="179">
        <f>SUM(AH56)+SUM(Veebruar!AL56)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5</v>
      </c>
      <c r="D57" s="69">
        <f t="shared" si="31"/>
        <v>20</v>
      </c>
      <c r="E57" s="69">
        <f t="shared" si="31"/>
        <v>11</v>
      </c>
      <c r="F57" s="69">
        <f t="shared" si="31"/>
        <v>2</v>
      </c>
      <c r="G57" s="69">
        <f t="shared" si="31"/>
        <v>0</v>
      </c>
      <c r="H57" s="69">
        <f t="shared" si="31"/>
        <v>0</v>
      </c>
      <c r="I57" s="116">
        <f t="shared" si="31"/>
        <v>1</v>
      </c>
      <c r="J57" s="356">
        <f t="shared" si="31"/>
        <v>0</v>
      </c>
      <c r="K57" s="69">
        <f t="shared" si="31"/>
        <v>44</v>
      </c>
      <c r="L57" s="69">
        <f t="shared" si="31"/>
        <v>0</v>
      </c>
      <c r="M57" s="157">
        <f t="shared" si="31"/>
        <v>83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7">
        <f t="shared" si="31"/>
        <v>0</v>
      </c>
      <c r="AG57" s="160">
        <f t="shared" si="31"/>
        <v>83</v>
      </c>
      <c r="AH57" s="178">
        <f t="shared" si="31"/>
        <v>0</v>
      </c>
      <c r="AI57" s="188">
        <f t="shared" si="31"/>
        <v>83</v>
      </c>
      <c r="AJ57" s="167">
        <f t="shared" si="31"/>
        <v>175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SUM(AG58)+SUM(Veebruar!AJ58)</f>
        <v>0</v>
      </c>
      <c r="AK58" s="178">
        <f>SUM(AE58)+SUM(Veebruar!AK58)</f>
        <v>0</v>
      </c>
      <c r="AL58" s="179">
        <f>SUM(AH58)+SUM(Veebruar!AL58)</f>
        <v>0</v>
      </c>
    </row>
    <row r="59" spans="1:38" outlineLevel="1" x14ac:dyDescent="0.25">
      <c r="A59" s="74" t="s">
        <v>739</v>
      </c>
      <c r="B59" s="3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7">
        <f t="shared" ref="M60" si="33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SUM(AG60)+SUM(Veebruar!AJ60)</f>
        <v>0</v>
      </c>
      <c r="AK60" s="178">
        <f>SUM(AE60)+SUM(Veebruar!AK60)</f>
        <v>0</v>
      </c>
      <c r="AL60" s="179">
        <f>SUM(AH60)+SUM(Veebruar!AL60)</f>
        <v>0</v>
      </c>
    </row>
    <row r="61" spans="1:38" outlineLevel="1" x14ac:dyDescent="0.25">
      <c r="A61" s="74" t="s">
        <v>21</v>
      </c>
      <c r="B61" s="39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0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0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7">
        <f t="shared" si="35"/>
        <v>0</v>
      </c>
      <c r="AG61" s="160">
        <f t="shared" si="35"/>
        <v>0</v>
      </c>
      <c r="AH61" s="178">
        <f t="shared" si="35"/>
        <v>0</v>
      </c>
      <c r="AI61" s="188">
        <f t="shared" si="35"/>
        <v>0</v>
      </c>
      <c r="AJ61" s="167">
        <f t="shared" si="35"/>
        <v>0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10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SUM(AG62)+SUM(Veebruar!AJ62)</f>
        <v>0</v>
      </c>
      <c r="AK62" s="178">
        <f>SUM(AE62)+SUM(Veebruar!AK62)</f>
        <v>0</v>
      </c>
      <c r="AL62" s="179">
        <f>SUM(AH62)+SUM(Veebruar!AL62)</f>
        <v>0</v>
      </c>
    </row>
    <row r="63" spans="1:38" outlineLevel="1" x14ac:dyDescent="0.25">
      <c r="A63" s="74" t="s">
        <v>740</v>
      </c>
      <c r="B63" s="39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ht="26.4" outlineLevel="2" x14ac:dyDescent="0.25">
      <c r="A64" s="344" t="s">
        <v>800</v>
      </c>
      <c r="B64" s="429" t="s">
        <v>688</v>
      </c>
      <c r="C64" s="406"/>
      <c r="D64" s="406"/>
      <c r="E64" s="406"/>
      <c r="F64" s="406"/>
      <c r="G64" s="406"/>
      <c r="H64" s="406"/>
      <c r="I64" s="430"/>
      <c r="J64" s="408"/>
      <c r="K64" s="406">
        <v>9</v>
      </c>
      <c r="L64" s="406">
        <v>5</v>
      </c>
      <c r="M64" s="379">
        <f t="shared" ref="M64:M100" si="37">SUM(C64:L64)</f>
        <v>14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 t="shared" si="1"/>
        <v>0</v>
      </c>
      <c r="AF64" s="7"/>
      <c r="AG64" s="160">
        <f>SUM(M64,AE64)</f>
        <v>14</v>
      </c>
      <c r="AH64" s="178">
        <f>SUM(N64,AF64)</f>
        <v>0</v>
      </c>
      <c r="AI64" s="188">
        <f>SUM(AG64+AH64)</f>
        <v>14</v>
      </c>
      <c r="AJ64" s="167">
        <f>SUM(AG64)+SUM(Veebruar!AJ64)</f>
        <v>34</v>
      </c>
      <c r="AK64" s="178">
        <f>SUM(AE64)+SUM(Veebruar!AK64)</f>
        <v>1</v>
      </c>
      <c r="AL64" s="179">
        <f>SUM(AH64)+SUM(Veebruar!AL64)</f>
        <v>0</v>
      </c>
    </row>
    <row r="65" spans="1:38" outlineLevel="1" x14ac:dyDescent="0.25">
      <c r="A65" s="446" t="s">
        <v>741</v>
      </c>
      <c r="B65" s="429"/>
      <c r="C65" s="406">
        <f t="shared" ref="C65:AL65" si="38">SUBTOTAL(9,C64:C64)</f>
        <v>0</v>
      </c>
      <c r="D65" s="406">
        <f t="shared" si="38"/>
        <v>0</v>
      </c>
      <c r="E65" s="406">
        <f t="shared" si="38"/>
        <v>0</v>
      </c>
      <c r="F65" s="406">
        <f t="shared" si="38"/>
        <v>0</v>
      </c>
      <c r="G65" s="406">
        <f t="shared" si="38"/>
        <v>0</v>
      </c>
      <c r="H65" s="406">
        <f t="shared" si="38"/>
        <v>0</v>
      </c>
      <c r="I65" s="430">
        <f t="shared" si="38"/>
        <v>0</v>
      </c>
      <c r="J65" s="408">
        <f t="shared" si="38"/>
        <v>0</v>
      </c>
      <c r="K65" s="406">
        <f t="shared" si="38"/>
        <v>9</v>
      </c>
      <c r="L65" s="406">
        <f t="shared" si="38"/>
        <v>5</v>
      </c>
      <c r="M65" s="379">
        <f t="shared" si="38"/>
        <v>14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22">
        <f t="shared" si="38"/>
        <v>0</v>
      </c>
      <c r="R65" s="14">
        <f t="shared" si="38"/>
        <v>0</v>
      </c>
      <c r="S65" s="14">
        <f t="shared" si="38"/>
        <v>0</v>
      </c>
      <c r="T65" s="129">
        <f t="shared" si="38"/>
        <v>0</v>
      </c>
      <c r="U65" s="22">
        <f t="shared" si="38"/>
        <v>0</v>
      </c>
      <c r="V65" s="14">
        <f t="shared" si="38"/>
        <v>0</v>
      </c>
      <c r="W65" s="129">
        <f t="shared" si="38"/>
        <v>0</v>
      </c>
      <c r="X65" s="22">
        <f t="shared" si="38"/>
        <v>0</v>
      </c>
      <c r="Y65" s="14">
        <f t="shared" si="38"/>
        <v>0</v>
      </c>
      <c r="Z65" s="14">
        <f t="shared" si="38"/>
        <v>0</v>
      </c>
      <c r="AA65" s="14">
        <f t="shared" si="38"/>
        <v>0</v>
      </c>
      <c r="AB65" s="129">
        <f t="shared" si="38"/>
        <v>0</v>
      </c>
      <c r="AC65" s="7">
        <f t="shared" si="38"/>
        <v>0</v>
      </c>
      <c r="AD65" s="7">
        <f t="shared" si="38"/>
        <v>0</v>
      </c>
      <c r="AE65" s="164">
        <f t="shared" si="38"/>
        <v>0</v>
      </c>
      <c r="AF65" s="7">
        <f t="shared" si="38"/>
        <v>0</v>
      </c>
      <c r="AG65" s="160">
        <f t="shared" si="38"/>
        <v>14</v>
      </c>
      <c r="AH65" s="178">
        <f t="shared" si="38"/>
        <v>0</v>
      </c>
      <c r="AI65" s="188">
        <f t="shared" si="38"/>
        <v>14</v>
      </c>
      <c r="AJ65" s="167">
        <f t="shared" si="38"/>
        <v>34</v>
      </c>
      <c r="AK65" s="178">
        <f t="shared" si="38"/>
        <v>1</v>
      </c>
      <c r="AL65" s="179">
        <f t="shared" si="38"/>
        <v>0</v>
      </c>
    </row>
    <row r="66" spans="1:38" outlineLevel="2" x14ac:dyDescent="0.25">
      <c r="A66" s="6" t="s">
        <v>617</v>
      </c>
      <c r="B66" s="29" t="s">
        <v>776</v>
      </c>
      <c r="C66" s="69"/>
      <c r="D66" s="69"/>
      <c r="E66" s="69">
        <v>2</v>
      </c>
      <c r="F66" s="69">
        <v>1</v>
      </c>
      <c r="G66" s="69"/>
      <c r="H66" s="69"/>
      <c r="I66" s="116"/>
      <c r="J66" s="356"/>
      <c r="K66" s="69">
        <v>4</v>
      </c>
      <c r="L66" s="69"/>
      <c r="M66" s="157">
        <f t="shared" si="37"/>
        <v>7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7"/>
      <c r="AG66" s="160">
        <f>SUM(M66,AE66)</f>
        <v>7</v>
      </c>
      <c r="AH66" s="178">
        <f>SUM(N66,AF66)</f>
        <v>0</v>
      </c>
      <c r="AI66" s="188">
        <f>SUM(AG66+AH66)</f>
        <v>7</v>
      </c>
      <c r="AJ66" s="167">
        <f>SUM(AG66)+SUM(Veebruar!AJ66)</f>
        <v>31</v>
      </c>
      <c r="AK66" s="178">
        <f>SUM(AE66)+SUM(Veebruar!AK66)</f>
        <v>0</v>
      </c>
      <c r="AL66" s="179">
        <f>SUM(AH66)+SUM(Veebruar!AL66)</f>
        <v>0</v>
      </c>
    </row>
    <row r="67" spans="1:38" outlineLevel="1" x14ac:dyDescent="0.25">
      <c r="A67" s="74" t="s">
        <v>742</v>
      </c>
      <c r="B67" s="29"/>
      <c r="C67" s="69">
        <f t="shared" ref="C67:AL67" si="40">SUBTOTAL(9,C66:C66)</f>
        <v>0</v>
      </c>
      <c r="D67" s="69">
        <f t="shared" si="40"/>
        <v>0</v>
      </c>
      <c r="E67" s="69">
        <f t="shared" si="40"/>
        <v>2</v>
      </c>
      <c r="F67" s="69">
        <f t="shared" si="40"/>
        <v>1</v>
      </c>
      <c r="G67" s="69">
        <f t="shared" si="40"/>
        <v>0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4</v>
      </c>
      <c r="L67" s="69">
        <f t="shared" si="40"/>
        <v>0</v>
      </c>
      <c r="M67" s="157">
        <f t="shared" si="40"/>
        <v>7</v>
      </c>
      <c r="N67" s="7">
        <f t="shared" si="40"/>
        <v>0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7">
        <f t="shared" si="40"/>
        <v>0</v>
      </c>
      <c r="AG67" s="160">
        <f t="shared" si="40"/>
        <v>7</v>
      </c>
      <c r="AH67" s="178">
        <f t="shared" si="40"/>
        <v>0</v>
      </c>
      <c r="AI67" s="188">
        <f t="shared" si="40"/>
        <v>7</v>
      </c>
      <c r="AJ67" s="167">
        <f t="shared" si="40"/>
        <v>31</v>
      </c>
      <c r="AK67" s="178">
        <f t="shared" si="40"/>
        <v>0</v>
      </c>
      <c r="AL67" s="179">
        <f t="shared" si="40"/>
        <v>0</v>
      </c>
    </row>
    <row r="68" spans="1:38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SUM(AG68)+SUM(Veebruar!AJ68)</f>
        <v>1</v>
      </c>
      <c r="AK68" s="178">
        <f>SUM(AE68)+SUM(Veebruar!AK68)</f>
        <v>0</v>
      </c>
      <c r="AL68" s="179">
        <f>SUM(AH68)+SUM(Veebruar!AL68)</f>
        <v>0</v>
      </c>
    </row>
    <row r="69" spans="1:38" outlineLevel="1" x14ac:dyDescent="0.25">
      <c r="A69" s="74" t="s">
        <v>770</v>
      </c>
      <c r="B69" s="29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38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/>
      <c r="AB70" s="129"/>
      <c r="AC70" s="7">
        <v>5</v>
      </c>
      <c r="AD70" s="7"/>
      <c r="AE70" s="164">
        <f t="shared" si="39"/>
        <v>5</v>
      </c>
      <c r="AF70" s="7"/>
      <c r="AG70" s="160">
        <f t="shared" ref="AG70:AH73" si="42">SUM(M70,AE70)</f>
        <v>5</v>
      </c>
      <c r="AH70" s="178">
        <f t="shared" si="42"/>
        <v>0</v>
      </c>
      <c r="AI70" s="188">
        <f>SUM(AG70+AH70)</f>
        <v>5</v>
      </c>
      <c r="AJ70" s="167">
        <f>SUM(AG70)+SUM(Veebruar!AJ70)</f>
        <v>23</v>
      </c>
      <c r="AK70" s="178">
        <f>SUM(AE70)+SUM(Veebruar!AK70)</f>
        <v>23</v>
      </c>
      <c r="AL70" s="179">
        <f>SUM(AH70)+SUM(Veebruar!AL70)</f>
        <v>0</v>
      </c>
    </row>
    <row r="71" spans="1:38" outlineLevel="1" x14ac:dyDescent="0.25">
      <c r="A71" s="500" t="s">
        <v>743</v>
      </c>
      <c r="B71" s="22"/>
      <c r="C71" s="69">
        <f t="shared" ref="C71:AL71" si="43">SUBTOTAL(9,C70:C70)</f>
        <v>0</v>
      </c>
      <c r="D71" s="69">
        <f t="shared" si="43"/>
        <v>0</v>
      </c>
      <c r="E71" s="69">
        <f t="shared" si="43"/>
        <v>0</v>
      </c>
      <c r="F71" s="69">
        <f t="shared" si="43"/>
        <v>0</v>
      </c>
      <c r="G71" s="69">
        <f t="shared" si="43"/>
        <v>0</v>
      </c>
      <c r="H71" s="69">
        <f t="shared" si="43"/>
        <v>0</v>
      </c>
      <c r="I71" s="116">
        <f t="shared" si="43"/>
        <v>0</v>
      </c>
      <c r="J71" s="356">
        <f t="shared" si="43"/>
        <v>0</v>
      </c>
      <c r="K71" s="69">
        <f t="shared" si="43"/>
        <v>0</v>
      </c>
      <c r="L71" s="69">
        <f t="shared" si="43"/>
        <v>0</v>
      </c>
      <c r="M71" s="157">
        <f t="shared" si="43"/>
        <v>0</v>
      </c>
      <c r="N71" s="7">
        <f t="shared" si="43"/>
        <v>0</v>
      </c>
      <c r="O71" s="7">
        <f t="shared" si="43"/>
        <v>0</v>
      </c>
      <c r="P71" s="7">
        <f t="shared" si="43"/>
        <v>0</v>
      </c>
      <c r="Q71" s="22">
        <f t="shared" si="43"/>
        <v>0</v>
      </c>
      <c r="R71" s="14">
        <f t="shared" si="43"/>
        <v>0</v>
      </c>
      <c r="S71" s="14">
        <f t="shared" si="43"/>
        <v>0</v>
      </c>
      <c r="T71" s="129">
        <f t="shared" si="43"/>
        <v>0</v>
      </c>
      <c r="U71" s="22">
        <f t="shared" si="43"/>
        <v>0</v>
      </c>
      <c r="V71" s="14">
        <f t="shared" si="43"/>
        <v>0</v>
      </c>
      <c r="W71" s="129">
        <f t="shared" si="43"/>
        <v>0</v>
      </c>
      <c r="X71" s="22">
        <f t="shared" si="43"/>
        <v>0</v>
      </c>
      <c r="Y71" s="14">
        <f t="shared" si="43"/>
        <v>0</v>
      </c>
      <c r="Z71" s="14">
        <f t="shared" si="43"/>
        <v>0</v>
      </c>
      <c r="AA71" s="14">
        <f t="shared" si="43"/>
        <v>0</v>
      </c>
      <c r="AB71" s="129">
        <f t="shared" si="43"/>
        <v>0</v>
      </c>
      <c r="AC71" s="7">
        <f t="shared" si="43"/>
        <v>5</v>
      </c>
      <c r="AD71" s="7">
        <f t="shared" si="43"/>
        <v>0</v>
      </c>
      <c r="AE71" s="164">
        <f t="shared" si="43"/>
        <v>5</v>
      </c>
      <c r="AF71" s="7">
        <f t="shared" si="43"/>
        <v>0</v>
      </c>
      <c r="AG71" s="160">
        <f t="shared" si="43"/>
        <v>5</v>
      </c>
      <c r="AH71" s="178">
        <f t="shared" si="43"/>
        <v>0</v>
      </c>
      <c r="AI71" s="188">
        <f t="shared" si="43"/>
        <v>5</v>
      </c>
      <c r="AJ71" s="167">
        <f t="shared" si="43"/>
        <v>23</v>
      </c>
      <c r="AK71" s="178">
        <f t="shared" si="43"/>
        <v>23</v>
      </c>
      <c r="AL71" s="179">
        <f t="shared" si="43"/>
        <v>0</v>
      </c>
    </row>
    <row r="72" spans="1:38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7"/>
      <c r="AG72" s="160">
        <f t="shared" si="42"/>
        <v>0</v>
      </c>
      <c r="AH72" s="178">
        <f t="shared" si="42"/>
        <v>0</v>
      </c>
      <c r="AI72" s="188">
        <f>SUM(AG72+AH72)</f>
        <v>0</v>
      </c>
      <c r="AJ72" s="167">
        <f>SUM(AG72)+SUM(Veebruar!AJ72)</f>
        <v>0</v>
      </c>
      <c r="AK72" s="178">
        <f>SUM(AE72)+SUM(Veebruar!AK72)</f>
        <v>0</v>
      </c>
      <c r="AL72" s="179">
        <f>SUM(AH72)+SUM(Veebruar!AL72)</f>
        <v>0</v>
      </c>
    </row>
    <row r="73" spans="1:38" outlineLevel="2" x14ac:dyDescent="0.25">
      <c r="A73" s="7" t="s">
        <v>649</v>
      </c>
      <c r="B73" s="22" t="s">
        <v>698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7"/>
      <c r="AG73" s="160">
        <f t="shared" si="42"/>
        <v>0</v>
      </c>
      <c r="AH73" s="178">
        <f t="shared" si="42"/>
        <v>0</v>
      </c>
      <c r="AI73" s="188">
        <f>SUM(AG73+AH73)</f>
        <v>0</v>
      </c>
      <c r="AJ73" s="167">
        <f>SUM(AG73)+SUM(Veebruar!AJ73)</f>
        <v>0</v>
      </c>
      <c r="AK73" s="178">
        <f>SUM(AE73)+SUM(Veebruar!AK73)</f>
        <v>0</v>
      </c>
      <c r="AL73" s="179">
        <f>SUM(AH73)+SUM(Veebruar!AL73)</f>
        <v>0</v>
      </c>
    </row>
    <row r="74" spans="1:38" outlineLevel="1" x14ac:dyDescent="0.25">
      <c r="A74" s="500" t="s">
        <v>744</v>
      </c>
      <c r="B74" s="22"/>
      <c r="C74" s="69">
        <f t="shared" ref="C74:AL74" si="44">SUBTOTAL(9,C72:C73)</f>
        <v>0</v>
      </c>
      <c r="D74" s="69">
        <f t="shared" si="44"/>
        <v>0</v>
      </c>
      <c r="E74" s="69">
        <f t="shared" si="44"/>
        <v>0</v>
      </c>
      <c r="F74" s="69">
        <f t="shared" si="44"/>
        <v>0</v>
      </c>
      <c r="G74" s="69">
        <f t="shared" si="44"/>
        <v>0</v>
      </c>
      <c r="H74" s="69">
        <f t="shared" si="44"/>
        <v>0</v>
      </c>
      <c r="I74" s="116">
        <f t="shared" si="44"/>
        <v>0</v>
      </c>
      <c r="J74" s="356">
        <f t="shared" si="44"/>
        <v>0</v>
      </c>
      <c r="K74" s="69">
        <f t="shared" si="44"/>
        <v>0</v>
      </c>
      <c r="L74" s="69">
        <f t="shared" si="44"/>
        <v>0</v>
      </c>
      <c r="M74" s="157">
        <f t="shared" si="44"/>
        <v>0</v>
      </c>
      <c r="N74" s="7">
        <f t="shared" si="44"/>
        <v>0</v>
      </c>
      <c r="O74" s="7">
        <f t="shared" si="44"/>
        <v>0</v>
      </c>
      <c r="P74" s="7">
        <f t="shared" si="44"/>
        <v>0</v>
      </c>
      <c r="Q74" s="22">
        <f t="shared" si="44"/>
        <v>0</v>
      </c>
      <c r="R74" s="14">
        <f t="shared" si="44"/>
        <v>0</v>
      </c>
      <c r="S74" s="14">
        <f t="shared" si="44"/>
        <v>0</v>
      </c>
      <c r="T74" s="129">
        <f t="shared" si="44"/>
        <v>0</v>
      </c>
      <c r="U74" s="22">
        <f t="shared" si="44"/>
        <v>0</v>
      </c>
      <c r="V74" s="14">
        <f t="shared" si="44"/>
        <v>0</v>
      </c>
      <c r="W74" s="129">
        <f t="shared" si="44"/>
        <v>0</v>
      </c>
      <c r="X74" s="22">
        <f t="shared" si="44"/>
        <v>0</v>
      </c>
      <c r="Y74" s="14">
        <f t="shared" si="44"/>
        <v>0</v>
      </c>
      <c r="Z74" s="14">
        <f t="shared" si="44"/>
        <v>0</v>
      </c>
      <c r="AA74" s="14">
        <f t="shared" si="44"/>
        <v>0</v>
      </c>
      <c r="AB74" s="129">
        <f t="shared" si="44"/>
        <v>0</v>
      </c>
      <c r="AC74" s="7">
        <f t="shared" si="44"/>
        <v>0</v>
      </c>
      <c r="AD74" s="7">
        <f t="shared" si="44"/>
        <v>0</v>
      </c>
      <c r="AE74" s="164">
        <f t="shared" si="44"/>
        <v>0</v>
      </c>
      <c r="AF74" s="7">
        <f t="shared" si="44"/>
        <v>0</v>
      </c>
      <c r="AG74" s="160">
        <f t="shared" si="44"/>
        <v>0</v>
      </c>
      <c r="AH74" s="178">
        <f t="shared" si="44"/>
        <v>0</v>
      </c>
      <c r="AI74" s="188">
        <f t="shared" si="44"/>
        <v>0</v>
      </c>
      <c r="AJ74" s="167">
        <f t="shared" si="44"/>
        <v>0</v>
      </c>
      <c r="AK74" s="178">
        <f t="shared" si="44"/>
        <v>0</v>
      </c>
      <c r="AL74" s="179">
        <f t="shared" si="44"/>
        <v>0</v>
      </c>
    </row>
    <row r="75" spans="1:38" ht="23.25" customHeight="1" outlineLevel="2" x14ac:dyDescent="0.25">
      <c r="A75" s="344" t="s">
        <v>801</v>
      </c>
      <c r="B75" s="429" t="s">
        <v>688</v>
      </c>
      <c r="C75" s="406"/>
      <c r="D75" s="406">
        <v>3</v>
      </c>
      <c r="E75" s="406">
        <v>28</v>
      </c>
      <c r="F75" s="406"/>
      <c r="G75" s="406"/>
      <c r="H75" s="406"/>
      <c r="I75" s="430">
        <v>1</v>
      </c>
      <c r="J75" s="408"/>
      <c r="K75" s="406"/>
      <c r="L75" s="406"/>
      <c r="M75" s="379">
        <f t="shared" si="37"/>
        <v>32</v>
      </c>
      <c r="N75" s="432"/>
      <c r="O75" s="432"/>
      <c r="P75" s="432"/>
      <c r="Q75" s="433"/>
      <c r="R75" s="434"/>
      <c r="S75" s="434"/>
      <c r="T75" s="435"/>
      <c r="U75" s="433"/>
      <c r="V75" s="434"/>
      <c r="W75" s="435"/>
      <c r="X75" s="433"/>
      <c r="Y75" s="434"/>
      <c r="Z75" s="434"/>
      <c r="AA75" s="434"/>
      <c r="AB75" s="435"/>
      <c r="AC75" s="432"/>
      <c r="AD75" s="432"/>
      <c r="AE75" s="346">
        <f t="shared" si="39"/>
        <v>0</v>
      </c>
      <c r="AF75" s="432"/>
      <c r="AG75" s="347">
        <f t="shared" ref="AG75:AH83" si="45">SUM(M75,AE75)</f>
        <v>32</v>
      </c>
      <c r="AH75" s="348">
        <f t="shared" si="45"/>
        <v>0</v>
      </c>
      <c r="AI75" s="349">
        <f>SUM(AG75+AH75)</f>
        <v>32</v>
      </c>
      <c r="AJ75" s="350">
        <f>SUM(AG75)+SUM(Veebruar!AJ75)</f>
        <v>66</v>
      </c>
      <c r="AK75" s="348">
        <f>SUM(AE75)+SUM(Veebruar!AK75)</f>
        <v>2</v>
      </c>
      <c r="AL75" s="351">
        <f>SUM(AH75)+SUM(Veebruar!AL75)</f>
        <v>0</v>
      </c>
    </row>
    <row r="76" spans="1:38" ht="23.25" customHeight="1" outlineLevel="1" x14ac:dyDescent="0.25">
      <c r="A76" s="446" t="s">
        <v>745</v>
      </c>
      <c r="B76" s="429"/>
      <c r="C76" s="406">
        <f t="shared" ref="C76:AL76" si="46">SUBTOTAL(9,C75:C75)</f>
        <v>0</v>
      </c>
      <c r="D76" s="406">
        <f t="shared" si="46"/>
        <v>3</v>
      </c>
      <c r="E76" s="406">
        <f t="shared" si="46"/>
        <v>28</v>
      </c>
      <c r="F76" s="406">
        <f t="shared" si="46"/>
        <v>0</v>
      </c>
      <c r="G76" s="406">
        <f t="shared" si="46"/>
        <v>0</v>
      </c>
      <c r="H76" s="406">
        <f t="shared" si="46"/>
        <v>0</v>
      </c>
      <c r="I76" s="430">
        <f t="shared" si="46"/>
        <v>1</v>
      </c>
      <c r="J76" s="408">
        <f t="shared" si="46"/>
        <v>0</v>
      </c>
      <c r="K76" s="406">
        <f t="shared" si="46"/>
        <v>0</v>
      </c>
      <c r="L76" s="406">
        <f t="shared" si="46"/>
        <v>0</v>
      </c>
      <c r="M76" s="379">
        <f t="shared" si="46"/>
        <v>32</v>
      </c>
      <c r="N76" s="432">
        <f t="shared" si="46"/>
        <v>0</v>
      </c>
      <c r="O76" s="432">
        <f t="shared" si="46"/>
        <v>0</v>
      </c>
      <c r="P76" s="432">
        <f t="shared" si="46"/>
        <v>0</v>
      </c>
      <c r="Q76" s="433">
        <f t="shared" si="46"/>
        <v>0</v>
      </c>
      <c r="R76" s="434">
        <f t="shared" si="46"/>
        <v>0</v>
      </c>
      <c r="S76" s="434">
        <f t="shared" si="46"/>
        <v>0</v>
      </c>
      <c r="T76" s="435">
        <f t="shared" si="46"/>
        <v>0</v>
      </c>
      <c r="U76" s="433">
        <f t="shared" si="46"/>
        <v>0</v>
      </c>
      <c r="V76" s="434">
        <f t="shared" si="46"/>
        <v>0</v>
      </c>
      <c r="W76" s="435">
        <f t="shared" si="46"/>
        <v>0</v>
      </c>
      <c r="X76" s="433">
        <f t="shared" si="46"/>
        <v>0</v>
      </c>
      <c r="Y76" s="434">
        <f t="shared" si="46"/>
        <v>0</v>
      </c>
      <c r="Z76" s="434">
        <f t="shared" si="46"/>
        <v>0</v>
      </c>
      <c r="AA76" s="434">
        <f t="shared" si="46"/>
        <v>0</v>
      </c>
      <c r="AB76" s="435">
        <f t="shared" si="46"/>
        <v>0</v>
      </c>
      <c r="AC76" s="432">
        <f t="shared" si="46"/>
        <v>0</v>
      </c>
      <c r="AD76" s="432">
        <f t="shared" si="46"/>
        <v>0</v>
      </c>
      <c r="AE76" s="346">
        <f t="shared" si="46"/>
        <v>0</v>
      </c>
      <c r="AF76" s="432">
        <f t="shared" si="46"/>
        <v>0</v>
      </c>
      <c r="AG76" s="347">
        <f t="shared" si="46"/>
        <v>32</v>
      </c>
      <c r="AH76" s="348">
        <f t="shared" si="46"/>
        <v>0</v>
      </c>
      <c r="AI76" s="349">
        <f t="shared" si="46"/>
        <v>32</v>
      </c>
      <c r="AJ76" s="350">
        <f t="shared" si="46"/>
        <v>66</v>
      </c>
      <c r="AK76" s="348">
        <f t="shared" si="46"/>
        <v>2</v>
      </c>
      <c r="AL76" s="351">
        <f t="shared" si="46"/>
        <v>0</v>
      </c>
    </row>
    <row r="77" spans="1:38" outlineLevel="2" x14ac:dyDescent="0.25">
      <c r="A77" s="7" t="s">
        <v>681</v>
      </c>
      <c r="B77" s="22" t="s">
        <v>802</v>
      </c>
      <c r="C77" s="69"/>
      <c r="D77" s="69"/>
      <c r="E77" s="69">
        <v>1</v>
      </c>
      <c r="F77" s="69">
        <v>4</v>
      </c>
      <c r="G77" s="69">
        <v>3</v>
      </c>
      <c r="H77" s="69"/>
      <c r="I77" s="116">
        <v>5</v>
      </c>
      <c r="J77" s="356">
        <v>2</v>
      </c>
      <c r="K77" s="69">
        <v>1</v>
      </c>
      <c r="L77" s="69">
        <v>2</v>
      </c>
      <c r="M77" s="157">
        <f t="shared" si="37"/>
        <v>18</v>
      </c>
      <c r="N77" s="7"/>
      <c r="O77" s="7"/>
      <c r="P77" s="7"/>
      <c r="Q77" s="22">
        <v>2</v>
      </c>
      <c r="R77" s="14"/>
      <c r="S77" s="14">
        <v>2</v>
      </c>
      <c r="T77" s="129">
        <v>1</v>
      </c>
      <c r="U77" s="22">
        <v>2</v>
      </c>
      <c r="V77" s="14"/>
      <c r="W77" s="129"/>
      <c r="X77" s="22"/>
      <c r="Y77" s="14"/>
      <c r="Z77" s="14"/>
      <c r="AA77" s="14">
        <v>2</v>
      </c>
      <c r="AB77" s="129"/>
      <c r="AC77" s="7">
        <v>5</v>
      </c>
      <c r="AD77" s="7"/>
      <c r="AE77" s="164">
        <f t="shared" si="39"/>
        <v>14</v>
      </c>
      <c r="AF77" s="7"/>
      <c r="AG77" s="160">
        <f t="shared" si="45"/>
        <v>32</v>
      </c>
      <c r="AH77" s="178">
        <f t="shared" si="45"/>
        <v>0</v>
      </c>
      <c r="AI77" s="188">
        <f>SUM(AG77+AH77)</f>
        <v>32</v>
      </c>
      <c r="AJ77" s="167">
        <f>SUM(AG77)+SUM(Veebruar!AJ77)</f>
        <v>87</v>
      </c>
      <c r="AK77" s="178">
        <f>SUM(AE77)+SUM(Veebruar!AK77)</f>
        <v>38</v>
      </c>
      <c r="AL77" s="179">
        <f>SUM(AH77)+SUM(Veebruar!AL77)</f>
        <v>0</v>
      </c>
    </row>
    <row r="78" spans="1:38" outlineLevel="1" x14ac:dyDescent="0.25">
      <c r="A78" s="500" t="s">
        <v>746</v>
      </c>
      <c r="B78" s="22"/>
      <c r="C78" s="69">
        <f t="shared" ref="C78:AL78" si="47">SUBTOTAL(9,C77:C77)</f>
        <v>0</v>
      </c>
      <c r="D78" s="69">
        <f t="shared" si="47"/>
        <v>0</v>
      </c>
      <c r="E78" s="69">
        <f t="shared" si="47"/>
        <v>1</v>
      </c>
      <c r="F78" s="69">
        <f t="shared" si="47"/>
        <v>4</v>
      </c>
      <c r="G78" s="69">
        <f t="shared" si="47"/>
        <v>3</v>
      </c>
      <c r="H78" s="69">
        <f t="shared" si="47"/>
        <v>0</v>
      </c>
      <c r="I78" s="116">
        <f t="shared" si="47"/>
        <v>5</v>
      </c>
      <c r="J78" s="356">
        <f t="shared" si="47"/>
        <v>2</v>
      </c>
      <c r="K78" s="69">
        <f t="shared" si="47"/>
        <v>1</v>
      </c>
      <c r="L78" s="69">
        <f t="shared" si="47"/>
        <v>2</v>
      </c>
      <c r="M78" s="157">
        <f t="shared" si="47"/>
        <v>18</v>
      </c>
      <c r="N78" s="7">
        <f t="shared" si="47"/>
        <v>0</v>
      </c>
      <c r="O78" s="7">
        <f t="shared" si="47"/>
        <v>0</v>
      </c>
      <c r="P78" s="7">
        <f t="shared" si="47"/>
        <v>0</v>
      </c>
      <c r="Q78" s="22">
        <f t="shared" si="47"/>
        <v>2</v>
      </c>
      <c r="R78" s="14">
        <f t="shared" si="47"/>
        <v>0</v>
      </c>
      <c r="S78" s="14">
        <f t="shared" si="47"/>
        <v>2</v>
      </c>
      <c r="T78" s="129">
        <f t="shared" si="47"/>
        <v>1</v>
      </c>
      <c r="U78" s="22">
        <f t="shared" si="47"/>
        <v>2</v>
      </c>
      <c r="V78" s="14">
        <f t="shared" si="47"/>
        <v>0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2</v>
      </c>
      <c r="AB78" s="129">
        <f t="shared" si="47"/>
        <v>0</v>
      </c>
      <c r="AC78" s="7">
        <f t="shared" si="47"/>
        <v>5</v>
      </c>
      <c r="AD78" s="7">
        <f t="shared" si="47"/>
        <v>0</v>
      </c>
      <c r="AE78" s="164">
        <f t="shared" si="47"/>
        <v>14</v>
      </c>
      <c r="AF78" s="7">
        <f t="shared" si="47"/>
        <v>0</v>
      </c>
      <c r="AG78" s="160">
        <f t="shared" si="47"/>
        <v>32</v>
      </c>
      <c r="AH78" s="178">
        <f t="shared" si="47"/>
        <v>0</v>
      </c>
      <c r="AI78" s="188">
        <f t="shared" si="47"/>
        <v>32</v>
      </c>
      <c r="AJ78" s="167">
        <f t="shared" si="47"/>
        <v>87</v>
      </c>
      <c r="AK78" s="178">
        <f t="shared" si="47"/>
        <v>38</v>
      </c>
      <c r="AL78" s="179">
        <f t="shared" si="47"/>
        <v>0</v>
      </c>
    </row>
    <row r="79" spans="1:38" outlineLevel="2" x14ac:dyDescent="0.25">
      <c r="A79" s="7" t="s">
        <v>648</v>
      </c>
      <c r="B79" s="22" t="s">
        <v>646</v>
      </c>
      <c r="C79" s="69"/>
      <c r="D79" s="69"/>
      <c r="E79" s="69">
        <v>3</v>
      </c>
      <c r="F79" s="69"/>
      <c r="G79" s="69"/>
      <c r="H79" s="69"/>
      <c r="I79" s="116"/>
      <c r="J79" s="356"/>
      <c r="K79" s="69">
        <v>1</v>
      </c>
      <c r="L79" s="69"/>
      <c r="M79" s="157">
        <f t="shared" si="37"/>
        <v>4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9"/>
        <v>0</v>
      </c>
      <c r="AF79" s="7"/>
      <c r="AG79" s="160">
        <f t="shared" si="45"/>
        <v>4</v>
      </c>
      <c r="AH79" s="178">
        <f t="shared" si="45"/>
        <v>0</v>
      </c>
      <c r="AI79" s="188">
        <f>SUM(AG79+AH79)</f>
        <v>4</v>
      </c>
      <c r="AJ79" s="167">
        <f>SUM(AG79)+SUM(Veebruar!AJ79)</f>
        <v>10</v>
      </c>
      <c r="AK79" s="178">
        <f>SUM(AE79)+SUM(Veebruar!AK79)</f>
        <v>0</v>
      </c>
      <c r="AL79" s="179">
        <f>SUM(AH79)+SUM(Veebruar!AL79)</f>
        <v>0</v>
      </c>
    </row>
    <row r="80" spans="1:38" outlineLevel="1" x14ac:dyDescent="0.25">
      <c r="A80" s="500" t="s">
        <v>747</v>
      </c>
      <c r="B80" s="22"/>
      <c r="C80" s="69">
        <f t="shared" ref="C80:AL80" si="48">SUBTOTAL(9,C79:C79)</f>
        <v>0</v>
      </c>
      <c r="D80" s="69">
        <f t="shared" si="48"/>
        <v>0</v>
      </c>
      <c r="E80" s="69">
        <f t="shared" si="48"/>
        <v>3</v>
      </c>
      <c r="F80" s="69">
        <f t="shared" si="48"/>
        <v>0</v>
      </c>
      <c r="G80" s="69">
        <f t="shared" si="48"/>
        <v>0</v>
      </c>
      <c r="H80" s="69">
        <f t="shared" si="48"/>
        <v>0</v>
      </c>
      <c r="I80" s="116">
        <f t="shared" si="48"/>
        <v>0</v>
      </c>
      <c r="J80" s="356">
        <f t="shared" si="48"/>
        <v>0</v>
      </c>
      <c r="K80" s="69">
        <f t="shared" si="48"/>
        <v>1</v>
      </c>
      <c r="L80" s="69">
        <f t="shared" si="48"/>
        <v>0</v>
      </c>
      <c r="M80" s="157">
        <f t="shared" si="48"/>
        <v>4</v>
      </c>
      <c r="N80" s="7">
        <f t="shared" si="48"/>
        <v>0</v>
      </c>
      <c r="O80" s="7">
        <f t="shared" si="48"/>
        <v>0</v>
      </c>
      <c r="P80" s="7">
        <f t="shared" si="48"/>
        <v>0</v>
      </c>
      <c r="Q80" s="22">
        <f t="shared" si="48"/>
        <v>0</v>
      </c>
      <c r="R80" s="14">
        <f t="shared" si="48"/>
        <v>0</v>
      </c>
      <c r="S80" s="14">
        <f t="shared" si="48"/>
        <v>0</v>
      </c>
      <c r="T80" s="129">
        <f t="shared" si="48"/>
        <v>0</v>
      </c>
      <c r="U80" s="22">
        <f t="shared" si="48"/>
        <v>0</v>
      </c>
      <c r="V80" s="14">
        <f t="shared" si="48"/>
        <v>0</v>
      </c>
      <c r="W80" s="129">
        <f t="shared" si="48"/>
        <v>0</v>
      </c>
      <c r="X80" s="22">
        <f t="shared" si="48"/>
        <v>0</v>
      </c>
      <c r="Y80" s="14">
        <f t="shared" si="48"/>
        <v>0</v>
      </c>
      <c r="Z80" s="14">
        <f t="shared" si="48"/>
        <v>0</v>
      </c>
      <c r="AA80" s="14">
        <f t="shared" si="48"/>
        <v>0</v>
      </c>
      <c r="AB80" s="129">
        <f t="shared" si="48"/>
        <v>0</v>
      </c>
      <c r="AC80" s="7">
        <f t="shared" si="48"/>
        <v>0</v>
      </c>
      <c r="AD80" s="7">
        <f t="shared" si="48"/>
        <v>0</v>
      </c>
      <c r="AE80" s="164">
        <f t="shared" si="48"/>
        <v>0</v>
      </c>
      <c r="AF80" s="7">
        <f t="shared" si="48"/>
        <v>0</v>
      </c>
      <c r="AG80" s="160">
        <f t="shared" si="48"/>
        <v>4</v>
      </c>
      <c r="AH80" s="178">
        <f t="shared" si="48"/>
        <v>0</v>
      </c>
      <c r="AI80" s="188">
        <f t="shared" si="48"/>
        <v>4</v>
      </c>
      <c r="AJ80" s="167">
        <f t="shared" si="48"/>
        <v>10</v>
      </c>
      <c r="AK80" s="178">
        <f t="shared" si="48"/>
        <v>0</v>
      </c>
      <c r="AL80" s="179">
        <f t="shared" si="48"/>
        <v>0</v>
      </c>
    </row>
    <row r="81" spans="1:38" outlineLevel="2" x14ac:dyDescent="0.25">
      <c r="A81" s="7" t="s">
        <v>616</v>
      </c>
      <c r="B81" s="22" t="s">
        <v>802</v>
      </c>
      <c r="C81" s="69"/>
      <c r="D81" s="69">
        <v>5</v>
      </c>
      <c r="E81" s="69">
        <v>21</v>
      </c>
      <c r="F81" s="69"/>
      <c r="G81" s="69"/>
      <c r="H81" s="69"/>
      <c r="I81" s="116"/>
      <c r="J81" s="356"/>
      <c r="K81" s="69">
        <v>4</v>
      </c>
      <c r="L81" s="69">
        <v>2</v>
      </c>
      <c r="M81" s="157">
        <f t="shared" si="37"/>
        <v>32</v>
      </c>
      <c r="N81" s="7"/>
      <c r="O81" s="7">
        <v>2</v>
      </c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>
        <v>2</v>
      </c>
      <c r="AB81" s="129"/>
      <c r="AC81" s="7"/>
      <c r="AD81" s="7"/>
      <c r="AE81" s="164">
        <f t="shared" si="39"/>
        <v>4</v>
      </c>
      <c r="AF81" s="7"/>
      <c r="AG81" s="160">
        <f t="shared" si="45"/>
        <v>36</v>
      </c>
      <c r="AH81" s="178">
        <f t="shared" si="45"/>
        <v>0</v>
      </c>
      <c r="AI81" s="188">
        <f>SUM(AG81+AH81)</f>
        <v>36</v>
      </c>
      <c r="AJ81" s="167">
        <f>SUM(AG81)+SUM(Veebruar!AJ81)</f>
        <v>94</v>
      </c>
      <c r="AK81" s="178">
        <f>SUM(AE81)+SUM(Veebruar!AK81)</f>
        <v>6</v>
      </c>
      <c r="AL81" s="179">
        <f>SUM(AH81)+SUM(Veebruar!AL81)</f>
        <v>8</v>
      </c>
    </row>
    <row r="82" spans="1:38" outlineLevel="1" x14ac:dyDescent="0.25">
      <c r="A82" s="500" t="s">
        <v>748</v>
      </c>
      <c r="B82" s="28"/>
      <c r="C82" s="69">
        <f t="shared" ref="C82:AL82" si="49">SUBTOTAL(9,C81:C81)</f>
        <v>0</v>
      </c>
      <c r="D82" s="69">
        <f t="shared" si="49"/>
        <v>5</v>
      </c>
      <c r="E82" s="69">
        <f t="shared" si="49"/>
        <v>21</v>
      </c>
      <c r="F82" s="69">
        <f t="shared" si="49"/>
        <v>0</v>
      </c>
      <c r="G82" s="69">
        <f t="shared" si="49"/>
        <v>0</v>
      </c>
      <c r="H82" s="69">
        <f t="shared" si="49"/>
        <v>0</v>
      </c>
      <c r="I82" s="116">
        <f t="shared" si="49"/>
        <v>0</v>
      </c>
      <c r="J82" s="356">
        <f t="shared" si="49"/>
        <v>0</v>
      </c>
      <c r="K82" s="69">
        <f t="shared" si="49"/>
        <v>4</v>
      </c>
      <c r="L82" s="69">
        <f t="shared" si="49"/>
        <v>2</v>
      </c>
      <c r="M82" s="157">
        <f t="shared" si="49"/>
        <v>32</v>
      </c>
      <c r="N82" s="7">
        <f t="shared" si="49"/>
        <v>0</v>
      </c>
      <c r="O82" s="7">
        <f t="shared" si="49"/>
        <v>2</v>
      </c>
      <c r="P82" s="7">
        <f t="shared" si="49"/>
        <v>0</v>
      </c>
      <c r="Q82" s="22">
        <f t="shared" si="49"/>
        <v>0</v>
      </c>
      <c r="R82" s="14">
        <f t="shared" si="49"/>
        <v>0</v>
      </c>
      <c r="S82" s="14">
        <f t="shared" si="49"/>
        <v>0</v>
      </c>
      <c r="T82" s="129">
        <f t="shared" si="49"/>
        <v>0</v>
      </c>
      <c r="U82" s="22">
        <f t="shared" si="49"/>
        <v>0</v>
      </c>
      <c r="V82" s="14">
        <f t="shared" si="49"/>
        <v>0</v>
      </c>
      <c r="W82" s="129">
        <f t="shared" si="49"/>
        <v>0</v>
      </c>
      <c r="X82" s="22">
        <f t="shared" si="49"/>
        <v>0</v>
      </c>
      <c r="Y82" s="14">
        <f t="shared" si="49"/>
        <v>0</v>
      </c>
      <c r="Z82" s="14">
        <f t="shared" si="49"/>
        <v>0</v>
      </c>
      <c r="AA82" s="14">
        <f t="shared" si="49"/>
        <v>2</v>
      </c>
      <c r="AB82" s="129">
        <f t="shared" si="49"/>
        <v>0</v>
      </c>
      <c r="AC82" s="7">
        <f t="shared" si="49"/>
        <v>0</v>
      </c>
      <c r="AD82" s="7">
        <f t="shared" si="49"/>
        <v>0</v>
      </c>
      <c r="AE82" s="164">
        <f t="shared" si="49"/>
        <v>4</v>
      </c>
      <c r="AF82" s="7">
        <f t="shared" si="49"/>
        <v>0</v>
      </c>
      <c r="AG82" s="160">
        <f t="shared" si="49"/>
        <v>36</v>
      </c>
      <c r="AH82" s="178">
        <f t="shared" si="49"/>
        <v>0</v>
      </c>
      <c r="AI82" s="188">
        <f t="shared" si="49"/>
        <v>36</v>
      </c>
      <c r="AJ82" s="167">
        <f t="shared" si="49"/>
        <v>94</v>
      </c>
      <c r="AK82" s="178">
        <f t="shared" si="49"/>
        <v>6</v>
      </c>
      <c r="AL82" s="179">
        <f t="shared" si="49"/>
        <v>8</v>
      </c>
    </row>
    <row r="83" spans="1:38" outlineLevel="2" x14ac:dyDescent="0.25">
      <c r="A83" s="6" t="s">
        <v>804</v>
      </c>
      <c r="B83" s="9" t="s">
        <v>703</v>
      </c>
      <c r="C83" s="69"/>
      <c r="D83" s="69">
        <v>20</v>
      </c>
      <c r="E83" s="69">
        <v>47</v>
      </c>
      <c r="F83" s="69">
        <v>8</v>
      </c>
      <c r="G83" s="69"/>
      <c r="H83" s="69"/>
      <c r="I83" s="116">
        <v>8</v>
      </c>
      <c r="J83" s="356">
        <v>9</v>
      </c>
      <c r="K83" s="69">
        <v>10</v>
      </c>
      <c r="L83" s="69">
        <v>1</v>
      </c>
      <c r="M83" s="157">
        <f t="shared" si="37"/>
        <v>103</v>
      </c>
      <c r="N83" s="7"/>
      <c r="O83" s="7">
        <v>3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9"/>
        <v>3</v>
      </c>
      <c r="AF83" s="7"/>
      <c r="AG83" s="160">
        <f t="shared" si="45"/>
        <v>106</v>
      </c>
      <c r="AH83" s="178">
        <f t="shared" si="45"/>
        <v>0</v>
      </c>
      <c r="AI83" s="188">
        <f>SUM(AG83+AH83)</f>
        <v>106</v>
      </c>
      <c r="AJ83" s="167">
        <f>SUM(AG83)+SUM(Veebruar!AJ83)</f>
        <v>266</v>
      </c>
      <c r="AK83" s="178">
        <f>SUM(AE83)+SUM(Veebruar!AK83)</f>
        <v>10</v>
      </c>
      <c r="AL83" s="179">
        <f>SUM(AH83)+SUM(Veebruar!AL83)</f>
        <v>0</v>
      </c>
    </row>
    <row r="84" spans="1:38" outlineLevel="1" x14ac:dyDescent="0.25">
      <c r="A84" s="74" t="s">
        <v>749</v>
      </c>
      <c r="B84" s="9"/>
      <c r="C84" s="69">
        <f t="shared" ref="C84:AL84" si="50">SUBTOTAL(9,C83:C83)</f>
        <v>0</v>
      </c>
      <c r="D84" s="69">
        <f t="shared" si="50"/>
        <v>20</v>
      </c>
      <c r="E84" s="69">
        <f t="shared" si="50"/>
        <v>47</v>
      </c>
      <c r="F84" s="69">
        <f t="shared" si="50"/>
        <v>8</v>
      </c>
      <c r="G84" s="69">
        <f t="shared" si="50"/>
        <v>0</v>
      </c>
      <c r="H84" s="69">
        <f t="shared" si="50"/>
        <v>0</v>
      </c>
      <c r="I84" s="116">
        <f t="shared" si="50"/>
        <v>8</v>
      </c>
      <c r="J84" s="356">
        <f t="shared" si="50"/>
        <v>9</v>
      </c>
      <c r="K84" s="69">
        <f t="shared" si="50"/>
        <v>10</v>
      </c>
      <c r="L84" s="69">
        <f t="shared" si="50"/>
        <v>1</v>
      </c>
      <c r="M84" s="157">
        <f t="shared" si="50"/>
        <v>103</v>
      </c>
      <c r="N84" s="7">
        <f t="shared" si="50"/>
        <v>0</v>
      </c>
      <c r="O84" s="7">
        <f t="shared" si="50"/>
        <v>3</v>
      </c>
      <c r="P84" s="7">
        <f t="shared" si="50"/>
        <v>0</v>
      </c>
      <c r="Q84" s="22">
        <f t="shared" si="50"/>
        <v>0</v>
      </c>
      <c r="R84" s="14">
        <f t="shared" si="50"/>
        <v>0</v>
      </c>
      <c r="S84" s="14">
        <f t="shared" si="50"/>
        <v>0</v>
      </c>
      <c r="T84" s="129">
        <f t="shared" si="50"/>
        <v>0</v>
      </c>
      <c r="U84" s="22">
        <f t="shared" si="50"/>
        <v>0</v>
      </c>
      <c r="V84" s="14">
        <f t="shared" si="50"/>
        <v>0</v>
      </c>
      <c r="W84" s="129">
        <f t="shared" si="50"/>
        <v>0</v>
      </c>
      <c r="X84" s="22">
        <f t="shared" si="50"/>
        <v>0</v>
      </c>
      <c r="Y84" s="14">
        <f t="shared" si="50"/>
        <v>0</v>
      </c>
      <c r="Z84" s="14">
        <f t="shared" si="50"/>
        <v>0</v>
      </c>
      <c r="AA84" s="14">
        <f t="shared" si="50"/>
        <v>0</v>
      </c>
      <c r="AB84" s="129">
        <f t="shared" si="50"/>
        <v>0</v>
      </c>
      <c r="AC84" s="7">
        <f t="shared" si="50"/>
        <v>0</v>
      </c>
      <c r="AD84" s="7">
        <f t="shared" si="50"/>
        <v>0</v>
      </c>
      <c r="AE84" s="164">
        <f t="shared" si="50"/>
        <v>3</v>
      </c>
      <c r="AF84" s="7">
        <f t="shared" si="50"/>
        <v>0</v>
      </c>
      <c r="AG84" s="160">
        <f t="shared" si="50"/>
        <v>106</v>
      </c>
      <c r="AH84" s="178">
        <f t="shared" si="50"/>
        <v>0</v>
      </c>
      <c r="AI84" s="188">
        <f t="shared" si="50"/>
        <v>106</v>
      </c>
      <c r="AJ84" s="167">
        <f t="shared" si="50"/>
        <v>266</v>
      </c>
      <c r="AK84" s="178">
        <f t="shared" si="50"/>
        <v>10</v>
      </c>
      <c r="AL84" s="179">
        <f t="shared" si="50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6</v>
      </c>
      <c r="E85" s="69">
        <v>9</v>
      </c>
      <c r="F85" s="69">
        <v>3</v>
      </c>
      <c r="G85" s="69"/>
      <c r="H85" s="69"/>
      <c r="I85" s="116">
        <v>3</v>
      </c>
      <c r="J85" s="356">
        <v>1</v>
      </c>
      <c r="K85" s="69"/>
      <c r="L85" s="69"/>
      <c r="M85" s="157">
        <f t="shared" si="37"/>
        <v>22</v>
      </c>
      <c r="N85" s="7"/>
      <c r="O85" s="7"/>
      <c r="P85" s="7">
        <v>1</v>
      </c>
      <c r="Q85" s="22"/>
      <c r="R85" s="14">
        <v>2</v>
      </c>
      <c r="S85" s="14">
        <v>2</v>
      </c>
      <c r="T85" s="129"/>
      <c r="U85" s="22">
        <v>1</v>
      </c>
      <c r="V85" s="14"/>
      <c r="W85" s="129"/>
      <c r="X85" s="22"/>
      <c r="Y85" s="14"/>
      <c r="Z85" s="14"/>
      <c r="AA85" s="14"/>
      <c r="AB85" s="129"/>
      <c r="AC85" s="7"/>
      <c r="AD85" s="7"/>
      <c r="AE85" s="164">
        <f t="shared" si="39"/>
        <v>6</v>
      </c>
      <c r="AF85" s="7"/>
      <c r="AG85" s="160">
        <f t="shared" ref="AG85:AH87" si="51">SUM(M85,AE85)</f>
        <v>28</v>
      </c>
      <c r="AH85" s="178">
        <f t="shared" si="51"/>
        <v>0</v>
      </c>
      <c r="AI85" s="188">
        <f>SUM(AG85+AH85)</f>
        <v>28</v>
      </c>
      <c r="AJ85" s="167">
        <f>SUM(AG85)+SUM(Veebruar!AJ85)</f>
        <v>98</v>
      </c>
      <c r="AK85" s="178">
        <f>SUM(AE85)+SUM(Veebruar!AK85)</f>
        <v>10</v>
      </c>
      <c r="AL85" s="179">
        <f>SUM(AH85)+SUM(Veebruar!AL85)</f>
        <v>0</v>
      </c>
    </row>
    <row r="86" spans="1:38" outlineLevel="2" x14ac:dyDescent="0.25">
      <c r="A86" s="6" t="s">
        <v>805</v>
      </c>
      <c r="B86" s="29" t="s">
        <v>825</v>
      </c>
      <c r="C86" s="69"/>
      <c r="D86" s="69">
        <v>1</v>
      </c>
      <c r="E86" s="69">
        <v>6</v>
      </c>
      <c r="F86" s="69">
        <v>5</v>
      </c>
      <c r="G86" s="69"/>
      <c r="H86" s="69"/>
      <c r="I86" s="116">
        <v>2</v>
      </c>
      <c r="J86" s="356"/>
      <c r="K86" s="69"/>
      <c r="L86" s="69"/>
      <c r="M86" s="157">
        <f t="shared" si="37"/>
        <v>14</v>
      </c>
      <c r="N86" s="7"/>
      <c r="O86" s="7"/>
      <c r="P86" s="7"/>
      <c r="Q86" s="22">
        <v>2</v>
      </c>
      <c r="R86" s="14"/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2</v>
      </c>
      <c r="AF86" s="7"/>
      <c r="AG86" s="160">
        <f t="shared" si="51"/>
        <v>16</v>
      </c>
      <c r="AH86" s="178">
        <f t="shared" si="51"/>
        <v>0</v>
      </c>
      <c r="AI86" s="188">
        <f>SUM(AG86+AH86)</f>
        <v>16</v>
      </c>
      <c r="AJ86" s="167">
        <f>SUM(AG86)+SUM(Veebruar!AJ86)</f>
        <v>32</v>
      </c>
      <c r="AK86" s="178">
        <f>SUM(AE86)+SUM(Veebruar!AK86)</f>
        <v>2</v>
      </c>
      <c r="AL86" s="179">
        <f>SUM(AH86)+SUM(Veebruar!AL86)</f>
        <v>0</v>
      </c>
    </row>
    <row r="87" spans="1:38" outlineLevel="2" x14ac:dyDescent="0.25">
      <c r="A87" s="8" t="s">
        <v>805</v>
      </c>
      <c r="B87" s="29" t="s">
        <v>806</v>
      </c>
      <c r="C87" s="69"/>
      <c r="D87" s="69"/>
      <c r="E87" s="69">
        <v>2</v>
      </c>
      <c r="F87" s="69">
        <v>3</v>
      </c>
      <c r="G87" s="69"/>
      <c r="H87" s="69"/>
      <c r="I87" s="116">
        <v>3</v>
      </c>
      <c r="J87" s="356"/>
      <c r="K87" s="69"/>
      <c r="L87" s="69"/>
      <c r="M87" s="157">
        <f t="shared" si="37"/>
        <v>8</v>
      </c>
      <c r="N87" s="7"/>
      <c r="O87" s="7"/>
      <c r="P87" s="7">
        <v>1</v>
      </c>
      <c r="Q87" s="22"/>
      <c r="R87" s="14"/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1</v>
      </c>
      <c r="AF87" s="7"/>
      <c r="AG87" s="160">
        <f t="shared" si="51"/>
        <v>9</v>
      </c>
      <c r="AH87" s="178">
        <f t="shared" si="51"/>
        <v>0</v>
      </c>
      <c r="AI87" s="188">
        <f>SUM(AG87+AH87)</f>
        <v>9</v>
      </c>
      <c r="AJ87" s="167">
        <f>SUM(AG87)+SUM(Veebruar!AJ87)</f>
        <v>21</v>
      </c>
      <c r="AK87" s="178">
        <f>SUM(AE87)+SUM(Veebruar!AK87)</f>
        <v>3</v>
      </c>
      <c r="AL87" s="179">
        <f>SUM(AH87)+SUM(Veebruar!AL87)</f>
        <v>0</v>
      </c>
    </row>
    <row r="88" spans="1:38" outlineLevel="2" x14ac:dyDescent="0.25">
      <c r="A88" s="8" t="s">
        <v>805</v>
      </c>
      <c r="B88" s="29" t="s">
        <v>713</v>
      </c>
      <c r="C88" s="69"/>
      <c r="D88" s="69">
        <v>1</v>
      </c>
      <c r="E88" s="69">
        <v>1</v>
      </c>
      <c r="F88" s="69">
        <v>1</v>
      </c>
      <c r="G88" s="69"/>
      <c r="H88" s="69"/>
      <c r="I88" s="116">
        <v>1</v>
      </c>
      <c r="J88" s="356"/>
      <c r="K88" s="69"/>
      <c r="L88" s="69"/>
      <c r="M88" s="157">
        <f>SUM(C88:L88)</f>
        <v>4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7"/>
      <c r="AG88" s="160">
        <f>SUM(M88,AE88)</f>
        <v>4</v>
      </c>
      <c r="AH88" s="178">
        <f>SUM(N88,AF88)</f>
        <v>0</v>
      </c>
      <c r="AI88" s="188">
        <f>SUM(AG88+AH88)</f>
        <v>4</v>
      </c>
      <c r="AJ88" s="167">
        <f>SUM(AG88)+SUM(Veebruar!AJ88)</f>
        <v>7</v>
      </c>
      <c r="AK88" s="178">
        <f>SUM(AE88)+SUM(Veebruar!AK88)</f>
        <v>0</v>
      </c>
      <c r="AL88" s="179">
        <f>SUM(AH88)+SUM(Veebruar!AL88)</f>
        <v>0</v>
      </c>
    </row>
    <row r="89" spans="1:38" outlineLevel="1" x14ac:dyDescent="0.25">
      <c r="A89" s="383" t="s">
        <v>750</v>
      </c>
      <c r="B89" s="29"/>
      <c r="C89" s="69">
        <f t="shared" ref="C89:AL89" si="52">SUBTOTAL(9,C85:C88)</f>
        <v>0</v>
      </c>
      <c r="D89" s="69">
        <f t="shared" si="52"/>
        <v>8</v>
      </c>
      <c r="E89" s="69">
        <f t="shared" si="52"/>
        <v>18</v>
      </c>
      <c r="F89" s="69">
        <f t="shared" si="52"/>
        <v>12</v>
      </c>
      <c r="G89" s="69">
        <f t="shared" si="52"/>
        <v>0</v>
      </c>
      <c r="H89" s="69">
        <f t="shared" si="52"/>
        <v>0</v>
      </c>
      <c r="I89" s="116">
        <f t="shared" si="52"/>
        <v>9</v>
      </c>
      <c r="J89" s="356">
        <f t="shared" si="52"/>
        <v>1</v>
      </c>
      <c r="K89" s="69">
        <f t="shared" si="52"/>
        <v>0</v>
      </c>
      <c r="L89" s="69">
        <f t="shared" si="52"/>
        <v>0</v>
      </c>
      <c r="M89" s="157">
        <f t="shared" si="52"/>
        <v>48</v>
      </c>
      <c r="N89" s="7">
        <f t="shared" si="52"/>
        <v>0</v>
      </c>
      <c r="O89" s="7">
        <f t="shared" si="52"/>
        <v>0</v>
      </c>
      <c r="P89" s="7">
        <f t="shared" si="52"/>
        <v>2</v>
      </c>
      <c r="Q89" s="22">
        <f t="shared" si="52"/>
        <v>2</v>
      </c>
      <c r="R89" s="14">
        <f t="shared" si="52"/>
        <v>2</v>
      </c>
      <c r="S89" s="14">
        <f t="shared" si="52"/>
        <v>2</v>
      </c>
      <c r="T89" s="129">
        <f t="shared" si="52"/>
        <v>0</v>
      </c>
      <c r="U89" s="22">
        <f t="shared" si="52"/>
        <v>1</v>
      </c>
      <c r="V89" s="14">
        <f t="shared" si="52"/>
        <v>0</v>
      </c>
      <c r="W89" s="129">
        <f t="shared" si="52"/>
        <v>0</v>
      </c>
      <c r="X89" s="22">
        <f t="shared" si="52"/>
        <v>0</v>
      </c>
      <c r="Y89" s="14">
        <f t="shared" si="52"/>
        <v>0</v>
      </c>
      <c r="Z89" s="14">
        <f t="shared" si="52"/>
        <v>0</v>
      </c>
      <c r="AA89" s="14">
        <f t="shared" si="52"/>
        <v>0</v>
      </c>
      <c r="AB89" s="129">
        <f t="shared" si="52"/>
        <v>0</v>
      </c>
      <c r="AC89" s="7">
        <f t="shared" si="52"/>
        <v>0</v>
      </c>
      <c r="AD89" s="7">
        <f t="shared" si="52"/>
        <v>0</v>
      </c>
      <c r="AE89" s="164">
        <f t="shared" si="52"/>
        <v>9</v>
      </c>
      <c r="AF89" s="7">
        <f t="shared" si="52"/>
        <v>0</v>
      </c>
      <c r="AG89" s="160">
        <f t="shared" si="52"/>
        <v>57</v>
      </c>
      <c r="AH89" s="178">
        <f t="shared" si="52"/>
        <v>0</v>
      </c>
      <c r="AI89" s="188">
        <f t="shared" si="52"/>
        <v>57</v>
      </c>
      <c r="AJ89" s="167">
        <f t="shared" si="52"/>
        <v>158</v>
      </c>
      <c r="AK89" s="178">
        <f t="shared" si="52"/>
        <v>15</v>
      </c>
      <c r="AL89" s="179">
        <f t="shared" si="52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/>
      <c r="E90" s="69"/>
      <c r="F90" s="69">
        <v>2</v>
      </c>
      <c r="G90" s="69"/>
      <c r="H90" s="69"/>
      <c r="I90" s="116">
        <v>2</v>
      </c>
      <c r="J90" s="356"/>
      <c r="K90" s="69"/>
      <c r="L90" s="69"/>
      <c r="M90" s="157">
        <f t="shared" si="37"/>
        <v>4</v>
      </c>
      <c r="N90" s="7"/>
      <c r="O90" s="7"/>
      <c r="P90" s="7">
        <v>4</v>
      </c>
      <c r="Q90" s="22"/>
      <c r="R90" s="14"/>
      <c r="S90" s="14">
        <v>1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9"/>
        <v>5</v>
      </c>
      <c r="AF90" s="7"/>
      <c r="AG90" s="160">
        <f t="shared" ref="AG90:AH94" si="53">SUM(M90,AE90)</f>
        <v>9</v>
      </c>
      <c r="AH90" s="178">
        <f t="shared" si="53"/>
        <v>0</v>
      </c>
      <c r="AI90" s="188">
        <f>SUM(AG90+AH90)</f>
        <v>9</v>
      </c>
      <c r="AJ90" s="167">
        <f>SUM(AG90)+SUM(Veebruar!AJ90)</f>
        <v>38</v>
      </c>
      <c r="AK90" s="178">
        <f>SUM(AE90)+SUM(Veebruar!AK90)</f>
        <v>13</v>
      </c>
      <c r="AL90" s="179">
        <f>SUM(AH90)+SUM(Veebruar!AL90)</f>
        <v>0</v>
      </c>
    </row>
    <row r="91" spans="1:38" outlineLevel="2" x14ac:dyDescent="0.25">
      <c r="A91" s="6" t="s">
        <v>807</v>
      </c>
      <c r="B91" s="29" t="s">
        <v>777</v>
      </c>
      <c r="C91" s="69"/>
      <c r="D91" s="69"/>
      <c r="E91" s="69">
        <v>4</v>
      </c>
      <c r="F91" s="69">
        <v>6</v>
      </c>
      <c r="G91" s="69"/>
      <c r="H91" s="69"/>
      <c r="I91" s="116">
        <v>2</v>
      </c>
      <c r="J91" s="356">
        <v>2</v>
      </c>
      <c r="K91" s="69">
        <v>1</v>
      </c>
      <c r="L91" s="69"/>
      <c r="M91" s="157">
        <f t="shared" si="37"/>
        <v>15</v>
      </c>
      <c r="N91" s="7"/>
      <c r="O91" s="7"/>
      <c r="P91" s="7">
        <v>4</v>
      </c>
      <c r="Q91" s="22"/>
      <c r="R91" s="14">
        <v>9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13</v>
      </c>
      <c r="AF91" s="7"/>
      <c r="AG91" s="160">
        <f t="shared" si="53"/>
        <v>28</v>
      </c>
      <c r="AH91" s="178">
        <f t="shared" si="53"/>
        <v>0</v>
      </c>
      <c r="AI91" s="188">
        <f>SUM(AG91+AH91)</f>
        <v>28</v>
      </c>
      <c r="AJ91" s="167">
        <f>SUM(AG91)+SUM(Veebruar!AJ91)</f>
        <v>74</v>
      </c>
      <c r="AK91" s="178">
        <f>SUM(AE91)+SUM(Veebruar!AK91)</f>
        <v>20</v>
      </c>
      <c r="AL91" s="179">
        <f>SUM(AH91)+SUM(Veebruar!AL91)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1</v>
      </c>
      <c r="E92" s="69">
        <v>35</v>
      </c>
      <c r="F92" s="69">
        <v>9</v>
      </c>
      <c r="G92" s="69"/>
      <c r="H92" s="69"/>
      <c r="I92" s="116">
        <v>1</v>
      </c>
      <c r="J92" s="356">
        <v>13</v>
      </c>
      <c r="K92" s="69"/>
      <c r="L92" s="69"/>
      <c r="M92" s="157">
        <f>SUM(C92:L92)</f>
        <v>59</v>
      </c>
      <c r="N92" s="7"/>
      <c r="O92" s="7"/>
      <c r="P92" s="7">
        <v>17</v>
      </c>
      <c r="Q92" s="22">
        <v>3</v>
      </c>
      <c r="R92" s="14">
        <v>3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23</v>
      </c>
      <c r="AF92" s="7"/>
      <c r="AG92" s="160">
        <f>SUM(M92,AE92)</f>
        <v>82</v>
      </c>
      <c r="AH92" s="178">
        <f>SUM(N92,AF92)</f>
        <v>0</v>
      </c>
      <c r="AI92" s="188">
        <f>SUM(AG92+AH92)</f>
        <v>82</v>
      </c>
      <c r="AJ92" s="167">
        <f>SUM(AG92)+SUM(Veebruar!AJ92)</f>
        <v>167</v>
      </c>
      <c r="AK92" s="178">
        <f>SUM(AE92)+SUM(Veebruar!AK92)</f>
        <v>43</v>
      </c>
      <c r="AL92" s="179">
        <f>SUM(AH92)+SUM(Veebruar!AL92)</f>
        <v>0</v>
      </c>
    </row>
    <row r="93" spans="1:38" outlineLevel="2" x14ac:dyDescent="0.25">
      <c r="A93" s="6" t="s">
        <v>807</v>
      </c>
      <c r="B93" s="29" t="s">
        <v>718</v>
      </c>
      <c r="C93" s="69"/>
      <c r="D93" s="69">
        <v>1</v>
      </c>
      <c r="E93" s="69">
        <v>3</v>
      </c>
      <c r="F93" s="69">
        <v>2</v>
      </c>
      <c r="G93" s="69"/>
      <c r="H93" s="69"/>
      <c r="I93" s="116"/>
      <c r="J93" s="356">
        <v>4</v>
      </c>
      <c r="K93" s="69"/>
      <c r="L93" s="69"/>
      <c r="M93" s="157">
        <f>SUM(C93:L93)</f>
        <v>10</v>
      </c>
      <c r="N93" s="7"/>
      <c r="O93" s="7"/>
      <c r="P93" s="7">
        <v>2</v>
      </c>
      <c r="Q93" s="22">
        <v>7</v>
      </c>
      <c r="R93" s="14">
        <v>2</v>
      </c>
      <c r="S93" s="14">
        <v>2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13</v>
      </c>
      <c r="AF93" s="7"/>
      <c r="AG93" s="160">
        <f>SUM(M93,AE93)</f>
        <v>23</v>
      </c>
      <c r="AH93" s="178">
        <f>SUM(N93,AF93)</f>
        <v>0</v>
      </c>
      <c r="AI93" s="188">
        <f>SUM(AG93+AH93)</f>
        <v>23</v>
      </c>
      <c r="AJ93" s="167">
        <f>SUM(AG93)+SUM(Veebruar!AJ93)</f>
        <v>59</v>
      </c>
      <c r="AK93" s="178">
        <f>SUM(AE93)+SUM(Veebruar!AK93)</f>
        <v>30</v>
      </c>
      <c r="AL93" s="179">
        <f>SUM(AH93)+SUM(Veebruar!AL93)</f>
        <v>0</v>
      </c>
    </row>
    <row r="94" spans="1:38" outlineLevel="2" x14ac:dyDescent="0.25">
      <c r="A94" s="6" t="s">
        <v>807</v>
      </c>
      <c r="B94" s="29" t="s">
        <v>778</v>
      </c>
      <c r="C94" s="69">
        <v>1</v>
      </c>
      <c r="D94" s="69"/>
      <c r="E94" s="69"/>
      <c r="F94" s="69">
        <v>2</v>
      </c>
      <c r="G94" s="69"/>
      <c r="H94" s="69"/>
      <c r="I94" s="116">
        <v>1</v>
      </c>
      <c r="J94" s="356">
        <v>4</v>
      </c>
      <c r="K94" s="69"/>
      <c r="L94" s="69"/>
      <c r="M94" s="157">
        <f t="shared" si="37"/>
        <v>8</v>
      </c>
      <c r="N94" s="7"/>
      <c r="O94" s="7"/>
      <c r="P94" s="7">
        <v>2</v>
      </c>
      <c r="Q94" s="22"/>
      <c r="R94" s="14"/>
      <c r="S94" s="14">
        <v>2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4</v>
      </c>
      <c r="AF94" s="7"/>
      <c r="AG94" s="160">
        <f t="shared" si="53"/>
        <v>12</v>
      </c>
      <c r="AH94" s="178">
        <f t="shared" si="53"/>
        <v>0</v>
      </c>
      <c r="AI94" s="188">
        <f>SUM(AG94+AH94)</f>
        <v>12</v>
      </c>
      <c r="AJ94" s="167">
        <f>SUM(AG94)+SUM(Veebruar!AJ94)</f>
        <v>22</v>
      </c>
      <c r="AK94" s="178">
        <f>SUM(AE94)+SUM(Veebruar!AK94)</f>
        <v>9</v>
      </c>
      <c r="AL94" s="179">
        <f>SUM(AH94)+SUM(Veebruar!AL94)</f>
        <v>0</v>
      </c>
    </row>
    <row r="95" spans="1:38" outlineLevel="1" x14ac:dyDescent="0.25">
      <c r="A95" s="74" t="s">
        <v>751</v>
      </c>
      <c r="B95" s="29"/>
      <c r="C95" s="69">
        <f t="shared" ref="C95:AL95" si="54">SUBTOTAL(9,C90:C94)</f>
        <v>1</v>
      </c>
      <c r="D95" s="69">
        <f t="shared" si="54"/>
        <v>2</v>
      </c>
      <c r="E95" s="69">
        <f t="shared" si="54"/>
        <v>42</v>
      </c>
      <c r="F95" s="69">
        <f t="shared" si="54"/>
        <v>21</v>
      </c>
      <c r="G95" s="69">
        <f t="shared" si="54"/>
        <v>0</v>
      </c>
      <c r="H95" s="69">
        <f t="shared" si="54"/>
        <v>0</v>
      </c>
      <c r="I95" s="116">
        <f t="shared" si="54"/>
        <v>6</v>
      </c>
      <c r="J95" s="356">
        <f t="shared" si="54"/>
        <v>23</v>
      </c>
      <c r="K95" s="69">
        <f t="shared" si="54"/>
        <v>1</v>
      </c>
      <c r="L95" s="69">
        <f t="shared" si="54"/>
        <v>0</v>
      </c>
      <c r="M95" s="157">
        <f t="shared" si="54"/>
        <v>96</v>
      </c>
      <c r="N95" s="7">
        <f t="shared" si="54"/>
        <v>0</v>
      </c>
      <c r="O95" s="7">
        <f t="shared" si="54"/>
        <v>0</v>
      </c>
      <c r="P95" s="7">
        <f t="shared" si="54"/>
        <v>29</v>
      </c>
      <c r="Q95" s="22">
        <f t="shared" si="54"/>
        <v>10</v>
      </c>
      <c r="R95" s="14">
        <f t="shared" si="54"/>
        <v>14</v>
      </c>
      <c r="S95" s="14">
        <f t="shared" si="54"/>
        <v>5</v>
      </c>
      <c r="T95" s="129">
        <f t="shared" si="54"/>
        <v>0</v>
      </c>
      <c r="U95" s="22">
        <f t="shared" si="54"/>
        <v>0</v>
      </c>
      <c r="V95" s="14">
        <f t="shared" si="54"/>
        <v>0</v>
      </c>
      <c r="W95" s="129">
        <f t="shared" si="54"/>
        <v>0</v>
      </c>
      <c r="X95" s="22">
        <f t="shared" si="54"/>
        <v>0</v>
      </c>
      <c r="Y95" s="14">
        <f t="shared" si="54"/>
        <v>0</v>
      </c>
      <c r="Z95" s="14">
        <f t="shared" si="54"/>
        <v>0</v>
      </c>
      <c r="AA95" s="14">
        <f t="shared" si="54"/>
        <v>0</v>
      </c>
      <c r="AB95" s="129">
        <f t="shared" si="54"/>
        <v>0</v>
      </c>
      <c r="AC95" s="7">
        <f t="shared" si="54"/>
        <v>0</v>
      </c>
      <c r="AD95" s="7">
        <f t="shared" si="54"/>
        <v>0</v>
      </c>
      <c r="AE95" s="164">
        <f t="shared" si="54"/>
        <v>58</v>
      </c>
      <c r="AF95" s="7">
        <f t="shared" si="54"/>
        <v>0</v>
      </c>
      <c r="AG95" s="160">
        <f t="shared" si="54"/>
        <v>154</v>
      </c>
      <c r="AH95" s="178">
        <f t="shared" si="54"/>
        <v>0</v>
      </c>
      <c r="AI95" s="188">
        <f t="shared" si="54"/>
        <v>154</v>
      </c>
      <c r="AJ95" s="167">
        <f t="shared" si="54"/>
        <v>360</v>
      </c>
      <c r="AK95" s="178">
        <f t="shared" si="54"/>
        <v>115</v>
      </c>
      <c r="AL95" s="179">
        <f t="shared" si="54"/>
        <v>0</v>
      </c>
    </row>
    <row r="96" spans="1:38" s="86" customFormat="1" outlineLevel="2" x14ac:dyDescent="0.25">
      <c r="A96" s="6" t="s">
        <v>679</v>
      </c>
      <c r="B96" s="29" t="s">
        <v>680</v>
      </c>
      <c r="C96" s="69"/>
      <c r="D96" s="69"/>
      <c r="E96" s="69"/>
      <c r="F96" s="69"/>
      <c r="G96" s="69"/>
      <c r="H96" s="69"/>
      <c r="I96" s="116"/>
      <c r="J96" s="356"/>
      <c r="K96" s="69">
        <v>5</v>
      </c>
      <c r="L96" s="69"/>
      <c r="M96" s="170">
        <f t="shared" si="37"/>
        <v>5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7"/>
      <c r="AG96" s="161">
        <f>SUM(M96,AE96)</f>
        <v>5</v>
      </c>
      <c r="AH96" s="189">
        <f>SUM(N96,AF96)</f>
        <v>0</v>
      </c>
      <c r="AI96" s="190">
        <f>SUM(AG96+AH96)</f>
        <v>5</v>
      </c>
      <c r="AJ96" s="454">
        <f>SUM(AG96)+SUM(Veebruar!AJ96)</f>
        <v>11</v>
      </c>
      <c r="AK96" s="189">
        <f>SUM(AE96)+SUM(Veebruar!AK96)</f>
        <v>0</v>
      </c>
      <c r="AL96" s="190">
        <f>SUM(AH96)+SUM(Veebruar!AL96)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55">SUBTOTAL(9,C96:C96)</f>
        <v>0</v>
      </c>
      <c r="D97" s="69">
        <f t="shared" si="55"/>
        <v>0</v>
      </c>
      <c r="E97" s="69">
        <f t="shared" si="55"/>
        <v>0</v>
      </c>
      <c r="F97" s="69">
        <f t="shared" si="55"/>
        <v>0</v>
      </c>
      <c r="G97" s="69">
        <f t="shared" si="55"/>
        <v>0</v>
      </c>
      <c r="H97" s="69">
        <f t="shared" si="55"/>
        <v>0</v>
      </c>
      <c r="I97" s="116">
        <f t="shared" si="55"/>
        <v>0</v>
      </c>
      <c r="J97" s="356">
        <f t="shared" si="55"/>
        <v>0</v>
      </c>
      <c r="K97" s="69">
        <f t="shared" si="55"/>
        <v>5</v>
      </c>
      <c r="L97" s="69">
        <f t="shared" si="55"/>
        <v>0</v>
      </c>
      <c r="M97" s="170">
        <f t="shared" si="55"/>
        <v>5</v>
      </c>
      <c r="N97" s="7">
        <f t="shared" si="55"/>
        <v>0</v>
      </c>
      <c r="O97" s="7">
        <f t="shared" si="55"/>
        <v>0</v>
      </c>
      <c r="P97" s="7">
        <f t="shared" si="55"/>
        <v>0</v>
      </c>
      <c r="Q97" s="22">
        <f t="shared" si="55"/>
        <v>0</v>
      </c>
      <c r="R97" s="14">
        <f t="shared" si="55"/>
        <v>0</v>
      </c>
      <c r="S97" s="14">
        <f t="shared" si="55"/>
        <v>0</v>
      </c>
      <c r="T97" s="129">
        <f t="shared" si="55"/>
        <v>0</v>
      </c>
      <c r="U97" s="22">
        <f t="shared" si="55"/>
        <v>0</v>
      </c>
      <c r="V97" s="14">
        <f t="shared" si="55"/>
        <v>0</v>
      </c>
      <c r="W97" s="129">
        <f t="shared" si="55"/>
        <v>0</v>
      </c>
      <c r="X97" s="22">
        <f t="shared" si="55"/>
        <v>0</v>
      </c>
      <c r="Y97" s="14">
        <f t="shared" si="55"/>
        <v>0</v>
      </c>
      <c r="Z97" s="14">
        <f t="shared" si="55"/>
        <v>0</v>
      </c>
      <c r="AA97" s="14">
        <f t="shared" si="55"/>
        <v>0</v>
      </c>
      <c r="AB97" s="129">
        <f t="shared" si="55"/>
        <v>0</v>
      </c>
      <c r="AC97" s="7">
        <f t="shared" si="55"/>
        <v>0</v>
      </c>
      <c r="AD97" s="7">
        <f t="shared" si="55"/>
        <v>0</v>
      </c>
      <c r="AE97" s="165">
        <f t="shared" si="55"/>
        <v>0</v>
      </c>
      <c r="AF97" s="7">
        <f t="shared" si="55"/>
        <v>0</v>
      </c>
      <c r="AG97" s="161">
        <f t="shared" si="55"/>
        <v>5</v>
      </c>
      <c r="AH97" s="189">
        <f t="shared" si="55"/>
        <v>0</v>
      </c>
      <c r="AI97" s="319">
        <f t="shared" si="55"/>
        <v>5</v>
      </c>
      <c r="AJ97" s="454">
        <f t="shared" si="55"/>
        <v>11</v>
      </c>
      <c r="AK97" s="189">
        <f t="shared" si="55"/>
        <v>0</v>
      </c>
      <c r="AL97" s="190">
        <f t="shared" si="55"/>
        <v>0</v>
      </c>
    </row>
    <row r="98" spans="1:38" outlineLevel="2" x14ac:dyDescent="0.25">
      <c r="A98" s="6" t="s">
        <v>808</v>
      </c>
      <c r="B98" s="139" t="s">
        <v>779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7"/>
      <c r="AG98" s="160">
        <f t="shared" ref="AG98:AH100" si="56">SUM(M98,AE98)</f>
        <v>0</v>
      </c>
      <c r="AH98" s="189">
        <f t="shared" si="56"/>
        <v>0</v>
      </c>
      <c r="AI98" s="188">
        <f t="shared" ref="AI98:AI132" si="57">SUM(AG98+AH98)</f>
        <v>0</v>
      </c>
      <c r="AJ98" s="167">
        <f>SUM(AG98)+SUM(Veebruar!AJ98)</f>
        <v>0</v>
      </c>
      <c r="AK98" s="178">
        <f>SUM(AE98)+SUM(Veebruar!AK98)</f>
        <v>0</v>
      </c>
      <c r="AL98" s="179">
        <f>SUM(AH98)+SUM(Veebruar!AL98)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7"/>
      <c r="AG99" s="160">
        <f t="shared" si="56"/>
        <v>0</v>
      </c>
      <c r="AH99" s="189">
        <f t="shared" si="56"/>
        <v>0</v>
      </c>
      <c r="AI99" s="188">
        <f t="shared" si="57"/>
        <v>0</v>
      </c>
      <c r="AJ99" s="167">
        <f>SUM(AG99)+SUM(Veebruar!AJ99)</f>
        <v>0</v>
      </c>
      <c r="AK99" s="178">
        <f>SUM(AE99)+SUM(Veebruar!AK99)</f>
        <v>0</v>
      </c>
      <c r="AL99" s="179">
        <f>SUM(AH99)+SUM(Veebruar!AL99)</f>
        <v>0</v>
      </c>
    </row>
    <row r="100" spans="1:38" outlineLevel="2" x14ac:dyDescent="0.25">
      <c r="A100" s="6" t="s">
        <v>808</v>
      </c>
      <c r="B100" s="139" t="s">
        <v>697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/>
      <c r="AD100" s="7"/>
      <c r="AE100" s="164">
        <f t="shared" si="39"/>
        <v>0</v>
      </c>
      <c r="AF100" s="7"/>
      <c r="AG100" s="160">
        <f t="shared" si="56"/>
        <v>0</v>
      </c>
      <c r="AH100" s="189">
        <f t="shared" si="56"/>
        <v>0</v>
      </c>
      <c r="AI100" s="188">
        <f>SUM(AG100+AH100)</f>
        <v>0</v>
      </c>
      <c r="AJ100" s="167">
        <f>SUM(AG100)+SUM(Veebruar!AJ100)</f>
        <v>0</v>
      </c>
      <c r="AK100" s="178">
        <f>SUM(AE100)+SUM(Veebruar!AK100)</f>
        <v>0</v>
      </c>
      <c r="AL100" s="179">
        <f>SUM(AH100)+SUM(Veebruar!AL100)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58">SUBTOTAL(9,C98:C100)</f>
        <v>0</v>
      </c>
      <c r="D101" s="69">
        <f t="shared" si="58"/>
        <v>0</v>
      </c>
      <c r="E101" s="69">
        <f t="shared" si="58"/>
        <v>0</v>
      </c>
      <c r="F101" s="69">
        <f t="shared" si="58"/>
        <v>0</v>
      </c>
      <c r="G101" s="69">
        <f t="shared" si="58"/>
        <v>0</v>
      </c>
      <c r="H101" s="69">
        <f t="shared" si="58"/>
        <v>0</v>
      </c>
      <c r="I101" s="116">
        <f t="shared" si="58"/>
        <v>0</v>
      </c>
      <c r="J101" s="356">
        <f t="shared" si="58"/>
        <v>0</v>
      </c>
      <c r="K101" s="69">
        <f t="shared" si="58"/>
        <v>0</v>
      </c>
      <c r="L101" s="69">
        <f t="shared" si="58"/>
        <v>0</v>
      </c>
      <c r="M101" s="157">
        <f t="shared" si="58"/>
        <v>0</v>
      </c>
      <c r="N101" s="7">
        <f t="shared" si="58"/>
        <v>0</v>
      </c>
      <c r="O101" s="7">
        <f t="shared" si="58"/>
        <v>0</v>
      </c>
      <c r="P101" s="7">
        <f t="shared" si="58"/>
        <v>0</v>
      </c>
      <c r="Q101" s="22">
        <f t="shared" si="58"/>
        <v>0</v>
      </c>
      <c r="R101" s="14">
        <f t="shared" si="58"/>
        <v>0</v>
      </c>
      <c r="S101" s="14">
        <f t="shared" si="58"/>
        <v>0</v>
      </c>
      <c r="T101" s="129">
        <f t="shared" si="58"/>
        <v>0</v>
      </c>
      <c r="U101" s="22">
        <f t="shared" si="58"/>
        <v>0</v>
      </c>
      <c r="V101" s="14">
        <f t="shared" si="58"/>
        <v>0</v>
      </c>
      <c r="W101" s="129">
        <f t="shared" si="58"/>
        <v>0</v>
      </c>
      <c r="X101" s="22">
        <f t="shared" si="58"/>
        <v>0</v>
      </c>
      <c r="Y101" s="14">
        <f t="shared" si="58"/>
        <v>0</v>
      </c>
      <c r="Z101" s="14">
        <f t="shared" si="58"/>
        <v>0</v>
      </c>
      <c r="AA101" s="14">
        <f t="shared" si="58"/>
        <v>0</v>
      </c>
      <c r="AB101" s="129">
        <f t="shared" si="58"/>
        <v>0</v>
      </c>
      <c r="AC101" s="7">
        <f t="shared" si="58"/>
        <v>0</v>
      </c>
      <c r="AD101" s="7">
        <f t="shared" si="58"/>
        <v>0</v>
      </c>
      <c r="AE101" s="164">
        <f t="shared" si="58"/>
        <v>0</v>
      </c>
      <c r="AF101" s="7">
        <f t="shared" si="58"/>
        <v>0</v>
      </c>
      <c r="AG101" s="160">
        <f t="shared" si="58"/>
        <v>0</v>
      </c>
      <c r="AH101" s="189">
        <f t="shared" si="58"/>
        <v>0</v>
      </c>
      <c r="AI101" s="188">
        <f t="shared" si="58"/>
        <v>0</v>
      </c>
      <c r="AJ101" s="167">
        <f t="shared" si="58"/>
        <v>0</v>
      </c>
      <c r="AK101" s="178">
        <f t="shared" si="58"/>
        <v>0</v>
      </c>
      <c r="AL101" s="179">
        <f t="shared" si="58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ref="M102:M132" si="59">SUM(C102:L102)</f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7"/>
      <c r="AG102" s="160">
        <f t="shared" ref="AG102:AH112" si="60">SUM(M102,AE102)</f>
        <v>0</v>
      </c>
      <c r="AH102" s="178">
        <f t="shared" si="60"/>
        <v>0</v>
      </c>
      <c r="AI102" s="188">
        <f t="shared" si="57"/>
        <v>0</v>
      </c>
      <c r="AJ102" s="167">
        <f>SUM(AG102)+SUM(Veebruar!AJ102)</f>
        <v>0</v>
      </c>
      <c r="AK102" s="178">
        <f>SUM(AE102)+SUM(Veebruar!AK102)</f>
        <v>0</v>
      </c>
      <c r="AL102" s="179">
        <f>SUM(AH102)+SUM(Veebruar!AL102)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1">SUBTOTAL(9,C102:C102)</f>
        <v>0</v>
      </c>
      <c r="D103" s="69">
        <f t="shared" si="61"/>
        <v>0</v>
      </c>
      <c r="E103" s="69">
        <f t="shared" si="61"/>
        <v>0</v>
      </c>
      <c r="F103" s="69">
        <f t="shared" si="61"/>
        <v>0</v>
      </c>
      <c r="G103" s="69">
        <f t="shared" si="61"/>
        <v>0</v>
      </c>
      <c r="H103" s="69">
        <f t="shared" si="61"/>
        <v>0</v>
      </c>
      <c r="I103" s="116">
        <f t="shared" si="61"/>
        <v>0</v>
      </c>
      <c r="J103" s="356">
        <f t="shared" si="61"/>
        <v>0</v>
      </c>
      <c r="K103" s="69">
        <f t="shared" si="61"/>
        <v>0</v>
      </c>
      <c r="L103" s="69">
        <f t="shared" si="61"/>
        <v>0</v>
      </c>
      <c r="M103" s="157">
        <f t="shared" si="61"/>
        <v>0</v>
      </c>
      <c r="N103" s="7">
        <f t="shared" si="61"/>
        <v>0</v>
      </c>
      <c r="O103" s="7">
        <f t="shared" si="61"/>
        <v>0</v>
      </c>
      <c r="P103" s="7">
        <f t="shared" si="61"/>
        <v>0</v>
      </c>
      <c r="Q103" s="22">
        <f t="shared" si="61"/>
        <v>0</v>
      </c>
      <c r="R103" s="14">
        <f t="shared" si="61"/>
        <v>0</v>
      </c>
      <c r="S103" s="14">
        <f t="shared" si="61"/>
        <v>0</v>
      </c>
      <c r="T103" s="129">
        <f t="shared" si="61"/>
        <v>0</v>
      </c>
      <c r="U103" s="22">
        <f t="shared" si="61"/>
        <v>0</v>
      </c>
      <c r="V103" s="14">
        <f t="shared" si="61"/>
        <v>0</v>
      </c>
      <c r="W103" s="129">
        <f t="shared" si="61"/>
        <v>0</v>
      </c>
      <c r="X103" s="22">
        <f t="shared" si="61"/>
        <v>0</v>
      </c>
      <c r="Y103" s="14">
        <f t="shared" si="61"/>
        <v>0</v>
      </c>
      <c r="Z103" s="14">
        <f t="shared" si="61"/>
        <v>0</v>
      </c>
      <c r="AA103" s="14">
        <f t="shared" si="61"/>
        <v>0</v>
      </c>
      <c r="AB103" s="129">
        <f t="shared" si="61"/>
        <v>0</v>
      </c>
      <c r="AC103" s="7">
        <f t="shared" si="61"/>
        <v>0</v>
      </c>
      <c r="AD103" s="7">
        <f t="shared" si="61"/>
        <v>0</v>
      </c>
      <c r="AE103" s="164">
        <f t="shared" si="61"/>
        <v>0</v>
      </c>
      <c r="AF103" s="7">
        <f t="shared" si="61"/>
        <v>0</v>
      </c>
      <c r="AG103" s="160">
        <f t="shared" si="61"/>
        <v>0</v>
      </c>
      <c r="AH103" s="178">
        <f t="shared" si="61"/>
        <v>0</v>
      </c>
      <c r="AI103" s="188">
        <f t="shared" si="61"/>
        <v>0</v>
      </c>
      <c r="AJ103" s="167">
        <f t="shared" si="61"/>
        <v>0</v>
      </c>
      <c r="AK103" s="178">
        <f t="shared" si="61"/>
        <v>0</v>
      </c>
      <c r="AL103" s="179">
        <f t="shared" si="61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7">
        <f t="shared" si="59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7"/>
      <c r="AG104" s="160">
        <f t="shared" si="60"/>
        <v>0</v>
      </c>
      <c r="AH104" s="178">
        <f t="shared" si="60"/>
        <v>0</v>
      </c>
      <c r="AI104" s="188">
        <f t="shared" si="57"/>
        <v>0</v>
      </c>
      <c r="AJ104" s="167">
        <f>SUM(AG104)+SUM(Veebruar!AJ104)</f>
        <v>0</v>
      </c>
      <c r="AK104" s="178">
        <f>SUM(AE104)+SUM(Veebruar!AK104)</f>
        <v>0</v>
      </c>
      <c r="AL104" s="179">
        <f>SUM(AH104)+SUM(Veebruar!AL104)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62">SUBTOTAL(9,C104:C104)</f>
        <v>0</v>
      </c>
      <c r="D105" s="69">
        <f t="shared" si="62"/>
        <v>0</v>
      </c>
      <c r="E105" s="69">
        <f t="shared" si="62"/>
        <v>0</v>
      </c>
      <c r="F105" s="69">
        <f t="shared" si="62"/>
        <v>0</v>
      </c>
      <c r="G105" s="69">
        <f t="shared" si="62"/>
        <v>0</v>
      </c>
      <c r="H105" s="69">
        <f t="shared" si="62"/>
        <v>0</v>
      </c>
      <c r="I105" s="116">
        <f t="shared" si="62"/>
        <v>0</v>
      </c>
      <c r="J105" s="356">
        <f t="shared" si="62"/>
        <v>0</v>
      </c>
      <c r="K105" s="69">
        <f t="shared" si="62"/>
        <v>0</v>
      </c>
      <c r="L105" s="69">
        <f t="shared" si="62"/>
        <v>0</v>
      </c>
      <c r="M105" s="157">
        <f t="shared" si="62"/>
        <v>0</v>
      </c>
      <c r="N105" s="7">
        <f t="shared" si="62"/>
        <v>0</v>
      </c>
      <c r="O105" s="7">
        <f t="shared" si="62"/>
        <v>0</v>
      </c>
      <c r="P105" s="7">
        <f t="shared" si="62"/>
        <v>0</v>
      </c>
      <c r="Q105" s="22">
        <f t="shared" si="62"/>
        <v>0</v>
      </c>
      <c r="R105" s="14">
        <f t="shared" si="62"/>
        <v>0</v>
      </c>
      <c r="S105" s="14">
        <f t="shared" si="62"/>
        <v>0</v>
      </c>
      <c r="T105" s="129">
        <f t="shared" si="62"/>
        <v>0</v>
      </c>
      <c r="U105" s="22">
        <f t="shared" si="62"/>
        <v>0</v>
      </c>
      <c r="V105" s="14">
        <f t="shared" si="62"/>
        <v>0</v>
      </c>
      <c r="W105" s="129">
        <f t="shared" si="62"/>
        <v>0</v>
      </c>
      <c r="X105" s="22">
        <f t="shared" si="62"/>
        <v>0</v>
      </c>
      <c r="Y105" s="14">
        <f t="shared" si="62"/>
        <v>0</v>
      </c>
      <c r="Z105" s="14">
        <f t="shared" si="62"/>
        <v>0</v>
      </c>
      <c r="AA105" s="14">
        <f t="shared" si="62"/>
        <v>0</v>
      </c>
      <c r="AB105" s="129">
        <f t="shared" si="62"/>
        <v>0</v>
      </c>
      <c r="AC105" s="7">
        <f t="shared" si="62"/>
        <v>0</v>
      </c>
      <c r="AD105" s="7">
        <f t="shared" si="62"/>
        <v>0</v>
      </c>
      <c r="AE105" s="164">
        <f t="shared" si="62"/>
        <v>0</v>
      </c>
      <c r="AF105" s="7">
        <f t="shared" si="62"/>
        <v>0</v>
      </c>
      <c r="AG105" s="160">
        <f t="shared" si="62"/>
        <v>0</v>
      </c>
      <c r="AH105" s="178">
        <f t="shared" si="62"/>
        <v>0</v>
      </c>
      <c r="AI105" s="188">
        <f t="shared" si="62"/>
        <v>0</v>
      </c>
      <c r="AJ105" s="167">
        <f t="shared" si="62"/>
        <v>0</v>
      </c>
      <c r="AK105" s="178">
        <f t="shared" si="62"/>
        <v>0</v>
      </c>
      <c r="AL105" s="179">
        <f t="shared" si="62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59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7"/>
      <c r="AG106" s="160">
        <f t="shared" si="60"/>
        <v>0</v>
      </c>
      <c r="AH106" s="178">
        <f t="shared" si="60"/>
        <v>0</v>
      </c>
      <c r="AI106" s="188">
        <f>SUM(AG106+AH106)</f>
        <v>0</v>
      </c>
      <c r="AJ106" s="167">
        <f>SUM(AG106)+SUM(Veebruar!AJ106)</f>
        <v>0</v>
      </c>
      <c r="AK106" s="178">
        <f>SUM(AE106)+SUM(Veebruar!AK106)</f>
        <v>0</v>
      </c>
      <c r="AL106" s="179">
        <f>SUM(AH106)+SUM(Veebruar!AL106)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63">SUBTOTAL(9,C106:C106)</f>
        <v>0</v>
      </c>
      <c r="D107" s="69">
        <f t="shared" si="63"/>
        <v>0</v>
      </c>
      <c r="E107" s="69">
        <f t="shared" si="63"/>
        <v>0</v>
      </c>
      <c r="F107" s="69">
        <f t="shared" si="63"/>
        <v>0</v>
      </c>
      <c r="G107" s="69">
        <f t="shared" si="63"/>
        <v>0</v>
      </c>
      <c r="H107" s="69">
        <f t="shared" si="63"/>
        <v>0</v>
      </c>
      <c r="I107" s="116">
        <f t="shared" si="63"/>
        <v>0</v>
      </c>
      <c r="J107" s="356">
        <f t="shared" si="63"/>
        <v>0</v>
      </c>
      <c r="K107" s="69">
        <f t="shared" si="63"/>
        <v>0</v>
      </c>
      <c r="L107" s="69">
        <f t="shared" si="63"/>
        <v>0</v>
      </c>
      <c r="M107" s="157">
        <f t="shared" si="63"/>
        <v>0</v>
      </c>
      <c r="N107" s="7">
        <f t="shared" si="63"/>
        <v>0</v>
      </c>
      <c r="O107" s="7">
        <f t="shared" si="63"/>
        <v>0</v>
      </c>
      <c r="P107" s="7">
        <f t="shared" si="63"/>
        <v>0</v>
      </c>
      <c r="Q107" s="22">
        <f t="shared" si="63"/>
        <v>0</v>
      </c>
      <c r="R107" s="14">
        <f t="shared" si="63"/>
        <v>0</v>
      </c>
      <c r="S107" s="14">
        <f t="shared" si="63"/>
        <v>0</v>
      </c>
      <c r="T107" s="129">
        <f t="shared" si="63"/>
        <v>0</v>
      </c>
      <c r="U107" s="22">
        <f t="shared" si="63"/>
        <v>0</v>
      </c>
      <c r="V107" s="14">
        <f t="shared" si="63"/>
        <v>0</v>
      </c>
      <c r="W107" s="129">
        <f t="shared" si="63"/>
        <v>0</v>
      </c>
      <c r="X107" s="22">
        <f t="shared" si="63"/>
        <v>0</v>
      </c>
      <c r="Y107" s="14">
        <f t="shared" si="63"/>
        <v>0</v>
      </c>
      <c r="Z107" s="14">
        <f t="shared" si="63"/>
        <v>0</v>
      </c>
      <c r="AA107" s="14">
        <f t="shared" si="63"/>
        <v>0</v>
      </c>
      <c r="AB107" s="129">
        <f t="shared" si="63"/>
        <v>0</v>
      </c>
      <c r="AC107" s="7">
        <f t="shared" si="63"/>
        <v>0</v>
      </c>
      <c r="AD107" s="7">
        <f t="shared" si="63"/>
        <v>0</v>
      </c>
      <c r="AE107" s="164">
        <f t="shared" si="63"/>
        <v>0</v>
      </c>
      <c r="AF107" s="7">
        <f t="shared" si="63"/>
        <v>0</v>
      </c>
      <c r="AG107" s="160">
        <f t="shared" si="63"/>
        <v>0</v>
      </c>
      <c r="AH107" s="178">
        <f t="shared" si="63"/>
        <v>0</v>
      </c>
      <c r="AI107" s="188">
        <f t="shared" si="63"/>
        <v>0</v>
      </c>
      <c r="AJ107" s="167">
        <f t="shared" si="63"/>
        <v>0</v>
      </c>
      <c r="AK107" s="178">
        <f t="shared" si="63"/>
        <v>0</v>
      </c>
      <c r="AL107" s="179">
        <f t="shared" si="63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59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7</v>
      </c>
      <c r="AD108" s="7">
        <v>2</v>
      </c>
      <c r="AE108" s="164">
        <f t="shared" si="39"/>
        <v>9</v>
      </c>
      <c r="AF108" s="7"/>
      <c r="AG108" s="160">
        <f t="shared" si="60"/>
        <v>9</v>
      </c>
      <c r="AH108" s="178">
        <f t="shared" si="60"/>
        <v>0</v>
      </c>
      <c r="AI108" s="188">
        <f t="shared" si="57"/>
        <v>9</v>
      </c>
      <c r="AJ108" s="167">
        <f>SUM(AG108)+SUM(Veebruar!AJ108)</f>
        <v>39</v>
      </c>
      <c r="AK108" s="178">
        <f>SUM(AE108)+SUM(Veebruar!AK108)</f>
        <v>39</v>
      </c>
      <c r="AL108" s="179">
        <f>SUM(AH108)+SUM(Veebruar!AL108)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64">SUBTOTAL(9,C108:C108)</f>
        <v>0</v>
      </c>
      <c r="D109" s="69">
        <f t="shared" si="64"/>
        <v>0</v>
      </c>
      <c r="E109" s="69">
        <f t="shared" si="64"/>
        <v>0</v>
      </c>
      <c r="F109" s="69">
        <f t="shared" si="64"/>
        <v>0</v>
      </c>
      <c r="G109" s="69">
        <f t="shared" si="64"/>
        <v>0</v>
      </c>
      <c r="H109" s="69">
        <f t="shared" si="64"/>
        <v>0</v>
      </c>
      <c r="I109" s="116">
        <f t="shared" si="64"/>
        <v>0</v>
      </c>
      <c r="J109" s="356">
        <f t="shared" si="64"/>
        <v>0</v>
      </c>
      <c r="K109" s="69">
        <f t="shared" si="64"/>
        <v>0</v>
      </c>
      <c r="L109" s="69">
        <f t="shared" si="64"/>
        <v>0</v>
      </c>
      <c r="M109" s="157">
        <f t="shared" si="64"/>
        <v>0</v>
      </c>
      <c r="N109" s="7">
        <f t="shared" si="64"/>
        <v>0</v>
      </c>
      <c r="O109" s="7">
        <f t="shared" si="64"/>
        <v>0</v>
      </c>
      <c r="P109" s="7">
        <f t="shared" si="64"/>
        <v>0</v>
      </c>
      <c r="Q109" s="22">
        <f t="shared" si="64"/>
        <v>0</v>
      </c>
      <c r="R109" s="14">
        <f t="shared" si="64"/>
        <v>0</v>
      </c>
      <c r="S109" s="14">
        <f t="shared" si="64"/>
        <v>0</v>
      </c>
      <c r="T109" s="129">
        <f t="shared" si="64"/>
        <v>0</v>
      </c>
      <c r="U109" s="22">
        <f t="shared" si="64"/>
        <v>0</v>
      </c>
      <c r="V109" s="14">
        <f t="shared" si="64"/>
        <v>0</v>
      </c>
      <c r="W109" s="129">
        <f t="shared" si="64"/>
        <v>0</v>
      </c>
      <c r="X109" s="22">
        <f t="shared" si="64"/>
        <v>0</v>
      </c>
      <c r="Y109" s="14">
        <f t="shared" si="64"/>
        <v>0</v>
      </c>
      <c r="Z109" s="14">
        <f t="shared" si="64"/>
        <v>0</v>
      </c>
      <c r="AA109" s="14">
        <f t="shared" si="64"/>
        <v>0</v>
      </c>
      <c r="AB109" s="129">
        <f t="shared" si="64"/>
        <v>0</v>
      </c>
      <c r="AC109" s="7">
        <f t="shared" si="64"/>
        <v>7</v>
      </c>
      <c r="AD109" s="7">
        <f t="shared" si="64"/>
        <v>2</v>
      </c>
      <c r="AE109" s="164">
        <f t="shared" si="64"/>
        <v>9</v>
      </c>
      <c r="AF109" s="7">
        <f t="shared" si="64"/>
        <v>0</v>
      </c>
      <c r="AG109" s="160">
        <f t="shared" si="64"/>
        <v>9</v>
      </c>
      <c r="AH109" s="178">
        <f t="shared" si="64"/>
        <v>0</v>
      </c>
      <c r="AI109" s="188">
        <f t="shared" si="64"/>
        <v>9</v>
      </c>
      <c r="AJ109" s="167">
        <f t="shared" si="64"/>
        <v>39</v>
      </c>
      <c r="AK109" s="178">
        <f t="shared" si="64"/>
        <v>39</v>
      </c>
      <c r="AL109" s="179">
        <f t="shared" si="64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24</v>
      </c>
      <c r="E110" s="69">
        <v>4</v>
      </c>
      <c r="F110" s="69">
        <v>3</v>
      </c>
      <c r="G110" s="69"/>
      <c r="H110" s="69"/>
      <c r="I110" s="116">
        <v>3</v>
      </c>
      <c r="J110" s="356"/>
      <c r="K110" s="69"/>
      <c r="L110" s="69"/>
      <c r="M110" s="157">
        <f t="shared" si="59"/>
        <v>34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7"/>
      <c r="AG110" s="160">
        <f t="shared" si="60"/>
        <v>34</v>
      </c>
      <c r="AH110" s="178">
        <f t="shared" si="60"/>
        <v>0</v>
      </c>
      <c r="AI110" s="188">
        <f t="shared" si="57"/>
        <v>34</v>
      </c>
      <c r="AJ110" s="167">
        <f>SUM(AG110)+SUM(Veebruar!AJ110)</f>
        <v>104</v>
      </c>
      <c r="AK110" s="178">
        <f>SUM(AE110)+SUM(Veebruar!AK110)</f>
        <v>0</v>
      </c>
      <c r="AL110" s="179">
        <f>SUM(AH110)+SUM(Veebruar!AL110)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65">SUBTOTAL(9,C110:C110)</f>
        <v>0</v>
      </c>
      <c r="D111" s="69">
        <f t="shared" si="65"/>
        <v>24</v>
      </c>
      <c r="E111" s="69">
        <f t="shared" si="65"/>
        <v>4</v>
      </c>
      <c r="F111" s="69">
        <f t="shared" si="65"/>
        <v>3</v>
      </c>
      <c r="G111" s="69">
        <f t="shared" si="65"/>
        <v>0</v>
      </c>
      <c r="H111" s="69">
        <f t="shared" si="65"/>
        <v>0</v>
      </c>
      <c r="I111" s="116">
        <f t="shared" si="65"/>
        <v>3</v>
      </c>
      <c r="J111" s="356">
        <f t="shared" si="65"/>
        <v>0</v>
      </c>
      <c r="K111" s="69">
        <f t="shared" si="65"/>
        <v>0</v>
      </c>
      <c r="L111" s="69">
        <f t="shared" si="65"/>
        <v>0</v>
      </c>
      <c r="M111" s="157">
        <f t="shared" si="65"/>
        <v>34</v>
      </c>
      <c r="N111" s="7">
        <f t="shared" si="65"/>
        <v>0</v>
      </c>
      <c r="O111" s="7">
        <f t="shared" si="65"/>
        <v>0</v>
      </c>
      <c r="P111" s="7">
        <f t="shared" si="65"/>
        <v>0</v>
      </c>
      <c r="Q111" s="22">
        <f t="shared" si="65"/>
        <v>0</v>
      </c>
      <c r="R111" s="14">
        <f t="shared" si="65"/>
        <v>0</v>
      </c>
      <c r="S111" s="14">
        <f t="shared" si="65"/>
        <v>0</v>
      </c>
      <c r="T111" s="129">
        <f t="shared" si="65"/>
        <v>0</v>
      </c>
      <c r="U111" s="22">
        <f t="shared" si="65"/>
        <v>0</v>
      </c>
      <c r="V111" s="14">
        <f t="shared" si="65"/>
        <v>0</v>
      </c>
      <c r="W111" s="129">
        <f t="shared" si="65"/>
        <v>0</v>
      </c>
      <c r="X111" s="22">
        <f t="shared" si="65"/>
        <v>0</v>
      </c>
      <c r="Y111" s="14">
        <f t="shared" si="65"/>
        <v>0</v>
      </c>
      <c r="Z111" s="14">
        <f t="shared" si="65"/>
        <v>0</v>
      </c>
      <c r="AA111" s="14">
        <f t="shared" si="65"/>
        <v>0</v>
      </c>
      <c r="AB111" s="129">
        <f t="shared" si="65"/>
        <v>0</v>
      </c>
      <c r="AC111" s="7">
        <f t="shared" si="65"/>
        <v>0</v>
      </c>
      <c r="AD111" s="7">
        <f t="shared" si="65"/>
        <v>0</v>
      </c>
      <c r="AE111" s="164">
        <f t="shared" si="65"/>
        <v>0</v>
      </c>
      <c r="AF111" s="7">
        <f t="shared" si="65"/>
        <v>0</v>
      </c>
      <c r="AG111" s="160">
        <f t="shared" si="65"/>
        <v>34</v>
      </c>
      <c r="AH111" s="178">
        <f t="shared" si="65"/>
        <v>0</v>
      </c>
      <c r="AI111" s="188">
        <f t="shared" si="65"/>
        <v>34</v>
      </c>
      <c r="AJ111" s="167">
        <f t="shared" si="65"/>
        <v>104</v>
      </c>
      <c r="AK111" s="178">
        <f t="shared" si="65"/>
        <v>0</v>
      </c>
      <c r="AL111" s="179">
        <f t="shared" si="65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59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7"/>
      <c r="AG112" s="160">
        <f t="shared" si="60"/>
        <v>0</v>
      </c>
      <c r="AH112" s="178">
        <f t="shared" si="60"/>
        <v>0</v>
      </c>
      <c r="AI112" s="188">
        <f t="shared" si="57"/>
        <v>0</v>
      </c>
      <c r="AJ112" s="167">
        <f>SUM(AG112)+SUM(Veebruar!AJ112)</f>
        <v>0</v>
      </c>
      <c r="AK112" s="178">
        <f>SUM(AE112)+SUM(Veebruar!AK112)</f>
        <v>0</v>
      </c>
      <c r="AL112" s="179">
        <f>SUM(AH112)+SUM(Veebruar!AL112)</f>
        <v>0</v>
      </c>
    </row>
    <row r="113" spans="1:54" outlineLevel="1" x14ac:dyDescent="0.25">
      <c r="A113" s="74" t="s">
        <v>759</v>
      </c>
      <c r="B113" s="29"/>
      <c r="C113" s="69">
        <f t="shared" ref="C113:AL113" si="66">SUBTOTAL(9,C112:C112)</f>
        <v>0</v>
      </c>
      <c r="D113" s="69">
        <f t="shared" si="66"/>
        <v>0</v>
      </c>
      <c r="E113" s="69">
        <f t="shared" si="66"/>
        <v>0</v>
      </c>
      <c r="F113" s="69">
        <f t="shared" si="66"/>
        <v>0</v>
      </c>
      <c r="G113" s="69">
        <f t="shared" si="66"/>
        <v>0</v>
      </c>
      <c r="H113" s="69">
        <f t="shared" si="66"/>
        <v>0</v>
      </c>
      <c r="I113" s="116">
        <f t="shared" si="66"/>
        <v>0</v>
      </c>
      <c r="J113" s="356">
        <f t="shared" si="66"/>
        <v>0</v>
      </c>
      <c r="K113" s="69">
        <f t="shared" si="66"/>
        <v>0</v>
      </c>
      <c r="L113" s="69">
        <f t="shared" si="66"/>
        <v>0</v>
      </c>
      <c r="M113" s="157">
        <f t="shared" si="66"/>
        <v>0</v>
      </c>
      <c r="N113" s="7">
        <f t="shared" si="66"/>
        <v>0</v>
      </c>
      <c r="O113" s="7">
        <f t="shared" si="66"/>
        <v>0</v>
      </c>
      <c r="P113" s="7">
        <f t="shared" si="66"/>
        <v>0</v>
      </c>
      <c r="Q113" s="22">
        <f t="shared" si="66"/>
        <v>0</v>
      </c>
      <c r="R113" s="14">
        <f t="shared" si="66"/>
        <v>0</v>
      </c>
      <c r="S113" s="14">
        <f t="shared" si="66"/>
        <v>0</v>
      </c>
      <c r="T113" s="129">
        <f t="shared" si="66"/>
        <v>0</v>
      </c>
      <c r="U113" s="22">
        <f t="shared" si="66"/>
        <v>0</v>
      </c>
      <c r="V113" s="14">
        <f t="shared" si="66"/>
        <v>0</v>
      </c>
      <c r="W113" s="129">
        <f t="shared" si="66"/>
        <v>0</v>
      </c>
      <c r="X113" s="22">
        <f t="shared" si="66"/>
        <v>0</v>
      </c>
      <c r="Y113" s="14">
        <f t="shared" si="66"/>
        <v>0</v>
      </c>
      <c r="Z113" s="14">
        <f t="shared" si="66"/>
        <v>0</v>
      </c>
      <c r="AA113" s="14">
        <f t="shared" si="66"/>
        <v>0</v>
      </c>
      <c r="AB113" s="129">
        <f t="shared" si="66"/>
        <v>0</v>
      </c>
      <c r="AC113" s="7">
        <f t="shared" si="66"/>
        <v>0</v>
      </c>
      <c r="AD113" s="7">
        <f t="shared" si="66"/>
        <v>0</v>
      </c>
      <c r="AE113" s="164">
        <f t="shared" si="66"/>
        <v>0</v>
      </c>
      <c r="AF113" s="7">
        <f t="shared" si="66"/>
        <v>0</v>
      </c>
      <c r="AG113" s="160">
        <f t="shared" si="66"/>
        <v>0</v>
      </c>
      <c r="AH113" s="178">
        <f t="shared" si="66"/>
        <v>0</v>
      </c>
      <c r="AI113" s="188">
        <f t="shared" si="66"/>
        <v>0</v>
      </c>
      <c r="AJ113" s="167">
        <f t="shared" si="66"/>
        <v>0</v>
      </c>
      <c r="AK113" s="178">
        <f t="shared" si="66"/>
        <v>0</v>
      </c>
      <c r="AL113" s="179">
        <f t="shared" si="66"/>
        <v>0</v>
      </c>
    </row>
    <row r="114" spans="1:54" outlineLevel="2" x14ac:dyDescent="0.25">
      <c r="A114" s="6" t="s">
        <v>676</v>
      </c>
      <c r="B114" s="29" t="s">
        <v>779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7"/>
      <c r="AG114" s="160">
        <f t="shared" ref="AG114:AH116" si="67">SUM(M114,AE114)</f>
        <v>0</v>
      </c>
      <c r="AH114" s="178">
        <f t="shared" si="67"/>
        <v>0</v>
      </c>
      <c r="AI114" s="188">
        <f>SUM(AG114+AH114)</f>
        <v>0</v>
      </c>
      <c r="AJ114" s="167">
        <f>SUM(AG114)+SUM(Veebruar!AJ114)</f>
        <v>0</v>
      </c>
      <c r="AK114" s="178">
        <f>SUM(AE114)+SUM(Veebruar!AK114)</f>
        <v>0</v>
      </c>
      <c r="AL114" s="179">
        <f>SUM(AH114)+SUM(Veebruar!AL114)</f>
        <v>0</v>
      </c>
    </row>
    <row r="115" spans="1:54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59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7"/>
      <c r="AG115" s="160">
        <f t="shared" si="67"/>
        <v>0</v>
      </c>
      <c r="AH115" s="178">
        <f t="shared" si="67"/>
        <v>0</v>
      </c>
      <c r="AI115" s="188">
        <f t="shared" si="57"/>
        <v>0</v>
      </c>
      <c r="AJ115" s="167">
        <f>SUM(AG115)+SUM(Veebruar!AJ115)</f>
        <v>0</v>
      </c>
      <c r="AK115" s="178">
        <f>SUM(AE115)+SUM(Veebruar!AK115)</f>
        <v>0</v>
      </c>
      <c r="AL115" s="179">
        <f>SUM(AH115)+SUM(Veebruar!AL115)</f>
        <v>0</v>
      </c>
    </row>
    <row r="116" spans="1:54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59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7"/>
      <c r="AG116" s="160">
        <f t="shared" si="67"/>
        <v>0</v>
      </c>
      <c r="AH116" s="178">
        <f t="shared" si="67"/>
        <v>0</v>
      </c>
      <c r="AI116" s="188">
        <f>SUM(AG116+AH116)</f>
        <v>0</v>
      </c>
      <c r="AJ116" s="167">
        <f>SUM(AG116)+SUM(Veebruar!AJ116)</f>
        <v>0</v>
      </c>
      <c r="AK116" s="178">
        <f>SUM(AE116)+SUM(Veebruar!AK116)</f>
        <v>0</v>
      </c>
      <c r="AL116" s="179">
        <f>SUM(AH116)+SUM(Veebruar!AL116)</f>
        <v>0</v>
      </c>
    </row>
    <row r="117" spans="1:54" outlineLevel="1" x14ac:dyDescent="0.25">
      <c r="A117" s="74" t="s">
        <v>760</v>
      </c>
      <c r="B117" s="29"/>
      <c r="C117" s="69">
        <f t="shared" ref="C117:AL117" si="68">SUBTOTAL(9,C114:C116)</f>
        <v>0</v>
      </c>
      <c r="D117" s="69">
        <f t="shared" si="68"/>
        <v>0</v>
      </c>
      <c r="E117" s="69">
        <f t="shared" si="68"/>
        <v>0</v>
      </c>
      <c r="F117" s="69">
        <f t="shared" si="68"/>
        <v>0</v>
      </c>
      <c r="G117" s="69">
        <f t="shared" si="68"/>
        <v>0</v>
      </c>
      <c r="H117" s="69">
        <f t="shared" si="68"/>
        <v>0</v>
      </c>
      <c r="I117" s="116">
        <f t="shared" si="68"/>
        <v>0</v>
      </c>
      <c r="J117" s="356">
        <f t="shared" si="68"/>
        <v>0</v>
      </c>
      <c r="K117" s="69">
        <f t="shared" si="68"/>
        <v>0</v>
      </c>
      <c r="L117" s="69">
        <f t="shared" si="68"/>
        <v>0</v>
      </c>
      <c r="M117" s="157">
        <f t="shared" si="68"/>
        <v>0</v>
      </c>
      <c r="N117" s="7">
        <f t="shared" si="68"/>
        <v>0</v>
      </c>
      <c r="O117" s="7">
        <f t="shared" si="68"/>
        <v>0</v>
      </c>
      <c r="P117" s="7">
        <f t="shared" si="68"/>
        <v>0</v>
      </c>
      <c r="Q117" s="22">
        <f t="shared" si="68"/>
        <v>0</v>
      </c>
      <c r="R117" s="14">
        <f t="shared" si="68"/>
        <v>0</v>
      </c>
      <c r="S117" s="14">
        <f t="shared" si="68"/>
        <v>0</v>
      </c>
      <c r="T117" s="129">
        <f t="shared" si="68"/>
        <v>0</v>
      </c>
      <c r="U117" s="22">
        <f t="shared" si="68"/>
        <v>0</v>
      </c>
      <c r="V117" s="14">
        <f t="shared" si="68"/>
        <v>0</v>
      </c>
      <c r="W117" s="129">
        <f t="shared" si="68"/>
        <v>0</v>
      </c>
      <c r="X117" s="22">
        <f t="shared" si="68"/>
        <v>0</v>
      </c>
      <c r="Y117" s="14">
        <f t="shared" si="68"/>
        <v>0</v>
      </c>
      <c r="Z117" s="14">
        <f t="shared" si="68"/>
        <v>0</v>
      </c>
      <c r="AA117" s="14">
        <f t="shared" si="68"/>
        <v>0</v>
      </c>
      <c r="AB117" s="129">
        <f t="shared" si="68"/>
        <v>0</v>
      </c>
      <c r="AC117" s="7">
        <f t="shared" si="68"/>
        <v>0</v>
      </c>
      <c r="AD117" s="7">
        <f t="shared" si="68"/>
        <v>0</v>
      </c>
      <c r="AE117" s="164">
        <f t="shared" si="68"/>
        <v>0</v>
      </c>
      <c r="AF117" s="7">
        <f t="shared" si="68"/>
        <v>0</v>
      </c>
      <c r="AG117" s="160">
        <f t="shared" si="68"/>
        <v>0</v>
      </c>
      <c r="AH117" s="178">
        <f t="shared" si="68"/>
        <v>0</v>
      </c>
      <c r="AI117" s="188">
        <f t="shared" si="68"/>
        <v>0</v>
      </c>
      <c r="AJ117" s="167">
        <f t="shared" si="68"/>
        <v>0</v>
      </c>
      <c r="AK117" s="178">
        <f t="shared" si="68"/>
        <v>0</v>
      </c>
      <c r="AL117" s="179">
        <f t="shared" si="68"/>
        <v>0</v>
      </c>
    </row>
    <row r="118" spans="1:54" outlineLevel="2" x14ac:dyDescent="0.25">
      <c r="A118" s="6" t="s">
        <v>812</v>
      </c>
      <c r="B118" s="29" t="s">
        <v>706</v>
      </c>
      <c r="C118" s="69"/>
      <c r="D118" s="69"/>
      <c r="E118" s="69">
        <v>4</v>
      </c>
      <c r="F118" s="69">
        <v>24</v>
      </c>
      <c r="G118" s="69"/>
      <c r="H118" s="69"/>
      <c r="I118" s="116"/>
      <c r="J118" s="356"/>
      <c r="K118" s="69">
        <v>4</v>
      </c>
      <c r="L118" s="69">
        <v>3</v>
      </c>
      <c r="M118" s="157">
        <f t="shared" si="59"/>
        <v>35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7"/>
      <c r="AG118" s="160">
        <f t="shared" ref="AG118:AH124" si="69">SUM(M118,AE118)</f>
        <v>35</v>
      </c>
      <c r="AH118" s="178">
        <f t="shared" si="69"/>
        <v>0</v>
      </c>
      <c r="AI118" s="188">
        <f>SUM(AG118+AH118)</f>
        <v>35</v>
      </c>
      <c r="AJ118" s="167">
        <f>SUM(AG118)+SUM(Veebruar!AJ118)</f>
        <v>84</v>
      </c>
      <c r="AK118" s="178">
        <f>SUM(AE118)+SUM(Veebruar!AK118)</f>
        <v>0</v>
      </c>
      <c r="AL118" s="179">
        <f>SUM(AH118)+SUM(Veebruar!AL118)</f>
        <v>0</v>
      </c>
    </row>
    <row r="119" spans="1:54" outlineLevel="2" x14ac:dyDescent="0.25">
      <c r="A119" s="6" t="s">
        <v>812</v>
      </c>
      <c r="B119" s="29" t="s">
        <v>813</v>
      </c>
      <c r="C119" s="69"/>
      <c r="D119" s="69"/>
      <c r="E119" s="69">
        <v>9</v>
      </c>
      <c r="F119" s="69">
        <v>25</v>
      </c>
      <c r="G119" s="69"/>
      <c r="H119" s="69"/>
      <c r="I119" s="116"/>
      <c r="J119" s="356"/>
      <c r="K119" s="69">
        <v>6</v>
      </c>
      <c r="L119" s="69">
        <v>2</v>
      </c>
      <c r="M119" s="157">
        <f t="shared" si="59"/>
        <v>42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7"/>
      <c r="AG119" s="160">
        <f t="shared" si="69"/>
        <v>42</v>
      </c>
      <c r="AH119" s="178">
        <f t="shared" si="69"/>
        <v>0</v>
      </c>
      <c r="AI119" s="188">
        <f t="shared" si="57"/>
        <v>42</v>
      </c>
      <c r="AJ119" s="167">
        <f>SUM(AG119)+SUM(Veebruar!AJ119)</f>
        <v>115</v>
      </c>
      <c r="AK119" s="178">
        <f>SUM(AE119)+SUM(Veebruar!AK119)</f>
        <v>0</v>
      </c>
      <c r="AL119" s="179">
        <f>SUM(AH119)+SUM(Veebruar!AL119)</f>
        <v>0</v>
      </c>
    </row>
    <row r="120" spans="1:54" outlineLevel="1" x14ac:dyDescent="0.25">
      <c r="A120" s="74" t="s">
        <v>761</v>
      </c>
      <c r="B120" s="29"/>
      <c r="C120" s="69">
        <f t="shared" ref="C120:AL120" si="70">SUBTOTAL(9,C118:C119)</f>
        <v>0</v>
      </c>
      <c r="D120" s="69">
        <f t="shared" si="70"/>
        <v>0</v>
      </c>
      <c r="E120" s="69">
        <f t="shared" si="70"/>
        <v>13</v>
      </c>
      <c r="F120" s="69">
        <f t="shared" si="70"/>
        <v>49</v>
      </c>
      <c r="G120" s="69">
        <f t="shared" si="70"/>
        <v>0</v>
      </c>
      <c r="H120" s="69">
        <f t="shared" si="70"/>
        <v>0</v>
      </c>
      <c r="I120" s="116">
        <f t="shared" si="70"/>
        <v>0</v>
      </c>
      <c r="J120" s="356">
        <f t="shared" si="70"/>
        <v>0</v>
      </c>
      <c r="K120" s="69">
        <f t="shared" si="70"/>
        <v>10</v>
      </c>
      <c r="L120" s="69">
        <f t="shared" si="70"/>
        <v>5</v>
      </c>
      <c r="M120" s="157">
        <f t="shared" si="70"/>
        <v>77</v>
      </c>
      <c r="N120" s="7">
        <f t="shared" si="70"/>
        <v>0</v>
      </c>
      <c r="O120" s="7">
        <f t="shared" si="70"/>
        <v>0</v>
      </c>
      <c r="P120" s="7">
        <f t="shared" si="70"/>
        <v>0</v>
      </c>
      <c r="Q120" s="22">
        <f t="shared" si="70"/>
        <v>0</v>
      </c>
      <c r="R120" s="14">
        <f t="shared" si="70"/>
        <v>0</v>
      </c>
      <c r="S120" s="14">
        <f t="shared" si="70"/>
        <v>0</v>
      </c>
      <c r="T120" s="129">
        <f t="shared" si="70"/>
        <v>0</v>
      </c>
      <c r="U120" s="22">
        <f t="shared" si="70"/>
        <v>0</v>
      </c>
      <c r="V120" s="14">
        <f t="shared" si="70"/>
        <v>0</v>
      </c>
      <c r="W120" s="129">
        <f t="shared" si="70"/>
        <v>0</v>
      </c>
      <c r="X120" s="22">
        <f t="shared" si="70"/>
        <v>0</v>
      </c>
      <c r="Y120" s="14">
        <f t="shared" si="70"/>
        <v>0</v>
      </c>
      <c r="Z120" s="14">
        <f t="shared" si="70"/>
        <v>0</v>
      </c>
      <c r="AA120" s="14">
        <f t="shared" si="70"/>
        <v>0</v>
      </c>
      <c r="AB120" s="129">
        <f t="shared" si="70"/>
        <v>0</v>
      </c>
      <c r="AC120" s="7">
        <f t="shared" si="70"/>
        <v>0</v>
      </c>
      <c r="AD120" s="7">
        <f t="shared" si="70"/>
        <v>0</v>
      </c>
      <c r="AE120" s="164">
        <f t="shared" si="70"/>
        <v>0</v>
      </c>
      <c r="AF120" s="7">
        <f t="shared" si="70"/>
        <v>0</v>
      </c>
      <c r="AG120" s="160">
        <f t="shared" si="70"/>
        <v>77</v>
      </c>
      <c r="AH120" s="178">
        <f t="shared" si="70"/>
        <v>0</v>
      </c>
      <c r="AI120" s="188">
        <f t="shared" si="70"/>
        <v>77</v>
      </c>
      <c r="AJ120" s="167">
        <f t="shared" si="70"/>
        <v>199</v>
      </c>
      <c r="AK120" s="178">
        <f t="shared" si="70"/>
        <v>0</v>
      </c>
      <c r="AL120" s="179">
        <f t="shared" si="70"/>
        <v>0</v>
      </c>
    </row>
    <row r="121" spans="1:54" outlineLevel="2" x14ac:dyDescent="0.25">
      <c r="A121" s="6" t="s">
        <v>814</v>
      </c>
      <c r="B121" s="29" t="s">
        <v>692</v>
      </c>
      <c r="C121" s="69"/>
      <c r="D121" s="69">
        <v>8</v>
      </c>
      <c r="E121" s="69"/>
      <c r="F121" s="69"/>
      <c r="G121" s="69"/>
      <c r="H121" s="69"/>
      <c r="I121" s="116"/>
      <c r="J121" s="356"/>
      <c r="K121" s="69"/>
      <c r="L121" s="69">
        <v>1</v>
      </c>
      <c r="M121" s="157">
        <f t="shared" si="59"/>
        <v>9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7"/>
      <c r="AG121" s="160">
        <f t="shared" si="69"/>
        <v>9</v>
      </c>
      <c r="AH121" s="178">
        <f t="shared" si="69"/>
        <v>0</v>
      </c>
      <c r="AI121" s="188">
        <f t="shared" si="57"/>
        <v>9</v>
      </c>
      <c r="AJ121" s="167">
        <f>SUM(AG121)+SUM(Veebruar!AJ121)</f>
        <v>23</v>
      </c>
      <c r="AK121" s="178">
        <f>SUM(AE121)+SUM(Veebruar!AK121)</f>
        <v>0</v>
      </c>
      <c r="AL121" s="179">
        <f>SUM(AH121)+SUM(Veebruar!AL121)</f>
        <v>0</v>
      </c>
    </row>
    <row r="122" spans="1:54" outlineLevel="1" x14ac:dyDescent="0.25">
      <c r="A122" s="74" t="s">
        <v>762</v>
      </c>
      <c r="B122" s="29"/>
      <c r="C122" s="69">
        <f t="shared" ref="C122:AL122" si="71">SUBTOTAL(9,C121:C121)</f>
        <v>0</v>
      </c>
      <c r="D122" s="69">
        <f t="shared" si="71"/>
        <v>8</v>
      </c>
      <c r="E122" s="69">
        <f t="shared" si="71"/>
        <v>0</v>
      </c>
      <c r="F122" s="69">
        <f t="shared" si="71"/>
        <v>0</v>
      </c>
      <c r="G122" s="69">
        <f t="shared" si="71"/>
        <v>0</v>
      </c>
      <c r="H122" s="69">
        <f t="shared" si="71"/>
        <v>0</v>
      </c>
      <c r="I122" s="116">
        <f t="shared" si="71"/>
        <v>0</v>
      </c>
      <c r="J122" s="356">
        <f t="shared" si="71"/>
        <v>0</v>
      </c>
      <c r="K122" s="69">
        <f t="shared" si="71"/>
        <v>0</v>
      </c>
      <c r="L122" s="69">
        <f t="shared" si="71"/>
        <v>1</v>
      </c>
      <c r="M122" s="157">
        <f t="shared" si="71"/>
        <v>9</v>
      </c>
      <c r="N122" s="7">
        <f t="shared" si="71"/>
        <v>0</v>
      </c>
      <c r="O122" s="7">
        <f t="shared" si="71"/>
        <v>0</v>
      </c>
      <c r="P122" s="7">
        <f t="shared" si="71"/>
        <v>0</v>
      </c>
      <c r="Q122" s="22">
        <f t="shared" si="71"/>
        <v>0</v>
      </c>
      <c r="R122" s="14">
        <f t="shared" si="71"/>
        <v>0</v>
      </c>
      <c r="S122" s="14">
        <f t="shared" si="71"/>
        <v>0</v>
      </c>
      <c r="T122" s="129">
        <f t="shared" si="71"/>
        <v>0</v>
      </c>
      <c r="U122" s="22">
        <f t="shared" si="71"/>
        <v>0</v>
      </c>
      <c r="V122" s="14">
        <f t="shared" si="71"/>
        <v>0</v>
      </c>
      <c r="W122" s="129">
        <f t="shared" si="71"/>
        <v>0</v>
      </c>
      <c r="X122" s="22">
        <f t="shared" si="71"/>
        <v>0</v>
      </c>
      <c r="Y122" s="14">
        <f t="shared" si="71"/>
        <v>0</v>
      </c>
      <c r="Z122" s="14">
        <f t="shared" si="71"/>
        <v>0</v>
      </c>
      <c r="AA122" s="14">
        <f t="shared" si="71"/>
        <v>0</v>
      </c>
      <c r="AB122" s="129">
        <f t="shared" si="71"/>
        <v>0</v>
      </c>
      <c r="AC122" s="7">
        <f t="shared" si="71"/>
        <v>0</v>
      </c>
      <c r="AD122" s="7">
        <f t="shared" si="71"/>
        <v>0</v>
      </c>
      <c r="AE122" s="164">
        <f t="shared" si="71"/>
        <v>0</v>
      </c>
      <c r="AF122" s="7">
        <f t="shared" si="71"/>
        <v>0</v>
      </c>
      <c r="AG122" s="160">
        <f t="shared" si="71"/>
        <v>9</v>
      </c>
      <c r="AH122" s="178">
        <f t="shared" si="71"/>
        <v>0</v>
      </c>
      <c r="AI122" s="188">
        <f t="shared" si="71"/>
        <v>9</v>
      </c>
      <c r="AJ122" s="167">
        <f t="shared" si="71"/>
        <v>23</v>
      </c>
      <c r="AK122" s="178">
        <f t="shared" si="71"/>
        <v>0</v>
      </c>
      <c r="AL122" s="179">
        <f t="shared" si="71"/>
        <v>0</v>
      </c>
    </row>
    <row r="123" spans="1:54" outlineLevel="2" x14ac:dyDescent="0.25">
      <c r="A123" s="6" t="s">
        <v>615</v>
      </c>
      <c r="B123" s="29" t="s">
        <v>693</v>
      </c>
      <c r="C123" s="69"/>
      <c r="D123" s="69">
        <v>17</v>
      </c>
      <c r="E123" s="69">
        <v>53</v>
      </c>
      <c r="F123" s="69">
        <v>36</v>
      </c>
      <c r="G123" s="69"/>
      <c r="H123" s="69"/>
      <c r="I123" s="116">
        <v>9</v>
      </c>
      <c r="J123" s="356"/>
      <c r="K123" s="69">
        <v>30</v>
      </c>
      <c r="L123" s="69"/>
      <c r="M123" s="157">
        <f t="shared" si="59"/>
        <v>145</v>
      </c>
      <c r="N123" s="7"/>
      <c r="O123" s="7"/>
      <c r="P123" s="7">
        <v>6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6</v>
      </c>
      <c r="AF123" s="7"/>
      <c r="AG123" s="160">
        <f t="shared" si="69"/>
        <v>151</v>
      </c>
      <c r="AH123" s="178">
        <f t="shared" si="69"/>
        <v>0</v>
      </c>
      <c r="AI123" s="188">
        <f t="shared" si="57"/>
        <v>151</v>
      </c>
      <c r="AJ123" s="167">
        <f>SUM(AG123)+SUM(Veebruar!AJ123)</f>
        <v>418</v>
      </c>
      <c r="AK123" s="178">
        <f>SUM(AE123)+SUM(Veebruar!AK123)</f>
        <v>17</v>
      </c>
      <c r="AL123" s="179">
        <f>SUM(AH123)+SUM(Veebruar!AL123)</f>
        <v>0</v>
      </c>
    </row>
    <row r="124" spans="1:54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59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7"/>
      <c r="AG124" s="160">
        <f t="shared" si="69"/>
        <v>0</v>
      </c>
      <c r="AH124" s="178">
        <f t="shared" si="69"/>
        <v>0</v>
      </c>
      <c r="AI124" s="188">
        <f t="shared" si="57"/>
        <v>0</v>
      </c>
      <c r="AJ124" s="167">
        <f>SUM(AG124)+SUM(Veebruar!AJ124)</f>
        <v>0</v>
      </c>
      <c r="AK124" s="178">
        <f>SUM(AE124)+SUM(Veebruar!AK124)</f>
        <v>0</v>
      </c>
      <c r="AL124" s="179">
        <f>SUM(AH124)+SUM(Veebruar!AL124)</f>
        <v>0</v>
      </c>
    </row>
    <row r="125" spans="1:54" outlineLevel="1" x14ac:dyDescent="0.25">
      <c r="A125" s="74" t="s">
        <v>763</v>
      </c>
      <c r="B125" s="40"/>
      <c r="C125" s="69">
        <f t="shared" ref="C125:AL125" si="72">SUBTOTAL(9,C123:C124)</f>
        <v>0</v>
      </c>
      <c r="D125" s="69">
        <f t="shared" si="72"/>
        <v>17</v>
      </c>
      <c r="E125" s="69">
        <f t="shared" si="72"/>
        <v>53</v>
      </c>
      <c r="F125" s="69">
        <f t="shared" si="72"/>
        <v>36</v>
      </c>
      <c r="G125" s="69">
        <f t="shared" si="72"/>
        <v>0</v>
      </c>
      <c r="H125" s="69">
        <f t="shared" si="72"/>
        <v>0</v>
      </c>
      <c r="I125" s="116">
        <f t="shared" si="72"/>
        <v>9</v>
      </c>
      <c r="J125" s="356">
        <f t="shared" si="72"/>
        <v>0</v>
      </c>
      <c r="K125" s="69">
        <f t="shared" si="72"/>
        <v>30</v>
      </c>
      <c r="L125" s="69">
        <f t="shared" si="72"/>
        <v>0</v>
      </c>
      <c r="M125" s="157">
        <f t="shared" si="72"/>
        <v>145</v>
      </c>
      <c r="N125" s="7">
        <f t="shared" si="72"/>
        <v>0</v>
      </c>
      <c r="O125" s="7">
        <f t="shared" si="72"/>
        <v>0</v>
      </c>
      <c r="P125" s="7">
        <f t="shared" si="72"/>
        <v>6</v>
      </c>
      <c r="Q125" s="22">
        <f t="shared" si="72"/>
        <v>0</v>
      </c>
      <c r="R125" s="14">
        <f t="shared" si="72"/>
        <v>0</v>
      </c>
      <c r="S125" s="14">
        <f t="shared" si="72"/>
        <v>0</v>
      </c>
      <c r="T125" s="129">
        <f t="shared" si="72"/>
        <v>0</v>
      </c>
      <c r="U125" s="22">
        <f t="shared" si="72"/>
        <v>0</v>
      </c>
      <c r="V125" s="14">
        <f t="shared" si="72"/>
        <v>0</v>
      </c>
      <c r="W125" s="129">
        <f t="shared" si="72"/>
        <v>0</v>
      </c>
      <c r="X125" s="22">
        <f t="shared" si="72"/>
        <v>0</v>
      </c>
      <c r="Y125" s="14">
        <f t="shared" si="72"/>
        <v>0</v>
      </c>
      <c r="Z125" s="14">
        <f t="shared" si="72"/>
        <v>0</v>
      </c>
      <c r="AA125" s="14">
        <f t="shared" si="72"/>
        <v>0</v>
      </c>
      <c r="AB125" s="129">
        <f t="shared" si="72"/>
        <v>0</v>
      </c>
      <c r="AC125" s="7">
        <f t="shared" si="72"/>
        <v>0</v>
      </c>
      <c r="AD125" s="7">
        <f t="shared" si="72"/>
        <v>0</v>
      </c>
      <c r="AE125" s="164">
        <f t="shared" si="72"/>
        <v>6</v>
      </c>
      <c r="AF125" s="7">
        <f t="shared" si="72"/>
        <v>0</v>
      </c>
      <c r="AG125" s="160">
        <f t="shared" si="72"/>
        <v>151</v>
      </c>
      <c r="AH125" s="178">
        <f t="shared" si="72"/>
        <v>0</v>
      </c>
      <c r="AI125" s="188">
        <f t="shared" si="72"/>
        <v>151</v>
      </c>
      <c r="AJ125" s="167">
        <f t="shared" si="72"/>
        <v>418</v>
      </c>
      <c r="AK125" s="178">
        <f t="shared" si="72"/>
        <v>17</v>
      </c>
      <c r="AL125" s="179">
        <f t="shared" si="72"/>
        <v>0</v>
      </c>
    </row>
    <row r="126" spans="1:54" outlineLevel="2" x14ac:dyDescent="0.25">
      <c r="A126" s="6" t="s">
        <v>815</v>
      </c>
      <c r="B126" s="8" t="s">
        <v>717</v>
      </c>
      <c r="C126" s="69">
        <v>1</v>
      </c>
      <c r="D126" s="69">
        <v>18</v>
      </c>
      <c r="E126" s="69">
        <v>36</v>
      </c>
      <c r="F126" s="69">
        <v>25</v>
      </c>
      <c r="G126" s="69"/>
      <c r="H126" s="69"/>
      <c r="I126" s="116"/>
      <c r="J126" s="356"/>
      <c r="K126" s="69">
        <v>11</v>
      </c>
      <c r="L126" s="69">
        <v>15</v>
      </c>
      <c r="M126" s="157">
        <f t="shared" si="59"/>
        <v>106</v>
      </c>
      <c r="N126" s="7"/>
      <c r="O126" s="7">
        <v>9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9</v>
      </c>
      <c r="AF126" s="7"/>
      <c r="AG126" s="160">
        <f t="shared" ref="AG126:AH127" si="73">SUM(M126,AE126)</f>
        <v>115</v>
      </c>
      <c r="AH126" s="178">
        <f t="shared" si="73"/>
        <v>0</v>
      </c>
      <c r="AI126" s="188">
        <f t="shared" si="57"/>
        <v>115</v>
      </c>
      <c r="AJ126" s="167">
        <f>SUM(AG126)+SUM(Veebruar!AJ126)</f>
        <v>336</v>
      </c>
      <c r="AK126" s="178">
        <f>SUM(AE126)+SUM(Veebruar!AK126)</f>
        <v>28</v>
      </c>
      <c r="AL126" s="179">
        <f>SUM(AH126)+SUM(Veebruar!AL126)</f>
        <v>0</v>
      </c>
    </row>
    <row r="127" spans="1:54" outlineLevel="2" x14ac:dyDescent="0.25">
      <c r="A127" s="6" t="s">
        <v>815</v>
      </c>
      <c r="B127" s="29" t="s">
        <v>257</v>
      </c>
      <c r="C127" s="69"/>
      <c r="D127" s="69">
        <v>6</v>
      </c>
      <c r="E127" s="69">
        <v>15</v>
      </c>
      <c r="F127" s="69">
        <v>39</v>
      </c>
      <c r="G127" s="69">
        <v>0</v>
      </c>
      <c r="H127" s="69">
        <v>0</v>
      </c>
      <c r="I127" s="116">
        <v>4</v>
      </c>
      <c r="J127" s="356">
        <v>0</v>
      </c>
      <c r="K127" s="69">
        <v>19</v>
      </c>
      <c r="L127" s="69">
        <v>17</v>
      </c>
      <c r="M127" s="157">
        <f t="shared" si="59"/>
        <v>100</v>
      </c>
      <c r="N127" s="7">
        <v>7</v>
      </c>
      <c r="O127" s="7">
        <v>5</v>
      </c>
      <c r="P127" s="7">
        <v>0</v>
      </c>
      <c r="Q127" s="22">
        <v>0</v>
      </c>
      <c r="R127" s="14">
        <v>0</v>
      </c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5</v>
      </c>
      <c r="AF127" s="7"/>
      <c r="AG127" s="160">
        <f t="shared" si="73"/>
        <v>105</v>
      </c>
      <c r="AH127" s="178">
        <f t="shared" si="73"/>
        <v>7</v>
      </c>
      <c r="AI127" s="188">
        <f t="shared" si="57"/>
        <v>112</v>
      </c>
      <c r="AJ127" s="167">
        <f>SUM(AG127)+SUM(Veebruar!AJ127)</f>
        <v>321</v>
      </c>
      <c r="AK127" s="178">
        <f>SUM(AE127)+SUM(Veebruar!AK127)</f>
        <v>13</v>
      </c>
      <c r="AL127" s="179">
        <f>SUM(AH127)+SUM(Veebruar!AL127)</f>
        <v>11</v>
      </c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</row>
    <row r="128" spans="1:54" outlineLevel="1" x14ac:dyDescent="0.25">
      <c r="A128" s="74" t="s">
        <v>764</v>
      </c>
      <c r="B128" s="29"/>
      <c r="C128" s="69">
        <f t="shared" ref="C128:AL128" si="74">SUBTOTAL(9,C126:C127)</f>
        <v>1</v>
      </c>
      <c r="D128" s="69">
        <f t="shared" si="74"/>
        <v>24</v>
      </c>
      <c r="E128" s="69">
        <f t="shared" si="74"/>
        <v>51</v>
      </c>
      <c r="F128" s="69">
        <f t="shared" si="74"/>
        <v>64</v>
      </c>
      <c r="G128" s="69">
        <f t="shared" si="74"/>
        <v>0</v>
      </c>
      <c r="H128" s="69">
        <f t="shared" si="74"/>
        <v>0</v>
      </c>
      <c r="I128" s="116">
        <f t="shared" si="74"/>
        <v>4</v>
      </c>
      <c r="J128" s="356">
        <f t="shared" si="74"/>
        <v>0</v>
      </c>
      <c r="K128" s="69">
        <f t="shared" si="74"/>
        <v>30</v>
      </c>
      <c r="L128" s="69">
        <f t="shared" si="74"/>
        <v>32</v>
      </c>
      <c r="M128" s="157">
        <f t="shared" si="74"/>
        <v>206</v>
      </c>
      <c r="N128" s="7">
        <f t="shared" si="74"/>
        <v>7</v>
      </c>
      <c r="O128" s="7">
        <f t="shared" si="74"/>
        <v>14</v>
      </c>
      <c r="P128" s="7">
        <f t="shared" si="74"/>
        <v>0</v>
      </c>
      <c r="Q128" s="22">
        <f t="shared" si="74"/>
        <v>0</v>
      </c>
      <c r="R128" s="14">
        <f t="shared" si="74"/>
        <v>0</v>
      </c>
      <c r="S128" s="14">
        <f t="shared" si="74"/>
        <v>0</v>
      </c>
      <c r="T128" s="129">
        <f t="shared" si="74"/>
        <v>0</v>
      </c>
      <c r="U128" s="22">
        <f t="shared" si="74"/>
        <v>0</v>
      </c>
      <c r="V128" s="14">
        <f t="shared" si="74"/>
        <v>0</v>
      </c>
      <c r="W128" s="129">
        <f t="shared" si="74"/>
        <v>0</v>
      </c>
      <c r="X128" s="22">
        <f t="shared" si="74"/>
        <v>0</v>
      </c>
      <c r="Y128" s="14">
        <f t="shared" si="74"/>
        <v>0</v>
      </c>
      <c r="Z128" s="14">
        <f t="shared" si="74"/>
        <v>0</v>
      </c>
      <c r="AA128" s="14">
        <f t="shared" si="74"/>
        <v>0</v>
      </c>
      <c r="AB128" s="129">
        <f t="shared" si="74"/>
        <v>0</v>
      </c>
      <c r="AC128" s="7">
        <f t="shared" si="74"/>
        <v>0</v>
      </c>
      <c r="AD128" s="7">
        <f t="shared" si="74"/>
        <v>0</v>
      </c>
      <c r="AE128" s="164">
        <f t="shared" si="74"/>
        <v>14</v>
      </c>
      <c r="AF128" s="7">
        <f t="shared" si="74"/>
        <v>0</v>
      </c>
      <c r="AG128" s="160">
        <f t="shared" si="74"/>
        <v>220</v>
      </c>
      <c r="AH128" s="178">
        <f t="shared" si="74"/>
        <v>7</v>
      </c>
      <c r="AI128" s="188">
        <f t="shared" si="74"/>
        <v>227</v>
      </c>
      <c r="AJ128" s="167">
        <f t="shared" si="74"/>
        <v>657</v>
      </c>
      <c r="AK128" s="178">
        <f t="shared" si="74"/>
        <v>41</v>
      </c>
      <c r="AL128" s="179">
        <f t="shared" si="74"/>
        <v>11</v>
      </c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</row>
    <row r="129" spans="1:38" outlineLevel="2" x14ac:dyDescent="0.25">
      <c r="A129" s="6" t="s">
        <v>816</v>
      </c>
      <c r="B129" s="29" t="s">
        <v>809</v>
      </c>
      <c r="C129" s="69"/>
      <c r="D129" s="69"/>
      <c r="E129" s="69"/>
      <c r="F129" s="69">
        <v>2</v>
      </c>
      <c r="G129" s="69">
        <v>14</v>
      </c>
      <c r="H129" s="69"/>
      <c r="I129" s="116"/>
      <c r="J129" s="356"/>
      <c r="K129" s="69">
        <v>22</v>
      </c>
      <c r="L129" s="69"/>
      <c r="M129" s="157">
        <f t="shared" si="59"/>
        <v>38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 t="shared" ref="AE129:AE132" si="75">SUM(O129:AD129)</f>
        <v>0</v>
      </c>
      <c r="AF129" s="7"/>
      <c r="AG129" s="160">
        <f t="shared" ref="AG129:AH132" si="76">SUM(M129,AE129)</f>
        <v>38</v>
      </c>
      <c r="AH129" s="178">
        <f t="shared" si="76"/>
        <v>0</v>
      </c>
      <c r="AI129" s="188">
        <f t="shared" si="57"/>
        <v>38</v>
      </c>
      <c r="AJ129" s="167">
        <f>SUM(AG129)+SUM(Veebruar!AJ129)</f>
        <v>117</v>
      </c>
      <c r="AK129" s="178">
        <f>SUM(AE129)+SUM(Veebruar!AK129)</f>
        <v>0</v>
      </c>
      <c r="AL129" s="179">
        <f>SUM(AH129)+SUM(Veebruar!AL129)</f>
        <v>0</v>
      </c>
    </row>
    <row r="130" spans="1:38" outlineLevel="2" x14ac:dyDescent="0.25">
      <c r="A130" s="6" t="s">
        <v>640</v>
      </c>
      <c r="B130" s="29" t="s">
        <v>677</v>
      </c>
      <c r="C130" s="69"/>
      <c r="D130" s="69"/>
      <c r="E130" s="69"/>
      <c r="F130" s="69"/>
      <c r="G130" s="69"/>
      <c r="H130" s="69"/>
      <c r="I130" s="116"/>
      <c r="J130" s="356"/>
      <c r="K130" s="69"/>
      <c r="L130" s="69"/>
      <c r="M130" s="157">
        <f t="shared" si="59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15</v>
      </c>
      <c r="AD130" s="7">
        <v>1</v>
      </c>
      <c r="AE130" s="164">
        <f t="shared" si="75"/>
        <v>16</v>
      </c>
      <c r="AF130" s="7"/>
      <c r="AG130" s="160">
        <f t="shared" si="76"/>
        <v>16</v>
      </c>
      <c r="AH130" s="178">
        <f t="shared" si="76"/>
        <v>0</v>
      </c>
      <c r="AI130" s="188">
        <f t="shared" si="57"/>
        <v>16</v>
      </c>
      <c r="AJ130" s="167">
        <f>SUM(AG130)+SUM(Veebruar!AJ130)</f>
        <v>54</v>
      </c>
      <c r="AK130" s="178">
        <f>SUM(AE130)+SUM(Veebruar!AK130)</f>
        <v>54</v>
      </c>
      <c r="AL130" s="179">
        <f>SUM(AH130)+SUM(Veebruar!AL130)</f>
        <v>0</v>
      </c>
    </row>
    <row r="131" spans="1:38" outlineLevel="1" x14ac:dyDescent="0.25">
      <c r="A131" s="383" t="s">
        <v>765</v>
      </c>
      <c r="B131" s="40"/>
      <c r="C131" s="11">
        <f t="shared" ref="C131:AL131" si="77">SUBTOTAL(9,C129:C130)</f>
        <v>0</v>
      </c>
      <c r="D131" s="11">
        <f t="shared" si="77"/>
        <v>0</v>
      </c>
      <c r="E131" s="11">
        <f t="shared" si="77"/>
        <v>0</v>
      </c>
      <c r="F131" s="11">
        <f t="shared" si="77"/>
        <v>2</v>
      </c>
      <c r="G131" s="11">
        <f t="shared" si="77"/>
        <v>14</v>
      </c>
      <c r="H131" s="11">
        <f t="shared" si="77"/>
        <v>0</v>
      </c>
      <c r="I131" s="549">
        <f t="shared" si="77"/>
        <v>0</v>
      </c>
      <c r="J131" s="144">
        <f t="shared" si="77"/>
        <v>0</v>
      </c>
      <c r="K131" s="11">
        <f t="shared" si="77"/>
        <v>22</v>
      </c>
      <c r="L131" s="11">
        <f t="shared" si="77"/>
        <v>0</v>
      </c>
      <c r="M131" s="553">
        <f t="shared" si="77"/>
        <v>38</v>
      </c>
      <c r="N131" s="9">
        <f t="shared" si="77"/>
        <v>0</v>
      </c>
      <c r="O131" s="9">
        <f t="shared" si="77"/>
        <v>0</v>
      </c>
      <c r="P131" s="9">
        <f t="shared" si="77"/>
        <v>0</v>
      </c>
      <c r="Q131" s="28">
        <f t="shared" si="77"/>
        <v>0</v>
      </c>
      <c r="R131" s="396">
        <f t="shared" si="77"/>
        <v>0</v>
      </c>
      <c r="S131" s="396">
        <f t="shared" si="77"/>
        <v>0</v>
      </c>
      <c r="T131" s="395">
        <f t="shared" si="77"/>
        <v>0</v>
      </c>
      <c r="U131" s="28">
        <f t="shared" si="77"/>
        <v>0</v>
      </c>
      <c r="V131" s="396">
        <f t="shared" si="77"/>
        <v>0</v>
      </c>
      <c r="W131" s="395">
        <f t="shared" si="77"/>
        <v>0</v>
      </c>
      <c r="X131" s="28">
        <f t="shared" si="77"/>
        <v>0</v>
      </c>
      <c r="Y131" s="396">
        <f t="shared" si="77"/>
        <v>0</v>
      </c>
      <c r="Z131" s="396">
        <f t="shared" si="77"/>
        <v>0</v>
      </c>
      <c r="AA131" s="396">
        <f t="shared" si="77"/>
        <v>0</v>
      </c>
      <c r="AB131" s="476">
        <f t="shared" si="77"/>
        <v>0</v>
      </c>
      <c r="AC131" s="9">
        <f t="shared" si="77"/>
        <v>15</v>
      </c>
      <c r="AD131" s="9">
        <f t="shared" si="77"/>
        <v>1</v>
      </c>
      <c r="AE131" s="554">
        <f t="shared" si="77"/>
        <v>16</v>
      </c>
      <c r="AF131" s="9">
        <f t="shared" si="77"/>
        <v>0</v>
      </c>
      <c r="AG131" s="509">
        <f t="shared" si="77"/>
        <v>54</v>
      </c>
      <c r="AH131" s="394">
        <f t="shared" si="77"/>
        <v>0</v>
      </c>
      <c r="AI131" s="393">
        <f t="shared" si="77"/>
        <v>54</v>
      </c>
      <c r="AJ131" s="510">
        <f t="shared" si="77"/>
        <v>171</v>
      </c>
      <c r="AK131" s="394">
        <f t="shared" si="77"/>
        <v>54</v>
      </c>
      <c r="AL131" s="402">
        <f t="shared" si="77"/>
        <v>0</v>
      </c>
    </row>
    <row r="132" spans="1:38" outlineLevel="2" x14ac:dyDescent="0.25">
      <c r="A132" s="8" t="s">
        <v>817</v>
      </c>
      <c r="B132" s="9" t="s">
        <v>818</v>
      </c>
      <c r="C132" s="9">
        <v>4</v>
      </c>
      <c r="D132" s="9">
        <v>9</v>
      </c>
      <c r="E132" s="9">
        <v>58</v>
      </c>
      <c r="F132" s="9">
        <v>42</v>
      </c>
      <c r="G132" s="9"/>
      <c r="H132" s="9">
        <v>1</v>
      </c>
      <c r="I132" s="473">
        <v>11</v>
      </c>
      <c r="J132" s="460">
        <v>21</v>
      </c>
      <c r="K132" s="9">
        <v>33</v>
      </c>
      <c r="L132" s="9">
        <v>6</v>
      </c>
      <c r="M132" s="397">
        <f t="shared" si="59"/>
        <v>185</v>
      </c>
      <c r="N132" s="9"/>
      <c r="O132" s="9">
        <v>7</v>
      </c>
      <c r="P132" s="9">
        <v>4</v>
      </c>
      <c r="Q132" s="28"/>
      <c r="R132" s="396">
        <v>6</v>
      </c>
      <c r="S132" s="396"/>
      <c r="T132" s="395">
        <v>9</v>
      </c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 t="shared" si="75"/>
        <v>26</v>
      </c>
      <c r="AF132" s="9"/>
      <c r="AG132" s="509">
        <f t="shared" si="76"/>
        <v>211</v>
      </c>
      <c r="AH132" s="394">
        <f t="shared" si="76"/>
        <v>0</v>
      </c>
      <c r="AI132" s="402">
        <f t="shared" si="57"/>
        <v>211</v>
      </c>
      <c r="AJ132" s="510">
        <f>SUM(AG132)+SUM(Veebruar!AJ132)</f>
        <v>471</v>
      </c>
      <c r="AK132" s="394">
        <f>SUM(AE132)+SUM(Veebruar!AK132)</f>
        <v>51</v>
      </c>
      <c r="AL132" s="402">
        <f>SUM(AH132)+SUM(Veebruar!AL132)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8">SUBTOTAL(9,C132:C132)</f>
        <v>4</v>
      </c>
      <c r="D133" s="543">
        <f t="shared" si="78"/>
        <v>9</v>
      </c>
      <c r="E133" s="543">
        <f t="shared" si="78"/>
        <v>58</v>
      </c>
      <c r="F133" s="543">
        <f t="shared" si="78"/>
        <v>42</v>
      </c>
      <c r="G133" s="543">
        <f t="shared" si="78"/>
        <v>0</v>
      </c>
      <c r="H133" s="543">
        <f t="shared" si="78"/>
        <v>1</v>
      </c>
      <c r="I133" s="531">
        <f t="shared" si="78"/>
        <v>11</v>
      </c>
      <c r="J133" s="596">
        <f t="shared" si="78"/>
        <v>21</v>
      </c>
      <c r="K133" s="543">
        <f t="shared" si="78"/>
        <v>33</v>
      </c>
      <c r="L133" s="543">
        <f t="shared" si="78"/>
        <v>6</v>
      </c>
      <c r="M133" s="584">
        <f t="shared" si="78"/>
        <v>185</v>
      </c>
      <c r="N133" s="543">
        <f t="shared" si="78"/>
        <v>0</v>
      </c>
      <c r="O133" s="543">
        <f t="shared" si="78"/>
        <v>7</v>
      </c>
      <c r="P133" s="548">
        <f t="shared" si="78"/>
        <v>4</v>
      </c>
      <c r="Q133" s="531">
        <f t="shared" si="78"/>
        <v>0</v>
      </c>
      <c r="R133" s="529">
        <f t="shared" si="78"/>
        <v>6</v>
      </c>
      <c r="S133" s="529">
        <f t="shared" si="78"/>
        <v>0</v>
      </c>
      <c r="T133" s="550">
        <f t="shared" si="78"/>
        <v>9</v>
      </c>
      <c r="U133" s="531">
        <f t="shared" si="78"/>
        <v>0</v>
      </c>
      <c r="V133" s="529">
        <f t="shared" si="78"/>
        <v>0</v>
      </c>
      <c r="W133" s="550">
        <f t="shared" si="78"/>
        <v>0</v>
      </c>
      <c r="X133" s="531">
        <f t="shared" si="78"/>
        <v>0</v>
      </c>
      <c r="Y133" s="529">
        <f t="shared" si="78"/>
        <v>0</v>
      </c>
      <c r="Z133" s="529">
        <f t="shared" si="78"/>
        <v>0</v>
      </c>
      <c r="AA133" s="529">
        <f t="shared" si="78"/>
        <v>0</v>
      </c>
      <c r="AB133" s="550">
        <f t="shared" si="78"/>
        <v>0</v>
      </c>
      <c r="AC133" s="531">
        <f t="shared" si="78"/>
        <v>0</v>
      </c>
      <c r="AD133" s="550">
        <f t="shared" si="78"/>
        <v>0</v>
      </c>
      <c r="AE133" s="506">
        <f t="shared" si="78"/>
        <v>26</v>
      </c>
      <c r="AF133" s="550">
        <f t="shared" si="78"/>
        <v>0</v>
      </c>
      <c r="AG133" s="544">
        <f t="shared" si="78"/>
        <v>211</v>
      </c>
      <c r="AH133" s="505">
        <f t="shared" si="78"/>
        <v>0</v>
      </c>
      <c r="AI133" s="552">
        <f t="shared" si="78"/>
        <v>211</v>
      </c>
      <c r="AJ133" s="545">
        <f t="shared" si="78"/>
        <v>471</v>
      </c>
      <c r="AK133" s="505">
        <f t="shared" si="78"/>
        <v>51</v>
      </c>
      <c r="AL133" s="514">
        <f t="shared" si="78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9">SUBTOTAL(9,C7:C132)</f>
        <v>28</v>
      </c>
      <c r="D134" s="488">
        <f t="shared" si="79"/>
        <v>183</v>
      </c>
      <c r="E134" s="488">
        <f t="shared" si="79"/>
        <v>470</v>
      </c>
      <c r="F134" s="488">
        <f t="shared" si="79"/>
        <v>310</v>
      </c>
      <c r="G134" s="488">
        <f t="shared" si="79"/>
        <v>30</v>
      </c>
      <c r="H134" s="488">
        <f t="shared" si="79"/>
        <v>2</v>
      </c>
      <c r="I134" s="571">
        <f t="shared" si="79"/>
        <v>75</v>
      </c>
      <c r="J134" s="597">
        <f t="shared" si="79"/>
        <v>107</v>
      </c>
      <c r="K134" s="488">
        <f t="shared" si="79"/>
        <v>302</v>
      </c>
      <c r="L134" s="488">
        <f t="shared" si="79"/>
        <v>59</v>
      </c>
      <c r="M134" s="585">
        <f t="shared" si="79"/>
        <v>1566</v>
      </c>
      <c r="N134" s="488">
        <f t="shared" si="79"/>
        <v>7</v>
      </c>
      <c r="O134" s="488">
        <f t="shared" si="79"/>
        <v>33</v>
      </c>
      <c r="P134" s="15">
        <f t="shared" si="79"/>
        <v>57</v>
      </c>
      <c r="Q134" s="571">
        <f t="shared" si="79"/>
        <v>17</v>
      </c>
      <c r="R134" s="572">
        <f t="shared" si="79"/>
        <v>42</v>
      </c>
      <c r="S134" s="572">
        <f t="shared" si="79"/>
        <v>21</v>
      </c>
      <c r="T134" s="573">
        <f t="shared" si="79"/>
        <v>10</v>
      </c>
      <c r="U134" s="571">
        <f t="shared" si="79"/>
        <v>3</v>
      </c>
      <c r="V134" s="572">
        <f t="shared" si="79"/>
        <v>0</v>
      </c>
      <c r="W134" s="573">
        <f t="shared" si="79"/>
        <v>0</v>
      </c>
      <c r="X134" s="571">
        <f t="shared" si="79"/>
        <v>0</v>
      </c>
      <c r="Y134" s="572">
        <f t="shared" si="79"/>
        <v>0</v>
      </c>
      <c r="Z134" s="572">
        <f t="shared" si="79"/>
        <v>0</v>
      </c>
      <c r="AA134" s="572">
        <f t="shared" si="79"/>
        <v>5</v>
      </c>
      <c r="AB134" s="573">
        <f t="shared" si="79"/>
        <v>0</v>
      </c>
      <c r="AC134" s="571">
        <f t="shared" si="79"/>
        <v>34</v>
      </c>
      <c r="AD134" s="573">
        <f t="shared" si="79"/>
        <v>3</v>
      </c>
      <c r="AE134" s="576">
        <f t="shared" si="79"/>
        <v>225</v>
      </c>
      <c r="AF134" s="573">
        <f t="shared" si="79"/>
        <v>0</v>
      </c>
      <c r="AG134" s="579">
        <f t="shared" si="79"/>
        <v>1791</v>
      </c>
      <c r="AH134" s="580">
        <f t="shared" si="79"/>
        <v>7</v>
      </c>
      <c r="AI134" s="578">
        <f t="shared" si="79"/>
        <v>1798</v>
      </c>
      <c r="AJ134" s="581">
        <f t="shared" si="79"/>
        <v>4648</v>
      </c>
      <c r="AK134" s="580">
        <f t="shared" si="79"/>
        <v>621</v>
      </c>
      <c r="AL134" s="577">
        <f t="shared" si="79"/>
        <v>19</v>
      </c>
    </row>
    <row r="135" spans="1:38" ht="13.8" thickBot="1" x14ac:dyDescent="0.3">
      <c r="A135" s="513" t="s">
        <v>670</v>
      </c>
      <c r="B135" s="69"/>
      <c r="C135" s="520">
        <f>C134/$M$134</f>
        <v>1.7879948914431672E-2</v>
      </c>
      <c r="D135" s="520">
        <f t="shared" ref="D135:M135" si="80">D134/$M$134</f>
        <v>0.11685823754789272</v>
      </c>
      <c r="E135" s="520">
        <f t="shared" si="80"/>
        <v>0.30012771392081738</v>
      </c>
      <c r="F135" s="520">
        <f t="shared" si="80"/>
        <v>0.19795657726692209</v>
      </c>
      <c r="G135" s="520">
        <f t="shared" si="80"/>
        <v>1.9157088122605363E-2</v>
      </c>
      <c r="H135" s="520">
        <f t="shared" si="80"/>
        <v>1.277139208173691E-3</v>
      </c>
      <c r="I135" s="520">
        <f t="shared" si="80"/>
        <v>4.7892720306513412E-2</v>
      </c>
      <c r="J135" s="520">
        <f t="shared" si="80"/>
        <v>6.8326947637292468E-2</v>
      </c>
      <c r="K135" s="520">
        <f t="shared" si="80"/>
        <v>0.19284802043422733</v>
      </c>
      <c r="L135" s="520">
        <f t="shared" si="80"/>
        <v>3.7675606641123884E-2</v>
      </c>
      <c r="M135" s="520">
        <f t="shared" si="80"/>
        <v>1</v>
      </c>
      <c r="AE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C134+Veebruar!C136</f>
        <v>59</v>
      </c>
      <c r="D136" s="342">
        <f>D134+Veebruar!D136</f>
        <v>464</v>
      </c>
      <c r="E136" s="342">
        <f>E134+Veebruar!E136</f>
        <v>1150</v>
      </c>
      <c r="F136" s="342">
        <f>F134+Veebruar!F136</f>
        <v>841</v>
      </c>
      <c r="G136" s="342">
        <f>G134+Veebruar!G136</f>
        <v>107</v>
      </c>
      <c r="H136" s="342">
        <f>H134+Veebruar!H136</f>
        <v>6</v>
      </c>
      <c r="I136" s="342">
        <f>I134+Veebruar!I136</f>
        <v>184</v>
      </c>
      <c r="J136" s="342">
        <f>J134+Veebruar!J136</f>
        <v>215</v>
      </c>
      <c r="K136" s="342">
        <f>K134+Veebruar!K136</f>
        <v>807</v>
      </c>
      <c r="L136" s="342">
        <f>L134+Veebruar!L136</f>
        <v>194</v>
      </c>
      <c r="M136" s="342">
        <f>M134+Veebruar!M136</f>
        <v>4027</v>
      </c>
      <c r="N136" s="342">
        <f>N134+Veebruar!N136</f>
        <v>19</v>
      </c>
      <c r="O136" s="342">
        <f>O134+Veebruar!O136</f>
        <v>84</v>
      </c>
      <c r="P136" s="342">
        <f>P134+Veebruar!P136</f>
        <v>141</v>
      </c>
      <c r="Q136" s="342">
        <f>Q134+Veebruar!Q136</f>
        <v>34</v>
      </c>
      <c r="R136" s="342">
        <f>R134+Veebruar!R136</f>
        <v>102</v>
      </c>
      <c r="S136" s="342">
        <f>S134+Veebruar!S136</f>
        <v>63</v>
      </c>
      <c r="T136" s="342">
        <f>T134+Veebruar!T136</f>
        <v>12</v>
      </c>
      <c r="U136" s="342">
        <f>U134+Veebruar!U136</f>
        <v>4</v>
      </c>
      <c r="V136" s="342">
        <f>V134+Veebruar!V136</f>
        <v>0</v>
      </c>
      <c r="W136" s="342">
        <f>W134+Veebruar!W136</f>
        <v>43</v>
      </c>
      <c r="X136" s="342">
        <f>X134+Veebruar!X136</f>
        <v>0</v>
      </c>
      <c r="Y136" s="342">
        <f>Y134+Veebruar!Y136</f>
        <v>1</v>
      </c>
      <c r="Z136" s="342">
        <f>Z134+Veebruar!Z136</f>
        <v>0</v>
      </c>
      <c r="AA136" s="342">
        <f>AA134+Veebruar!AA136</f>
        <v>7</v>
      </c>
      <c r="AB136" s="342">
        <f>AB134+Veebruar!AB136</f>
        <v>0</v>
      </c>
      <c r="AC136" s="342">
        <f>AC134+Veebruar!AC136</f>
        <v>105</v>
      </c>
      <c r="AD136" s="342">
        <f>AD134+Veebruar!AD136</f>
        <v>25</v>
      </c>
      <c r="AE136" s="342">
        <f>AE134+Veebruar!AE136</f>
        <v>621</v>
      </c>
      <c r="AF136" s="342">
        <f>AF134+Veebruar!AF136</f>
        <v>0</v>
      </c>
      <c r="AG136" s="342">
        <f>AG134+Veebruar!AG136</f>
        <v>4648</v>
      </c>
      <c r="AH136" s="342">
        <f>AH134+Veebruar!AH136</f>
        <v>19</v>
      </c>
      <c r="AI136" s="342">
        <f>AI134+Veebruar!AI136</f>
        <v>4667</v>
      </c>
    </row>
    <row r="137" spans="1:38" ht="1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</row>
    <row r="139" spans="1:38" ht="15.6" x14ac:dyDescent="0.3">
      <c r="C139" s="133"/>
      <c r="D139" s="133"/>
      <c r="E139" s="133"/>
      <c r="F139" s="526" t="s">
        <v>558</v>
      </c>
      <c r="G139" s="133"/>
      <c r="H139" s="133"/>
      <c r="I139" s="133"/>
      <c r="J139" s="133"/>
      <c r="K139" s="133"/>
      <c r="L139" s="133"/>
      <c r="M139" s="12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Y139" s="133"/>
      <c r="Z139" s="133"/>
      <c r="AA139" s="86"/>
    </row>
    <row r="140" spans="1:38" x14ac:dyDescent="0.25"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2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Y140" s="133"/>
      <c r="Z140" s="133"/>
      <c r="AA140" s="86"/>
    </row>
    <row r="141" spans="1:38" x14ac:dyDescent="0.25">
      <c r="A141" t="s">
        <v>673</v>
      </c>
      <c r="C141" s="133" t="s">
        <v>568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AB141" s="133"/>
      <c r="AC141" s="133"/>
      <c r="AF141" s="162"/>
      <c r="AG141" s="162"/>
    </row>
    <row r="142" spans="1:38" x14ac:dyDescent="0.25">
      <c r="C142" s="133"/>
      <c r="D142" s="133" t="s">
        <v>512</v>
      </c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AB142" s="133"/>
      <c r="AC142" s="133"/>
      <c r="AF142" s="162"/>
      <c r="AG142" s="162"/>
    </row>
    <row r="143" spans="1:38" x14ac:dyDescent="0.25">
      <c r="C143" s="133"/>
      <c r="D143" s="133" t="s">
        <v>394</v>
      </c>
      <c r="E143" s="133"/>
      <c r="F143" s="133"/>
      <c r="G143" s="133"/>
      <c r="H143" s="133"/>
      <c r="I143" s="133"/>
      <c r="J143" s="133"/>
      <c r="K143" s="133"/>
      <c r="L143" s="133"/>
      <c r="M143" s="12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AB143" s="133"/>
      <c r="AC143" s="133"/>
      <c r="AF143" s="162"/>
      <c r="AG143" s="162"/>
    </row>
    <row r="144" spans="1:38" x14ac:dyDescent="0.25">
      <c r="C144" s="133"/>
      <c r="D144" s="133" t="s">
        <v>331</v>
      </c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AF144" s="162"/>
      <c r="AG144" s="162"/>
    </row>
    <row r="145" spans="3:33" x14ac:dyDescent="0.25">
      <c r="C145" s="133"/>
      <c r="D145" s="527" t="s">
        <v>293</v>
      </c>
      <c r="N145" s="12"/>
      <c r="AF145" s="162"/>
      <c r="AG145" s="162"/>
    </row>
    <row r="146" spans="3:33" x14ac:dyDescent="0.25">
      <c r="C146" s="133"/>
      <c r="D146" t="s">
        <v>486</v>
      </c>
      <c r="N146" s="12"/>
      <c r="AF146" s="162"/>
      <c r="AG146" s="162"/>
    </row>
    <row r="147" spans="3:33" x14ac:dyDescent="0.25">
      <c r="C147" s="133"/>
      <c r="D147" t="s">
        <v>570</v>
      </c>
      <c r="N147" s="12"/>
      <c r="AF147" s="162"/>
      <c r="AG147" s="162"/>
    </row>
    <row r="148" spans="3:33" x14ac:dyDescent="0.25">
      <c r="C148" s="555"/>
      <c r="D148" t="s">
        <v>571</v>
      </c>
      <c r="N148" s="12"/>
      <c r="AF148" s="162"/>
      <c r="AG148" s="162"/>
    </row>
    <row r="149" spans="3:33" x14ac:dyDescent="0.25">
      <c r="C149" s="133"/>
      <c r="D149" t="s">
        <v>386</v>
      </c>
      <c r="N149" s="12"/>
      <c r="AF149" s="162"/>
      <c r="AG149" s="162"/>
    </row>
    <row r="150" spans="3:33" x14ac:dyDescent="0.25">
      <c r="C150" s="555"/>
      <c r="D150" t="s">
        <v>555</v>
      </c>
      <c r="N150" s="12"/>
      <c r="AF150" s="162"/>
      <c r="AG150" s="162"/>
    </row>
    <row r="151" spans="3:33" x14ac:dyDescent="0.25">
      <c r="C151" s="555"/>
      <c r="D151" t="s">
        <v>573</v>
      </c>
      <c r="N151" s="12"/>
      <c r="AF151" s="162"/>
      <c r="AG151" s="162"/>
    </row>
    <row r="152" spans="3:33" x14ac:dyDescent="0.25">
      <c r="C152" s="133"/>
      <c r="N152" s="12"/>
      <c r="AF152" s="162"/>
      <c r="AG152" s="162"/>
    </row>
    <row r="153" spans="3:33" x14ac:dyDescent="0.25">
      <c r="N153" s="12"/>
      <c r="AF153" s="162"/>
      <c r="AG153" s="162"/>
    </row>
    <row r="154" spans="3:33" x14ac:dyDescent="0.25">
      <c r="C154" t="s">
        <v>574</v>
      </c>
      <c r="S154" s="86"/>
      <c r="T154" s="86"/>
      <c r="U154" s="86"/>
      <c r="AF154" s="162"/>
      <c r="AG154" s="162"/>
    </row>
    <row r="155" spans="3:33" x14ac:dyDescent="0.25">
      <c r="C155" s="527"/>
      <c r="D155" t="s">
        <v>410</v>
      </c>
      <c r="S155" s="86"/>
      <c r="T155" s="86"/>
      <c r="U155" s="86"/>
      <c r="AF155" s="162"/>
      <c r="AG155" s="162"/>
    </row>
    <row r="156" spans="3:33" x14ac:dyDescent="0.25">
      <c r="D156" t="s">
        <v>344</v>
      </c>
      <c r="S156" s="86"/>
      <c r="T156" s="86"/>
      <c r="U156" s="86"/>
      <c r="AF156" s="162"/>
      <c r="AG156" s="162"/>
    </row>
    <row r="157" spans="3:33" x14ac:dyDescent="0.25">
      <c r="D157" t="s">
        <v>395</v>
      </c>
      <c r="S157" s="86"/>
      <c r="T157" s="86"/>
      <c r="U157" s="86"/>
      <c r="AF157" s="162"/>
      <c r="AG157" s="162"/>
    </row>
    <row r="158" spans="3:33" x14ac:dyDescent="0.25">
      <c r="D158" t="s">
        <v>400</v>
      </c>
      <c r="S158" s="86"/>
      <c r="T158" s="86"/>
      <c r="U158" s="86"/>
      <c r="AF158" s="162"/>
      <c r="AG158" s="162"/>
    </row>
    <row r="159" spans="3:33" x14ac:dyDescent="0.25">
      <c r="D159" t="s">
        <v>347</v>
      </c>
      <c r="S159" s="86"/>
      <c r="T159" s="86"/>
      <c r="U159" s="86"/>
      <c r="AF159" s="162"/>
      <c r="AG159" s="162"/>
    </row>
    <row r="160" spans="3:33" x14ac:dyDescent="0.25">
      <c r="D160" t="s">
        <v>332</v>
      </c>
      <c r="S160" s="86"/>
      <c r="T160" s="86"/>
      <c r="U160" s="86"/>
      <c r="AF160" s="162"/>
      <c r="AG160" s="162"/>
    </row>
    <row r="161" spans="3:33" x14ac:dyDescent="0.25">
      <c r="D161" t="s">
        <v>298</v>
      </c>
      <c r="S161" s="86"/>
      <c r="T161" s="86"/>
      <c r="U161" s="86"/>
      <c r="AF161" s="162"/>
      <c r="AG161" s="162"/>
    </row>
    <row r="162" spans="3:33" x14ac:dyDescent="0.25">
      <c r="D162" t="s">
        <v>350</v>
      </c>
      <c r="S162" s="86"/>
      <c r="T162" s="86"/>
      <c r="U162" s="86"/>
      <c r="AF162" s="162"/>
      <c r="AG162" s="162"/>
    </row>
    <row r="163" spans="3:33" x14ac:dyDescent="0.25">
      <c r="D163" t="s">
        <v>445</v>
      </c>
      <c r="S163" s="86"/>
      <c r="T163" s="86"/>
      <c r="U163" s="86"/>
      <c r="AF163" s="162"/>
      <c r="AG163" s="162"/>
    </row>
    <row r="164" spans="3:33" x14ac:dyDescent="0.25">
      <c r="C164" s="527"/>
      <c r="D164" s="527" t="s">
        <v>530</v>
      </c>
      <c r="S164" s="86"/>
      <c r="T164" s="86"/>
      <c r="U164" s="86"/>
      <c r="AF164" s="162"/>
      <c r="AG164" s="162"/>
    </row>
    <row r="165" spans="3:33" x14ac:dyDescent="0.25">
      <c r="D165" t="s">
        <v>487</v>
      </c>
      <c r="S165" s="86"/>
      <c r="T165" s="86"/>
      <c r="U165" s="86"/>
      <c r="AF165" s="162"/>
      <c r="AG165" s="162"/>
    </row>
    <row r="166" spans="3:33" x14ac:dyDescent="0.25">
      <c r="D166" t="s">
        <v>358</v>
      </c>
      <c r="S166" s="86"/>
      <c r="T166" s="86"/>
      <c r="U166" s="86"/>
      <c r="AF166" s="162"/>
      <c r="AG166" s="162"/>
    </row>
    <row r="167" spans="3:33" x14ac:dyDescent="0.25">
      <c r="C167" s="527"/>
      <c r="D167" s="527" t="s">
        <v>244</v>
      </c>
      <c r="S167" s="86"/>
      <c r="T167" s="86"/>
      <c r="U167" s="86"/>
      <c r="AF167" s="162"/>
      <c r="AG167" s="162"/>
    </row>
    <row r="168" spans="3:33" x14ac:dyDescent="0.25">
      <c r="C168" s="527"/>
      <c r="D168" s="527" t="s">
        <v>288</v>
      </c>
      <c r="S168" s="86"/>
      <c r="T168" s="86"/>
      <c r="U168" s="86"/>
      <c r="AF168" s="162"/>
      <c r="AG168" s="162"/>
    </row>
    <row r="169" spans="3:33" x14ac:dyDescent="0.25">
      <c r="C169" s="527"/>
      <c r="D169" s="527" t="s">
        <v>327</v>
      </c>
      <c r="S169" s="86"/>
      <c r="T169" s="86"/>
      <c r="U169" s="86"/>
      <c r="AF169" s="162"/>
      <c r="AG169" s="162"/>
    </row>
    <row r="170" spans="3:33" x14ac:dyDescent="0.25">
      <c r="S170" s="86"/>
      <c r="T170" s="86"/>
      <c r="U170" s="86"/>
      <c r="AF170" s="162"/>
      <c r="AG170" s="162"/>
    </row>
    <row r="171" spans="3:33" x14ac:dyDescent="0.25">
      <c r="S171" s="86"/>
      <c r="T171" s="86"/>
      <c r="U171" s="86"/>
      <c r="AF171" s="162"/>
      <c r="AG171" s="162"/>
    </row>
    <row r="172" spans="3:33" x14ac:dyDescent="0.25">
      <c r="C172" t="s">
        <v>577</v>
      </c>
      <c r="S172" s="86"/>
      <c r="T172" s="86"/>
      <c r="U172" s="86"/>
      <c r="AF172" s="162"/>
      <c r="AG172" s="162"/>
    </row>
    <row r="173" spans="3:33" x14ac:dyDescent="0.25">
      <c r="C173" s="527"/>
      <c r="D173" t="s">
        <v>316</v>
      </c>
      <c r="S173" s="86"/>
      <c r="T173" s="86"/>
      <c r="U173" s="86"/>
      <c r="AF173" s="162"/>
      <c r="AG173" s="162"/>
    </row>
    <row r="174" spans="3:33" x14ac:dyDescent="0.25">
      <c r="C174" s="527"/>
      <c r="D174" s="527" t="s">
        <v>337</v>
      </c>
      <c r="S174" s="86"/>
      <c r="T174" s="86"/>
      <c r="U174" s="86"/>
      <c r="AF174" s="162"/>
      <c r="AG174" s="162"/>
    </row>
    <row r="175" spans="3:33" ht="13.5" customHeight="1" x14ac:dyDescent="0.25">
      <c r="D175" t="s">
        <v>513</v>
      </c>
      <c r="S175" s="86"/>
      <c r="T175" s="86"/>
      <c r="U175" s="86"/>
      <c r="AF175" s="162"/>
      <c r="AG175" s="162"/>
    </row>
    <row r="176" spans="3:33" ht="14.25" customHeight="1" x14ac:dyDescent="0.25">
      <c r="D176" t="s">
        <v>252</v>
      </c>
      <c r="S176" s="86"/>
      <c r="T176" s="86"/>
      <c r="U176" s="86"/>
      <c r="AF176" s="162"/>
      <c r="AG176" s="162"/>
    </row>
    <row r="177" spans="3:33" ht="14.25" customHeight="1" x14ac:dyDescent="0.25">
      <c r="D177" t="s">
        <v>348</v>
      </c>
      <c r="S177" s="86"/>
      <c r="T177" s="86"/>
      <c r="U177" s="86"/>
      <c r="AF177" s="162"/>
      <c r="AG177" s="162"/>
    </row>
    <row r="178" spans="3:33" ht="13.5" customHeight="1" x14ac:dyDescent="0.25">
      <c r="D178" t="s">
        <v>333</v>
      </c>
      <c r="S178" s="86"/>
      <c r="T178" s="86"/>
      <c r="U178" s="86"/>
      <c r="AF178" s="162"/>
      <c r="AG178" s="162"/>
    </row>
    <row r="179" spans="3:33" x14ac:dyDescent="0.25">
      <c r="D179" t="s">
        <v>305</v>
      </c>
      <c r="S179" s="86"/>
      <c r="T179" s="86"/>
      <c r="U179" s="86"/>
      <c r="AF179" s="162"/>
      <c r="AG179" s="162"/>
    </row>
    <row r="180" spans="3:33" x14ac:dyDescent="0.25">
      <c r="D180" t="s">
        <v>374</v>
      </c>
      <c r="S180" s="86"/>
      <c r="T180" s="86"/>
      <c r="U180" s="86"/>
      <c r="AF180" s="162"/>
      <c r="AG180" s="162"/>
    </row>
    <row r="181" spans="3:33" x14ac:dyDescent="0.25">
      <c r="D181" t="s">
        <v>308</v>
      </c>
      <c r="S181" s="86"/>
      <c r="T181" s="86"/>
      <c r="U181" s="86"/>
      <c r="AF181" s="162"/>
      <c r="AG181" s="162"/>
    </row>
    <row r="182" spans="3:33" x14ac:dyDescent="0.25">
      <c r="C182" s="527"/>
      <c r="D182" t="s">
        <v>342</v>
      </c>
      <c r="S182" s="86"/>
      <c r="T182" s="86"/>
      <c r="U182" s="86"/>
      <c r="AF182" s="162"/>
      <c r="AG182" s="162"/>
    </row>
    <row r="183" spans="3:33" x14ac:dyDescent="0.25">
      <c r="C183" s="527"/>
      <c r="D183" t="s">
        <v>309</v>
      </c>
      <c r="S183" s="86"/>
      <c r="T183" s="86"/>
      <c r="U183" s="86"/>
      <c r="AF183" s="162"/>
      <c r="AG183" s="162"/>
    </row>
    <row r="184" spans="3:33" x14ac:dyDescent="0.25">
      <c r="D184" s="527" t="s">
        <v>299</v>
      </c>
      <c r="S184" s="86"/>
      <c r="T184" s="86"/>
      <c r="U184" s="86"/>
      <c r="AF184" s="162"/>
      <c r="AG184" s="162"/>
    </row>
    <row r="185" spans="3:33" x14ac:dyDescent="0.25">
      <c r="D185" t="s">
        <v>441</v>
      </c>
      <c r="S185" s="86"/>
      <c r="T185" s="86"/>
      <c r="U185" s="86"/>
      <c r="AF185" s="162"/>
      <c r="AG185" s="162"/>
    </row>
    <row r="186" spans="3:33" x14ac:dyDescent="0.25">
      <c r="D186" t="s">
        <v>354</v>
      </c>
      <c r="S186" s="86"/>
      <c r="T186" s="86"/>
      <c r="U186" s="86"/>
      <c r="AF186" s="162"/>
      <c r="AG186" s="162"/>
    </row>
    <row r="187" spans="3:33" x14ac:dyDescent="0.25">
      <c r="C187" s="527"/>
      <c r="D187" s="527" t="s">
        <v>294</v>
      </c>
      <c r="S187" s="86"/>
      <c r="T187" s="86"/>
      <c r="U187" s="86"/>
      <c r="AF187" s="162"/>
      <c r="AG187" s="162"/>
    </row>
    <row r="188" spans="3:33" x14ac:dyDescent="0.25">
      <c r="D188" t="s">
        <v>398</v>
      </c>
      <c r="S188" s="86"/>
      <c r="T188" s="86"/>
      <c r="U188" s="86"/>
      <c r="AF188" s="162"/>
      <c r="AG188" s="162"/>
    </row>
    <row r="189" spans="3:33" x14ac:dyDescent="0.25">
      <c r="D189" t="s">
        <v>283</v>
      </c>
      <c r="S189" s="86"/>
      <c r="T189" s="86"/>
      <c r="U189" s="86"/>
      <c r="AF189" s="162"/>
      <c r="AG189" s="162"/>
    </row>
    <row r="190" spans="3:33" x14ac:dyDescent="0.25">
      <c r="C190" s="527"/>
      <c r="D190" s="527" t="s">
        <v>328</v>
      </c>
      <c r="S190" s="86"/>
      <c r="T190" s="86"/>
      <c r="U190" s="86"/>
      <c r="AF190" s="162"/>
      <c r="AG190" s="162"/>
    </row>
    <row r="191" spans="3:33" x14ac:dyDescent="0.25">
      <c r="C191" s="527"/>
      <c r="D191" s="527" t="s">
        <v>245</v>
      </c>
      <c r="S191" s="86"/>
      <c r="T191" s="86"/>
      <c r="U191" s="86"/>
      <c r="V191" s="34"/>
      <c r="AF191" s="162"/>
      <c r="AG191" s="162"/>
    </row>
    <row r="192" spans="3:33" x14ac:dyDescent="0.25">
      <c r="C192" s="527"/>
      <c r="D192" s="527" t="s">
        <v>289</v>
      </c>
      <c r="S192" s="86"/>
      <c r="T192" s="86"/>
      <c r="U192" s="86"/>
      <c r="V192" s="34"/>
      <c r="AF192" s="162"/>
      <c r="AG192" s="162"/>
    </row>
    <row r="193" spans="3:33" x14ac:dyDescent="0.25">
      <c r="C193" s="527"/>
      <c r="D193" t="s">
        <v>248</v>
      </c>
      <c r="S193" s="86"/>
      <c r="T193" s="86"/>
      <c r="U193" s="86"/>
      <c r="V193" s="34"/>
      <c r="AF193" s="162"/>
      <c r="AG193" s="162"/>
    </row>
    <row r="194" spans="3:33" x14ac:dyDescent="0.25">
      <c r="C194" s="527"/>
      <c r="D194" t="s">
        <v>582</v>
      </c>
      <c r="S194" s="86"/>
      <c r="T194" s="86"/>
      <c r="U194" s="86"/>
      <c r="V194" s="34"/>
      <c r="AF194" s="162"/>
      <c r="AG194" s="162"/>
    </row>
    <row r="195" spans="3:33" x14ac:dyDescent="0.25">
      <c r="S195" s="86"/>
      <c r="T195" s="86"/>
      <c r="U195" s="86"/>
      <c r="AF195" s="162"/>
      <c r="AG195" s="162"/>
    </row>
    <row r="196" spans="3:33" x14ac:dyDescent="0.25">
      <c r="S196" s="86"/>
      <c r="T196" s="86"/>
      <c r="U196" s="86"/>
      <c r="AF196" s="162"/>
      <c r="AG196" s="162"/>
    </row>
    <row r="197" spans="3:33" x14ac:dyDescent="0.25">
      <c r="C197" t="s">
        <v>583</v>
      </c>
      <c r="S197" s="86"/>
      <c r="T197" s="86"/>
      <c r="U197" s="86"/>
      <c r="AF197" s="162"/>
      <c r="AG197" s="162"/>
    </row>
    <row r="198" spans="3:33" x14ac:dyDescent="0.25">
      <c r="C198" s="527"/>
      <c r="D198" s="527" t="s">
        <v>317</v>
      </c>
      <c r="S198" s="86"/>
      <c r="T198" s="86"/>
      <c r="U198" s="86"/>
      <c r="AF198" s="162"/>
      <c r="AG198" s="162"/>
    </row>
    <row r="199" spans="3:33" x14ac:dyDescent="0.25">
      <c r="C199" s="527"/>
      <c r="D199" s="527" t="s">
        <v>338</v>
      </c>
      <c r="S199" s="86"/>
      <c r="T199" s="86"/>
      <c r="U199" s="86"/>
      <c r="AF199" s="162"/>
      <c r="AG199" s="162"/>
    </row>
    <row r="200" spans="3:33" x14ac:dyDescent="0.25">
      <c r="D200" t="s">
        <v>345</v>
      </c>
      <c r="S200" s="86"/>
      <c r="T200" s="86"/>
      <c r="U200" s="86"/>
      <c r="AF200" s="162"/>
      <c r="AG200" s="162"/>
    </row>
    <row r="201" spans="3:33" x14ac:dyDescent="0.25">
      <c r="D201" t="s">
        <v>253</v>
      </c>
      <c r="S201" s="86"/>
      <c r="T201" s="86"/>
      <c r="U201" s="86"/>
      <c r="AF201" s="162"/>
      <c r="AG201" s="162"/>
    </row>
    <row r="202" spans="3:33" x14ac:dyDescent="0.25">
      <c r="D202" t="s">
        <v>584</v>
      </c>
      <c r="S202" s="86"/>
      <c r="T202" s="86"/>
      <c r="U202" s="86"/>
      <c r="AF202" s="162"/>
      <c r="AG202" s="162"/>
    </row>
    <row r="203" spans="3:33" x14ac:dyDescent="0.25">
      <c r="D203" t="s">
        <v>334</v>
      </c>
      <c r="S203" s="86"/>
      <c r="T203" s="86"/>
      <c r="U203" s="86"/>
      <c r="AF203" s="162"/>
      <c r="AG203" s="162"/>
    </row>
    <row r="204" spans="3:33" x14ac:dyDescent="0.25">
      <c r="D204" t="s">
        <v>306</v>
      </c>
      <c r="S204" s="86"/>
      <c r="T204" s="86"/>
      <c r="U204" s="86"/>
      <c r="AB204" s="27"/>
      <c r="AF204" s="162"/>
      <c r="AG204" s="162"/>
    </row>
    <row r="205" spans="3:33" x14ac:dyDescent="0.25">
      <c r="D205" t="s">
        <v>585</v>
      </c>
      <c r="S205" s="86"/>
      <c r="T205" s="86"/>
      <c r="U205" s="86"/>
      <c r="AF205" s="162"/>
      <c r="AG205" s="162"/>
    </row>
    <row r="206" spans="3:33" x14ac:dyDescent="0.25">
      <c r="D206" t="s">
        <v>310</v>
      </c>
      <c r="S206" s="86"/>
      <c r="T206" s="86"/>
      <c r="U206" s="86"/>
      <c r="AF206" s="162"/>
      <c r="AG206" s="162"/>
    </row>
    <row r="207" spans="3:33" x14ac:dyDescent="0.25">
      <c r="C207" s="527"/>
      <c r="D207" t="s">
        <v>586</v>
      </c>
      <c r="S207" s="86"/>
      <c r="T207" s="86"/>
      <c r="U207" s="86"/>
      <c r="AF207" s="162"/>
      <c r="AG207" s="162"/>
    </row>
    <row r="208" spans="3:33" x14ac:dyDescent="0.25">
      <c r="C208" s="527"/>
      <c r="D208" s="527" t="s">
        <v>300</v>
      </c>
      <c r="S208" s="86"/>
      <c r="T208" s="86"/>
      <c r="U208" s="86"/>
      <c r="Z208" s="27"/>
      <c r="AA208" s="27"/>
      <c r="AF208" s="162"/>
      <c r="AG208" s="162"/>
    </row>
    <row r="209" spans="3:33" x14ac:dyDescent="0.25">
      <c r="D209" t="s">
        <v>351</v>
      </c>
      <c r="S209" s="86"/>
      <c r="T209" s="86"/>
      <c r="U209" s="86"/>
      <c r="Z209" s="27"/>
      <c r="AA209" s="27"/>
      <c r="AC209" s="27"/>
      <c r="AF209" s="162"/>
      <c r="AG209" s="162"/>
    </row>
    <row r="210" spans="3:33" x14ac:dyDescent="0.25">
      <c r="C210" s="527"/>
      <c r="D210" s="527" t="s">
        <v>295</v>
      </c>
      <c r="S210" s="86"/>
      <c r="T210" s="86"/>
      <c r="U210" s="86"/>
      <c r="Z210" s="27"/>
      <c r="AA210" s="27"/>
      <c r="AC210" s="27"/>
      <c r="AF210" s="162"/>
      <c r="AG210" s="162"/>
    </row>
    <row r="211" spans="3:33" x14ac:dyDescent="0.25">
      <c r="D211" t="s">
        <v>323</v>
      </c>
      <c r="S211" s="86"/>
      <c r="T211" s="86"/>
      <c r="U211" s="86"/>
      <c r="Z211" s="27"/>
      <c r="AA211" s="27"/>
      <c r="AC211" s="27"/>
      <c r="AF211" s="162"/>
      <c r="AG211" s="162"/>
    </row>
    <row r="212" spans="3:33" x14ac:dyDescent="0.25">
      <c r="C212" s="527"/>
      <c r="D212" t="s">
        <v>355</v>
      </c>
      <c r="S212" s="86"/>
      <c r="T212" s="86"/>
      <c r="U212" s="86"/>
      <c r="Y212" s="27"/>
      <c r="AC212" s="27"/>
      <c r="AF212" s="162"/>
      <c r="AG212" s="162"/>
    </row>
    <row r="213" spans="3:33" x14ac:dyDescent="0.25">
      <c r="C213" s="527"/>
      <c r="D213" t="s">
        <v>256</v>
      </c>
      <c r="S213" s="86"/>
      <c r="T213" s="86"/>
      <c r="U213" s="86"/>
      <c r="Y213" s="27"/>
      <c r="AF213" s="162"/>
      <c r="AG213" s="162"/>
    </row>
    <row r="214" spans="3:33" x14ac:dyDescent="0.25">
      <c r="C214" s="527"/>
      <c r="D214" s="527" t="s">
        <v>329</v>
      </c>
      <c r="S214" s="86"/>
      <c r="T214" s="86"/>
      <c r="U214" s="86"/>
      <c r="Y214" s="27"/>
      <c r="AF214" s="162"/>
      <c r="AG214" s="162"/>
    </row>
    <row r="215" spans="3:33" x14ac:dyDescent="0.25">
      <c r="C215" s="527"/>
      <c r="D215" s="527" t="s">
        <v>290</v>
      </c>
      <c r="S215" s="86"/>
      <c r="T215" s="86"/>
      <c r="U215" s="86"/>
      <c r="AF215" s="162"/>
      <c r="AG215" s="162"/>
    </row>
    <row r="216" spans="3:33" x14ac:dyDescent="0.25">
      <c r="C216" s="527"/>
      <c r="D216" t="s">
        <v>520</v>
      </c>
      <c r="S216" s="86"/>
      <c r="T216" s="86"/>
      <c r="U216" s="86"/>
      <c r="AF216" s="162"/>
      <c r="AG216" s="162"/>
    </row>
    <row r="217" spans="3:33" x14ac:dyDescent="0.25">
      <c r="C217" s="527"/>
      <c r="D217" t="s">
        <v>284</v>
      </c>
      <c r="S217" s="86"/>
      <c r="T217" s="86"/>
      <c r="U217" s="86"/>
      <c r="AF217" s="162"/>
      <c r="AG217" s="162"/>
    </row>
    <row r="218" spans="3:33" x14ac:dyDescent="0.25">
      <c r="C218" s="527"/>
      <c r="D218" t="s">
        <v>249</v>
      </c>
      <c r="S218" s="86"/>
      <c r="T218" s="86"/>
      <c r="U218" s="86"/>
      <c r="AF218" s="162"/>
      <c r="AG218" s="162"/>
    </row>
    <row r="219" spans="3:33" x14ac:dyDescent="0.25">
      <c r="C219" s="527"/>
      <c r="D219" s="527" t="s">
        <v>320</v>
      </c>
      <c r="S219" s="86"/>
      <c r="T219" s="86"/>
      <c r="U219" s="86"/>
      <c r="AF219" s="162"/>
      <c r="AG219" s="162"/>
    </row>
    <row r="220" spans="3:33" x14ac:dyDescent="0.25">
      <c r="S220" s="86"/>
      <c r="T220" s="86"/>
      <c r="U220" s="86"/>
      <c r="AF220" s="162"/>
      <c r="AG220" s="162"/>
    </row>
    <row r="221" spans="3:33" x14ac:dyDescent="0.25">
      <c r="S221" s="86"/>
      <c r="T221" s="86"/>
      <c r="U221" s="86"/>
      <c r="AF221" s="162"/>
      <c r="AG221" s="162"/>
    </row>
    <row r="222" spans="3:33" x14ac:dyDescent="0.25">
      <c r="C222" t="s">
        <v>588</v>
      </c>
      <c r="S222" s="86"/>
      <c r="T222" s="86"/>
      <c r="U222" s="86"/>
      <c r="AF222" s="162"/>
      <c r="AG222" s="162"/>
    </row>
    <row r="223" spans="3:33" x14ac:dyDescent="0.25">
      <c r="C223" s="527"/>
      <c r="D223" s="527" t="s">
        <v>318</v>
      </c>
      <c r="S223" s="86"/>
      <c r="T223" s="86"/>
      <c r="U223" s="86"/>
      <c r="AF223" s="162"/>
      <c r="AG223" s="162"/>
    </row>
    <row r="224" spans="3:33" x14ac:dyDescent="0.25">
      <c r="C224" s="527"/>
      <c r="D224" s="527" t="s">
        <v>339</v>
      </c>
      <c r="S224" s="86"/>
      <c r="T224" s="86"/>
      <c r="U224" s="86"/>
      <c r="AF224" s="162"/>
      <c r="AG224" s="162"/>
    </row>
    <row r="225" spans="3:33" x14ac:dyDescent="0.25">
      <c r="D225" t="s">
        <v>372</v>
      </c>
      <c r="S225" s="86"/>
      <c r="T225" s="86"/>
      <c r="U225" s="86"/>
      <c r="AF225" s="162"/>
      <c r="AG225" s="162"/>
    </row>
    <row r="226" spans="3:33" x14ac:dyDescent="0.25">
      <c r="D226" t="s">
        <v>589</v>
      </c>
      <c r="S226" s="86"/>
      <c r="T226" s="86"/>
      <c r="U226" s="86"/>
      <c r="AF226" s="162"/>
      <c r="AG226" s="162"/>
    </row>
    <row r="227" spans="3:33" x14ac:dyDescent="0.25">
      <c r="D227" t="s">
        <v>311</v>
      </c>
      <c r="S227" s="86"/>
      <c r="T227" s="86"/>
      <c r="U227" s="86"/>
      <c r="AF227" s="162"/>
      <c r="AG227" s="162"/>
    </row>
    <row r="228" spans="3:33" x14ac:dyDescent="0.25">
      <c r="C228" s="527"/>
      <c r="D228" s="527" t="s">
        <v>321</v>
      </c>
      <c r="S228" s="86"/>
      <c r="T228" s="86"/>
      <c r="U228" s="86"/>
      <c r="AF228" s="162"/>
      <c r="AG228" s="162"/>
    </row>
    <row r="229" spans="3:33" x14ac:dyDescent="0.25">
      <c r="S229" s="86"/>
      <c r="T229" s="86"/>
      <c r="U229" s="86"/>
      <c r="AF229" s="162"/>
      <c r="AG229" s="162"/>
    </row>
    <row r="230" spans="3:33" x14ac:dyDescent="0.25">
      <c r="S230" s="86"/>
      <c r="T230" s="86"/>
      <c r="U230" s="86"/>
      <c r="AF230" s="162"/>
      <c r="AG230" s="162"/>
    </row>
    <row r="231" spans="3:33" x14ac:dyDescent="0.25">
      <c r="C231" t="s">
        <v>590</v>
      </c>
      <c r="S231" s="86"/>
      <c r="T231" s="86"/>
      <c r="U231" s="86"/>
      <c r="AF231" s="162"/>
      <c r="AG231" s="162"/>
    </row>
    <row r="232" spans="3:33" x14ac:dyDescent="0.25">
      <c r="C232" s="527"/>
      <c r="D232" s="527" t="s">
        <v>544</v>
      </c>
      <c r="S232" s="86"/>
      <c r="T232" s="86"/>
      <c r="U232" s="86"/>
      <c r="AF232" s="162"/>
      <c r="AG232" s="162"/>
    </row>
    <row r="233" spans="3:33" x14ac:dyDescent="0.25">
      <c r="C233" s="527"/>
      <c r="D233" s="527" t="s">
        <v>340</v>
      </c>
      <c r="S233" s="86"/>
      <c r="T233" s="86"/>
      <c r="U233" s="86"/>
      <c r="AF233" s="162"/>
      <c r="AG233" s="162"/>
    </row>
    <row r="234" spans="3:33" x14ac:dyDescent="0.25">
      <c r="D234" t="s">
        <v>592</v>
      </c>
      <c r="S234" s="86"/>
      <c r="T234" s="86"/>
      <c r="U234" s="86"/>
      <c r="X234" s="27"/>
      <c r="AF234" s="162"/>
      <c r="AG234" s="162"/>
    </row>
    <row r="235" spans="3:33" x14ac:dyDescent="0.25">
      <c r="D235" t="s">
        <v>525</v>
      </c>
      <c r="S235" s="86"/>
      <c r="T235" s="86"/>
      <c r="U235" s="86"/>
      <c r="AD235" s="27"/>
      <c r="AE235" s="191"/>
      <c r="AF235" s="191"/>
      <c r="AG235" s="191"/>
    </row>
    <row r="236" spans="3:33" x14ac:dyDescent="0.25">
      <c r="D236" t="s">
        <v>855</v>
      </c>
      <c r="S236" s="86"/>
      <c r="T236" s="86"/>
      <c r="U236" s="86"/>
      <c r="W236" s="27"/>
      <c r="AF236" s="162"/>
      <c r="AG236" s="162"/>
    </row>
    <row r="237" spans="3:33" x14ac:dyDescent="0.25">
      <c r="S237" s="86"/>
      <c r="T237" s="86"/>
      <c r="U237" s="86"/>
      <c r="W237" s="27"/>
      <c r="AF237" s="162"/>
      <c r="AG237" s="162"/>
    </row>
    <row r="238" spans="3:33" x14ac:dyDescent="0.25">
      <c r="S238" s="86"/>
      <c r="T238" s="86"/>
      <c r="U238" s="86"/>
      <c r="W238" s="27"/>
      <c r="AF238" s="162"/>
      <c r="AG238" s="162"/>
    </row>
    <row r="239" spans="3:33" x14ac:dyDescent="0.25">
      <c r="C239" t="s">
        <v>593</v>
      </c>
      <c r="S239" s="86"/>
      <c r="T239" s="86"/>
      <c r="U239" s="86"/>
      <c r="W239" s="27"/>
      <c r="AF239" s="162"/>
      <c r="AG239" s="162"/>
    </row>
    <row r="240" spans="3:33" x14ac:dyDescent="0.25">
      <c r="D240" t="s">
        <v>515</v>
      </c>
      <c r="S240" s="86"/>
      <c r="T240" s="86"/>
      <c r="U240" s="86"/>
      <c r="W240" s="27"/>
      <c r="AF240" s="162"/>
      <c r="AG240" s="162"/>
    </row>
    <row r="241" spans="1:38" x14ac:dyDescent="0.25">
      <c r="D241" t="s">
        <v>397</v>
      </c>
      <c r="S241" s="86"/>
      <c r="T241" s="86"/>
      <c r="U241" s="86"/>
      <c r="AF241" s="162"/>
      <c r="AG241" s="162"/>
    </row>
    <row r="242" spans="1:38" x14ac:dyDescent="0.25">
      <c r="D242" t="s">
        <v>335</v>
      </c>
      <c r="S242" s="86"/>
      <c r="T242" s="86"/>
      <c r="U242" s="86"/>
      <c r="AF242" s="162"/>
      <c r="AG242" s="162"/>
    </row>
    <row r="243" spans="1:38" x14ac:dyDescent="0.25">
      <c r="A243" s="27"/>
      <c r="B243" s="27"/>
      <c r="D243" t="s">
        <v>312</v>
      </c>
      <c r="S243" s="86"/>
      <c r="T243" s="86"/>
      <c r="U243" s="86"/>
      <c r="AF243" s="162"/>
      <c r="AG243" s="162"/>
    </row>
    <row r="244" spans="1:38" x14ac:dyDescent="0.25">
      <c r="C244" s="527"/>
      <c r="D244" s="527" t="s">
        <v>301</v>
      </c>
      <c r="S244" s="86"/>
      <c r="T244" s="86"/>
      <c r="U244" s="86"/>
      <c r="AF244" s="162"/>
      <c r="AG244" s="162"/>
    </row>
    <row r="245" spans="1:38" x14ac:dyDescent="0.25">
      <c r="D245" t="s">
        <v>352</v>
      </c>
      <c r="S245" s="86"/>
      <c r="T245" s="86"/>
      <c r="U245" s="86"/>
      <c r="AF245" s="162"/>
      <c r="AG245" s="162"/>
    </row>
    <row r="246" spans="1:38" x14ac:dyDescent="0.25">
      <c r="D246" t="s">
        <v>356</v>
      </c>
      <c r="S246" s="86"/>
      <c r="T246" s="86"/>
      <c r="U246" s="86"/>
      <c r="AF246" s="162"/>
      <c r="AG246" s="162"/>
    </row>
    <row r="247" spans="1:38" x14ac:dyDescent="0.25">
      <c r="D247" t="s">
        <v>595</v>
      </c>
      <c r="S247" s="86"/>
      <c r="T247" s="86"/>
      <c r="U247" s="86"/>
      <c r="AF247" s="162"/>
      <c r="AG247" s="162"/>
    </row>
    <row r="248" spans="1:38" x14ac:dyDescent="0.25">
      <c r="C248" s="527"/>
      <c r="D248" t="s">
        <v>296</v>
      </c>
      <c r="S248" s="86"/>
      <c r="T248" s="86"/>
      <c r="U248" s="86"/>
      <c r="AF248" s="162"/>
      <c r="AG248" s="162"/>
    </row>
    <row r="249" spans="1:38" x14ac:dyDescent="0.25">
      <c r="D249" t="s">
        <v>285</v>
      </c>
      <c r="S249" s="86"/>
      <c r="T249" s="86"/>
      <c r="U249" s="86"/>
      <c r="AF249" s="162"/>
      <c r="AG249" s="162"/>
    </row>
    <row r="250" spans="1:38" x14ac:dyDescent="0.25">
      <c r="C250" s="527"/>
      <c r="D250" s="527" t="s">
        <v>464</v>
      </c>
      <c r="S250" s="86"/>
      <c r="T250" s="86"/>
      <c r="U250" s="86"/>
      <c r="AF250" s="162"/>
      <c r="AG250" s="162"/>
    </row>
    <row r="251" spans="1:38" x14ac:dyDescent="0.25">
      <c r="C251" s="527"/>
      <c r="D251" s="527" t="s">
        <v>596</v>
      </c>
      <c r="S251" s="86"/>
      <c r="T251" s="86"/>
      <c r="U251" s="86"/>
      <c r="AF251" s="162"/>
      <c r="AG251" s="162"/>
    </row>
    <row r="252" spans="1:38" x14ac:dyDescent="0.25">
      <c r="C252" s="527"/>
      <c r="D252" t="s">
        <v>250</v>
      </c>
      <c r="S252" s="86"/>
      <c r="T252" s="86"/>
      <c r="U252" s="86"/>
      <c r="AF252" s="162"/>
      <c r="AG252" s="162"/>
    </row>
    <row r="253" spans="1:38" x14ac:dyDescent="0.25">
      <c r="S253" s="86"/>
      <c r="T253" s="86"/>
      <c r="U253" s="86"/>
      <c r="V253" s="27"/>
      <c r="AF253" s="162"/>
      <c r="AG253" s="162"/>
      <c r="AH253" s="191"/>
      <c r="AI253" s="191"/>
      <c r="AJ253" s="191"/>
      <c r="AK253" s="191"/>
      <c r="AL253" s="191"/>
    </row>
    <row r="254" spans="1:38" x14ac:dyDescent="0.25">
      <c r="S254" s="86"/>
      <c r="T254" s="86"/>
      <c r="U254" s="86"/>
      <c r="V254" s="27"/>
      <c r="AF254" s="162"/>
      <c r="AG254" s="162"/>
    </row>
    <row r="255" spans="1:38" x14ac:dyDescent="0.25">
      <c r="C255" t="s">
        <v>597</v>
      </c>
      <c r="S255" s="86"/>
      <c r="T255" s="86"/>
      <c r="U255" s="86"/>
      <c r="AF255" s="162"/>
      <c r="AG255" s="162"/>
    </row>
    <row r="256" spans="1:38" x14ac:dyDescent="0.25">
      <c r="D256" t="s">
        <v>598</v>
      </c>
      <c r="S256" s="86"/>
      <c r="T256" s="86"/>
      <c r="U256" s="86"/>
      <c r="AF256" s="162"/>
      <c r="AG256" s="162"/>
    </row>
    <row r="257" spans="3:33" x14ac:dyDescent="0.25">
      <c r="C257" s="527"/>
      <c r="D257" s="527" t="s">
        <v>302</v>
      </c>
      <c r="S257" s="86"/>
      <c r="T257" s="86"/>
      <c r="U257" s="86"/>
      <c r="AF257" s="162"/>
      <c r="AG257" s="162"/>
    </row>
    <row r="258" spans="3:33" x14ac:dyDescent="0.25">
      <c r="D258" t="s">
        <v>353</v>
      </c>
      <c r="S258" s="86"/>
      <c r="T258" s="86"/>
      <c r="U258" s="86"/>
      <c r="AF258" s="162"/>
      <c r="AG258" s="162"/>
    </row>
    <row r="259" spans="3:33" x14ac:dyDescent="0.25">
      <c r="C259" s="527"/>
      <c r="D259" s="527" t="s">
        <v>426</v>
      </c>
      <c r="S259" s="86"/>
      <c r="T259" s="86"/>
      <c r="U259" s="86"/>
      <c r="AF259" s="162"/>
      <c r="AG259" s="162"/>
    </row>
    <row r="260" spans="3:33" x14ac:dyDescent="0.25">
      <c r="D260" t="s">
        <v>357</v>
      </c>
      <c r="S260" s="86"/>
      <c r="T260" s="86"/>
      <c r="U260" s="86"/>
      <c r="AF260" s="162"/>
      <c r="AG260" s="162"/>
    </row>
    <row r="261" spans="3:33" x14ac:dyDescent="0.25">
      <c r="C261" s="527"/>
      <c r="D261" t="s">
        <v>324</v>
      </c>
      <c r="S261" s="86"/>
      <c r="T261" s="86"/>
      <c r="U261" s="86"/>
      <c r="AF261" s="162"/>
      <c r="AG261" s="162"/>
    </row>
    <row r="262" spans="3:33" x14ac:dyDescent="0.25">
      <c r="D262" t="s">
        <v>391</v>
      </c>
      <c r="S262" s="86"/>
      <c r="T262" s="86"/>
      <c r="U262" s="86"/>
      <c r="AF262" s="162"/>
      <c r="AG262" s="162"/>
    </row>
    <row r="263" spans="3:33" x14ac:dyDescent="0.25">
      <c r="C263" s="527"/>
      <c r="D263" t="s">
        <v>251</v>
      </c>
      <c r="S263" s="86"/>
      <c r="T263" s="86"/>
      <c r="U263" s="86"/>
      <c r="AF263" s="162"/>
      <c r="AG263" s="162"/>
    </row>
    <row r="264" spans="3:33" x14ac:dyDescent="0.25">
      <c r="S264" s="86"/>
      <c r="T264" s="86"/>
      <c r="U264" s="86"/>
      <c r="AF264" s="162"/>
      <c r="AG264" s="162"/>
    </row>
    <row r="265" spans="3:33" x14ac:dyDescent="0.25">
      <c r="S265" s="86"/>
      <c r="T265" s="86"/>
      <c r="U265" s="86"/>
      <c r="AF265" s="162"/>
      <c r="AG265" s="162"/>
    </row>
    <row r="266" spans="3:33" x14ac:dyDescent="0.25">
      <c r="C266" t="s">
        <v>599</v>
      </c>
      <c r="S266" s="86"/>
      <c r="T266" s="86"/>
      <c r="U266" s="86"/>
      <c r="AF266" s="162"/>
      <c r="AG266" s="162"/>
    </row>
    <row r="267" spans="3:33" x14ac:dyDescent="0.25">
      <c r="C267" s="527"/>
      <c r="D267" s="527" t="s">
        <v>319</v>
      </c>
      <c r="S267" s="86"/>
      <c r="T267" s="86"/>
      <c r="U267" s="86"/>
      <c r="AF267" s="162"/>
      <c r="AG267" s="162"/>
    </row>
    <row r="268" spans="3:33" x14ac:dyDescent="0.25">
      <c r="C268" s="527"/>
      <c r="D268" s="527" t="s">
        <v>341</v>
      </c>
      <c r="S268" s="86"/>
      <c r="T268" s="86"/>
      <c r="U268" s="86"/>
      <c r="AF268" s="162"/>
      <c r="AG268" s="162"/>
    </row>
    <row r="269" spans="3:33" x14ac:dyDescent="0.25">
      <c r="D269" t="s">
        <v>346</v>
      </c>
      <c r="S269" s="86"/>
      <c r="T269" s="86"/>
      <c r="U269" s="86"/>
      <c r="AF269" s="162"/>
      <c r="AG269" s="162"/>
    </row>
    <row r="270" spans="3:33" x14ac:dyDescent="0.25">
      <c r="D270" t="s">
        <v>396</v>
      </c>
      <c r="S270" s="86"/>
      <c r="T270" s="86"/>
      <c r="U270" s="86"/>
      <c r="AF270" s="162"/>
      <c r="AG270" s="162"/>
    </row>
    <row r="271" spans="3:33" x14ac:dyDescent="0.25">
      <c r="D271" t="s">
        <v>313</v>
      </c>
      <c r="S271" s="86"/>
      <c r="T271" s="86"/>
      <c r="U271" s="86"/>
      <c r="AF271" s="162"/>
      <c r="AG271" s="162"/>
    </row>
    <row r="272" spans="3:33" x14ac:dyDescent="0.25">
      <c r="D272" t="s">
        <v>254</v>
      </c>
      <c r="S272" s="86"/>
      <c r="T272" s="86"/>
      <c r="U272" s="86"/>
      <c r="AF272" s="162"/>
      <c r="AG272" s="162"/>
    </row>
    <row r="273" spans="3:33" x14ac:dyDescent="0.25">
      <c r="D273" t="s">
        <v>349</v>
      </c>
      <c r="S273" s="86"/>
      <c r="T273" s="86"/>
      <c r="U273" s="86"/>
      <c r="AF273" s="162"/>
      <c r="AG273" s="162"/>
    </row>
    <row r="274" spans="3:33" x14ac:dyDescent="0.25">
      <c r="D274" t="s">
        <v>325</v>
      </c>
      <c r="S274" s="86"/>
      <c r="T274" s="86"/>
      <c r="U274" s="86"/>
      <c r="AF274" s="162"/>
      <c r="AG274" s="162"/>
    </row>
    <row r="275" spans="3:33" x14ac:dyDescent="0.25">
      <c r="D275" t="s">
        <v>307</v>
      </c>
      <c r="S275" s="86"/>
      <c r="T275" s="86"/>
      <c r="U275" s="86"/>
      <c r="AF275" s="162"/>
      <c r="AG275" s="162"/>
    </row>
    <row r="276" spans="3:33" x14ac:dyDescent="0.25">
      <c r="D276" t="s">
        <v>336</v>
      </c>
      <c r="S276" s="86"/>
      <c r="T276" s="86"/>
      <c r="U276" s="86"/>
      <c r="AF276" s="162"/>
      <c r="AG276" s="162"/>
    </row>
    <row r="277" spans="3:33" x14ac:dyDescent="0.25">
      <c r="D277" t="s">
        <v>602</v>
      </c>
      <c r="S277" s="86"/>
      <c r="T277" s="86"/>
      <c r="U277" s="86"/>
      <c r="AF277" s="162"/>
      <c r="AG277" s="162"/>
    </row>
    <row r="278" spans="3:33" x14ac:dyDescent="0.25">
      <c r="C278" s="527"/>
      <c r="D278" s="527" t="s">
        <v>343</v>
      </c>
      <c r="S278" s="86"/>
      <c r="T278" s="86"/>
      <c r="U278" s="86"/>
      <c r="AF278" s="162"/>
      <c r="AG278" s="162"/>
    </row>
    <row r="279" spans="3:33" x14ac:dyDescent="0.25">
      <c r="C279" s="527"/>
      <c r="D279" s="527" t="s">
        <v>303</v>
      </c>
      <c r="S279" s="86"/>
      <c r="T279" s="86"/>
      <c r="U279" s="86"/>
      <c r="AF279" s="162"/>
      <c r="AG279" s="162"/>
    </row>
    <row r="280" spans="3:33" x14ac:dyDescent="0.25">
      <c r="D280" t="s">
        <v>379</v>
      </c>
      <c r="S280" s="86"/>
      <c r="T280" s="86"/>
      <c r="U280" s="86"/>
      <c r="AF280" s="162"/>
      <c r="AG280" s="162"/>
    </row>
    <row r="281" spans="3:33" x14ac:dyDescent="0.25">
      <c r="D281" t="s">
        <v>603</v>
      </c>
      <c r="S281" s="86"/>
      <c r="T281" s="86"/>
      <c r="U281" s="86"/>
      <c r="AF281" s="162"/>
      <c r="AG281" s="162"/>
    </row>
    <row r="282" spans="3:33" x14ac:dyDescent="0.25">
      <c r="C282" s="527"/>
      <c r="D282" t="s">
        <v>297</v>
      </c>
      <c r="S282" s="86"/>
      <c r="T282" s="86"/>
      <c r="U282" s="86"/>
      <c r="AF282" s="162"/>
      <c r="AG282" s="162"/>
    </row>
    <row r="283" spans="3:33" x14ac:dyDescent="0.25">
      <c r="C283" s="527"/>
      <c r="D283" t="s">
        <v>604</v>
      </c>
      <c r="S283" s="86"/>
      <c r="T283" s="86"/>
      <c r="U283" s="86"/>
      <c r="AF283" s="162"/>
      <c r="AG283" s="162"/>
    </row>
    <row r="284" spans="3:33" x14ac:dyDescent="0.25">
      <c r="C284" s="527"/>
      <c r="D284" t="s">
        <v>243</v>
      </c>
      <c r="S284" s="86"/>
      <c r="T284" s="86"/>
      <c r="U284" s="86"/>
      <c r="AF284" s="162"/>
      <c r="AG284" s="162"/>
    </row>
    <row r="285" spans="3:33" x14ac:dyDescent="0.25">
      <c r="C285" s="527"/>
      <c r="D285" t="s">
        <v>255</v>
      </c>
      <c r="S285" s="86"/>
      <c r="T285" s="86"/>
      <c r="U285" s="86"/>
      <c r="AF285" s="162"/>
      <c r="AG285" s="162"/>
    </row>
    <row r="286" spans="3:33" x14ac:dyDescent="0.25">
      <c r="D286" t="s">
        <v>286</v>
      </c>
      <c r="S286" s="86"/>
      <c r="T286" s="86"/>
      <c r="U286" s="86"/>
      <c r="AF286" s="162"/>
      <c r="AG286" s="162"/>
    </row>
    <row r="287" spans="3:33" x14ac:dyDescent="0.25">
      <c r="C287" s="527"/>
      <c r="D287" t="s">
        <v>291</v>
      </c>
      <c r="S287" s="86"/>
      <c r="T287" s="86"/>
      <c r="U287" s="86"/>
      <c r="AF287" s="162"/>
      <c r="AG287" s="162"/>
    </row>
    <row r="288" spans="3:33" x14ac:dyDescent="0.25">
      <c r="C288" s="27"/>
      <c r="D288" s="527" t="s">
        <v>246</v>
      </c>
      <c r="E288" s="27"/>
      <c r="F288" s="27"/>
      <c r="G288" s="27"/>
      <c r="H288" s="27"/>
      <c r="I288" s="27"/>
      <c r="J288" s="27"/>
      <c r="K288" s="27"/>
      <c r="S288" s="86"/>
      <c r="T288" s="86"/>
      <c r="U288" s="86"/>
      <c r="AF288" s="162"/>
      <c r="AG288" s="162"/>
    </row>
    <row r="289" spans="3:33" x14ac:dyDescent="0.25">
      <c r="C289" s="527"/>
      <c r="D289" s="527" t="s">
        <v>322</v>
      </c>
      <c r="S289" s="86"/>
      <c r="T289" s="86"/>
      <c r="U289" s="86"/>
      <c r="AF289" s="162"/>
      <c r="AG289" s="162"/>
    </row>
    <row r="290" spans="3:33" x14ac:dyDescent="0.25">
      <c r="S290" s="86"/>
      <c r="T290" s="86"/>
      <c r="U290" s="86"/>
      <c r="AF290" s="162"/>
      <c r="AG290" s="162"/>
    </row>
    <row r="291" spans="3:33" x14ac:dyDescent="0.25">
      <c r="S291" s="86"/>
      <c r="T291" s="86"/>
      <c r="U291" s="86"/>
      <c r="AF291" s="162"/>
      <c r="AG291" s="162"/>
    </row>
    <row r="292" spans="3:33" x14ac:dyDescent="0.25">
      <c r="C292" t="s">
        <v>606</v>
      </c>
      <c r="S292" s="86"/>
      <c r="T292" s="86"/>
      <c r="U292" s="86"/>
      <c r="AF292" s="162"/>
      <c r="AG292" s="162"/>
    </row>
    <row r="293" spans="3:33" x14ac:dyDescent="0.25">
      <c r="D293" t="s">
        <v>314</v>
      </c>
      <c r="S293" s="86"/>
      <c r="T293" s="86"/>
      <c r="U293" s="86"/>
      <c r="AF293" s="162"/>
      <c r="AG293" s="162"/>
    </row>
    <row r="294" spans="3:33" x14ac:dyDescent="0.25">
      <c r="D294" t="s">
        <v>326</v>
      </c>
      <c r="S294" s="86"/>
      <c r="T294" s="86"/>
      <c r="U294" s="86"/>
      <c r="AF294" s="162"/>
      <c r="AG294" s="162"/>
    </row>
    <row r="295" spans="3:33" x14ac:dyDescent="0.25">
      <c r="D295" t="s">
        <v>315</v>
      </c>
      <c r="S295" s="86"/>
      <c r="T295" s="86"/>
      <c r="U295" s="86"/>
      <c r="AF295" s="162"/>
      <c r="AG295" s="162"/>
    </row>
    <row r="296" spans="3:33" x14ac:dyDescent="0.25">
      <c r="C296" s="527"/>
      <c r="D296" t="s">
        <v>304</v>
      </c>
      <c r="S296" s="86"/>
      <c r="T296" s="86"/>
      <c r="U296" s="86"/>
      <c r="AF296" s="162"/>
      <c r="AG296" s="162"/>
    </row>
    <row r="297" spans="3:33" x14ac:dyDescent="0.25">
      <c r="D297" t="s">
        <v>537</v>
      </c>
      <c r="S297" s="86"/>
      <c r="T297" s="86"/>
      <c r="U297" s="86"/>
      <c r="AF297" s="162"/>
      <c r="AG297" s="162"/>
    </row>
    <row r="298" spans="3:33" x14ac:dyDescent="0.25">
      <c r="C298" s="527"/>
      <c r="D298" s="527" t="s">
        <v>330</v>
      </c>
      <c r="S298" s="86"/>
      <c r="T298" s="86"/>
      <c r="U298" s="86"/>
      <c r="AF298" s="162"/>
      <c r="AG298" s="162"/>
    </row>
    <row r="299" spans="3:33" x14ac:dyDescent="0.25">
      <c r="D299" t="s">
        <v>287</v>
      </c>
      <c r="S299" s="86"/>
      <c r="T299" s="86"/>
      <c r="U299" s="86"/>
      <c r="AF299" s="162"/>
      <c r="AG299" s="162"/>
    </row>
    <row r="300" spans="3:33" x14ac:dyDescent="0.25">
      <c r="C300" s="527"/>
      <c r="D300" s="527" t="s">
        <v>247</v>
      </c>
      <c r="S300" s="86"/>
      <c r="T300" s="86"/>
      <c r="U300" s="86"/>
      <c r="AF300" s="162"/>
      <c r="AG300" s="162"/>
    </row>
    <row r="301" spans="3:33" x14ac:dyDescent="0.25">
      <c r="C301" s="527"/>
      <c r="D301" s="527" t="s">
        <v>292</v>
      </c>
      <c r="S301" s="86"/>
      <c r="T301" s="86"/>
      <c r="U301" s="86"/>
      <c r="AF301" s="162"/>
      <c r="AG301" s="162"/>
    </row>
    <row r="302" spans="3:33" x14ac:dyDescent="0.25">
      <c r="AF302" s="162"/>
      <c r="AG302" s="162"/>
    </row>
    <row r="303" spans="3:33" x14ac:dyDescent="0.25">
      <c r="AF303" s="162"/>
      <c r="AG303" s="162"/>
    </row>
  </sheetData>
  <phoneticPr fontId="0" type="noConversion"/>
  <printOptions horizontalCentered="1"/>
  <pageMargins left="0.23622047244094491" right="0.23622047244094491" top="0.15748031496062992" bottom="0.55118110236220474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4" enableFormatConditionsCalculation="0"/>
  <dimension ref="A1:AO281"/>
  <sheetViews>
    <sheetView zoomScale="75" zoomScaleNormal="75" workbookViewId="0">
      <pane xSplit="2" ySplit="6" topLeftCell="C7" activePane="bottomRight" state="frozenSplit"/>
      <selection activeCell="D13" sqref="D13"/>
      <selection pane="topRight" activeCell="D13" sqref="D13"/>
      <selection pane="bottomLeft" activeCell="D13" sqref="D13"/>
      <selection pane="bottomRight" activeCell="D225" sqref="D225"/>
    </sheetView>
  </sheetViews>
  <sheetFormatPr defaultColWidth="8.77734375" defaultRowHeight="13.2" outlineLevelRow="2" x14ac:dyDescent="0.25"/>
  <cols>
    <col min="1" max="1" width="17.6640625" customWidth="1"/>
    <col min="2" max="2" width="16.109375" customWidth="1"/>
    <col min="3" max="3" width="5.33203125" customWidth="1"/>
    <col min="4" max="4" width="6.33203125" customWidth="1"/>
    <col min="5" max="5" width="5.6640625" customWidth="1"/>
    <col min="6" max="6" width="5.44140625" customWidth="1"/>
    <col min="7" max="7" width="5" customWidth="1"/>
    <col min="8" max="8" width="4.44140625" customWidth="1"/>
    <col min="9" max="9" width="8.44140625" customWidth="1"/>
    <col min="10" max="10" width="6.6640625" customWidth="1"/>
    <col min="11" max="12" width="6.109375" customWidth="1"/>
    <col min="13" max="13" width="6.44140625" customWidth="1"/>
    <col min="14" max="15" width="4.6640625" customWidth="1"/>
    <col min="16" max="16" width="4.44140625" customWidth="1"/>
    <col min="17" max="19" width="4.77734375" customWidth="1"/>
    <col min="20" max="20" width="6.109375" customWidth="1"/>
    <col min="21" max="22" width="4.44140625" customWidth="1"/>
    <col min="23" max="23" width="5" customWidth="1"/>
    <col min="24" max="25" width="3.44140625" customWidth="1"/>
    <col min="26" max="26" width="3.77734375" customWidth="1"/>
    <col min="27" max="27" width="3.33203125" customWidth="1"/>
    <col min="28" max="28" width="3.44140625" customWidth="1"/>
    <col min="29" max="29" width="6.44140625" customWidth="1"/>
    <col min="30" max="30" width="7.6640625" customWidth="1"/>
    <col min="31" max="31" width="5.44140625" customWidth="1"/>
    <col min="32" max="32" width="3.77734375" style="162" customWidth="1"/>
    <col min="33" max="33" width="6.6640625" customWidth="1"/>
    <col min="34" max="34" width="5" style="162" customWidth="1"/>
    <col min="35" max="35" width="7.109375" style="162" customWidth="1"/>
    <col min="36" max="36" width="7.77734375" customWidth="1"/>
    <col min="37" max="37" width="6.33203125" style="162" customWidth="1"/>
    <col min="38" max="38" width="5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123"/>
      <c r="AF3" s="194"/>
      <c r="AG3" s="71" t="s">
        <v>624</v>
      </c>
      <c r="AH3" s="180"/>
      <c r="AI3" s="180"/>
      <c r="AJ3" s="21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124"/>
      <c r="AF4" s="196"/>
      <c r="AG4" s="68"/>
      <c r="AH4" s="181"/>
      <c r="AI4" s="182"/>
      <c r="AJ4" s="20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124"/>
      <c r="AF5" s="215"/>
      <c r="AG5" s="121"/>
      <c r="AH5" s="183"/>
      <c r="AI5" s="181"/>
      <c r="AJ5" s="125"/>
      <c r="AK5" s="195"/>
      <c r="AL5" s="196"/>
    </row>
    <row r="6" spans="1:38" ht="168" customHeight="1" thickBot="1" x14ac:dyDescent="0.3">
      <c r="A6" s="16" t="s">
        <v>783</v>
      </c>
      <c r="B6" s="173" t="s">
        <v>685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701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66" t="s">
        <v>634</v>
      </c>
      <c r="AF6" s="218" t="s">
        <v>632</v>
      </c>
      <c r="AG6" s="85" t="s">
        <v>635</v>
      </c>
      <c r="AH6" s="184" t="s">
        <v>632</v>
      </c>
      <c r="AI6" s="185" t="s">
        <v>642</v>
      </c>
      <c r="AJ6" s="174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>
        <v>4</v>
      </c>
      <c r="F7" s="19"/>
      <c r="G7" s="19"/>
      <c r="H7" s="19"/>
      <c r="I7" s="115"/>
      <c r="J7" s="372"/>
      <c r="K7" s="19"/>
      <c r="L7" s="19"/>
      <c r="M7" s="377">
        <f t="shared" ref="M7:M62" si="0">SUM(C7:L7)</f>
        <v>4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2"/>
      <c r="AG7" s="159">
        <f t="shared" ref="AG7:AH15" si="2">SUM(M7,AE7)</f>
        <v>4</v>
      </c>
      <c r="AH7" s="186">
        <f t="shared" si="2"/>
        <v>0</v>
      </c>
      <c r="AI7" s="187">
        <f>SUM(AG7+AH7)</f>
        <v>4</v>
      </c>
      <c r="AJ7" s="166">
        <f>SUM(AG7)+SUM(Märts!AJ7)</f>
        <v>9</v>
      </c>
      <c r="AK7" s="199">
        <f>SUM(AE7)+SUM(Märts!AK7)</f>
        <v>0</v>
      </c>
      <c r="AL7" s="200">
        <f>SUM(AH7)+SUM(Märts!AL7)</f>
        <v>0</v>
      </c>
    </row>
    <row r="8" spans="1:38" outlineLevel="1" x14ac:dyDescent="0.25">
      <c r="A8" s="382" t="s">
        <v>719</v>
      </c>
      <c r="B8" s="10"/>
      <c r="C8" s="69">
        <f t="shared" ref="C8:AL8" si="3">SUBTOTAL(9,C7:C7)</f>
        <v>0</v>
      </c>
      <c r="D8" s="69">
        <f t="shared" si="3"/>
        <v>0</v>
      </c>
      <c r="E8" s="69">
        <f t="shared" si="3"/>
        <v>4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116">
        <f t="shared" si="3"/>
        <v>0</v>
      </c>
      <c r="J8" s="356">
        <f t="shared" si="3"/>
        <v>0</v>
      </c>
      <c r="K8" s="69">
        <f t="shared" si="3"/>
        <v>0</v>
      </c>
      <c r="L8" s="69">
        <f t="shared" si="3"/>
        <v>0</v>
      </c>
      <c r="M8" s="448">
        <f t="shared" si="3"/>
        <v>4</v>
      </c>
      <c r="N8" s="69">
        <f t="shared" si="3"/>
        <v>0</v>
      </c>
      <c r="O8" s="69">
        <f t="shared" si="3"/>
        <v>0</v>
      </c>
      <c r="P8" s="69">
        <f t="shared" si="3"/>
        <v>0</v>
      </c>
      <c r="Q8" s="118">
        <f t="shared" si="3"/>
        <v>0</v>
      </c>
      <c r="R8" s="18">
        <f t="shared" si="3"/>
        <v>0</v>
      </c>
      <c r="S8" s="18">
        <f t="shared" si="3"/>
        <v>0</v>
      </c>
      <c r="T8" s="356">
        <f t="shared" si="3"/>
        <v>0</v>
      </c>
      <c r="U8" s="118">
        <f t="shared" si="3"/>
        <v>0</v>
      </c>
      <c r="V8" s="18">
        <f t="shared" si="3"/>
        <v>0</v>
      </c>
      <c r="W8" s="356">
        <f t="shared" si="3"/>
        <v>0</v>
      </c>
      <c r="X8" s="1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356">
        <f t="shared" si="3"/>
        <v>0</v>
      </c>
      <c r="AC8" s="69">
        <f t="shared" si="3"/>
        <v>0</v>
      </c>
      <c r="AD8" s="69">
        <f t="shared" si="3"/>
        <v>0</v>
      </c>
      <c r="AE8" s="163">
        <f t="shared" si="3"/>
        <v>0</v>
      </c>
      <c r="AF8" s="300">
        <f t="shared" si="3"/>
        <v>0</v>
      </c>
      <c r="AG8" s="159">
        <f t="shared" si="3"/>
        <v>4</v>
      </c>
      <c r="AH8" s="186">
        <f t="shared" si="3"/>
        <v>0</v>
      </c>
      <c r="AI8" s="303">
        <f t="shared" si="3"/>
        <v>4</v>
      </c>
      <c r="AJ8" s="166">
        <f t="shared" si="3"/>
        <v>9</v>
      </c>
      <c r="AK8" s="186">
        <f t="shared" si="3"/>
        <v>0</v>
      </c>
      <c r="AL8" s="305">
        <f t="shared" si="3"/>
        <v>0</v>
      </c>
    </row>
    <row r="9" spans="1:38" outlineLevel="2" x14ac:dyDescent="0.25">
      <c r="A9" s="6" t="s">
        <v>790</v>
      </c>
      <c r="B9" s="6" t="s">
        <v>716</v>
      </c>
      <c r="C9" s="69"/>
      <c r="D9" s="69"/>
      <c r="E9" s="69">
        <v>2</v>
      </c>
      <c r="F9" s="69">
        <v>2</v>
      </c>
      <c r="G9" s="69">
        <v>9</v>
      </c>
      <c r="H9" s="69">
        <v>1</v>
      </c>
      <c r="I9" s="116"/>
      <c r="J9" s="356"/>
      <c r="K9" s="69">
        <v>11</v>
      </c>
      <c r="L9" s="69"/>
      <c r="M9" s="157">
        <f t="shared" si="0"/>
        <v>25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177"/>
      <c r="AG9" s="160">
        <f t="shared" si="2"/>
        <v>25</v>
      </c>
      <c r="AH9" s="178">
        <f t="shared" si="2"/>
        <v>0</v>
      </c>
      <c r="AI9" s="188">
        <f>SUM(AG9+AH9)</f>
        <v>25</v>
      </c>
      <c r="AJ9" s="167">
        <f>SUM(AG9)+SUM(Märts!AJ9)</f>
        <v>124</v>
      </c>
      <c r="AK9" s="178">
        <f>SUM(AE9)+SUM(Märts!AK9)</f>
        <v>0</v>
      </c>
      <c r="AL9" s="179">
        <f>SUM(AH9)+SUM(Märts!AL9)</f>
        <v>0</v>
      </c>
    </row>
    <row r="10" spans="1:38" outlineLevel="1" x14ac:dyDescent="0.25">
      <c r="A10" s="74" t="s">
        <v>720</v>
      </c>
      <c r="B10" s="29"/>
      <c r="C10" s="69">
        <f t="shared" ref="C10:AL10" si="4">SUBTOTAL(9,C9:C9)</f>
        <v>0</v>
      </c>
      <c r="D10" s="69">
        <f t="shared" si="4"/>
        <v>0</v>
      </c>
      <c r="E10" s="69">
        <f t="shared" si="4"/>
        <v>2</v>
      </c>
      <c r="F10" s="69">
        <f t="shared" si="4"/>
        <v>2</v>
      </c>
      <c r="G10" s="69">
        <f t="shared" si="4"/>
        <v>9</v>
      </c>
      <c r="H10" s="69">
        <f t="shared" si="4"/>
        <v>1</v>
      </c>
      <c r="I10" s="116">
        <f t="shared" si="4"/>
        <v>0</v>
      </c>
      <c r="J10" s="356">
        <f t="shared" si="4"/>
        <v>0</v>
      </c>
      <c r="K10" s="69">
        <f t="shared" si="4"/>
        <v>11</v>
      </c>
      <c r="L10" s="69">
        <f t="shared" si="4"/>
        <v>0</v>
      </c>
      <c r="M10" s="157">
        <f t="shared" si="4"/>
        <v>25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177">
        <f t="shared" si="4"/>
        <v>0</v>
      </c>
      <c r="AG10" s="160">
        <f t="shared" si="4"/>
        <v>25</v>
      </c>
      <c r="AH10" s="178">
        <f t="shared" si="4"/>
        <v>0</v>
      </c>
      <c r="AI10" s="188">
        <f t="shared" si="4"/>
        <v>25</v>
      </c>
      <c r="AJ10" s="167">
        <f t="shared" si="4"/>
        <v>124</v>
      </c>
      <c r="AK10" s="178">
        <f t="shared" si="4"/>
        <v>0</v>
      </c>
      <c r="AL10" s="179">
        <f t="shared" si="4"/>
        <v>0</v>
      </c>
    </row>
    <row r="11" spans="1:38" outlineLevel="2" x14ac:dyDescent="0.25">
      <c r="A11" s="6" t="s">
        <v>12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 t="shared" ref="AE11" si="6">SUM(O11:AD11)</f>
        <v>0</v>
      </c>
      <c r="AF11" s="177"/>
      <c r="AG11" s="160">
        <f t="shared" ref="AG11" si="7">SUM(M11,AE11)</f>
        <v>0</v>
      </c>
      <c r="AH11" s="178">
        <f t="shared" ref="AH11" si="8">SUM(N11,AF11)</f>
        <v>0</v>
      </c>
      <c r="AI11" s="188">
        <f>SUM(AG11+AH11)</f>
        <v>0</v>
      </c>
      <c r="AJ11" s="167">
        <f>SUM(AG11)+SUM(Märts!AJ11)</f>
        <v>0</v>
      </c>
      <c r="AK11" s="178">
        <f>SUM(AE11)+SUM(Märts!AK11)</f>
        <v>0</v>
      </c>
      <c r="AL11" s="179">
        <f>SUM(AH11)+SUM(Märts!AL11)</f>
        <v>0</v>
      </c>
    </row>
    <row r="12" spans="1:38" outlineLevel="1" x14ac:dyDescent="0.25">
      <c r="A12" s="74" t="s">
        <v>14</v>
      </c>
      <c r="B12" s="29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157">
        <f t="shared" si="9"/>
        <v>0</v>
      </c>
      <c r="N12" s="7">
        <f t="shared" si="9"/>
        <v>0</v>
      </c>
      <c r="O12" s="7">
        <f t="shared" si="9"/>
        <v>0</v>
      </c>
      <c r="P12" s="7">
        <f t="shared" si="9"/>
        <v>0</v>
      </c>
      <c r="Q12" s="22">
        <f t="shared" si="9"/>
        <v>0</v>
      </c>
      <c r="R12" s="14">
        <f t="shared" si="9"/>
        <v>0</v>
      </c>
      <c r="S12" s="14">
        <f t="shared" si="9"/>
        <v>0</v>
      </c>
      <c r="T12" s="129">
        <f t="shared" si="9"/>
        <v>0</v>
      </c>
      <c r="U12" s="22">
        <f t="shared" si="9"/>
        <v>0</v>
      </c>
      <c r="V12" s="14">
        <f t="shared" si="9"/>
        <v>0</v>
      </c>
      <c r="W12" s="129">
        <f t="shared" si="9"/>
        <v>0</v>
      </c>
      <c r="X12" s="22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0</v>
      </c>
      <c r="AB12" s="129">
        <f t="shared" si="9"/>
        <v>0</v>
      </c>
      <c r="AC12" s="7">
        <f t="shared" si="9"/>
        <v>0</v>
      </c>
      <c r="AD12" s="7">
        <f t="shared" si="9"/>
        <v>0</v>
      </c>
      <c r="AE12" s="164">
        <f t="shared" si="9"/>
        <v>0</v>
      </c>
      <c r="AF12" s="177">
        <f t="shared" si="9"/>
        <v>0</v>
      </c>
      <c r="AG12" s="160">
        <f t="shared" si="9"/>
        <v>0</v>
      </c>
      <c r="AH12" s="178">
        <f t="shared" si="9"/>
        <v>0</v>
      </c>
      <c r="AI12" s="188">
        <f t="shared" si="9"/>
        <v>0</v>
      </c>
      <c r="AJ12" s="167">
        <f t="shared" si="9"/>
        <v>0</v>
      </c>
      <c r="AK12" s="178">
        <f t="shared" si="9"/>
        <v>0</v>
      </c>
      <c r="AL12" s="179">
        <f t="shared" si="9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/>
      <c r="F13" s="69">
        <v>8</v>
      </c>
      <c r="G13" s="69">
        <v>3</v>
      </c>
      <c r="H13" s="69">
        <v>2</v>
      </c>
      <c r="I13" s="116"/>
      <c r="J13" s="356"/>
      <c r="K13" s="69">
        <v>11</v>
      </c>
      <c r="L13" s="69"/>
      <c r="M13" s="157">
        <f t="shared" si="0"/>
        <v>24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177"/>
      <c r="AG13" s="160">
        <f t="shared" si="2"/>
        <v>24</v>
      </c>
      <c r="AH13" s="178">
        <f t="shared" si="2"/>
        <v>0</v>
      </c>
      <c r="AI13" s="188">
        <f>SUM(AG13+AH13)</f>
        <v>24</v>
      </c>
      <c r="AJ13" s="167">
        <f>SUM(AG13)+SUM(Märts!AJ13)</f>
        <v>90</v>
      </c>
      <c r="AK13" s="178">
        <f>SUM(AE13)+SUM(Märts!AK13)</f>
        <v>0</v>
      </c>
      <c r="AL13" s="179">
        <f>SUM(AH13)+SUM(Märts!AL13)</f>
        <v>0</v>
      </c>
    </row>
    <row r="14" spans="1:38" outlineLevel="1" x14ac:dyDescent="0.25">
      <c r="A14" s="74" t="s">
        <v>721</v>
      </c>
      <c r="B14" s="29"/>
      <c r="C14" s="69">
        <f t="shared" ref="C14:AL14" si="10">SUBTOTAL(9,C13:C13)</f>
        <v>0</v>
      </c>
      <c r="D14" s="69">
        <f t="shared" si="10"/>
        <v>0</v>
      </c>
      <c r="E14" s="69">
        <f t="shared" si="10"/>
        <v>0</v>
      </c>
      <c r="F14" s="69">
        <f t="shared" si="10"/>
        <v>8</v>
      </c>
      <c r="G14" s="69">
        <f t="shared" si="10"/>
        <v>3</v>
      </c>
      <c r="H14" s="69">
        <f t="shared" si="10"/>
        <v>2</v>
      </c>
      <c r="I14" s="116">
        <f t="shared" si="10"/>
        <v>0</v>
      </c>
      <c r="J14" s="356">
        <f t="shared" si="10"/>
        <v>0</v>
      </c>
      <c r="K14" s="69">
        <f t="shared" si="10"/>
        <v>11</v>
      </c>
      <c r="L14" s="69">
        <f t="shared" si="10"/>
        <v>0</v>
      </c>
      <c r="M14" s="448">
        <f t="shared" si="10"/>
        <v>24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177">
        <f t="shared" si="10"/>
        <v>0</v>
      </c>
      <c r="AG14" s="160">
        <f t="shared" si="10"/>
        <v>24</v>
      </c>
      <c r="AH14" s="178">
        <f t="shared" si="10"/>
        <v>0</v>
      </c>
      <c r="AI14" s="188">
        <f t="shared" si="10"/>
        <v>24</v>
      </c>
      <c r="AJ14" s="167">
        <f t="shared" si="10"/>
        <v>90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>
        <v>1</v>
      </c>
      <c r="L15" s="69"/>
      <c r="M15" s="378">
        <f t="shared" si="0"/>
        <v>1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177"/>
      <c r="AG15" s="161">
        <f t="shared" si="2"/>
        <v>1</v>
      </c>
      <c r="AH15" s="189">
        <f t="shared" si="2"/>
        <v>0</v>
      </c>
      <c r="AI15" s="190">
        <f>SUM(AG15+AH15)</f>
        <v>1</v>
      </c>
      <c r="AJ15" s="454">
        <f>SUM(AG15)+SUM(Märts!AJ15)</f>
        <v>1</v>
      </c>
      <c r="AK15" s="189">
        <f>SUM(AE15)+SUM(Märts!AK15)</f>
        <v>0</v>
      </c>
      <c r="AL15" s="190">
        <f>SUM(AH15)+SUM(Märts!AL15)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1</v>
      </c>
      <c r="L16" s="69">
        <f t="shared" si="11"/>
        <v>0</v>
      </c>
      <c r="M16" s="378">
        <f t="shared" si="11"/>
        <v>1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177">
        <f t="shared" si="11"/>
        <v>0</v>
      </c>
      <c r="AG16" s="161">
        <f t="shared" si="11"/>
        <v>1</v>
      </c>
      <c r="AH16" s="189">
        <f t="shared" si="11"/>
        <v>0</v>
      </c>
      <c r="AI16" s="319">
        <f t="shared" si="11"/>
        <v>1</v>
      </c>
      <c r="AJ16" s="454">
        <f t="shared" si="11"/>
        <v>1</v>
      </c>
      <c r="AK16" s="189">
        <f t="shared" si="11"/>
        <v>0</v>
      </c>
      <c r="AL16" s="190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>
        <v>1</v>
      </c>
      <c r="E17" s="69"/>
      <c r="F17" s="69"/>
      <c r="G17" s="69"/>
      <c r="H17" s="69"/>
      <c r="I17" s="116"/>
      <c r="J17" s="356"/>
      <c r="K17" s="69">
        <v>2</v>
      </c>
      <c r="L17" s="69"/>
      <c r="M17" s="157">
        <f t="shared" si="0"/>
        <v>3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177"/>
      <c r="AG17" s="160">
        <f t="shared" ref="AG17:AH19" si="12">SUM(M17,AE17)</f>
        <v>3</v>
      </c>
      <c r="AH17" s="178">
        <f t="shared" si="12"/>
        <v>0</v>
      </c>
      <c r="AI17" s="188">
        <f>SUM(AG17+AH17)</f>
        <v>3</v>
      </c>
      <c r="AJ17" s="167">
        <f>SUM(AG17)+SUM(Märts!AJ17)</f>
        <v>7</v>
      </c>
      <c r="AK17" s="178">
        <f>SUM(AE17)+SUM(Märts!AK17)</f>
        <v>0</v>
      </c>
      <c r="AL17" s="179">
        <f>SUM(AH17)+SUM(Märts!AL17)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1</v>
      </c>
      <c r="E18" s="69">
        <v>11</v>
      </c>
      <c r="F18" s="69">
        <v>5</v>
      </c>
      <c r="G18" s="69"/>
      <c r="H18" s="69"/>
      <c r="I18" s="116">
        <v>3</v>
      </c>
      <c r="J18" s="356"/>
      <c r="K18" s="69">
        <v>3</v>
      </c>
      <c r="L18" s="69"/>
      <c r="M18" s="157">
        <f t="shared" si="0"/>
        <v>23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177"/>
      <c r="AG18" s="160">
        <f t="shared" si="12"/>
        <v>23</v>
      </c>
      <c r="AH18" s="178">
        <f t="shared" si="12"/>
        <v>0</v>
      </c>
      <c r="AI18" s="188">
        <f>SUM(AG18+AH18)</f>
        <v>23</v>
      </c>
      <c r="AJ18" s="167">
        <f>SUM(AG18)+SUM(Märts!AJ18)</f>
        <v>54</v>
      </c>
      <c r="AK18" s="178">
        <f>SUM(AE18)+SUM(Märts!AK18)</f>
        <v>0</v>
      </c>
      <c r="AL18" s="179">
        <f>SUM(AH18)+SUM(Märts!AL18)</f>
        <v>0</v>
      </c>
    </row>
    <row r="19" spans="1:38" outlineLevel="2" x14ac:dyDescent="0.25">
      <c r="A19" s="6" t="s">
        <v>643</v>
      </c>
      <c r="B19" s="29" t="s">
        <v>706</v>
      </c>
      <c r="C19" s="69">
        <v>1</v>
      </c>
      <c r="D19" s="69">
        <v>7</v>
      </c>
      <c r="E19" s="69">
        <v>2</v>
      </c>
      <c r="F19" s="69">
        <v>1</v>
      </c>
      <c r="G19" s="69"/>
      <c r="H19" s="69"/>
      <c r="I19" s="116">
        <v>3</v>
      </c>
      <c r="J19" s="356"/>
      <c r="K19" s="69">
        <v>3</v>
      </c>
      <c r="L19" s="69"/>
      <c r="M19" s="157">
        <f t="shared" si="0"/>
        <v>17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177"/>
      <c r="AG19" s="160">
        <f t="shared" si="12"/>
        <v>17</v>
      </c>
      <c r="AH19" s="178">
        <f t="shared" si="12"/>
        <v>0</v>
      </c>
      <c r="AI19" s="188">
        <f>SUM(AG19+AH19)</f>
        <v>17</v>
      </c>
      <c r="AJ19" s="167">
        <f>SUM(AG19)+SUM(Märts!AJ19)</f>
        <v>48</v>
      </c>
      <c r="AK19" s="178">
        <f>SUM(AE19)+SUM(Märts!AK19)</f>
        <v>0</v>
      </c>
      <c r="AL19" s="179">
        <f>SUM(AH19)+SUM(Märts!AL19)</f>
        <v>0</v>
      </c>
    </row>
    <row r="20" spans="1:38" outlineLevel="1" x14ac:dyDescent="0.25">
      <c r="A20" s="74" t="s">
        <v>723</v>
      </c>
      <c r="B20" s="29"/>
      <c r="C20" s="69">
        <f t="shared" ref="C20:AL20" si="13">SUBTOTAL(9,C17:C19)</f>
        <v>1</v>
      </c>
      <c r="D20" s="69">
        <f t="shared" si="13"/>
        <v>9</v>
      </c>
      <c r="E20" s="69">
        <f t="shared" si="13"/>
        <v>13</v>
      </c>
      <c r="F20" s="69">
        <f t="shared" si="13"/>
        <v>6</v>
      </c>
      <c r="G20" s="69">
        <f t="shared" si="13"/>
        <v>0</v>
      </c>
      <c r="H20" s="69">
        <f t="shared" si="13"/>
        <v>0</v>
      </c>
      <c r="I20" s="116">
        <f t="shared" si="13"/>
        <v>6</v>
      </c>
      <c r="J20" s="356">
        <f t="shared" si="13"/>
        <v>0</v>
      </c>
      <c r="K20" s="69">
        <f t="shared" si="13"/>
        <v>8</v>
      </c>
      <c r="L20" s="69">
        <f t="shared" si="13"/>
        <v>0</v>
      </c>
      <c r="M20" s="157">
        <f t="shared" si="13"/>
        <v>43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177">
        <f t="shared" si="13"/>
        <v>0</v>
      </c>
      <c r="AG20" s="160">
        <f t="shared" si="13"/>
        <v>43</v>
      </c>
      <c r="AH20" s="178">
        <f t="shared" si="13"/>
        <v>0</v>
      </c>
      <c r="AI20" s="188">
        <f t="shared" si="13"/>
        <v>43</v>
      </c>
      <c r="AJ20" s="167">
        <f t="shared" si="13"/>
        <v>109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2</v>
      </c>
      <c r="E21" s="69">
        <v>18</v>
      </c>
      <c r="F21" s="69">
        <v>9</v>
      </c>
      <c r="G21" s="69"/>
      <c r="H21" s="69"/>
      <c r="I21" s="116">
        <v>2</v>
      </c>
      <c r="J21" s="356">
        <v>29</v>
      </c>
      <c r="K21" s="69"/>
      <c r="L21" s="69"/>
      <c r="M21" s="157">
        <f t="shared" si="0"/>
        <v>60</v>
      </c>
      <c r="N21" s="7"/>
      <c r="O21" s="7"/>
      <c r="P21" s="7">
        <v>10</v>
      </c>
      <c r="Q21" s="22"/>
      <c r="R21" s="14"/>
      <c r="S21" s="14">
        <v>1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11</v>
      </c>
      <c r="AF21" s="177"/>
      <c r="AG21" s="160">
        <f>SUM(M21,AE21)</f>
        <v>71</v>
      </c>
      <c r="AH21" s="178">
        <f>SUM(N21,AF21)</f>
        <v>0</v>
      </c>
      <c r="AI21" s="188">
        <f>SUM(AG21+AH21)</f>
        <v>71</v>
      </c>
      <c r="AJ21" s="167">
        <f>SUM(AG21)+SUM(Märts!AJ21)</f>
        <v>288</v>
      </c>
      <c r="AK21" s="178">
        <f>SUM(AE21)+SUM(Märts!AK21)</f>
        <v>99</v>
      </c>
      <c r="AL21" s="179">
        <f>SUM(AH21)+SUM(Märts!AL21)</f>
        <v>0</v>
      </c>
    </row>
    <row r="22" spans="1:38" outlineLevel="1" x14ac:dyDescent="0.25">
      <c r="A22" s="74" t="s">
        <v>724</v>
      </c>
      <c r="B22" s="29"/>
      <c r="C22" s="69">
        <f t="shared" ref="C22:AL22" si="14">SUBTOTAL(9,C21:C21)</f>
        <v>0</v>
      </c>
      <c r="D22" s="69">
        <f t="shared" si="14"/>
        <v>2</v>
      </c>
      <c r="E22" s="69">
        <f t="shared" si="14"/>
        <v>18</v>
      </c>
      <c r="F22" s="69">
        <f t="shared" si="14"/>
        <v>9</v>
      </c>
      <c r="G22" s="69">
        <f t="shared" si="14"/>
        <v>0</v>
      </c>
      <c r="H22" s="69">
        <f t="shared" si="14"/>
        <v>0</v>
      </c>
      <c r="I22" s="116">
        <f t="shared" si="14"/>
        <v>2</v>
      </c>
      <c r="J22" s="356">
        <f t="shared" si="14"/>
        <v>29</v>
      </c>
      <c r="K22" s="69">
        <f t="shared" si="14"/>
        <v>0</v>
      </c>
      <c r="L22" s="69">
        <f t="shared" si="14"/>
        <v>0</v>
      </c>
      <c r="M22" s="157">
        <f t="shared" si="14"/>
        <v>60</v>
      </c>
      <c r="N22" s="7">
        <f t="shared" si="14"/>
        <v>0</v>
      </c>
      <c r="O22" s="7">
        <f t="shared" si="14"/>
        <v>0</v>
      </c>
      <c r="P22" s="7">
        <f t="shared" si="14"/>
        <v>10</v>
      </c>
      <c r="Q22" s="22">
        <f t="shared" si="14"/>
        <v>0</v>
      </c>
      <c r="R22" s="14">
        <f t="shared" si="14"/>
        <v>0</v>
      </c>
      <c r="S22" s="14">
        <f t="shared" si="14"/>
        <v>1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11</v>
      </c>
      <c r="AF22" s="177">
        <f t="shared" si="14"/>
        <v>0</v>
      </c>
      <c r="AG22" s="160">
        <f t="shared" si="14"/>
        <v>71</v>
      </c>
      <c r="AH22" s="178">
        <f t="shared" si="14"/>
        <v>0</v>
      </c>
      <c r="AI22" s="188">
        <f t="shared" si="14"/>
        <v>71</v>
      </c>
      <c r="AJ22" s="167">
        <f t="shared" si="14"/>
        <v>288</v>
      </c>
      <c r="AK22" s="178">
        <f t="shared" si="14"/>
        <v>99</v>
      </c>
      <c r="AL22" s="179">
        <f t="shared" si="14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SUM(AG23)+SUM(Märts!AJ23)</f>
        <v>0</v>
      </c>
      <c r="AK23" s="178">
        <f>SUM(AE23)+SUM(Märts!AK23)</f>
        <v>0</v>
      </c>
      <c r="AL23" s="179">
        <f>SUM(AH23)+SUM(Märts!AL23)</f>
        <v>0</v>
      </c>
    </row>
    <row r="24" spans="1:38" outlineLevel="1" x14ac:dyDescent="0.25">
      <c r="A24" s="74" t="s">
        <v>725</v>
      </c>
      <c r="B24" s="29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17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SUM(AG25)+SUM(Märts!AJ25)</f>
        <v>0</v>
      </c>
      <c r="AK25" s="178">
        <f>SUM(AE25)+SUM(Märts!AK25)</f>
        <v>0</v>
      </c>
      <c r="AL25" s="179">
        <f>SUM(AH25)+SUM(Märts!AL25)</f>
        <v>0</v>
      </c>
    </row>
    <row r="26" spans="1:38" outlineLevel="2" x14ac:dyDescent="0.25">
      <c r="A26" s="74" t="s">
        <v>689</v>
      </c>
      <c r="B26" s="29" t="s">
        <v>779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SUM(AG26)+SUM(Märts!AJ26)</f>
        <v>0</v>
      </c>
      <c r="AK26" s="178">
        <f>SUM(AE26)+SUM(Märts!AK26)</f>
        <v>0</v>
      </c>
      <c r="AL26" s="179">
        <f>SUM(AH26)+SUM(Märts!AL26)</f>
        <v>0</v>
      </c>
    </row>
    <row r="27" spans="1:38" outlineLevel="1" x14ac:dyDescent="0.25">
      <c r="A27" s="74" t="s">
        <v>726</v>
      </c>
      <c r="B27" s="29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17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2</v>
      </c>
      <c r="AD28" s="7"/>
      <c r="AE28" s="164">
        <f t="shared" si="1"/>
        <v>2</v>
      </c>
      <c r="AF28" s="177"/>
      <c r="AG28" s="160">
        <f>SUM(M28,AE28)</f>
        <v>2</v>
      </c>
      <c r="AH28" s="178">
        <f>SUM(N28,AF28)</f>
        <v>0</v>
      </c>
      <c r="AI28" s="188">
        <f>SUM(AG28+AH28)</f>
        <v>2</v>
      </c>
      <c r="AJ28" s="167">
        <f>SUM(AG28)+SUM(Märts!AJ28)</f>
        <v>6</v>
      </c>
      <c r="AK28" s="178">
        <f>SUM(AE28)+SUM(Märts!AK28)</f>
        <v>6</v>
      </c>
      <c r="AL28" s="179">
        <f>SUM(AH28)+SUM(Märts!AL28)</f>
        <v>0</v>
      </c>
    </row>
    <row r="29" spans="1:38" outlineLevel="1" x14ac:dyDescent="0.25">
      <c r="A29" s="74" t="s">
        <v>727</v>
      </c>
      <c r="B29" s="22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2</v>
      </c>
      <c r="AD29" s="7">
        <f t="shared" si="17"/>
        <v>0</v>
      </c>
      <c r="AE29" s="164">
        <f t="shared" si="17"/>
        <v>2</v>
      </c>
      <c r="AF29" s="177">
        <f t="shared" si="17"/>
        <v>0</v>
      </c>
      <c r="AG29" s="160">
        <f t="shared" si="17"/>
        <v>2</v>
      </c>
      <c r="AH29" s="178">
        <f t="shared" si="17"/>
        <v>0</v>
      </c>
      <c r="AI29" s="188">
        <f t="shared" si="17"/>
        <v>2</v>
      </c>
      <c r="AJ29" s="167">
        <f t="shared" si="17"/>
        <v>6</v>
      </c>
      <c r="AK29" s="178">
        <f t="shared" si="17"/>
        <v>6</v>
      </c>
      <c r="AL29" s="179">
        <f t="shared" si="17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SUM(AG30)+SUM(Märts!AJ30)</f>
        <v>0</v>
      </c>
      <c r="AK30" s="178">
        <f>SUM(AE30)+SUM(Märts!AK30)</f>
        <v>0</v>
      </c>
      <c r="AL30" s="179">
        <f>SUM(AH30)+SUM(Märts!AL30)</f>
        <v>0</v>
      </c>
    </row>
    <row r="31" spans="1:38" outlineLevel="1" x14ac:dyDescent="0.25">
      <c r="A31" s="74" t="s">
        <v>728</v>
      </c>
      <c r="B31" s="22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17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22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SUM(AG32)+SUM(Märts!AJ32)</f>
        <v>0</v>
      </c>
      <c r="AK32" s="178">
        <f>SUM(AE32)+SUM(Märts!AK32)</f>
        <v>0</v>
      </c>
      <c r="AL32" s="179">
        <f>SUM(AH32)+SUM(Märts!AL32)</f>
        <v>0</v>
      </c>
    </row>
    <row r="33" spans="1:38" outlineLevel="1" x14ac:dyDescent="0.25">
      <c r="A33" s="74" t="s">
        <v>773</v>
      </c>
      <c r="B33" s="22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17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29" t="s">
        <v>646</v>
      </c>
      <c r="C34" s="69">
        <v>10</v>
      </c>
      <c r="D34" s="69">
        <v>3</v>
      </c>
      <c r="E34" s="69"/>
      <c r="F34" s="69"/>
      <c r="G34" s="69"/>
      <c r="H34" s="69"/>
      <c r="I34" s="116"/>
      <c r="J34" s="356"/>
      <c r="K34" s="69"/>
      <c r="L34" s="69"/>
      <c r="M34" s="157">
        <f t="shared" si="0"/>
        <v>13</v>
      </c>
      <c r="N34" s="7"/>
      <c r="O34" s="7"/>
      <c r="P34" s="7">
        <v>2</v>
      </c>
      <c r="Q34" s="22"/>
      <c r="R34" s="14">
        <v>5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7</v>
      </c>
      <c r="AF34" s="177"/>
      <c r="AG34" s="160">
        <f>SUM(M34,AE34)</f>
        <v>20</v>
      </c>
      <c r="AH34" s="178">
        <f>SUM(N34,AF34)</f>
        <v>0</v>
      </c>
      <c r="AI34" s="188">
        <f>SUM(AG34+AH34)</f>
        <v>20</v>
      </c>
      <c r="AJ34" s="167">
        <f>SUM(AG34)+SUM(Märts!AJ34)</f>
        <v>72</v>
      </c>
      <c r="AK34" s="178">
        <f>SUM(AE34)+SUM(Märts!AK34)</f>
        <v>19</v>
      </c>
      <c r="AL34" s="179">
        <f>SUM(AH34)+SUM(Märts!AL34)</f>
        <v>0</v>
      </c>
    </row>
    <row r="35" spans="1:38" outlineLevel="1" x14ac:dyDescent="0.25">
      <c r="A35" s="74" t="s">
        <v>729</v>
      </c>
      <c r="B35" s="29"/>
      <c r="C35" s="69">
        <f t="shared" ref="C35:AL35" si="20">SUBTOTAL(9,C34:C34)</f>
        <v>10</v>
      </c>
      <c r="D35" s="69">
        <f t="shared" si="20"/>
        <v>3</v>
      </c>
      <c r="E35" s="69">
        <f t="shared" si="20"/>
        <v>0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0</v>
      </c>
      <c r="K35" s="69">
        <f t="shared" si="20"/>
        <v>0</v>
      </c>
      <c r="L35" s="69">
        <f t="shared" si="20"/>
        <v>0</v>
      </c>
      <c r="M35" s="157">
        <f t="shared" si="20"/>
        <v>13</v>
      </c>
      <c r="N35" s="7">
        <f t="shared" si="20"/>
        <v>0</v>
      </c>
      <c r="O35" s="7">
        <f t="shared" si="20"/>
        <v>0</v>
      </c>
      <c r="P35" s="7">
        <f t="shared" si="20"/>
        <v>2</v>
      </c>
      <c r="Q35" s="22">
        <f t="shared" si="20"/>
        <v>0</v>
      </c>
      <c r="R35" s="14">
        <f t="shared" si="20"/>
        <v>5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7</v>
      </c>
      <c r="AF35" s="177">
        <f t="shared" si="20"/>
        <v>0</v>
      </c>
      <c r="AG35" s="160">
        <f t="shared" si="20"/>
        <v>20</v>
      </c>
      <c r="AH35" s="178">
        <f t="shared" si="20"/>
        <v>0</v>
      </c>
      <c r="AI35" s="188">
        <f t="shared" si="20"/>
        <v>20</v>
      </c>
      <c r="AJ35" s="167">
        <f t="shared" si="20"/>
        <v>72</v>
      </c>
      <c r="AK35" s="178">
        <f t="shared" si="20"/>
        <v>19</v>
      </c>
      <c r="AL35" s="179">
        <f t="shared" si="20"/>
        <v>0</v>
      </c>
    </row>
    <row r="36" spans="1:38" outlineLevel="2" x14ac:dyDescent="0.25">
      <c r="A36" s="6" t="s">
        <v>641</v>
      </c>
      <c r="B36" s="29" t="s">
        <v>809</v>
      </c>
      <c r="C36" s="69">
        <v>1</v>
      </c>
      <c r="D36" s="69">
        <v>10</v>
      </c>
      <c r="E36" s="69">
        <v>28</v>
      </c>
      <c r="F36" s="69">
        <v>15</v>
      </c>
      <c r="G36" s="69"/>
      <c r="H36" s="69"/>
      <c r="I36" s="116">
        <v>32</v>
      </c>
      <c r="J36" s="356">
        <v>4</v>
      </c>
      <c r="K36" s="69">
        <v>3</v>
      </c>
      <c r="L36" s="69"/>
      <c r="M36" s="157">
        <f t="shared" si="0"/>
        <v>93</v>
      </c>
      <c r="N36" s="7"/>
      <c r="O36" s="7">
        <v>4</v>
      </c>
      <c r="P36" s="7"/>
      <c r="Q36" s="22"/>
      <c r="R36" s="14">
        <v>10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14</v>
      </c>
      <c r="AF36" s="177"/>
      <c r="AG36" s="160">
        <f>SUM(M36,AE36)</f>
        <v>107</v>
      </c>
      <c r="AH36" s="178">
        <f>SUM(N36,AF36)</f>
        <v>0</v>
      </c>
      <c r="AI36" s="188">
        <f>SUM(AG36+AH36)</f>
        <v>107</v>
      </c>
      <c r="AJ36" s="167">
        <f>SUM(AG36)+SUM(Märts!AJ36)</f>
        <v>380</v>
      </c>
      <c r="AK36" s="178">
        <f>SUM(AE36)+SUM(Märts!AK36)</f>
        <v>61</v>
      </c>
      <c r="AL36" s="179">
        <f>SUM(AH36)+SUM(Märts!AL36)</f>
        <v>0</v>
      </c>
    </row>
    <row r="37" spans="1:38" outlineLevel="1" x14ac:dyDescent="0.25">
      <c r="A37" s="74" t="s">
        <v>730</v>
      </c>
      <c r="B37" s="29"/>
      <c r="C37" s="69">
        <f t="shared" ref="C37:AL37" si="21">SUBTOTAL(9,C36:C36)</f>
        <v>1</v>
      </c>
      <c r="D37" s="69">
        <f t="shared" si="21"/>
        <v>10</v>
      </c>
      <c r="E37" s="69">
        <f t="shared" si="21"/>
        <v>28</v>
      </c>
      <c r="F37" s="69">
        <f t="shared" si="21"/>
        <v>15</v>
      </c>
      <c r="G37" s="69">
        <f t="shared" si="21"/>
        <v>0</v>
      </c>
      <c r="H37" s="69">
        <f t="shared" si="21"/>
        <v>0</v>
      </c>
      <c r="I37" s="116">
        <f t="shared" si="21"/>
        <v>32</v>
      </c>
      <c r="J37" s="356">
        <f t="shared" si="21"/>
        <v>4</v>
      </c>
      <c r="K37" s="69">
        <f t="shared" si="21"/>
        <v>3</v>
      </c>
      <c r="L37" s="69">
        <f t="shared" si="21"/>
        <v>0</v>
      </c>
      <c r="M37" s="157">
        <f t="shared" si="21"/>
        <v>93</v>
      </c>
      <c r="N37" s="7">
        <f t="shared" si="21"/>
        <v>0</v>
      </c>
      <c r="O37" s="7">
        <f t="shared" si="21"/>
        <v>4</v>
      </c>
      <c r="P37" s="7">
        <f t="shared" si="21"/>
        <v>0</v>
      </c>
      <c r="Q37" s="22">
        <f t="shared" si="21"/>
        <v>0</v>
      </c>
      <c r="R37" s="14">
        <f t="shared" si="21"/>
        <v>10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14</v>
      </c>
      <c r="AF37" s="177">
        <f t="shared" si="21"/>
        <v>0</v>
      </c>
      <c r="AG37" s="160">
        <f t="shared" si="21"/>
        <v>107</v>
      </c>
      <c r="AH37" s="178">
        <f t="shared" si="21"/>
        <v>0</v>
      </c>
      <c r="AI37" s="188">
        <f t="shared" si="21"/>
        <v>107</v>
      </c>
      <c r="AJ37" s="167">
        <f t="shared" si="21"/>
        <v>380</v>
      </c>
      <c r="AK37" s="178">
        <f t="shared" si="21"/>
        <v>61</v>
      </c>
      <c r="AL37" s="179">
        <f t="shared" si="21"/>
        <v>0</v>
      </c>
    </row>
    <row r="38" spans="1:38" outlineLevel="2" x14ac:dyDescent="0.25">
      <c r="A38" s="6" t="s">
        <v>644</v>
      </c>
      <c r="B38" s="139" t="s">
        <v>645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64">
        <f t="shared" si="1"/>
        <v>0</v>
      </c>
      <c r="AF38" s="177"/>
      <c r="AG38" s="160">
        <f>SUM(M38,AE38)</f>
        <v>0</v>
      </c>
      <c r="AH38" s="178">
        <f>SUM(N38,AF38)</f>
        <v>0</v>
      </c>
      <c r="AI38" s="188">
        <f>SUM(AG38+AH38)</f>
        <v>0</v>
      </c>
      <c r="AJ38" s="167">
        <f>SUM(AG38)+SUM(Märts!AJ38)</f>
        <v>2</v>
      </c>
      <c r="AK38" s="178">
        <f>SUM(AE38)+SUM(Märts!AK38)</f>
        <v>2</v>
      </c>
      <c r="AL38" s="179">
        <f>SUM(AH38)+SUM(Märts!AL38)</f>
        <v>0</v>
      </c>
    </row>
    <row r="39" spans="1:38" outlineLevel="1" x14ac:dyDescent="0.25">
      <c r="A39" s="383" t="s">
        <v>731</v>
      </c>
      <c r="B39" s="385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0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0</v>
      </c>
      <c r="Z39" s="14">
        <f t="shared" si="22"/>
        <v>0</v>
      </c>
      <c r="AA39" s="14">
        <f t="shared" si="22"/>
        <v>0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0</v>
      </c>
      <c r="AF39" s="177">
        <f t="shared" si="22"/>
        <v>0</v>
      </c>
      <c r="AG39" s="160">
        <f t="shared" si="22"/>
        <v>0</v>
      </c>
      <c r="AH39" s="178">
        <f t="shared" si="22"/>
        <v>0</v>
      </c>
      <c r="AI39" s="188">
        <f t="shared" si="22"/>
        <v>0</v>
      </c>
      <c r="AJ39" s="167">
        <f t="shared" si="22"/>
        <v>2</v>
      </c>
      <c r="AK39" s="178">
        <f t="shared" si="22"/>
        <v>2</v>
      </c>
      <c r="AL39" s="179">
        <f t="shared" si="22"/>
        <v>0</v>
      </c>
    </row>
    <row r="40" spans="1:38" outlineLevel="2" x14ac:dyDescent="0.25">
      <c r="A40" s="9" t="s">
        <v>795</v>
      </c>
      <c r="B40" s="28" t="s">
        <v>699</v>
      </c>
      <c r="C40" s="69"/>
      <c r="D40" s="69">
        <v>12</v>
      </c>
      <c r="E40" s="69">
        <v>58</v>
      </c>
      <c r="F40" s="69">
        <v>14</v>
      </c>
      <c r="G40" s="69"/>
      <c r="H40" s="69"/>
      <c r="I40" s="116"/>
      <c r="J40" s="356"/>
      <c r="K40" s="69">
        <v>24</v>
      </c>
      <c r="L40" s="69"/>
      <c r="M40" s="157">
        <f t="shared" si="0"/>
        <v>108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177"/>
      <c r="AG40" s="160">
        <f>SUM(M40,AE40)</f>
        <v>108</v>
      </c>
      <c r="AH40" s="178">
        <f>SUM(N40,AF40)</f>
        <v>0</v>
      </c>
      <c r="AI40" s="188">
        <f>SUM(AG40+AH40)</f>
        <v>108</v>
      </c>
      <c r="AJ40" s="167">
        <f>SUM(AG40)+SUM(Märts!AJ40)</f>
        <v>321</v>
      </c>
      <c r="AK40" s="178">
        <f>SUM(AE40)+SUM(Märts!AK40)</f>
        <v>0</v>
      </c>
      <c r="AL40" s="179">
        <f>SUM(AH40)+SUM(Märts!AL40)</f>
        <v>0</v>
      </c>
    </row>
    <row r="41" spans="1:38" outlineLevel="1" x14ac:dyDescent="0.25">
      <c r="A41" s="499" t="s">
        <v>732</v>
      </c>
      <c r="B41" s="28"/>
      <c r="C41" s="69">
        <f t="shared" ref="C41:AL41" si="23">SUBTOTAL(9,C40:C40)</f>
        <v>0</v>
      </c>
      <c r="D41" s="69">
        <f t="shared" si="23"/>
        <v>12</v>
      </c>
      <c r="E41" s="69">
        <f t="shared" si="23"/>
        <v>58</v>
      </c>
      <c r="F41" s="69">
        <f t="shared" si="23"/>
        <v>14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24</v>
      </c>
      <c r="L41" s="69">
        <f t="shared" si="23"/>
        <v>0</v>
      </c>
      <c r="M41" s="157">
        <f t="shared" si="23"/>
        <v>108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177">
        <f t="shared" si="23"/>
        <v>0</v>
      </c>
      <c r="AG41" s="160">
        <f t="shared" si="23"/>
        <v>108</v>
      </c>
      <c r="AH41" s="178">
        <f t="shared" si="23"/>
        <v>0</v>
      </c>
      <c r="AI41" s="188">
        <f t="shared" si="23"/>
        <v>108</v>
      </c>
      <c r="AJ41" s="167">
        <f t="shared" si="23"/>
        <v>321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6</v>
      </c>
      <c r="E42" s="69">
        <v>8</v>
      </c>
      <c r="F42" s="69">
        <v>7</v>
      </c>
      <c r="G42" s="69"/>
      <c r="H42" s="69"/>
      <c r="I42" s="116"/>
      <c r="J42" s="356"/>
      <c r="K42" s="69">
        <v>8</v>
      </c>
      <c r="L42" s="69"/>
      <c r="M42" s="157">
        <f t="shared" si="0"/>
        <v>29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177"/>
      <c r="AG42" s="160">
        <f>SUM(M42,AE42)</f>
        <v>29</v>
      </c>
      <c r="AH42" s="178">
        <f>SUM(N42,AF42)</f>
        <v>0</v>
      </c>
      <c r="AI42" s="179">
        <f>SUM(AG42+AH42)</f>
        <v>29</v>
      </c>
      <c r="AJ42" s="167">
        <f>SUM(AG42)+SUM(Märts!AJ42)</f>
        <v>86</v>
      </c>
      <c r="AK42" s="178">
        <f>SUM(AE42)+SUM(Märts!AK42)</f>
        <v>0</v>
      </c>
      <c r="AL42" s="179">
        <f>SUM(AH42)+SUM(Märts!AL42)</f>
        <v>0</v>
      </c>
    </row>
    <row r="43" spans="1:38" outlineLevel="2" x14ac:dyDescent="0.25">
      <c r="A43" s="9" t="s">
        <v>621</v>
      </c>
      <c r="B43" s="28" t="s">
        <v>692</v>
      </c>
      <c r="C43" s="69"/>
      <c r="D43" s="69">
        <v>6</v>
      </c>
      <c r="E43" s="69">
        <v>10</v>
      </c>
      <c r="F43" s="69">
        <v>15</v>
      </c>
      <c r="G43" s="69"/>
      <c r="H43" s="69"/>
      <c r="I43" s="116"/>
      <c r="J43" s="356"/>
      <c r="K43" s="69">
        <v>18</v>
      </c>
      <c r="L43" s="69"/>
      <c r="M43" s="157">
        <f t="shared" si="0"/>
        <v>49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177"/>
      <c r="AG43" s="160">
        <f>SUM(M43,AE43)</f>
        <v>49</v>
      </c>
      <c r="AH43" s="178">
        <f>SUM(N43,AF43)</f>
        <v>0</v>
      </c>
      <c r="AI43" s="179">
        <f>SUM(AG43+AH43)</f>
        <v>49</v>
      </c>
      <c r="AJ43" s="167">
        <f>SUM(AG43)+SUM(Märts!AJ43)</f>
        <v>155</v>
      </c>
      <c r="AK43" s="178">
        <f>SUM(AE43)+SUM(Märts!AK43)</f>
        <v>0</v>
      </c>
      <c r="AL43" s="179">
        <f>SUM(AH43)+SUM(Märts!AL43)</f>
        <v>0</v>
      </c>
    </row>
    <row r="44" spans="1:38" outlineLevel="1" x14ac:dyDescent="0.25">
      <c r="A44" s="499" t="s">
        <v>733</v>
      </c>
      <c r="B44" s="28"/>
      <c r="C44" s="69">
        <f t="shared" ref="C44:AL44" si="24">SUBTOTAL(9,C42:C43)</f>
        <v>0</v>
      </c>
      <c r="D44" s="69">
        <f t="shared" si="24"/>
        <v>12</v>
      </c>
      <c r="E44" s="69">
        <f t="shared" si="24"/>
        <v>18</v>
      </c>
      <c r="F44" s="69">
        <f t="shared" si="24"/>
        <v>22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26</v>
      </c>
      <c r="L44" s="69">
        <f t="shared" si="24"/>
        <v>0</v>
      </c>
      <c r="M44" s="157">
        <f t="shared" si="24"/>
        <v>78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177">
        <f t="shared" si="24"/>
        <v>0</v>
      </c>
      <c r="AG44" s="160">
        <f t="shared" si="24"/>
        <v>78</v>
      </c>
      <c r="AH44" s="178">
        <f t="shared" si="24"/>
        <v>0</v>
      </c>
      <c r="AI44" s="179">
        <f t="shared" si="24"/>
        <v>78</v>
      </c>
      <c r="AJ44" s="167">
        <f t="shared" si="24"/>
        <v>241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SUM(AG45)+SUM(Märts!AJ45)</f>
        <v>0</v>
      </c>
      <c r="AK45" s="178">
        <f>SUM(AE45)+SUM(Märts!AK45)</f>
        <v>0</v>
      </c>
      <c r="AL45" s="179">
        <f>SUM(AH45)+SUM(Märts!AL45)</f>
        <v>0</v>
      </c>
    </row>
    <row r="46" spans="1:38" outlineLevel="1" x14ac:dyDescent="0.25">
      <c r="A46" s="500" t="s">
        <v>734</v>
      </c>
      <c r="B46" s="28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177">
        <f t="shared" si="25"/>
        <v>0</v>
      </c>
      <c r="AG46" s="160">
        <f t="shared" si="25"/>
        <v>0</v>
      </c>
      <c r="AH46" s="178">
        <f t="shared" si="25"/>
        <v>0</v>
      </c>
      <c r="AI46" s="188">
        <f t="shared" si="25"/>
        <v>0</v>
      </c>
      <c r="AJ46" s="167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29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 t="shared" si="1"/>
        <v>0</v>
      </c>
      <c r="AF47" s="177"/>
      <c r="AG47" s="160">
        <f>SUM(M47,AE47)</f>
        <v>0</v>
      </c>
      <c r="AH47" s="178">
        <f>SUM(N47,AF47)</f>
        <v>0</v>
      </c>
      <c r="AI47" s="188">
        <f>SUM(AG47+AH47)</f>
        <v>0</v>
      </c>
      <c r="AJ47" s="167">
        <f>SUM(AG47)+SUM(Märts!AJ47)</f>
        <v>0</v>
      </c>
      <c r="AK47" s="178">
        <f>SUM(AE47)+SUM(Märts!AK47)</f>
        <v>0</v>
      </c>
      <c r="AL47" s="179">
        <f>SUM(AH47)+SUM(Märts!AL47)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/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0</v>
      </c>
      <c r="AF48" s="177"/>
      <c r="AG48" s="160">
        <f>SUM(M48,AE48)</f>
        <v>0</v>
      </c>
      <c r="AH48" s="178">
        <f>SUM(N48,AF48)</f>
        <v>0</v>
      </c>
      <c r="AI48" s="188">
        <f>SUM(AG48+AH48)</f>
        <v>0</v>
      </c>
      <c r="AJ48" s="167">
        <f>SUM(AG48)+SUM(Märts!AJ48)</f>
        <v>9</v>
      </c>
      <c r="AK48" s="178">
        <f>SUM(AE48)+SUM(Märts!AK48)</f>
        <v>9</v>
      </c>
      <c r="AL48" s="179">
        <f>SUM(AH48)+SUM(Märts!AL48)</f>
        <v>0</v>
      </c>
    </row>
    <row r="49" spans="1:38" outlineLevel="1" x14ac:dyDescent="0.25">
      <c r="A49" s="74" t="s">
        <v>735</v>
      </c>
      <c r="B49" s="40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0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0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0</v>
      </c>
      <c r="AF49" s="177">
        <f t="shared" si="26"/>
        <v>0</v>
      </c>
      <c r="AG49" s="160">
        <f t="shared" si="26"/>
        <v>0</v>
      </c>
      <c r="AH49" s="178">
        <f t="shared" si="26"/>
        <v>0</v>
      </c>
      <c r="AI49" s="188">
        <f t="shared" si="26"/>
        <v>0</v>
      </c>
      <c r="AJ49" s="167">
        <f t="shared" si="26"/>
        <v>9</v>
      </c>
      <c r="AK49" s="178">
        <f t="shared" si="26"/>
        <v>9</v>
      </c>
      <c r="AL49" s="179">
        <f t="shared" si="26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/>
      <c r="T50" s="129"/>
      <c r="U50" s="22">
        <v>3</v>
      </c>
      <c r="V50" s="14"/>
      <c r="W50" s="129"/>
      <c r="X50" s="22"/>
      <c r="Y50" s="14"/>
      <c r="Z50" s="14"/>
      <c r="AA50" s="14">
        <v>3</v>
      </c>
      <c r="AB50" s="129"/>
      <c r="AC50" s="7"/>
      <c r="AD50" s="7"/>
      <c r="AE50" s="164">
        <f t="shared" si="1"/>
        <v>6</v>
      </c>
      <c r="AF50" s="177"/>
      <c r="AG50" s="160">
        <f>SUM(M50,AE50)</f>
        <v>6</v>
      </c>
      <c r="AH50" s="178">
        <f>SUM(N50,AF50)</f>
        <v>0</v>
      </c>
      <c r="AI50" s="188">
        <f>SUM(AG50+AH50)</f>
        <v>6</v>
      </c>
      <c r="AJ50" s="167">
        <f>SUM(AG50)+SUM(Märts!AJ50)</f>
        <v>53</v>
      </c>
      <c r="AK50" s="178">
        <f>SUM(AE50)+SUM(Märts!AK50)</f>
        <v>53</v>
      </c>
      <c r="AL50" s="179">
        <f>SUM(AH50)+SUM(Märts!AL50)</f>
        <v>0</v>
      </c>
    </row>
    <row r="51" spans="1:38" outlineLevel="1" x14ac:dyDescent="0.25">
      <c r="A51" s="74" t="s">
        <v>736</v>
      </c>
      <c r="B51" s="40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14">
        <f t="shared" si="27"/>
        <v>0</v>
      </c>
      <c r="T51" s="129">
        <f t="shared" si="27"/>
        <v>0</v>
      </c>
      <c r="U51" s="22">
        <f t="shared" si="27"/>
        <v>3</v>
      </c>
      <c r="V51" s="14">
        <f t="shared" si="27"/>
        <v>0</v>
      </c>
      <c r="W51" s="129">
        <f t="shared" si="27"/>
        <v>0</v>
      </c>
      <c r="X51" s="22">
        <f t="shared" si="27"/>
        <v>0</v>
      </c>
      <c r="Y51" s="14">
        <f t="shared" si="27"/>
        <v>0</v>
      </c>
      <c r="Z51" s="14">
        <f t="shared" si="27"/>
        <v>0</v>
      </c>
      <c r="AA51" s="14">
        <f t="shared" si="27"/>
        <v>3</v>
      </c>
      <c r="AB51" s="129">
        <f t="shared" si="27"/>
        <v>0</v>
      </c>
      <c r="AC51" s="7">
        <f t="shared" si="27"/>
        <v>0</v>
      </c>
      <c r="AD51" s="7">
        <f t="shared" si="27"/>
        <v>0</v>
      </c>
      <c r="AE51" s="164">
        <f t="shared" si="27"/>
        <v>6</v>
      </c>
      <c r="AF51" s="177">
        <f t="shared" si="27"/>
        <v>0</v>
      </c>
      <c r="AG51" s="160">
        <f t="shared" si="27"/>
        <v>6</v>
      </c>
      <c r="AH51" s="178">
        <f t="shared" si="27"/>
        <v>0</v>
      </c>
      <c r="AI51" s="188">
        <f t="shared" si="27"/>
        <v>6</v>
      </c>
      <c r="AJ51" s="167">
        <f t="shared" si="27"/>
        <v>53</v>
      </c>
      <c r="AK51" s="178">
        <f t="shared" si="27"/>
        <v>53</v>
      </c>
      <c r="AL51" s="179">
        <f t="shared" si="27"/>
        <v>0</v>
      </c>
    </row>
    <row r="52" spans="1:38" ht="26.4" outlineLevel="2" x14ac:dyDescent="0.25">
      <c r="A52" s="344" t="s">
        <v>619</v>
      </c>
      <c r="B52" s="441" t="s">
        <v>688</v>
      </c>
      <c r="C52" s="406"/>
      <c r="D52" s="406"/>
      <c r="E52" s="406"/>
      <c r="F52" s="406"/>
      <c r="G52" s="406">
        <v>2</v>
      </c>
      <c r="H52" s="406">
        <v>1</v>
      </c>
      <c r="I52" s="430"/>
      <c r="J52" s="408"/>
      <c r="K52" s="406"/>
      <c r="L52" s="406"/>
      <c r="M52" s="379">
        <f t="shared" si="0"/>
        <v>3</v>
      </c>
      <c r="N52" s="432"/>
      <c r="O52" s="432"/>
      <c r="P52" s="432"/>
      <c r="Q52" s="433"/>
      <c r="R52" s="434"/>
      <c r="S52" s="434"/>
      <c r="T52" s="435"/>
      <c r="U52" s="433"/>
      <c r="V52" s="434"/>
      <c r="W52" s="435"/>
      <c r="X52" s="433"/>
      <c r="Y52" s="434"/>
      <c r="Z52" s="434"/>
      <c r="AA52" s="434"/>
      <c r="AB52" s="435"/>
      <c r="AC52" s="432"/>
      <c r="AD52" s="432"/>
      <c r="AE52" s="346">
        <f t="shared" si="1"/>
        <v>0</v>
      </c>
      <c r="AF52" s="439"/>
      <c r="AG52" s="347">
        <f>SUM(M52,AE52)</f>
        <v>3</v>
      </c>
      <c r="AH52" s="348">
        <f>SUM(N52,AF52)</f>
        <v>0</v>
      </c>
      <c r="AI52" s="349">
        <f>SUM(AG52+AH52)</f>
        <v>3</v>
      </c>
      <c r="AJ52" s="350">
        <f>SUM(AG52)+SUM(Märts!AJ52)</f>
        <v>3</v>
      </c>
      <c r="AK52" s="348">
        <f>SUM(AE52)+SUM(Märts!AK52)</f>
        <v>0</v>
      </c>
      <c r="AL52" s="351">
        <f>SUM(AH52)+SUM(Märts!AL52)</f>
        <v>0</v>
      </c>
    </row>
    <row r="53" spans="1:38" outlineLevel="1" x14ac:dyDescent="0.25">
      <c r="A53" s="446" t="s">
        <v>737</v>
      </c>
      <c r="B53" s="441"/>
      <c r="C53" s="406">
        <f t="shared" ref="C53:AL53" si="28">SUBTOTAL(9,C52:C52)</f>
        <v>0</v>
      </c>
      <c r="D53" s="406">
        <f t="shared" si="28"/>
        <v>0</v>
      </c>
      <c r="E53" s="406">
        <f t="shared" si="28"/>
        <v>0</v>
      </c>
      <c r="F53" s="406">
        <f t="shared" si="28"/>
        <v>0</v>
      </c>
      <c r="G53" s="406">
        <f t="shared" si="28"/>
        <v>2</v>
      </c>
      <c r="H53" s="406">
        <f t="shared" si="28"/>
        <v>1</v>
      </c>
      <c r="I53" s="430">
        <f t="shared" si="28"/>
        <v>0</v>
      </c>
      <c r="J53" s="408">
        <f t="shared" si="28"/>
        <v>0</v>
      </c>
      <c r="K53" s="406">
        <f t="shared" si="28"/>
        <v>0</v>
      </c>
      <c r="L53" s="406">
        <f t="shared" si="28"/>
        <v>0</v>
      </c>
      <c r="M53" s="379">
        <f t="shared" si="28"/>
        <v>3</v>
      </c>
      <c r="N53" s="432">
        <f t="shared" si="28"/>
        <v>0</v>
      </c>
      <c r="O53" s="432">
        <f t="shared" si="28"/>
        <v>0</v>
      </c>
      <c r="P53" s="432">
        <f t="shared" si="28"/>
        <v>0</v>
      </c>
      <c r="Q53" s="433">
        <f t="shared" si="28"/>
        <v>0</v>
      </c>
      <c r="R53" s="434">
        <f t="shared" si="28"/>
        <v>0</v>
      </c>
      <c r="S53" s="434">
        <f t="shared" si="28"/>
        <v>0</v>
      </c>
      <c r="T53" s="435">
        <f t="shared" si="28"/>
        <v>0</v>
      </c>
      <c r="U53" s="433">
        <f t="shared" si="28"/>
        <v>0</v>
      </c>
      <c r="V53" s="434">
        <f t="shared" si="28"/>
        <v>0</v>
      </c>
      <c r="W53" s="435">
        <f t="shared" si="28"/>
        <v>0</v>
      </c>
      <c r="X53" s="433">
        <f t="shared" si="28"/>
        <v>0</v>
      </c>
      <c r="Y53" s="434">
        <f t="shared" si="28"/>
        <v>0</v>
      </c>
      <c r="Z53" s="434">
        <f t="shared" si="28"/>
        <v>0</v>
      </c>
      <c r="AA53" s="434">
        <f t="shared" si="28"/>
        <v>0</v>
      </c>
      <c r="AB53" s="435">
        <f t="shared" si="28"/>
        <v>0</v>
      </c>
      <c r="AC53" s="432">
        <f t="shared" si="28"/>
        <v>0</v>
      </c>
      <c r="AD53" s="432">
        <f t="shared" si="28"/>
        <v>0</v>
      </c>
      <c r="AE53" s="346">
        <f t="shared" si="28"/>
        <v>0</v>
      </c>
      <c r="AF53" s="439">
        <f t="shared" si="28"/>
        <v>0</v>
      </c>
      <c r="AG53" s="347">
        <f t="shared" si="28"/>
        <v>3</v>
      </c>
      <c r="AH53" s="348">
        <f t="shared" si="28"/>
        <v>0</v>
      </c>
      <c r="AI53" s="349">
        <f t="shared" si="28"/>
        <v>3</v>
      </c>
      <c r="AJ53" s="350">
        <f t="shared" si="28"/>
        <v>3</v>
      </c>
      <c r="AK53" s="348">
        <f t="shared" si="28"/>
        <v>0</v>
      </c>
      <c r="AL53" s="351">
        <f t="shared" si="28"/>
        <v>0</v>
      </c>
    </row>
    <row r="54" spans="1:38" outlineLevel="2" x14ac:dyDescent="0.25">
      <c r="A54" s="6" t="s">
        <v>566</v>
      </c>
      <c r="B54" s="29" t="s">
        <v>802</v>
      </c>
      <c r="C54" s="69"/>
      <c r="D54" s="69"/>
      <c r="E54" s="69"/>
      <c r="F54" s="69"/>
      <c r="G54" s="69"/>
      <c r="H54" s="69"/>
      <c r="I54" s="116"/>
      <c r="J54" s="356"/>
      <c r="K54" s="69">
        <v>2</v>
      </c>
      <c r="L54" s="69">
        <v>7</v>
      </c>
      <c r="M54" s="157">
        <f>SUM(C54:L54)</f>
        <v>9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9">SUM(M54,AE54)</f>
        <v>9</v>
      </c>
      <c r="AH54" s="178">
        <f t="shared" si="29"/>
        <v>0</v>
      </c>
      <c r="AI54" s="188">
        <f>SUM(AG54+AH54)</f>
        <v>9</v>
      </c>
      <c r="AJ54" s="167">
        <f>SUM(AG54)+SUM(Märts!AJ54)</f>
        <v>43</v>
      </c>
      <c r="AK54" s="178">
        <f>SUM(AE54)+SUM(Märts!AK54)</f>
        <v>0</v>
      </c>
      <c r="AL54" s="179">
        <f>SUM(AH54)+SUM(Märts!AL54)</f>
        <v>0</v>
      </c>
    </row>
    <row r="55" spans="1:38" outlineLevel="1" x14ac:dyDescent="0.25">
      <c r="A55" s="74" t="s">
        <v>567</v>
      </c>
      <c r="B55" s="39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2</v>
      </c>
      <c r="L55" s="69">
        <f t="shared" si="30"/>
        <v>7</v>
      </c>
      <c r="M55" s="157">
        <f t="shared" si="30"/>
        <v>9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177">
        <f t="shared" si="30"/>
        <v>0</v>
      </c>
      <c r="AG55" s="160">
        <f t="shared" si="30"/>
        <v>9</v>
      </c>
      <c r="AH55" s="178">
        <f t="shared" si="30"/>
        <v>0</v>
      </c>
      <c r="AI55" s="188">
        <f t="shared" si="30"/>
        <v>9</v>
      </c>
      <c r="AJ55" s="167">
        <f t="shared" si="30"/>
        <v>43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118" t="s">
        <v>798</v>
      </c>
      <c r="C56" s="69">
        <v>11</v>
      </c>
      <c r="D56" s="69">
        <v>12</v>
      </c>
      <c r="E56" s="69">
        <v>10</v>
      </c>
      <c r="F56" s="69">
        <v>4</v>
      </c>
      <c r="G56" s="69"/>
      <c r="H56" s="69"/>
      <c r="I56" s="116"/>
      <c r="J56" s="356"/>
      <c r="K56" s="69">
        <v>58</v>
      </c>
      <c r="L56" s="69"/>
      <c r="M56" s="157">
        <f t="shared" si="0"/>
        <v>95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177"/>
      <c r="AG56" s="160">
        <f>SUM(M56,AE56)</f>
        <v>95</v>
      </c>
      <c r="AH56" s="178">
        <f>SUM(N56,AF56)</f>
        <v>0</v>
      </c>
      <c r="AI56" s="188">
        <f>SUM(AG56+AH56)</f>
        <v>95</v>
      </c>
      <c r="AJ56" s="167">
        <f>SUM(AG56)+SUM(Märts!AJ56)</f>
        <v>270</v>
      </c>
      <c r="AK56" s="178">
        <f>SUM(AE56)+SUM(Märts!AK56)</f>
        <v>0</v>
      </c>
      <c r="AL56" s="179">
        <f>SUM(AH56)+SUM(Märts!AL56)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11</v>
      </c>
      <c r="D57" s="69">
        <f t="shared" si="31"/>
        <v>12</v>
      </c>
      <c r="E57" s="69">
        <f t="shared" si="31"/>
        <v>10</v>
      </c>
      <c r="F57" s="69">
        <f t="shared" si="31"/>
        <v>4</v>
      </c>
      <c r="G57" s="69">
        <f t="shared" si="31"/>
        <v>0</v>
      </c>
      <c r="H57" s="69">
        <f t="shared" si="31"/>
        <v>0</v>
      </c>
      <c r="I57" s="116">
        <f t="shared" si="31"/>
        <v>0</v>
      </c>
      <c r="J57" s="356">
        <f t="shared" si="31"/>
        <v>0</v>
      </c>
      <c r="K57" s="69">
        <f t="shared" si="31"/>
        <v>58</v>
      </c>
      <c r="L57" s="69">
        <f t="shared" si="31"/>
        <v>0</v>
      </c>
      <c r="M57" s="157">
        <f t="shared" si="31"/>
        <v>95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177">
        <f t="shared" si="31"/>
        <v>0</v>
      </c>
      <c r="AG57" s="160">
        <f t="shared" si="31"/>
        <v>95</v>
      </c>
      <c r="AH57" s="178">
        <f t="shared" si="31"/>
        <v>0</v>
      </c>
      <c r="AI57" s="188">
        <f t="shared" si="31"/>
        <v>95</v>
      </c>
      <c r="AJ57" s="167">
        <f t="shared" si="31"/>
        <v>270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SUM(AG58)+SUM(Märts!AJ58)</f>
        <v>0</v>
      </c>
      <c r="AK58" s="178">
        <f>SUM(AE58)+SUM(Märts!AK58)</f>
        <v>0</v>
      </c>
      <c r="AL58" s="179">
        <f>SUM(AH58)+SUM(Märts!AL58)</f>
        <v>0</v>
      </c>
    </row>
    <row r="59" spans="1:38" outlineLevel="1" x14ac:dyDescent="0.25">
      <c r="A59" s="74" t="s">
        <v>739</v>
      </c>
      <c r="B59" s="2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17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7">
        <f t="shared" ref="M60" si="33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SUM(AG60)+SUM(Märts!AJ60)</f>
        <v>0</v>
      </c>
      <c r="AK60" s="178">
        <f>SUM(AE60)+SUM(Märts!AK60)</f>
        <v>0</v>
      </c>
      <c r="AL60" s="179">
        <f>SUM(AH60)+SUM(Märts!AL60)</f>
        <v>0</v>
      </c>
    </row>
    <row r="61" spans="1:38" outlineLevel="1" x14ac:dyDescent="0.25">
      <c r="A61" s="74" t="s">
        <v>21</v>
      </c>
      <c r="B61" s="29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0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0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177">
        <f t="shared" si="35"/>
        <v>0</v>
      </c>
      <c r="AG61" s="160">
        <f t="shared" si="35"/>
        <v>0</v>
      </c>
      <c r="AH61" s="178">
        <f t="shared" si="35"/>
        <v>0</v>
      </c>
      <c r="AI61" s="188">
        <f t="shared" si="35"/>
        <v>0</v>
      </c>
      <c r="AJ61" s="167">
        <f t="shared" si="35"/>
        <v>0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29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SUM(AG62)+SUM(Märts!AJ62)</f>
        <v>0</v>
      </c>
      <c r="AK62" s="178">
        <f>SUM(AE62)+SUM(Märts!AK62)</f>
        <v>0</v>
      </c>
      <c r="AL62" s="179">
        <f>SUM(AH62)+SUM(Märts!AL62)</f>
        <v>0</v>
      </c>
    </row>
    <row r="63" spans="1:38" outlineLevel="1" x14ac:dyDescent="0.25">
      <c r="A63" s="74" t="s">
        <v>740</v>
      </c>
      <c r="B63" s="29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17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ht="26.4" outlineLevel="2" x14ac:dyDescent="0.25">
      <c r="A64" s="344" t="s">
        <v>800</v>
      </c>
      <c r="B64" s="429" t="s">
        <v>688</v>
      </c>
      <c r="C64" s="406"/>
      <c r="D64" s="406"/>
      <c r="E64" s="406"/>
      <c r="F64" s="406"/>
      <c r="G64" s="406"/>
      <c r="H64" s="406"/>
      <c r="I64" s="430"/>
      <c r="J64" s="408"/>
      <c r="K64" s="406">
        <v>9</v>
      </c>
      <c r="L64" s="406">
        <v>7</v>
      </c>
      <c r="M64" s="379">
        <f t="shared" ref="M64:M100" si="37">SUM(C64:L64)</f>
        <v>16</v>
      </c>
      <c r="N64" s="432"/>
      <c r="O64" s="432"/>
      <c r="P64" s="432"/>
      <c r="Q64" s="433"/>
      <c r="R64" s="434"/>
      <c r="S64" s="434"/>
      <c r="T64" s="435"/>
      <c r="U64" s="433"/>
      <c r="V64" s="434"/>
      <c r="W64" s="435"/>
      <c r="X64" s="433"/>
      <c r="Y64" s="434"/>
      <c r="Z64" s="434"/>
      <c r="AA64" s="434"/>
      <c r="AB64" s="435"/>
      <c r="AC64" s="432"/>
      <c r="AD64" s="432"/>
      <c r="AE64" s="346">
        <f t="shared" si="1"/>
        <v>0</v>
      </c>
      <c r="AF64" s="439"/>
      <c r="AG64" s="347">
        <f>SUM(M64,AE64)</f>
        <v>16</v>
      </c>
      <c r="AH64" s="348">
        <f>SUM(N64,AF64)</f>
        <v>0</v>
      </c>
      <c r="AI64" s="349">
        <f>SUM(AG64+AH64)</f>
        <v>16</v>
      </c>
      <c r="AJ64" s="350">
        <f>SUM(AG64)+SUM(Märts!AJ64)</f>
        <v>50</v>
      </c>
      <c r="AK64" s="348">
        <f>SUM(AE64)+SUM(Märts!AK64)</f>
        <v>1</v>
      </c>
      <c r="AL64" s="351">
        <f>SUM(AH64)+SUM(Märts!AL64)</f>
        <v>0</v>
      </c>
    </row>
    <row r="65" spans="1:41" outlineLevel="1" x14ac:dyDescent="0.25">
      <c r="A65" s="446" t="s">
        <v>741</v>
      </c>
      <c r="B65" s="429"/>
      <c r="C65" s="406">
        <f t="shared" ref="C65:AL65" si="38">SUBTOTAL(9,C64:C64)</f>
        <v>0</v>
      </c>
      <c r="D65" s="406">
        <f t="shared" si="38"/>
        <v>0</v>
      </c>
      <c r="E65" s="406">
        <f t="shared" si="38"/>
        <v>0</v>
      </c>
      <c r="F65" s="406">
        <f t="shared" si="38"/>
        <v>0</v>
      </c>
      <c r="G65" s="406">
        <f t="shared" si="38"/>
        <v>0</v>
      </c>
      <c r="H65" s="406">
        <f t="shared" si="38"/>
        <v>0</v>
      </c>
      <c r="I65" s="430">
        <f t="shared" si="38"/>
        <v>0</v>
      </c>
      <c r="J65" s="408">
        <f t="shared" si="38"/>
        <v>0</v>
      </c>
      <c r="K65" s="406">
        <f t="shared" si="38"/>
        <v>9</v>
      </c>
      <c r="L65" s="406">
        <f t="shared" si="38"/>
        <v>7</v>
      </c>
      <c r="M65" s="379">
        <f t="shared" si="38"/>
        <v>16</v>
      </c>
      <c r="N65" s="432">
        <f t="shared" si="38"/>
        <v>0</v>
      </c>
      <c r="O65" s="432">
        <f t="shared" si="38"/>
        <v>0</v>
      </c>
      <c r="P65" s="432">
        <f t="shared" si="38"/>
        <v>0</v>
      </c>
      <c r="Q65" s="433">
        <f t="shared" si="38"/>
        <v>0</v>
      </c>
      <c r="R65" s="434">
        <f t="shared" si="38"/>
        <v>0</v>
      </c>
      <c r="S65" s="434">
        <f t="shared" si="38"/>
        <v>0</v>
      </c>
      <c r="T65" s="435">
        <f t="shared" si="38"/>
        <v>0</v>
      </c>
      <c r="U65" s="433">
        <f t="shared" si="38"/>
        <v>0</v>
      </c>
      <c r="V65" s="434">
        <f t="shared" si="38"/>
        <v>0</v>
      </c>
      <c r="W65" s="435">
        <f t="shared" si="38"/>
        <v>0</v>
      </c>
      <c r="X65" s="433">
        <f t="shared" si="38"/>
        <v>0</v>
      </c>
      <c r="Y65" s="434">
        <f t="shared" si="38"/>
        <v>0</v>
      </c>
      <c r="Z65" s="434">
        <f t="shared" si="38"/>
        <v>0</v>
      </c>
      <c r="AA65" s="434">
        <f t="shared" si="38"/>
        <v>0</v>
      </c>
      <c r="AB65" s="435">
        <f t="shared" si="38"/>
        <v>0</v>
      </c>
      <c r="AC65" s="432">
        <f t="shared" si="38"/>
        <v>0</v>
      </c>
      <c r="AD65" s="432">
        <f t="shared" si="38"/>
        <v>0</v>
      </c>
      <c r="AE65" s="346">
        <f t="shared" si="38"/>
        <v>0</v>
      </c>
      <c r="AF65" s="439">
        <f t="shared" si="38"/>
        <v>0</v>
      </c>
      <c r="AG65" s="347">
        <f t="shared" si="38"/>
        <v>16</v>
      </c>
      <c r="AH65" s="348">
        <f t="shared" si="38"/>
        <v>0</v>
      </c>
      <c r="AI65" s="349">
        <f t="shared" si="38"/>
        <v>16</v>
      </c>
      <c r="AJ65" s="350">
        <f t="shared" si="38"/>
        <v>50</v>
      </c>
      <c r="AK65" s="348">
        <f t="shared" si="38"/>
        <v>1</v>
      </c>
      <c r="AL65" s="351">
        <f t="shared" si="38"/>
        <v>0</v>
      </c>
    </row>
    <row r="66" spans="1:41" outlineLevel="2" x14ac:dyDescent="0.25">
      <c r="A66" s="6" t="s">
        <v>617</v>
      </c>
      <c r="B66" s="29" t="s">
        <v>776</v>
      </c>
      <c r="C66" s="69"/>
      <c r="D66" s="69"/>
      <c r="E66" s="69"/>
      <c r="F66" s="69"/>
      <c r="G66" s="69"/>
      <c r="H66" s="69"/>
      <c r="I66" s="116"/>
      <c r="J66" s="356"/>
      <c r="K66" s="69">
        <v>10</v>
      </c>
      <c r="L66" s="69"/>
      <c r="M66" s="157">
        <f t="shared" si="37"/>
        <v>10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177"/>
      <c r="AG66" s="160">
        <f>SUM(M66,AE66)</f>
        <v>10</v>
      </c>
      <c r="AH66" s="178">
        <f>SUM(N66,AF66)</f>
        <v>0</v>
      </c>
      <c r="AI66" s="188">
        <f>SUM(AG66+AH66)</f>
        <v>10</v>
      </c>
      <c r="AJ66" s="167">
        <f>SUM(AG66)+SUM(Märts!AJ66)</f>
        <v>41</v>
      </c>
      <c r="AK66" s="178">
        <f>SUM(AE66)+SUM(Märts!AE66)</f>
        <v>0</v>
      </c>
      <c r="AL66" s="179">
        <f>SUM(AH66)+SUM(Märts!AL66)</f>
        <v>0</v>
      </c>
    </row>
    <row r="67" spans="1:41" outlineLevel="1" x14ac:dyDescent="0.25">
      <c r="A67" s="74" t="s">
        <v>742</v>
      </c>
      <c r="B67" s="29"/>
      <c r="C67" s="69">
        <f t="shared" ref="C67:AL67" si="40">SUBTOTAL(9,C66:C66)</f>
        <v>0</v>
      </c>
      <c r="D67" s="69">
        <f t="shared" si="40"/>
        <v>0</v>
      </c>
      <c r="E67" s="69">
        <f t="shared" si="40"/>
        <v>0</v>
      </c>
      <c r="F67" s="69">
        <f t="shared" si="40"/>
        <v>0</v>
      </c>
      <c r="G67" s="69">
        <f t="shared" si="40"/>
        <v>0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10</v>
      </c>
      <c r="L67" s="69">
        <f t="shared" si="40"/>
        <v>0</v>
      </c>
      <c r="M67" s="157">
        <f t="shared" si="40"/>
        <v>10</v>
      </c>
      <c r="N67" s="7">
        <f t="shared" si="40"/>
        <v>0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177">
        <f t="shared" si="40"/>
        <v>0</v>
      </c>
      <c r="AG67" s="160">
        <f t="shared" si="40"/>
        <v>10</v>
      </c>
      <c r="AH67" s="178">
        <f t="shared" si="40"/>
        <v>0</v>
      </c>
      <c r="AI67" s="188">
        <f t="shared" si="40"/>
        <v>10</v>
      </c>
      <c r="AJ67" s="167">
        <f t="shared" si="40"/>
        <v>41</v>
      </c>
      <c r="AK67" s="178">
        <f t="shared" si="40"/>
        <v>0</v>
      </c>
      <c r="AL67" s="179">
        <f t="shared" si="40"/>
        <v>0</v>
      </c>
    </row>
    <row r="68" spans="1:41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SUM(AG68)+SUM(Märts!AJ68)</f>
        <v>1</v>
      </c>
      <c r="AK68" s="178">
        <f>SUM(AE68)+SUM(Märts!AE68)</f>
        <v>0</v>
      </c>
      <c r="AL68" s="179">
        <f>SUM(AH68)+SUM(Märts!AL68)</f>
        <v>0</v>
      </c>
    </row>
    <row r="69" spans="1:41" outlineLevel="1" x14ac:dyDescent="0.25">
      <c r="A69" s="74" t="s">
        <v>770</v>
      </c>
      <c r="B69" s="29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17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41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/>
      <c r="AB70" s="129"/>
      <c r="AC70" s="7">
        <v>9</v>
      </c>
      <c r="AD70" s="7">
        <v>2</v>
      </c>
      <c r="AE70" s="164">
        <f t="shared" si="39"/>
        <v>11</v>
      </c>
      <c r="AF70" s="177"/>
      <c r="AG70" s="160">
        <f t="shared" ref="AG70:AH73" si="42">SUM(M70,AE70)</f>
        <v>11</v>
      </c>
      <c r="AH70" s="178">
        <f t="shared" si="42"/>
        <v>0</v>
      </c>
      <c r="AI70" s="188">
        <f>SUM(AG70+AH70)</f>
        <v>11</v>
      </c>
      <c r="AJ70" s="167">
        <f>SUM(AG70)+SUM(Märts!AJ70)</f>
        <v>34</v>
      </c>
      <c r="AK70" s="178">
        <f>SUM(AE70)+SUM(Märts!AK70)</f>
        <v>34</v>
      </c>
      <c r="AL70" s="179">
        <f>SUM(AH70)+SUM(Märts!AL70)</f>
        <v>0</v>
      </c>
    </row>
    <row r="71" spans="1:41" outlineLevel="1" x14ac:dyDescent="0.25">
      <c r="A71" s="500" t="s">
        <v>743</v>
      </c>
      <c r="B71" s="22"/>
      <c r="C71" s="69">
        <f t="shared" ref="C71:AL71" si="43">SUBTOTAL(9,C70:C70)</f>
        <v>0</v>
      </c>
      <c r="D71" s="69">
        <f t="shared" si="43"/>
        <v>0</v>
      </c>
      <c r="E71" s="69">
        <f t="shared" si="43"/>
        <v>0</v>
      </c>
      <c r="F71" s="69">
        <f t="shared" si="43"/>
        <v>0</v>
      </c>
      <c r="G71" s="69">
        <f t="shared" si="43"/>
        <v>0</v>
      </c>
      <c r="H71" s="69">
        <f t="shared" si="43"/>
        <v>0</v>
      </c>
      <c r="I71" s="116">
        <f t="shared" si="43"/>
        <v>0</v>
      </c>
      <c r="J71" s="356">
        <f t="shared" si="43"/>
        <v>0</v>
      </c>
      <c r="K71" s="69">
        <f t="shared" si="43"/>
        <v>0</v>
      </c>
      <c r="L71" s="69">
        <f t="shared" si="43"/>
        <v>0</v>
      </c>
      <c r="M71" s="157">
        <f t="shared" si="43"/>
        <v>0</v>
      </c>
      <c r="N71" s="7">
        <f t="shared" si="43"/>
        <v>0</v>
      </c>
      <c r="O71" s="7">
        <f t="shared" si="43"/>
        <v>0</v>
      </c>
      <c r="P71" s="7">
        <f t="shared" si="43"/>
        <v>0</v>
      </c>
      <c r="Q71" s="22">
        <f t="shared" si="43"/>
        <v>0</v>
      </c>
      <c r="R71" s="14">
        <f t="shared" si="43"/>
        <v>0</v>
      </c>
      <c r="S71" s="14">
        <f t="shared" si="43"/>
        <v>0</v>
      </c>
      <c r="T71" s="129">
        <f t="shared" si="43"/>
        <v>0</v>
      </c>
      <c r="U71" s="22">
        <f t="shared" si="43"/>
        <v>0</v>
      </c>
      <c r="V71" s="14">
        <f t="shared" si="43"/>
        <v>0</v>
      </c>
      <c r="W71" s="129">
        <f t="shared" si="43"/>
        <v>0</v>
      </c>
      <c r="X71" s="22">
        <f t="shared" si="43"/>
        <v>0</v>
      </c>
      <c r="Y71" s="14">
        <f t="shared" si="43"/>
        <v>0</v>
      </c>
      <c r="Z71" s="14">
        <f t="shared" si="43"/>
        <v>0</v>
      </c>
      <c r="AA71" s="14">
        <f t="shared" si="43"/>
        <v>0</v>
      </c>
      <c r="AB71" s="129">
        <f t="shared" si="43"/>
        <v>0</v>
      </c>
      <c r="AC71" s="7">
        <f t="shared" si="43"/>
        <v>9</v>
      </c>
      <c r="AD71" s="7">
        <f t="shared" si="43"/>
        <v>2</v>
      </c>
      <c r="AE71" s="164">
        <f t="shared" si="43"/>
        <v>11</v>
      </c>
      <c r="AF71" s="177">
        <f t="shared" si="43"/>
        <v>0</v>
      </c>
      <c r="AG71" s="160">
        <f t="shared" si="43"/>
        <v>11</v>
      </c>
      <c r="AH71" s="178">
        <f t="shared" si="43"/>
        <v>0</v>
      </c>
      <c r="AI71" s="188">
        <f t="shared" si="43"/>
        <v>11</v>
      </c>
      <c r="AJ71" s="167">
        <f t="shared" si="43"/>
        <v>34</v>
      </c>
      <c r="AK71" s="178">
        <f t="shared" si="43"/>
        <v>34</v>
      </c>
      <c r="AL71" s="179">
        <f t="shared" si="43"/>
        <v>0</v>
      </c>
    </row>
    <row r="72" spans="1:41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177"/>
      <c r="AG72" s="160">
        <f t="shared" si="42"/>
        <v>0</v>
      </c>
      <c r="AH72" s="178">
        <f t="shared" si="42"/>
        <v>0</v>
      </c>
      <c r="AI72" s="188">
        <f>SUM(AG72+AH72)</f>
        <v>0</v>
      </c>
      <c r="AJ72" s="167">
        <f>SUM(AG72)+SUM(Märts!AJ72)</f>
        <v>0</v>
      </c>
      <c r="AK72" s="178">
        <f>SUM(AE72)+SUM(Märts!AK72)</f>
        <v>0</v>
      </c>
      <c r="AL72" s="179">
        <f>SUM(AH72)+SUM(Märts!AL72)</f>
        <v>0</v>
      </c>
    </row>
    <row r="73" spans="1:41" outlineLevel="2" x14ac:dyDescent="0.25">
      <c r="A73" s="7" t="s">
        <v>649</v>
      </c>
      <c r="B73" s="22" t="s">
        <v>698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177"/>
      <c r="AG73" s="160">
        <f t="shared" si="42"/>
        <v>0</v>
      </c>
      <c r="AH73" s="178">
        <f t="shared" si="42"/>
        <v>0</v>
      </c>
      <c r="AI73" s="188">
        <f>SUM(AG73+AH73)</f>
        <v>0</v>
      </c>
      <c r="AJ73" s="167">
        <f>SUM(AG73)+SUM(Märts!AJ73)</f>
        <v>0</v>
      </c>
      <c r="AK73" s="178">
        <f>SUM(AE73)+SUM(Märts!AK73)</f>
        <v>0</v>
      </c>
      <c r="AL73" s="179">
        <f>SUM(AH73)+SUM(Märts!AL73)</f>
        <v>0</v>
      </c>
    </row>
    <row r="74" spans="1:41" outlineLevel="1" x14ac:dyDescent="0.25">
      <c r="A74" s="500" t="s">
        <v>744</v>
      </c>
      <c r="B74" s="22"/>
      <c r="C74" s="69">
        <f t="shared" ref="C74:AL74" si="44">SUBTOTAL(9,C72:C73)</f>
        <v>0</v>
      </c>
      <c r="D74" s="69">
        <f t="shared" si="44"/>
        <v>0</v>
      </c>
      <c r="E74" s="69">
        <f t="shared" si="44"/>
        <v>0</v>
      </c>
      <c r="F74" s="69">
        <f t="shared" si="44"/>
        <v>0</v>
      </c>
      <c r="G74" s="69">
        <f t="shared" si="44"/>
        <v>0</v>
      </c>
      <c r="H74" s="69">
        <f t="shared" si="44"/>
        <v>0</v>
      </c>
      <c r="I74" s="116">
        <f t="shared" si="44"/>
        <v>0</v>
      </c>
      <c r="J74" s="356">
        <f t="shared" si="44"/>
        <v>0</v>
      </c>
      <c r="K74" s="69">
        <f t="shared" si="44"/>
        <v>0</v>
      </c>
      <c r="L74" s="69">
        <f t="shared" si="44"/>
        <v>0</v>
      </c>
      <c r="M74" s="157">
        <f t="shared" si="44"/>
        <v>0</v>
      </c>
      <c r="N74" s="7">
        <f t="shared" si="44"/>
        <v>0</v>
      </c>
      <c r="O74" s="7">
        <f t="shared" si="44"/>
        <v>0</v>
      </c>
      <c r="P74" s="7">
        <f t="shared" si="44"/>
        <v>0</v>
      </c>
      <c r="Q74" s="22">
        <f t="shared" si="44"/>
        <v>0</v>
      </c>
      <c r="R74" s="14">
        <f t="shared" si="44"/>
        <v>0</v>
      </c>
      <c r="S74" s="14">
        <f t="shared" si="44"/>
        <v>0</v>
      </c>
      <c r="T74" s="129">
        <f t="shared" si="44"/>
        <v>0</v>
      </c>
      <c r="U74" s="22">
        <f t="shared" si="44"/>
        <v>0</v>
      </c>
      <c r="V74" s="14">
        <f t="shared" si="44"/>
        <v>0</v>
      </c>
      <c r="W74" s="129">
        <f t="shared" si="44"/>
        <v>0</v>
      </c>
      <c r="X74" s="22">
        <f t="shared" si="44"/>
        <v>0</v>
      </c>
      <c r="Y74" s="14">
        <f t="shared" si="44"/>
        <v>0</v>
      </c>
      <c r="Z74" s="14">
        <f t="shared" si="44"/>
        <v>0</v>
      </c>
      <c r="AA74" s="14">
        <f t="shared" si="44"/>
        <v>0</v>
      </c>
      <c r="AB74" s="129">
        <f t="shared" si="44"/>
        <v>0</v>
      </c>
      <c r="AC74" s="7">
        <f t="shared" si="44"/>
        <v>0</v>
      </c>
      <c r="AD74" s="7">
        <f t="shared" si="44"/>
        <v>0</v>
      </c>
      <c r="AE74" s="164">
        <f t="shared" si="44"/>
        <v>0</v>
      </c>
      <c r="AF74" s="177">
        <f t="shared" si="44"/>
        <v>0</v>
      </c>
      <c r="AG74" s="160">
        <f t="shared" si="44"/>
        <v>0</v>
      </c>
      <c r="AH74" s="178">
        <f t="shared" si="44"/>
        <v>0</v>
      </c>
      <c r="AI74" s="188">
        <f t="shared" si="44"/>
        <v>0</v>
      </c>
      <c r="AJ74" s="167">
        <f t="shared" si="44"/>
        <v>0</v>
      </c>
      <c r="AK74" s="178">
        <f t="shared" si="44"/>
        <v>0</v>
      </c>
      <c r="AL74" s="179">
        <f t="shared" si="44"/>
        <v>0</v>
      </c>
    </row>
    <row r="75" spans="1:41" ht="23.25" customHeight="1" outlineLevel="2" x14ac:dyDescent="0.25">
      <c r="A75" s="344" t="s">
        <v>801</v>
      </c>
      <c r="B75" s="429" t="s">
        <v>688</v>
      </c>
      <c r="C75" s="406"/>
      <c r="D75" s="406"/>
      <c r="E75" s="406">
        <v>2</v>
      </c>
      <c r="F75" s="406">
        <v>11</v>
      </c>
      <c r="G75" s="406"/>
      <c r="H75" s="406"/>
      <c r="I75" s="430">
        <v>2</v>
      </c>
      <c r="J75" s="408"/>
      <c r="K75" s="406">
        <v>7</v>
      </c>
      <c r="L75" s="406"/>
      <c r="M75" s="379">
        <f t="shared" si="37"/>
        <v>22</v>
      </c>
      <c r="N75" s="432"/>
      <c r="O75" s="432"/>
      <c r="P75" s="432"/>
      <c r="Q75" s="433"/>
      <c r="R75" s="434"/>
      <c r="S75" s="434"/>
      <c r="T75" s="435"/>
      <c r="U75" s="433"/>
      <c r="V75" s="434"/>
      <c r="W75" s="435"/>
      <c r="X75" s="433"/>
      <c r="Y75" s="434"/>
      <c r="Z75" s="434"/>
      <c r="AA75" s="434"/>
      <c r="AB75" s="435"/>
      <c r="AC75" s="432"/>
      <c r="AD75" s="432"/>
      <c r="AE75" s="346">
        <f t="shared" si="39"/>
        <v>0</v>
      </c>
      <c r="AF75" s="439"/>
      <c r="AG75" s="347">
        <f t="shared" ref="AG75:AH83" si="45">SUM(M75,AE75)</f>
        <v>22</v>
      </c>
      <c r="AH75" s="348">
        <f t="shared" si="45"/>
        <v>0</v>
      </c>
      <c r="AI75" s="349">
        <f>SUM(AG75+AH75)</f>
        <v>22</v>
      </c>
      <c r="AJ75" s="350">
        <f>SUM(AG75)+SUM(Märts!AJ75)</f>
        <v>88</v>
      </c>
      <c r="AK75" s="348">
        <f>SUM(AE75)+SUM(Märts!AK75)</f>
        <v>2</v>
      </c>
      <c r="AL75" s="351">
        <f>SUM(AH75)+SUM(Märts!AL75)</f>
        <v>0</v>
      </c>
      <c r="AM75" t="s">
        <v>714</v>
      </c>
      <c r="AO75" t="s">
        <v>209</v>
      </c>
    </row>
    <row r="76" spans="1:41" ht="23.25" customHeight="1" outlineLevel="1" x14ac:dyDescent="0.25">
      <c r="A76" s="446" t="s">
        <v>745</v>
      </c>
      <c r="B76" s="429"/>
      <c r="C76" s="406">
        <f t="shared" ref="C76:AL76" si="46">SUBTOTAL(9,C75:C75)</f>
        <v>0</v>
      </c>
      <c r="D76" s="406">
        <f t="shared" si="46"/>
        <v>0</v>
      </c>
      <c r="E76" s="406">
        <f t="shared" si="46"/>
        <v>2</v>
      </c>
      <c r="F76" s="406">
        <f t="shared" si="46"/>
        <v>11</v>
      </c>
      <c r="G76" s="406">
        <f t="shared" si="46"/>
        <v>0</v>
      </c>
      <c r="H76" s="406">
        <f t="shared" si="46"/>
        <v>0</v>
      </c>
      <c r="I76" s="430">
        <f t="shared" si="46"/>
        <v>2</v>
      </c>
      <c r="J76" s="408">
        <f t="shared" si="46"/>
        <v>0</v>
      </c>
      <c r="K76" s="406">
        <f t="shared" si="46"/>
        <v>7</v>
      </c>
      <c r="L76" s="406">
        <f t="shared" si="46"/>
        <v>0</v>
      </c>
      <c r="M76" s="379">
        <f t="shared" si="46"/>
        <v>22</v>
      </c>
      <c r="N76" s="432">
        <f t="shared" si="46"/>
        <v>0</v>
      </c>
      <c r="O76" s="432">
        <f t="shared" si="46"/>
        <v>0</v>
      </c>
      <c r="P76" s="432">
        <f t="shared" si="46"/>
        <v>0</v>
      </c>
      <c r="Q76" s="433">
        <f t="shared" si="46"/>
        <v>0</v>
      </c>
      <c r="R76" s="434">
        <f t="shared" si="46"/>
        <v>0</v>
      </c>
      <c r="S76" s="434">
        <f t="shared" si="46"/>
        <v>0</v>
      </c>
      <c r="T76" s="435">
        <f t="shared" si="46"/>
        <v>0</v>
      </c>
      <c r="U76" s="433">
        <f t="shared" si="46"/>
        <v>0</v>
      </c>
      <c r="V76" s="434">
        <f t="shared" si="46"/>
        <v>0</v>
      </c>
      <c r="W76" s="435">
        <f t="shared" si="46"/>
        <v>0</v>
      </c>
      <c r="X76" s="433">
        <f t="shared" si="46"/>
        <v>0</v>
      </c>
      <c r="Y76" s="434">
        <f t="shared" si="46"/>
        <v>0</v>
      </c>
      <c r="Z76" s="434">
        <f t="shared" si="46"/>
        <v>0</v>
      </c>
      <c r="AA76" s="434">
        <f t="shared" si="46"/>
        <v>0</v>
      </c>
      <c r="AB76" s="435">
        <f t="shared" si="46"/>
        <v>0</v>
      </c>
      <c r="AC76" s="432">
        <f t="shared" si="46"/>
        <v>0</v>
      </c>
      <c r="AD76" s="432">
        <f t="shared" si="46"/>
        <v>0</v>
      </c>
      <c r="AE76" s="346">
        <f t="shared" si="46"/>
        <v>0</v>
      </c>
      <c r="AF76" s="439">
        <f t="shared" si="46"/>
        <v>0</v>
      </c>
      <c r="AG76" s="347">
        <f t="shared" si="46"/>
        <v>22</v>
      </c>
      <c r="AH76" s="348">
        <f t="shared" si="46"/>
        <v>0</v>
      </c>
      <c r="AI76" s="349">
        <f t="shared" si="46"/>
        <v>22</v>
      </c>
      <c r="AJ76" s="350">
        <f t="shared" si="46"/>
        <v>88</v>
      </c>
      <c r="AK76" s="348">
        <f t="shared" si="46"/>
        <v>2</v>
      </c>
      <c r="AL76" s="351">
        <f t="shared" si="46"/>
        <v>0</v>
      </c>
    </row>
    <row r="77" spans="1:41" outlineLevel="2" x14ac:dyDescent="0.25">
      <c r="A77" s="7" t="s">
        <v>681</v>
      </c>
      <c r="B77" s="22" t="s">
        <v>802</v>
      </c>
      <c r="C77" s="69"/>
      <c r="D77" s="69"/>
      <c r="E77" s="69"/>
      <c r="F77" s="69">
        <v>6</v>
      </c>
      <c r="G77" s="69">
        <v>3</v>
      </c>
      <c r="H77" s="69">
        <v>3</v>
      </c>
      <c r="I77" s="116">
        <v>3</v>
      </c>
      <c r="J77" s="356">
        <v>3</v>
      </c>
      <c r="K77" s="69">
        <v>1</v>
      </c>
      <c r="L77" s="69">
        <v>2</v>
      </c>
      <c r="M77" s="157">
        <f t="shared" si="37"/>
        <v>21</v>
      </c>
      <c r="N77" s="7"/>
      <c r="O77" s="7"/>
      <c r="P77" s="7"/>
      <c r="Q77" s="22"/>
      <c r="R77" s="14">
        <v>3</v>
      </c>
      <c r="S77" s="14"/>
      <c r="T77" s="129"/>
      <c r="U77" s="22"/>
      <c r="V77" s="14"/>
      <c r="W77" s="129"/>
      <c r="X77" s="22"/>
      <c r="Y77" s="14"/>
      <c r="Z77" s="14"/>
      <c r="AA77" s="14"/>
      <c r="AB77" s="129"/>
      <c r="AC77" s="7">
        <v>6</v>
      </c>
      <c r="AD77" s="7">
        <v>1</v>
      </c>
      <c r="AE77" s="164">
        <f t="shared" si="39"/>
        <v>10</v>
      </c>
      <c r="AF77" s="177"/>
      <c r="AG77" s="160">
        <f t="shared" si="45"/>
        <v>31</v>
      </c>
      <c r="AH77" s="178">
        <f t="shared" si="45"/>
        <v>0</v>
      </c>
      <c r="AI77" s="188">
        <f>SUM(AG77+AH77)</f>
        <v>31</v>
      </c>
      <c r="AJ77" s="167">
        <f>SUM(AG77)+SUM(Märts!AJ77)</f>
        <v>118</v>
      </c>
      <c r="AK77" s="178">
        <f>SUM(AE77)+SUM(Märts!AK77)</f>
        <v>48</v>
      </c>
      <c r="AL77" s="179">
        <f>SUM(AH77)+SUM(Märts!AL77)</f>
        <v>0</v>
      </c>
    </row>
    <row r="78" spans="1:41" outlineLevel="1" x14ac:dyDescent="0.25">
      <c r="A78" s="500" t="s">
        <v>746</v>
      </c>
      <c r="B78" s="22"/>
      <c r="C78" s="69">
        <f t="shared" ref="C78:AL78" si="47">SUBTOTAL(9,C77:C77)</f>
        <v>0</v>
      </c>
      <c r="D78" s="69">
        <f t="shared" si="47"/>
        <v>0</v>
      </c>
      <c r="E78" s="69">
        <f t="shared" si="47"/>
        <v>0</v>
      </c>
      <c r="F78" s="69">
        <f t="shared" si="47"/>
        <v>6</v>
      </c>
      <c r="G78" s="69">
        <f t="shared" si="47"/>
        <v>3</v>
      </c>
      <c r="H78" s="69">
        <f t="shared" si="47"/>
        <v>3</v>
      </c>
      <c r="I78" s="116">
        <f t="shared" si="47"/>
        <v>3</v>
      </c>
      <c r="J78" s="356">
        <f t="shared" si="47"/>
        <v>3</v>
      </c>
      <c r="K78" s="69">
        <f t="shared" si="47"/>
        <v>1</v>
      </c>
      <c r="L78" s="69">
        <f t="shared" si="47"/>
        <v>2</v>
      </c>
      <c r="M78" s="157">
        <f t="shared" si="47"/>
        <v>21</v>
      </c>
      <c r="N78" s="7">
        <f t="shared" si="47"/>
        <v>0</v>
      </c>
      <c r="O78" s="7">
        <f t="shared" si="47"/>
        <v>0</v>
      </c>
      <c r="P78" s="7">
        <f t="shared" si="47"/>
        <v>0</v>
      </c>
      <c r="Q78" s="22">
        <f t="shared" si="47"/>
        <v>0</v>
      </c>
      <c r="R78" s="14">
        <f t="shared" si="47"/>
        <v>3</v>
      </c>
      <c r="S78" s="14">
        <f t="shared" si="47"/>
        <v>0</v>
      </c>
      <c r="T78" s="129">
        <f t="shared" si="47"/>
        <v>0</v>
      </c>
      <c r="U78" s="22">
        <f t="shared" si="47"/>
        <v>0</v>
      </c>
      <c r="V78" s="14">
        <f t="shared" si="47"/>
        <v>0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0</v>
      </c>
      <c r="AB78" s="129">
        <f t="shared" si="47"/>
        <v>0</v>
      </c>
      <c r="AC78" s="7">
        <f t="shared" si="47"/>
        <v>6</v>
      </c>
      <c r="AD78" s="7">
        <f t="shared" si="47"/>
        <v>1</v>
      </c>
      <c r="AE78" s="164">
        <f t="shared" si="47"/>
        <v>10</v>
      </c>
      <c r="AF78" s="177">
        <f t="shared" si="47"/>
        <v>0</v>
      </c>
      <c r="AG78" s="160">
        <f t="shared" si="47"/>
        <v>31</v>
      </c>
      <c r="AH78" s="178">
        <f t="shared" si="47"/>
        <v>0</v>
      </c>
      <c r="AI78" s="188">
        <f t="shared" si="47"/>
        <v>31</v>
      </c>
      <c r="AJ78" s="167">
        <f t="shared" si="47"/>
        <v>118</v>
      </c>
      <c r="AK78" s="178">
        <f t="shared" si="47"/>
        <v>48</v>
      </c>
      <c r="AL78" s="179">
        <f t="shared" si="47"/>
        <v>0</v>
      </c>
    </row>
    <row r="79" spans="1:41" outlineLevel="2" x14ac:dyDescent="0.25">
      <c r="A79" s="7" t="s">
        <v>648</v>
      </c>
      <c r="B79" s="22" t="s">
        <v>646</v>
      </c>
      <c r="C79" s="69"/>
      <c r="D79" s="69"/>
      <c r="E79" s="69">
        <v>1</v>
      </c>
      <c r="F79" s="69"/>
      <c r="G79" s="69"/>
      <c r="H79" s="69"/>
      <c r="I79" s="116"/>
      <c r="J79" s="356"/>
      <c r="K79" s="69">
        <v>2</v>
      </c>
      <c r="L79" s="69"/>
      <c r="M79" s="157">
        <f t="shared" si="37"/>
        <v>3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9"/>
        <v>0</v>
      </c>
      <c r="AF79" s="177"/>
      <c r="AG79" s="160">
        <f t="shared" si="45"/>
        <v>3</v>
      </c>
      <c r="AH79" s="178">
        <f t="shared" si="45"/>
        <v>0</v>
      </c>
      <c r="AI79" s="188">
        <f>SUM(AG79+AH79)</f>
        <v>3</v>
      </c>
      <c r="AJ79" s="167">
        <f>SUM(AG79)+SUM(Märts!AJ79)</f>
        <v>13</v>
      </c>
      <c r="AK79" s="178">
        <f>SUM(AE79)+SUM(Märts!AK79)</f>
        <v>0</v>
      </c>
      <c r="AL79" s="179">
        <f>SUM(AH79)+SUM(Märts!AL79)</f>
        <v>0</v>
      </c>
    </row>
    <row r="80" spans="1:41" outlineLevel="1" x14ac:dyDescent="0.25">
      <c r="A80" s="500" t="s">
        <v>747</v>
      </c>
      <c r="B80" s="22"/>
      <c r="C80" s="69">
        <f t="shared" ref="C80:AL80" si="48">SUBTOTAL(9,C79:C79)</f>
        <v>0</v>
      </c>
      <c r="D80" s="69">
        <f t="shared" si="48"/>
        <v>0</v>
      </c>
      <c r="E80" s="69">
        <f t="shared" si="48"/>
        <v>1</v>
      </c>
      <c r="F80" s="69">
        <f t="shared" si="48"/>
        <v>0</v>
      </c>
      <c r="G80" s="69">
        <f t="shared" si="48"/>
        <v>0</v>
      </c>
      <c r="H80" s="69">
        <f t="shared" si="48"/>
        <v>0</v>
      </c>
      <c r="I80" s="116">
        <f t="shared" si="48"/>
        <v>0</v>
      </c>
      <c r="J80" s="356">
        <f t="shared" si="48"/>
        <v>0</v>
      </c>
      <c r="K80" s="69">
        <f t="shared" si="48"/>
        <v>2</v>
      </c>
      <c r="L80" s="69">
        <f t="shared" si="48"/>
        <v>0</v>
      </c>
      <c r="M80" s="157">
        <f t="shared" si="48"/>
        <v>3</v>
      </c>
      <c r="N80" s="7">
        <f t="shared" si="48"/>
        <v>0</v>
      </c>
      <c r="O80" s="7">
        <f t="shared" si="48"/>
        <v>0</v>
      </c>
      <c r="P80" s="7">
        <f t="shared" si="48"/>
        <v>0</v>
      </c>
      <c r="Q80" s="22">
        <f t="shared" si="48"/>
        <v>0</v>
      </c>
      <c r="R80" s="14">
        <f t="shared" si="48"/>
        <v>0</v>
      </c>
      <c r="S80" s="14">
        <f t="shared" si="48"/>
        <v>0</v>
      </c>
      <c r="T80" s="129">
        <f t="shared" si="48"/>
        <v>0</v>
      </c>
      <c r="U80" s="22">
        <f t="shared" si="48"/>
        <v>0</v>
      </c>
      <c r="V80" s="14">
        <f t="shared" si="48"/>
        <v>0</v>
      </c>
      <c r="W80" s="129">
        <f t="shared" si="48"/>
        <v>0</v>
      </c>
      <c r="X80" s="22">
        <f t="shared" si="48"/>
        <v>0</v>
      </c>
      <c r="Y80" s="14">
        <f t="shared" si="48"/>
        <v>0</v>
      </c>
      <c r="Z80" s="14">
        <f t="shared" si="48"/>
        <v>0</v>
      </c>
      <c r="AA80" s="14">
        <f t="shared" si="48"/>
        <v>0</v>
      </c>
      <c r="AB80" s="129">
        <f t="shared" si="48"/>
        <v>0</v>
      </c>
      <c r="AC80" s="7">
        <f t="shared" si="48"/>
        <v>0</v>
      </c>
      <c r="AD80" s="7">
        <f t="shared" si="48"/>
        <v>0</v>
      </c>
      <c r="AE80" s="164">
        <f t="shared" si="48"/>
        <v>0</v>
      </c>
      <c r="AF80" s="177">
        <f t="shared" si="48"/>
        <v>0</v>
      </c>
      <c r="AG80" s="160">
        <f t="shared" si="48"/>
        <v>3</v>
      </c>
      <c r="AH80" s="178">
        <f t="shared" si="48"/>
        <v>0</v>
      </c>
      <c r="AI80" s="188">
        <f t="shared" si="48"/>
        <v>3</v>
      </c>
      <c r="AJ80" s="167">
        <f t="shared" si="48"/>
        <v>13</v>
      </c>
      <c r="AK80" s="178">
        <f t="shared" si="48"/>
        <v>0</v>
      </c>
      <c r="AL80" s="179">
        <f t="shared" si="48"/>
        <v>0</v>
      </c>
    </row>
    <row r="81" spans="1:38" outlineLevel="2" x14ac:dyDescent="0.25">
      <c r="A81" s="7" t="s">
        <v>616</v>
      </c>
      <c r="B81" s="22" t="s">
        <v>802</v>
      </c>
      <c r="C81" s="69"/>
      <c r="D81" s="69"/>
      <c r="E81" s="69">
        <v>13</v>
      </c>
      <c r="F81" s="69"/>
      <c r="G81" s="69"/>
      <c r="H81" s="69"/>
      <c r="I81" s="116"/>
      <c r="J81" s="356"/>
      <c r="K81" s="69">
        <v>2</v>
      </c>
      <c r="L81" s="69">
        <v>1</v>
      </c>
      <c r="M81" s="157">
        <f t="shared" si="37"/>
        <v>16</v>
      </c>
      <c r="N81" s="7">
        <v>1</v>
      </c>
      <c r="O81" s="7">
        <v>1</v>
      </c>
      <c r="P81" s="7"/>
      <c r="Q81" s="22"/>
      <c r="R81" s="14"/>
      <c r="S81" s="14"/>
      <c r="T81" s="129"/>
      <c r="U81" s="22"/>
      <c r="V81" s="14"/>
      <c r="W81" s="129"/>
      <c r="X81" s="22"/>
      <c r="Y81" s="14">
        <v>1</v>
      </c>
      <c r="Z81" s="14"/>
      <c r="AA81" s="14"/>
      <c r="AB81" s="129"/>
      <c r="AC81" s="7"/>
      <c r="AD81" s="7"/>
      <c r="AE81" s="164">
        <f t="shared" si="39"/>
        <v>2</v>
      </c>
      <c r="AF81" s="177"/>
      <c r="AG81" s="160">
        <f t="shared" si="45"/>
        <v>18</v>
      </c>
      <c r="AH81" s="178">
        <f t="shared" si="45"/>
        <v>1</v>
      </c>
      <c r="AI81" s="188">
        <f>SUM(AG81+AH81)</f>
        <v>19</v>
      </c>
      <c r="AJ81" s="167">
        <f>SUM(AG81)+SUM(Märts!AJ81)</f>
        <v>112</v>
      </c>
      <c r="AK81" s="178">
        <f>SUM(AE81)+SUM(Märts!AK81)</f>
        <v>8</v>
      </c>
      <c r="AL81" s="179">
        <f>SUM(AH81)+SUM(Märts!AL81)</f>
        <v>9</v>
      </c>
    </row>
    <row r="82" spans="1:38" outlineLevel="1" x14ac:dyDescent="0.25">
      <c r="A82" s="500" t="s">
        <v>748</v>
      </c>
      <c r="B82" s="28"/>
      <c r="C82" s="69">
        <f t="shared" ref="C82:AL82" si="49">SUBTOTAL(9,C81:C81)</f>
        <v>0</v>
      </c>
      <c r="D82" s="69">
        <f t="shared" si="49"/>
        <v>0</v>
      </c>
      <c r="E82" s="69">
        <f t="shared" si="49"/>
        <v>13</v>
      </c>
      <c r="F82" s="69">
        <f t="shared" si="49"/>
        <v>0</v>
      </c>
      <c r="G82" s="69">
        <f t="shared" si="49"/>
        <v>0</v>
      </c>
      <c r="H82" s="69">
        <f t="shared" si="49"/>
        <v>0</v>
      </c>
      <c r="I82" s="116">
        <f t="shared" si="49"/>
        <v>0</v>
      </c>
      <c r="J82" s="356">
        <f t="shared" si="49"/>
        <v>0</v>
      </c>
      <c r="K82" s="69">
        <f t="shared" si="49"/>
        <v>2</v>
      </c>
      <c r="L82" s="69">
        <f t="shared" si="49"/>
        <v>1</v>
      </c>
      <c r="M82" s="157">
        <f t="shared" si="49"/>
        <v>16</v>
      </c>
      <c r="N82" s="7">
        <f t="shared" si="49"/>
        <v>1</v>
      </c>
      <c r="O82" s="7">
        <f t="shared" si="49"/>
        <v>1</v>
      </c>
      <c r="P82" s="7">
        <f t="shared" si="49"/>
        <v>0</v>
      </c>
      <c r="Q82" s="22">
        <f t="shared" si="49"/>
        <v>0</v>
      </c>
      <c r="R82" s="14">
        <f t="shared" si="49"/>
        <v>0</v>
      </c>
      <c r="S82" s="14">
        <f t="shared" si="49"/>
        <v>0</v>
      </c>
      <c r="T82" s="129">
        <f t="shared" si="49"/>
        <v>0</v>
      </c>
      <c r="U82" s="22">
        <f t="shared" si="49"/>
        <v>0</v>
      </c>
      <c r="V82" s="14">
        <f t="shared" si="49"/>
        <v>0</v>
      </c>
      <c r="W82" s="129">
        <f t="shared" si="49"/>
        <v>0</v>
      </c>
      <c r="X82" s="22">
        <f t="shared" si="49"/>
        <v>0</v>
      </c>
      <c r="Y82" s="14">
        <f t="shared" si="49"/>
        <v>1</v>
      </c>
      <c r="Z82" s="14">
        <f t="shared" si="49"/>
        <v>0</v>
      </c>
      <c r="AA82" s="14">
        <f t="shared" si="49"/>
        <v>0</v>
      </c>
      <c r="AB82" s="129">
        <f t="shared" si="49"/>
        <v>0</v>
      </c>
      <c r="AC82" s="7">
        <f t="shared" si="49"/>
        <v>0</v>
      </c>
      <c r="AD82" s="7">
        <f t="shared" si="49"/>
        <v>0</v>
      </c>
      <c r="AE82" s="164">
        <f t="shared" si="49"/>
        <v>2</v>
      </c>
      <c r="AF82" s="177">
        <f t="shared" si="49"/>
        <v>0</v>
      </c>
      <c r="AG82" s="160">
        <f t="shared" si="49"/>
        <v>18</v>
      </c>
      <c r="AH82" s="178">
        <f t="shared" si="49"/>
        <v>1</v>
      </c>
      <c r="AI82" s="188">
        <f t="shared" si="49"/>
        <v>19</v>
      </c>
      <c r="AJ82" s="167">
        <f t="shared" si="49"/>
        <v>112</v>
      </c>
      <c r="AK82" s="178">
        <f t="shared" si="49"/>
        <v>8</v>
      </c>
      <c r="AL82" s="179">
        <f t="shared" si="49"/>
        <v>9</v>
      </c>
    </row>
    <row r="83" spans="1:38" outlineLevel="2" x14ac:dyDescent="0.25">
      <c r="A83" s="6" t="s">
        <v>804</v>
      </c>
      <c r="B83" s="9" t="s">
        <v>703</v>
      </c>
      <c r="C83" s="69"/>
      <c r="D83" s="69">
        <v>18</v>
      </c>
      <c r="E83" s="69">
        <v>43</v>
      </c>
      <c r="F83" s="69">
        <v>4</v>
      </c>
      <c r="G83" s="69"/>
      <c r="H83" s="69"/>
      <c r="I83" s="116">
        <v>10</v>
      </c>
      <c r="J83" s="356">
        <v>5</v>
      </c>
      <c r="K83" s="69">
        <v>4</v>
      </c>
      <c r="L83" s="69"/>
      <c r="M83" s="157">
        <f t="shared" si="37"/>
        <v>84</v>
      </c>
      <c r="N83" s="7"/>
      <c r="O83" s="7">
        <v>1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9"/>
        <v>1</v>
      </c>
      <c r="AF83" s="177"/>
      <c r="AG83" s="160">
        <f t="shared" si="45"/>
        <v>85</v>
      </c>
      <c r="AH83" s="178">
        <f t="shared" si="45"/>
        <v>0</v>
      </c>
      <c r="AI83" s="188">
        <f>SUM(AG83+AH83)</f>
        <v>85</v>
      </c>
      <c r="AJ83" s="167">
        <f>SUM(AG83)+SUM(Märts!AJ83)</f>
        <v>351</v>
      </c>
      <c r="AK83" s="178">
        <f>SUM(AE83)+SUM(Märts!AK83)</f>
        <v>11</v>
      </c>
      <c r="AL83" s="179">
        <f>SUM(AH83)+SUM(Märts!AL83)</f>
        <v>0</v>
      </c>
    </row>
    <row r="84" spans="1:38" outlineLevel="1" x14ac:dyDescent="0.25">
      <c r="A84" s="74" t="s">
        <v>749</v>
      </c>
      <c r="B84" s="9"/>
      <c r="C84" s="69">
        <f t="shared" ref="C84:AL84" si="50">SUBTOTAL(9,C83:C83)</f>
        <v>0</v>
      </c>
      <c r="D84" s="69">
        <f t="shared" si="50"/>
        <v>18</v>
      </c>
      <c r="E84" s="69">
        <f t="shared" si="50"/>
        <v>43</v>
      </c>
      <c r="F84" s="69">
        <f t="shared" si="50"/>
        <v>4</v>
      </c>
      <c r="G84" s="69">
        <f t="shared" si="50"/>
        <v>0</v>
      </c>
      <c r="H84" s="69">
        <f t="shared" si="50"/>
        <v>0</v>
      </c>
      <c r="I84" s="116">
        <f t="shared" si="50"/>
        <v>10</v>
      </c>
      <c r="J84" s="356">
        <f t="shared" si="50"/>
        <v>5</v>
      </c>
      <c r="K84" s="69">
        <f t="shared" si="50"/>
        <v>4</v>
      </c>
      <c r="L84" s="69">
        <f t="shared" si="50"/>
        <v>0</v>
      </c>
      <c r="M84" s="157">
        <f t="shared" si="50"/>
        <v>84</v>
      </c>
      <c r="N84" s="7">
        <f t="shared" si="50"/>
        <v>0</v>
      </c>
      <c r="O84" s="7">
        <f t="shared" si="50"/>
        <v>1</v>
      </c>
      <c r="P84" s="7">
        <f t="shared" si="50"/>
        <v>0</v>
      </c>
      <c r="Q84" s="22">
        <f t="shared" si="50"/>
        <v>0</v>
      </c>
      <c r="R84" s="14">
        <f t="shared" si="50"/>
        <v>0</v>
      </c>
      <c r="S84" s="14">
        <f t="shared" si="50"/>
        <v>0</v>
      </c>
      <c r="T84" s="129">
        <f t="shared" si="50"/>
        <v>0</v>
      </c>
      <c r="U84" s="22">
        <f t="shared" si="50"/>
        <v>0</v>
      </c>
      <c r="V84" s="14">
        <f t="shared" si="50"/>
        <v>0</v>
      </c>
      <c r="W84" s="129">
        <f t="shared" si="50"/>
        <v>0</v>
      </c>
      <c r="X84" s="22">
        <f t="shared" si="50"/>
        <v>0</v>
      </c>
      <c r="Y84" s="14">
        <f t="shared" si="50"/>
        <v>0</v>
      </c>
      <c r="Z84" s="14">
        <f t="shared" si="50"/>
        <v>0</v>
      </c>
      <c r="AA84" s="14">
        <f t="shared" si="50"/>
        <v>0</v>
      </c>
      <c r="AB84" s="129">
        <f t="shared" si="50"/>
        <v>0</v>
      </c>
      <c r="AC84" s="7">
        <f t="shared" si="50"/>
        <v>0</v>
      </c>
      <c r="AD84" s="7">
        <f t="shared" si="50"/>
        <v>0</v>
      </c>
      <c r="AE84" s="164">
        <f t="shared" si="50"/>
        <v>1</v>
      </c>
      <c r="AF84" s="177">
        <f t="shared" si="50"/>
        <v>0</v>
      </c>
      <c r="AG84" s="160">
        <f t="shared" si="50"/>
        <v>85</v>
      </c>
      <c r="AH84" s="178">
        <f t="shared" si="50"/>
        <v>0</v>
      </c>
      <c r="AI84" s="188">
        <f t="shared" si="50"/>
        <v>85</v>
      </c>
      <c r="AJ84" s="167">
        <f t="shared" si="50"/>
        <v>351</v>
      </c>
      <c r="AK84" s="178">
        <f t="shared" si="50"/>
        <v>11</v>
      </c>
      <c r="AL84" s="179">
        <f t="shared" si="50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/>
      <c r="E85" s="69">
        <v>17</v>
      </c>
      <c r="F85" s="69">
        <v>3</v>
      </c>
      <c r="G85" s="69"/>
      <c r="H85" s="69"/>
      <c r="I85" s="116">
        <v>8</v>
      </c>
      <c r="J85" s="356">
        <v>6</v>
      </c>
      <c r="K85" s="69"/>
      <c r="L85" s="69"/>
      <c r="M85" s="157">
        <f t="shared" si="37"/>
        <v>34</v>
      </c>
      <c r="N85" s="7"/>
      <c r="O85" s="7"/>
      <c r="P85" s="7">
        <v>3</v>
      </c>
      <c r="Q85" s="22"/>
      <c r="R85" s="14">
        <v>2</v>
      </c>
      <c r="S85" s="14">
        <v>5</v>
      </c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7"/>
      <c r="AE85" s="164">
        <f t="shared" si="39"/>
        <v>10</v>
      </c>
      <c r="AF85" s="177"/>
      <c r="AG85" s="160">
        <f t="shared" ref="AG85:AH87" si="51">SUM(M85,AE85)</f>
        <v>44</v>
      </c>
      <c r="AH85" s="178">
        <f t="shared" si="51"/>
        <v>0</v>
      </c>
      <c r="AI85" s="188">
        <f>SUM(AG85+AH85)</f>
        <v>44</v>
      </c>
      <c r="AJ85" s="167">
        <f>SUM(AG85)+SUM(Märts!AJ85)</f>
        <v>142</v>
      </c>
      <c r="AK85" s="178">
        <f>SUM(AE85)+SUM(Märts!AK85)</f>
        <v>20</v>
      </c>
      <c r="AL85" s="179">
        <f>SUM(AH85)+SUM(Märts!AL85)</f>
        <v>0</v>
      </c>
    </row>
    <row r="86" spans="1:38" outlineLevel="2" x14ac:dyDescent="0.25">
      <c r="A86" s="6" t="s">
        <v>805</v>
      </c>
      <c r="B86" s="29" t="s">
        <v>825</v>
      </c>
      <c r="C86" s="69"/>
      <c r="D86" s="69">
        <v>1</v>
      </c>
      <c r="E86" s="69">
        <v>7</v>
      </c>
      <c r="F86" s="69"/>
      <c r="G86" s="69"/>
      <c r="H86" s="69"/>
      <c r="I86" s="116">
        <v>3</v>
      </c>
      <c r="J86" s="356"/>
      <c r="K86" s="69"/>
      <c r="L86" s="69"/>
      <c r="M86" s="157">
        <f t="shared" si="37"/>
        <v>11</v>
      </c>
      <c r="N86" s="7"/>
      <c r="O86" s="7"/>
      <c r="P86" s="7"/>
      <c r="Q86" s="22"/>
      <c r="R86" s="14"/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0</v>
      </c>
      <c r="AF86" s="177"/>
      <c r="AG86" s="160">
        <f t="shared" si="51"/>
        <v>11</v>
      </c>
      <c r="AH86" s="178">
        <f t="shared" si="51"/>
        <v>0</v>
      </c>
      <c r="AI86" s="188">
        <f>SUM(AG86+AH86)</f>
        <v>11</v>
      </c>
      <c r="AJ86" s="167">
        <f>SUM(AG86)+SUM(Märts!AJ86)</f>
        <v>43</v>
      </c>
      <c r="AK86" s="178">
        <f>SUM(AE86)+SUM(Märts!AK86)</f>
        <v>2</v>
      </c>
      <c r="AL86" s="179">
        <f>SUM(AH86)+SUM(Märts!AL86)</f>
        <v>0</v>
      </c>
    </row>
    <row r="87" spans="1:38" outlineLevel="2" x14ac:dyDescent="0.25">
      <c r="A87" s="8" t="s">
        <v>805</v>
      </c>
      <c r="B87" s="29" t="s">
        <v>806</v>
      </c>
      <c r="C87" s="69"/>
      <c r="D87" s="69"/>
      <c r="E87" s="69">
        <v>2</v>
      </c>
      <c r="F87" s="69"/>
      <c r="G87" s="69"/>
      <c r="H87" s="69"/>
      <c r="I87" s="116">
        <v>2</v>
      </c>
      <c r="J87" s="356">
        <v>1</v>
      </c>
      <c r="K87" s="69"/>
      <c r="L87" s="69"/>
      <c r="M87" s="157">
        <f t="shared" si="37"/>
        <v>5</v>
      </c>
      <c r="N87" s="7"/>
      <c r="O87" s="7"/>
      <c r="P87" s="7"/>
      <c r="Q87" s="22"/>
      <c r="R87" s="14">
        <v>2</v>
      </c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2</v>
      </c>
      <c r="AF87" s="177"/>
      <c r="AG87" s="160">
        <f t="shared" si="51"/>
        <v>7</v>
      </c>
      <c r="AH87" s="178">
        <f t="shared" si="51"/>
        <v>0</v>
      </c>
      <c r="AI87" s="188">
        <f>SUM(AG87+AH87)</f>
        <v>7</v>
      </c>
      <c r="AJ87" s="167">
        <f>SUM(AG87)+SUM(Märts!AJ87)</f>
        <v>28</v>
      </c>
      <c r="AK87" s="178">
        <f>SUM(AE87)+SUM(Märts!AK87)</f>
        <v>5</v>
      </c>
      <c r="AL87" s="179">
        <f>SUM(AH87)+SUM(Märts!AL87)</f>
        <v>0</v>
      </c>
    </row>
    <row r="88" spans="1:38" outlineLevel="2" x14ac:dyDescent="0.25">
      <c r="A88" s="8" t="s">
        <v>805</v>
      </c>
      <c r="B88" s="29" t="s">
        <v>713</v>
      </c>
      <c r="C88" s="69"/>
      <c r="D88" s="69"/>
      <c r="E88" s="69"/>
      <c r="F88" s="69">
        <v>1</v>
      </c>
      <c r="G88" s="69"/>
      <c r="H88" s="69"/>
      <c r="I88" s="116"/>
      <c r="J88" s="356"/>
      <c r="K88" s="69"/>
      <c r="L88" s="69"/>
      <c r="M88" s="157">
        <f>SUM(C88:L88)</f>
        <v>1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177"/>
      <c r="AG88" s="160">
        <f>SUM(M88,AE88)</f>
        <v>1</v>
      </c>
      <c r="AH88" s="178">
        <f>SUM(N88,AF88)</f>
        <v>0</v>
      </c>
      <c r="AI88" s="188">
        <f>SUM(AG88+AH88)</f>
        <v>1</v>
      </c>
      <c r="AJ88" s="167">
        <f>SUM(AG88)+SUM(Märts!AJ88)</f>
        <v>8</v>
      </c>
      <c r="AK88" s="178">
        <f>SUM(AE88)+SUM(Märts!AK88)</f>
        <v>0</v>
      </c>
      <c r="AL88" s="179">
        <f>SUM(AH88)+SUM(Märts!AL88)</f>
        <v>0</v>
      </c>
    </row>
    <row r="89" spans="1:38" outlineLevel="1" x14ac:dyDescent="0.25">
      <c r="A89" s="383" t="s">
        <v>750</v>
      </c>
      <c r="B89" s="29"/>
      <c r="C89" s="69">
        <f t="shared" ref="C89:AL89" si="52">SUBTOTAL(9,C85:C88)</f>
        <v>0</v>
      </c>
      <c r="D89" s="69">
        <f t="shared" si="52"/>
        <v>1</v>
      </c>
      <c r="E89" s="69">
        <f t="shared" si="52"/>
        <v>26</v>
      </c>
      <c r="F89" s="69">
        <f t="shared" si="52"/>
        <v>4</v>
      </c>
      <c r="G89" s="69">
        <f t="shared" si="52"/>
        <v>0</v>
      </c>
      <c r="H89" s="69">
        <f t="shared" si="52"/>
        <v>0</v>
      </c>
      <c r="I89" s="116">
        <f t="shared" si="52"/>
        <v>13</v>
      </c>
      <c r="J89" s="356">
        <f t="shared" si="52"/>
        <v>7</v>
      </c>
      <c r="K89" s="69">
        <f t="shared" si="52"/>
        <v>0</v>
      </c>
      <c r="L89" s="69">
        <f t="shared" si="52"/>
        <v>0</v>
      </c>
      <c r="M89" s="157">
        <f t="shared" si="52"/>
        <v>51</v>
      </c>
      <c r="N89" s="7">
        <f t="shared" si="52"/>
        <v>0</v>
      </c>
      <c r="O89" s="7">
        <f t="shared" si="52"/>
        <v>0</v>
      </c>
      <c r="P89" s="7">
        <f t="shared" si="52"/>
        <v>3</v>
      </c>
      <c r="Q89" s="22">
        <f t="shared" si="52"/>
        <v>0</v>
      </c>
      <c r="R89" s="14">
        <f t="shared" si="52"/>
        <v>4</v>
      </c>
      <c r="S89" s="14">
        <f t="shared" si="52"/>
        <v>5</v>
      </c>
      <c r="T89" s="129">
        <f t="shared" si="52"/>
        <v>0</v>
      </c>
      <c r="U89" s="22">
        <f t="shared" si="52"/>
        <v>0</v>
      </c>
      <c r="V89" s="14">
        <f t="shared" si="52"/>
        <v>0</v>
      </c>
      <c r="W89" s="129">
        <f t="shared" si="52"/>
        <v>0</v>
      </c>
      <c r="X89" s="22">
        <f t="shared" si="52"/>
        <v>0</v>
      </c>
      <c r="Y89" s="14">
        <f t="shared" si="52"/>
        <v>0</v>
      </c>
      <c r="Z89" s="14">
        <f t="shared" si="52"/>
        <v>0</v>
      </c>
      <c r="AA89" s="14">
        <f t="shared" si="52"/>
        <v>0</v>
      </c>
      <c r="AB89" s="129">
        <f t="shared" si="52"/>
        <v>0</v>
      </c>
      <c r="AC89" s="7">
        <f t="shared" si="52"/>
        <v>0</v>
      </c>
      <c r="AD89" s="7">
        <f t="shared" si="52"/>
        <v>0</v>
      </c>
      <c r="AE89" s="164">
        <f t="shared" si="52"/>
        <v>12</v>
      </c>
      <c r="AF89" s="177">
        <f t="shared" si="52"/>
        <v>0</v>
      </c>
      <c r="AG89" s="160">
        <f t="shared" si="52"/>
        <v>63</v>
      </c>
      <c r="AH89" s="178">
        <f t="shared" si="52"/>
        <v>0</v>
      </c>
      <c r="AI89" s="188">
        <f t="shared" si="52"/>
        <v>63</v>
      </c>
      <c r="AJ89" s="167">
        <f t="shared" si="52"/>
        <v>221</v>
      </c>
      <c r="AK89" s="178">
        <f t="shared" si="52"/>
        <v>27</v>
      </c>
      <c r="AL89" s="179">
        <f t="shared" si="52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>
        <v>2</v>
      </c>
      <c r="E90" s="69">
        <v>3</v>
      </c>
      <c r="F90" s="69">
        <v>2</v>
      </c>
      <c r="G90" s="69"/>
      <c r="H90" s="69"/>
      <c r="I90" s="116"/>
      <c r="J90" s="356">
        <v>1</v>
      </c>
      <c r="K90" s="69"/>
      <c r="L90" s="69"/>
      <c r="M90" s="157">
        <f t="shared" si="37"/>
        <v>8</v>
      </c>
      <c r="N90" s="7"/>
      <c r="O90" s="7"/>
      <c r="P90" s="7">
        <v>2</v>
      </c>
      <c r="Q90" s="22"/>
      <c r="R90" s="14"/>
      <c r="S90" s="14">
        <v>4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9"/>
        <v>6</v>
      </c>
      <c r="AF90" s="177"/>
      <c r="AG90" s="160">
        <f t="shared" ref="AG90:AH94" si="53">SUM(M90,AE90)</f>
        <v>14</v>
      </c>
      <c r="AH90" s="178">
        <f t="shared" si="53"/>
        <v>0</v>
      </c>
      <c r="AI90" s="188">
        <f>SUM(AG90+AH90)</f>
        <v>14</v>
      </c>
      <c r="AJ90" s="167">
        <f>SUM(AG90)+SUM(Märts!AJ90)</f>
        <v>52</v>
      </c>
      <c r="AK90" s="178">
        <f>SUM(AE90)+SUM(Märts!AK90)</f>
        <v>19</v>
      </c>
      <c r="AL90" s="179">
        <f>SUM(AH90)+SUM(Märts!AL90)</f>
        <v>0</v>
      </c>
    </row>
    <row r="91" spans="1:38" outlineLevel="2" x14ac:dyDescent="0.25">
      <c r="A91" s="6" t="s">
        <v>807</v>
      </c>
      <c r="B91" s="29" t="s">
        <v>777</v>
      </c>
      <c r="C91" s="69"/>
      <c r="D91" s="69">
        <v>5</v>
      </c>
      <c r="E91" s="69">
        <v>2</v>
      </c>
      <c r="F91" s="69">
        <v>4</v>
      </c>
      <c r="G91" s="69"/>
      <c r="H91" s="69"/>
      <c r="I91" s="116">
        <v>2</v>
      </c>
      <c r="J91" s="356"/>
      <c r="K91" s="69"/>
      <c r="L91" s="69"/>
      <c r="M91" s="157">
        <f t="shared" si="37"/>
        <v>13</v>
      </c>
      <c r="N91" s="7"/>
      <c r="O91" s="7"/>
      <c r="P91" s="7">
        <v>8</v>
      </c>
      <c r="Q91" s="22"/>
      <c r="R91" s="14"/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8</v>
      </c>
      <c r="AF91" s="177"/>
      <c r="AG91" s="160">
        <f t="shared" si="53"/>
        <v>21</v>
      </c>
      <c r="AH91" s="178">
        <f t="shared" si="53"/>
        <v>0</v>
      </c>
      <c r="AI91" s="188">
        <f>SUM(AG91+AH91)</f>
        <v>21</v>
      </c>
      <c r="AJ91" s="167">
        <f>SUM(AG91)+SUM(Märts!AJ91)</f>
        <v>95</v>
      </c>
      <c r="AK91" s="178">
        <f>SUM(AE91)+SUM(Märts!AK91)</f>
        <v>28</v>
      </c>
      <c r="AL91" s="179">
        <f>SUM(AH91)+SUM(Märts!AL91)</f>
        <v>0</v>
      </c>
    </row>
    <row r="92" spans="1:38" outlineLevel="2" x14ac:dyDescent="0.25">
      <c r="A92" s="6" t="s">
        <v>807</v>
      </c>
      <c r="B92" s="8" t="s">
        <v>717</v>
      </c>
      <c r="C92" s="69">
        <v>1</v>
      </c>
      <c r="D92" s="69">
        <v>3</v>
      </c>
      <c r="E92" s="69">
        <v>8</v>
      </c>
      <c r="F92" s="69">
        <v>13</v>
      </c>
      <c r="G92" s="69"/>
      <c r="H92" s="69"/>
      <c r="I92" s="116">
        <v>2</v>
      </c>
      <c r="J92" s="356">
        <v>11</v>
      </c>
      <c r="K92" s="69"/>
      <c r="L92" s="69"/>
      <c r="M92" s="157">
        <f>SUM(C92:L92)</f>
        <v>38</v>
      </c>
      <c r="N92" s="7"/>
      <c r="O92" s="7"/>
      <c r="P92" s="7">
        <v>8</v>
      </c>
      <c r="Q92" s="22">
        <v>2</v>
      </c>
      <c r="R92" s="14">
        <v>14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24</v>
      </c>
      <c r="AF92" s="177"/>
      <c r="AG92" s="160">
        <f>SUM(M92,AE92)</f>
        <v>62</v>
      </c>
      <c r="AH92" s="178">
        <f>SUM(N92,AF92)</f>
        <v>0</v>
      </c>
      <c r="AI92" s="188">
        <f>SUM(AG92+AH92)</f>
        <v>62</v>
      </c>
      <c r="AJ92" s="167">
        <f>SUM(AG92)+SUM(Märts!AJ92)</f>
        <v>229</v>
      </c>
      <c r="AK92" s="178">
        <f>SUM(AE92)+SUM(Märts!AK92)</f>
        <v>67</v>
      </c>
      <c r="AL92" s="179">
        <f>SUM(AH92)+SUM(Märts!AL92)</f>
        <v>0</v>
      </c>
    </row>
    <row r="93" spans="1:38" outlineLevel="2" x14ac:dyDescent="0.25">
      <c r="A93" s="6" t="s">
        <v>807</v>
      </c>
      <c r="B93" s="29" t="s">
        <v>718</v>
      </c>
      <c r="C93" s="69"/>
      <c r="D93" s="69">
        <v>1</v>
      </c>
      <c r="E93" s="69">
        <v>2</v>
      </c>
      <c r="F93" s="69">
        <v>5</v>
      </c>
      <c r="G93" s="69"/>
      <c r="H93" s="69"/>
      <c r="I93" s="116"/>
      <c r="J93" s="356">
        <v>2</v>
      </c>
      <c r="K93" s="69"/>
      <c r="L93" s="69"/>
      <c r="M93" s="157">
        <f>SUM(C93:L93)</f>
        <v>10</v>
      </c>
      <c r="N93" s="7"/>
      <c r="O93" s="7"/>
      <c r="P93" s="7"/>
      <c r="Q93" s="22">
        <v>1</v>
      </c>
      <c r="R93" s="14"/>
      <c r="S93" s="14">
        <v>8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9</v>
      </c>
      <c r="AF93" s="177"/>
      <c r="AG93" s="160">
        <f>SUM(M93,AE93)</f>
        <v>19</v>
      </c>
      <c r="AH93" s="178">
        <f>SUM(N93,AF93)</f>
        <v>0</v>
      </c>
      <c r="AI93" s="188">
        <f>SUM(AG93+AH93)</f>
        <v>19</v>
      </c>
      <c r="AJ93" s="167">
        <f>SUM(AG93)+SUM(Märts!AJ93)</f>
        <v>78</v>
      </c>
      <c r="AK93" s="178">
        <f>SUM(AE93)+SUM(Märts!AK93)</f>
        <v>39</v>
      </c>
      <c r="AL93" s="179">
        <f>SUM(AH93)+SUM(Märts!AL93)</f>
        <v>0</v>
      </c>
    </row>
    <row r="94" spans="1:38" outlineLevel="2" x14ac:dyDescent="0.25">
      <c r="A94" s="6" t="s">
        <v>807</v>
      </c>
      <c r="B94" s="29" t="s">
        <v>778</v>
      </c>
      <c r="C94" s="69"/>
      <c r="D94" s="69">
        <v>2</v>
      </c>
      <c r="E94" s="69">
        <v>1</v>
      </c>
      <c r="F94" s="69">
        <v>4</v>
      </c>
      <c r="G94" s="69"/>
      <c r="H94" s="69"/>
      <c r="I94" s="116"/>
      <c r="J94" s="356"/>
      <c r="K94" s="69"/>
      <c r="L94" s="69"/>
      <c r="M94" s="157">
        <f t="shared" si="37"/>
        <v>7</v>
      </c>
      <c r="N94" s="7"/>
      <c r="O94" s="7"/>
      <c r="P94" s="7">
        <v>1</v>
      </c>
      <c r="Q94" s="22"/>
      <c r="R94" s="14"/>
      <c r="S94" s="14">
        <v>1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2</v>
      </c>
      <c r="AF94" s="177"/>
      <c r="AG94" s="160">
        <f t="shared" si="53"/>
        <v>9</v>
      </c>
      <c r="AH94" s="178">
        <f t="shared" si="53"/>
        <v>0</v>
      </c>
      <c r="AI94" s="188">
        <f>SUM(AG94+AH94)</f>
        <v>9</v>
      </c>
      <c r="AJ94" s="167">
        <f>SUM(AG94)+SUM(Märts!AJ94)</f>
        <v>31</v>
      </c>
      <c r="AK94" s="178">
        <f>SUM(AE94)+SUM(Märts!AK94)</f>
        <v>11</v>
      </c>
      <c r="AL94" s="179">
        <f>SUM(AH94)+SUM(Märts!AL94)</f>
        <v>0</v>
      </c>
    </row>
    <row r="95" spans="1:38" outlineLevel="1" x14ac:dyDescent="0.25">
      <c r="A95" s="74" t="s">
        <v>751</v>
      </c>
      <c r="B95" s="29"/>
      <c r="C95" s="69">
        <f t="shared" ref="C95:AL95" si="54">SUBTOTAL(9,C90:C94)</f>
        <v>1</v>
      </c>
      <c r="D95" s="69">
        <f t="shared" si="54"/>
        <v>13</v>
      </c>
      <c r="E95" s="69">
        <f t="shared" si="54"/>
        <v>16</v>
      </c>
      <c r="F95" s="69">
        <f t="shared" si="54"/>
        <v>28</v>
      </c>
      <c r="G95" s="69">
        <f t="shared" si="54"/>
        <v>0</v>
      </c>
      <c r="H95" s="69">
        <f t="shared" si="54"/>
        <v>0</v>
      </c>
      <c r="I95" s="116">
        <f t="shared" si="54"/>
        <v>4</v>
      </c>
      <c r="J95" s="356">
        <f t="shared" si="54"/>
        <v>14</v>
      </c>
      <c r="K95" s="69">
        <f t="shared" si="54"/>
        <v>0</v>
      </c>
      <c r="L95" s="69">
        <f t="shared" si="54"/>
        <v>0</v>
      </c>
      <c r="M95" s="157">
        <f t="shared" si="54"/>
        <v>76</v>
      </c>
      <c r="N95" s="7">
        <f t="shared" si="54"/>
        <v>0</v>
      </c>
      <c r="O95" s="7">
        <f t="shared" si="54"/>
        <v>0</v>
      </c>
      <c r="P95" s="7">
        <f t="shared" si="54"/>
        <v>19</v>
      </c>
      <c r="Q95" s="22">
        <f t="shared" si="54"/>
        <v>3</v>
      </c>
      <c r="R95" s="14">
        <f t="shared" si="54"/>
        <v>14</v>
      </c>
      <c r="S95" s="14">
        <f t="shared" si="54"/>
        <v>13</v>
      </c>
      <c r="T95" s="129">
        <f t="shared" si="54"/>
        <v>0</v>
      </c>
      <c r="U95" s="22">
        <f t="shared" si="54"/>
        <v>0</v>
      </c>
      <c r="V95" s="14">
        <f t="shared" si="54"/>
        <v>0</v>
      </c>
      <c r="W95" s="129">
        <f t="shared" si="54"/>
        <v>0</v>
      </c>
      <c r="X95" s="22">
        <f t="shared" si="54"/>
        <v>0</v>
      </c>
      <c r="Y95" s="14">
        <f t="shared" si="54"/>
        <v>0</v>
      </c>
      <c r="Z95" s="14">
        <f t="shared" si="54"/>
        <v>0</v>
      </c>
      <c r="AA95" s="14">
        <f t="shared" si="54"/>
        <v>0</v>
      </c>
      <c r="AB95" s="129">
        <f t="shared" si="54"/>
        <v>0</v>
      </c>
      <c r="AC95" s="7">
        <f t="shared" si="54"/>
        <v>0</v>
      </c>
      <c r="AD95" s="7">
        <f t="shared" si="54"/>
        <v>0</v>
      </c>
      <c r="AE95" s="164">
        <f t="shared" si="54"/>
        <v>49</v>
      </c>
      <c r="AF95" s="177">
        <f t="shared" si="54"/>
        <v>0</v>
      </c>
      <c r="AG95" s="160">
        <f t="shared" si="54"/>
        <v>125</v>
      </c>
      <c r="AH95" s="178">
        <f t="shared" si="54"/>
        <v>0</v>
      </c>
      <c r="AI95" s="188">
        <f t="shared" si="54"/>
        <v>125</v>
      </c>
      <c r="AJ95" s="167">
        <f t="shared" si="54"/>
        <v>485</v>
      </c>
      <c r="AK95" s="178">
        <f t="shared" si="54"/>
        <v>164</v>
      </c>
      <c r="AL95" s="179">
        <f t="shared" si="54"/>
        <v>0</v>
      </c>
    </row>
    <row r="96" spans="1:38" s="86" customFormat="1" outlineLevel="2" x14ac:dyDescent="0.25">
      <c r="A96" s="6" t="s">
        <v>679</v>
      </c>
      <c r="B96" s="29" t="s">
        <v>680</v>
      </c>
      <c r="C96" s="69"/>
      <c r="D96" s="69"/>
      <c r="E96" s="69"/>
      <c r="F96" s="69">
        <v>1</v>
      </c>
      <c r="G96" s="69"/>
      <c r="H96" s="69">
        <v>4</v>
      </c>
      <c r="I96" s="116"/>
      <c r="J96" s="356"/>
      <c r="K96" s="69">
        <v>4</v>
      </c>
      <c r="L96" s="69"/>
      <c r="M96" s="170">
        <f t="shared" si="37"/>
        <v>9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177"/>
      <c r="AG96" s="161">
        <f>SUM(M96,AE96)</f>
        <v>9</v>
      </c>
      <c r="AH96" s="189">
        <f>SUM(N96,AF96)</f>
        <v>0</v>
      </c>
      <c r="AI96" s="319">
        <f>SUM(AG96+AH96)</f>
        <v>9</v>
      </c>
      <c r="AJ96" s="454">
        <f>SUM(AG96)+SUM(Märts!AJ96)</f>
        <v>20</v>
      </c>
      <c r="AK96" s="189">
        <f>SUM(AE96)+SUM(Märts!AK96)</f>
        <v>0</v>
      </c>
      <c r="AL96" s="190">
        <f>SUM(AH96)+SUM(Märts!AL96)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55">SUBTOTAL(9,C96:C96)</f>
        <v>0</v>
      </c>
      <c r="D97" s="69">
        <f t="shared" si="55"/>
        <v>0</v>
      </c>
      <c r="E97" s="69">
        <f t="shared" si="55"/>
        <v>0</v>
      </c>
      <c r="F97" s="69">
        <f t="shared" si="55"/>
        <v>1</v>
      </c>
      <c r="G97" s="69">
        <f t="shared" si="55"/>
        <v>0</v>
      </c>
      <c r="H97" s="69">
        <f t="shared" si="55"/>
        <v>4</v>
      </c>
      <c r="I97" s="116">
        <f t="shared" si="55"/>
        <v>0</v>
      </c>
      <c r="J97" s="356">
        <f t="shared" si="55"/>
        <v>0</v>
      </c>
      <c r="K97" s="69">
        <f t="shared" si="55"/>
        <v>4</v>
      </c>
      <c r="L97" s="69">
        <f t="shared" si="55"/>
        <v>0</v>
      </c>
      <c r="M97" s="170">
        <f t="shared" si="55"/>
        <v>9</v>
      </c>
      <c r="N97" s="7">
        <f t="shared" si="55"/>
        <v>0</v>
      </c>
      <c r="O97" s="7">
        <f t="shared" si="55"/>
        <v>0</v>
      </c>
      <c r="P97" s="7">
        <f t="shared" si="55"/>
        <v>0</v>
      </c>
      <c r="Q97" s="22">
        <f t="shared" si="55"/>
        <v>0</v>
      </c>
      <c r="R97" s="14">
        <f t="shared" si="55"/>
        <v>0</v>
      </c>
      <c r="S97" s="14">
        <f t="shared" si="55"/>
        <v>0</v>
      </c>
      <c r="T97" s="129">
        <f t="shared" si="55"/>
        <v>0</v>
      </c>
      <c r="U97" s="22">
        <f t="shared" si="55"/>
        <v>0</v>
      </c>
      <c r="V97" s="14">
        <f t="shared" si="55"/>
        <v>0</v>
      </c>
      <c r="W97" s="129">
        <f t="shared" si="55"/>
        <v>0</v>
      </c>
      <c r="X97" s="22">
        <f t="shared" si="55"/>
        <v>0</v>
      </c>
      <c r="Y97" s="14">
        <f t="shared" si="55"/>
        <v>0</v>
      </c>
      <c r="Z97" s="14">
        <f t="shared" si="55"/>
        <v>0</v>
      </c>
      <c r="AA97" s="14">
        <f t="shared" si="55"/>
        <v>0</v>
      </c>
      <c r="AB97" s="129">
        <f t="shared" si="55"/>
        <v>0</v>
      </c>
      <c r="AC97" s="7">
        <f t="shared" si="55"/>
        <v>0</v>
      </c>
      <c r="AD97" s="7">
        <f t="shared" si="55"/>
        <v>0</v>
      </c>
      <c r="AE97" s="165">
        <f t="shared" si="55"/>
        <v>0</v>
      </c>
      <c r="AF97" s="177">
        <f t="shared" si="55"/>
        <v>0</v>
      </c>
      <c r="AG97" s="161">
        <f t="shared" si="55"/>
        <v>9</v>
      </c>
      <c r="AH97" s="189">
        <f t="shared" si="55"/>
        <v>0</v>
      </c>
      <c r="AI97" s="319">
        <f t="shared" si="55"/>
        <v>9</v>
      </c>
      <c r="AJ97" s="454">
        <f t="shared" si="55"/>
        <v>20</v>
      </c>
      <c r="AK97" s="189">
        <f t="shared" si="55"/>
        <v>0</v>
      </c>
      <c r="AL97" s="190">
        <f t="shared" si="55"/>
        <v>0</v>
      </c>
    </row>
    <row r="98" spans="1:38" outlineLevel="2" x14ac:dyDescent="0.25">
      <c r="A98" s="6" t="s">
        <v>808</v>
      </c>
      <c r="B98" s="139" t="s">
        <v>779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177"/>
      <c r="AG98" s="160">
        <f t="shared" ref="AG98:AH100" si="56">SUM(M98,AE98)</f>
        <v>0</v>
      </c>
      <c r="AH98" s="178">
        <f t="shared" si="56"/>
        <v>0</v>
      </c>
      <c r="AI98" s="188">
        <f t="shared" ref="AI98:AI132" si="57">SUM(AG98+AH98)</f>
        <v>0</v>
      </c>
      <c r="AJ98" s="167">
        <f>SUM(AG98)+SUM(Märts!AJ98)</f>
        <v>0</v>
      </c>
      <c r="AK98" s="178">
        <f>SUM(AE98)+SUM(Märts!AK98)</f>
        <v>0</v>
      </c>
      <c r="AL98" s="179">
        <f>SUM(AH98)+SUM(Märts!AL98)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177"/>
      <c r="AG99" s="160">
        <f t="shared" si="56"/>
        <v>0</v>
      </c>
      <c r="AH99" s="178">
        <f t="shared" si="56"/>
        <v>0</v>
      </c>
      <c r="AI99" s="188">
        <f t="shared" si="57"/>
        <v>0</v>
      </c>
      <c r="AJ99" s="167">
        <f>SUM(AG99)+SUM(Märts!AJ99)</f>
        <v>0</v>
      </c>
      <c r="AK99" s="178">
        <f>SUM(AE99)+SUM(Märts!AK99)</f>
        <v>0</v>
      </c>
      <c r="AL99" s="179">
        <f>SUM(AH99)+SUM(Märts!AL99)</f>
        <v>0</v>
      </c>
    </row>
    <row r="100" spans="1:38" outlineLevel="2" x14ac:dyDescent="0.25">
      <c r="A100" s="6" t="s">
        <v>808</v>
      </c>
      <c r="B100" s="139" t="s">
        <v>697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>
        <v>1</v>
      </c>
      <c r="AD100" s="7"/>
      <c r="AE100" s="164">
        <f t="shared" si="39"/>
        <v>1</v>
      </c>
      <c r="AF100" s="177"/>
      <c r="AG100" s="160">
        <f t="shared" si="56"/>
        <v>1</v>
      </c>
      <c r="AH100" s="178">
        <f t="shared" si="56"/>
        <v>0</v>
      </c>
      <c r="AI100" s="188">
        <f>SUM(AG100+AH100)</f>
        <v>1</v>
      </c>
      <c r="AJ100" s="167">
        <f>SUM(AG100)+SUM(Märts!AJ100)</f>
        <v>1</v>
      </c>
      <c r="AK100" s="178">
        <f>SUM(AE100)+SUM(Märts!AK100)</f>
        <v>1</v>
      </c>
      <c r="AL100" s="179">
        <f>SUM(AH100)+SUM(Märts!AL100)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58">SUBTOTAL(9,C98:C100)</f>
        <v>0</v>
      </c>
      <c r="D101" s="69">
        <f t="shared" si="58"/>
        <v>0</v>
      </c>
      <c r="E101" s="69">
        <f t="shared" si="58"/>
        <v>0</v>
      </c>
      <c r="F101" s="69">
        <f t="shared" si="58"/>
        <v>0</v>
      </c>
      <c r="G101" s="69">
        <f t="shared" si="58"/>
        <v>0</v>
      </c>
      <c r="H101" s="69">
        <f t="shared" si="58"/>
        <v>0</v>
      </c>
      <c r="I101" s="116">
        <f t="shared" si="58"/>
        <v>0</v>
      </c>
      <c r="J101" s="356">
        <f t="shared" si="58"/>
        <v>0</v>
      </c>
      <c r="K101" s="69">
        <f t="shared" si="58"/>
        <v>0</v>
      </c>
      <c r="L101" s="69">
        <f t="shared" si="58"/>
        <v>0</v>
      </c>
      <c r="M101" s="157">
        <f t="shared" si="58"/>
        <v>0</v>
      </c>
      <c r="N101" s="7">
        <f t="shared" si="58"/>
        <v>0</v>
      </c>
      <c r="O101" s="7">
        <f t="shared" si="58"/>
        <v>0</v>
      </c>
      <c r="P101" s="7">
        <f t="shared" si="58"/>
        <v>0</v>
      </c>
      <c r="Q101" s="22">
        <f t="shared" si="58"/>
        <v>0</v>
      </c>
      <c r="R101" s="14">
        <f t="shared" si="58"/>
        <v>0</v>
      </c>
      <c r="S101" s="14">
        <f t="shared" si="58"/>
        <v>0</v>
      </c>
      <c r="T101" s="129">
        <f t="shared" si="58"/>
        <v>0</v>
      </c>
      <c r="U101" s="22">
        <f t="shared" si="58"/>
        <v>0</v>
      </c>
      <c r="V101" s="14">
        <f t="shared" si="58"/>
        <v>0</v>
      </c>
      <c r="W101" s="129">
        <f t="shared" si="58"/>
        <v>0</v>
      </c>
      <c r="X101" s="22">
        <f t="shared" si="58"/>
        <v>0</v>
      </c>
      <c r="Y101" s="14">
        <f t="shared" si="58"/>
        <v>0</v>
      </c>
      <c r="Z101" s="14">
        <f t="shared" si="58"/>
        <v>0</v>
      </c>
      <c r="AA101" s="14">
        <f t="shared" si="58"/>
        <v>0</v>
      </c>
      <c r="AB101" s="129">
        <f t="shared" si="58"/>
        <v>0</v>
      </c>
      <c r="AC101" s="7">
        <f t="shared" si="58"/>
        <v>1</v>
      </c>
      <c r="AD101" s="7">
        <f t="shared" si="58"/>
        <v>0</v>
      </c>
      <c r="AE101" s="164">
        <f t="shared" si="58"/>
        <v>1</v>
      </c>
      <c r="AF101" s="177">
        <f t="shared" si="58"/>
        <v>0</v>
      </c>
      <c r="AG101" s="160">
        <f t="shared" si="58"/>
        <v>1</v>
      </c>
      <c r="AH101" s="178">
        <f t="shared" si="58"/>
        <v>0</v>
      </c>
      <c r="AI101" s="188">
        <f t="shared" si="58"/>
        <v>1</v>
      </c>
      <c r="AJ101" s="167">
        <f t="shared" si="58"/>
        <v>1</v>
      </c>
      <c r="AK101" s="178">
        <f t="shared" si="58"/>
        <v>1</v>
      </c>
      <c r="AL101" s="179">
        <f t="shared" si="58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ref="M102:M132" si="59">SUM(C102:L102)</f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177"/>
      <c r="AG102" s="160">
        <f t="shared" ref="AG102:AH112" si="60">SUM(M102,AE102)</f>
        <v>0</v>
      </c>
      <c r="AH102" s="178">
        <f t="shared" si="60"/>
        <v>0</v>
      </c>
      <c r="AI102" s="188">
        <f t="shared" si="57"/>
        <v>0</v>
      </c>
      <c r="AJ102" s="167">
        <f>SUM(AG102)+SUM(Märts!AJ102)</f>
        <v>0</v>
      </c>
      <c r="AK102" s="178">
        <f>SUM(AE102)+SUM(Märts!AK102)</f>
        <v>0</v>
      </c>
      <c r="AL102" s="179">
        <f>SUM(AH102)+SUM(Märts!AL102)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1">SUBTOTAL(9,C102:C102)</f>
        <v>0</v>
      </c>
      <c r="D103" s="69">
        <f t="shared" si="61"/>
        <v>0</v>
      </c>
      <c r="E103" s="69">
        <f t="shared" si="61"/>
        <v>0</v>
      </c>
      <c r="F103" s="69">
        <f t="shared" si="61"/>
        <v>0</v>
      </c>
      <c r="G103" s="69">
        <f t="shared" si="61"/>
        <v>0</v>
      </c>
      <c r="H103" s="69">
        <f t="shared" si="61"/>
        <v>0</v>
      </c>
      <c r="I103" s="116">
        <f t="shared" si="61"/>
        <v>0</v>
      </c>
      <c r="J103" s="356">
        <f t="shared" si="61"/>
        <v>0</v>
      </c>
      <c r="K103" s="69">
        <f t="shared" si="61"/>
        <v>0</v>
      </c>
      <c r="L103" s="69">
        <f t="shared" si="61"/>
        <v>0</v>
      </c>
      <c r="M103" s="157">
        <f t="shared" si="61"/>
        <v>0</v>
      </c>
      <c r="N103" s="7">
        <f t="shared" si="61"/>
        <v>0</v>
      </c>
      <c r="O103" s="7">
        <f t="shared" si="61"/>
        <v>0</v>
      </c>
      <c r="P103" s="7">
        <f t="shared" si="61"/>
        <v>0</v>
      </c>
      <c r="Q103" s="22">
        <f t="shared" si="61"/>
        <v>0</v>
      </c>
      <c r="R103" s="14">
        <f t="shared" si="61"/>
        <v>0</v>
      </c>
      <c r="S103" s="14">
        <f t="shared" si="61"/>
        <v>0</v>
      </c>
      <c r="T103" s="129">
        <f t="shared" si="61"/>
        <v>0</v>
      </c>
      <c r="U103" s="22">
        <f t="shared" si="61"/>
        <v>0</v>
      </c>
      <c r="V103" s="14">
        <f t="shared" si="61"/>
        <v>0</v>
      </c>
      <c r="W103" s="129">
        <f t="shared" si="61"/>
        <v>0</v>
      </c>
      <c r="X103" s="22">
        <f t="shared" si="61"/>
        <v>0</v>
      </c>
      <c r="Y103" s="14">
        <f t="shared" si="61"/>
        <v>0</v>
      </c>
      <c r="Z103" s="14">
        <f t="shared" si="61"/>
        <v>0</v>
      </c>
      <c r="AA103" s="14">
        <f t="shared" si="61"/>
        <v>0</v>
      </c>
      <c r="AB103" s="129">
        <f t="shared" si="61"/>
        <v>0</v>
      </c>
      <c r="AC103" s="7">
        <f t="shared" si="61"/>
        <v>0</v>
      </c>
      <c r="AD103" s="7">
        <f t="shared" si="61"/>
        <v>0</v>
      </c>
      <c r="AE103" s="164">
        <f t="shared" si="61"/>
        <v>0</v>
      </c>
      <c r="AF103" s="177">
        <f t="shared" si="61"/>
        <v>0</v>
      </c>
      <c r="AG103" s="160">
        <f t="shared" si="61"/>
        <v>0</v>
      </c>
      <c r="AH103" s="178">
        <f t="shared" si="61"/>
        <v>0</v>
      </c>
      <c r="AI103" s="188">
        <f t="shared" si="61"/>
        <v>0</v>
      </c>
      <c r="AJ103" s="167">
        <f t="shared" si="61"/>
        <v>0</v>
      </c>
      <c r="AK103" s="178">
        <f t="shared" si="61"/>
        <v>0</v>
      </c>
      <c r="AL103" s="179">
        <f t="shared" si="61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>
        <v>1</v>
      </c>
      <c r="G104" s="69"/>
      <c r="H104" s="69"/>
      <c r="I104" s="116"/>
      <c r="J104" s="356"/>
      <c r="K104" s="69"/>
      <c r="L104" s="69"/>
      <c r="M104" s="157">
        <f t="shared" si="59"/>
        <v>1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177"/>
      <c r="AG104" s="160">
        <f t="shared" si="60"/>
        <v>1</v>
      </c>
      <c r="AH104" s="178">
        <f t="shared" si="60"/>
        <v>0</v>
      </c>
      <c r="AI104" s="188">
        <f t="shared" si="57"/>
        <v>1</v>
      </c>
      <c r="AJ104" s="167">
        <f>SUM(AG104)+SUM(Märts!AJ104)</f>
        <v>1</v>
      </c>
      <c r="AK104" s="178">
        <f>SUM(AE104)+SUM(Märts!AK104)</f>
        <v>0</v>
      </c>
      <c r="AL104" s="179">
        <f>SUM(AH104)+SUM(Märts!AL104)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62">SUBTOTAL(9,C104:C104)</f>
        <v>0</v>
      </c>
      <c r="D105" s="69">
        <f t="shared" si="62"/>
        <v>0</v>
      </c>
      <c r="E105" s="69">
        <f t="shared" si="62"/>
        <v>0</v>
      </c>
      <c r="F105" s="69">
        <f t="shared" si="62"/>
        <v>1</v>
      </c>
      <c r="G105" s="69">
        <f t="shared" si="62"/>
        <v>0</v>
      </c>
      <c r="H105" s="69">
        <f t="shared" si="62"/>
        <v>0</v>
      </c>
      <c r="I105" s="116">
        <f t="shared" si="62"/>
        <v>0</v>
      </c>
      <c r="J105" s="356">
        <f t="shared" si="62"/>
        <v>0</v>
      </c>
      <c r="K105" s="69">
        <f t="shared" si="62"/>
        <v>0</v>
      </c>
      <c r="L105" s="69">
        <f t="shared" si="62"/>
        <v>0</v>
      </c>
      <c r="M105" s="157">
        <f t="shared" si="62"/>
        <v>1</v>
      </c>
      <c r="N105" s="7">
        <f t="shared" si="62"/>
        <v>0</v>
      </c>
      <c r="O105" s="7">
        <f t="shared" si="62"/>
        <v>0</v>
      </c>
      <c r="P105" s="7">
        <f t="shared" si="62"/>
        <v>0</v>
      </c>
      <c r="Q105" s="22">
        <f t="shared" si="62"/>
        <v>0</v>
      </c>
      <c r="R105" s="14">
        <f t="shared" si="62"/>
        <v>0</v>
      </c>
      <c r="S105" s="14">
        <f t="shared" si="62"/>
        <v>0</v>
      </c>
      <c r="T105" s="129">
        <f t="shared" si="62"/>
        <v>0</v>
      </c>
      <c r="U105" s="22">
        <f t="shared" si="62"/>
        <v>0</v>
      </c>
      <c r="V105" s="14">
        <f t="shared" si="62"/>
        <v>0</v>
      </c>
      <c r="W105" s="129">
        <f t="shared" si="62"/>
        <v>0</v>
      </c>
      <c r="X105" s="22">
        <f t="shared" si="62"/>
        <v>0</v>
      </c>
      <c r="Y105" s="14">
        <f t="shared" si="62"/>
        <v>0</v>
      </c>
      <c r="Z105" s="14">
        <f t="shared" si="62"/>
        <v>0</v>
      </c>
      <c r="AA105" s="14">
        <f t="shared" si="62"/>
        <v>0</v>
      </c>
      <c r="AB105" s="129">
        <f t="shared" si="62"/>
        <v>0</v>
      </c>
      <c r="AC105" s="7">
        <f t="shared" si="62"/>
        <v>0</v>
      </c>
      <c r="AD105" s="7">
        <f t="shared" si="62"/>
        <v>0</v>
      </c>
      <c r="AE105" s="164">
        <f t="shared" si="62"/>
        <v>0</v>
      </c>
      <c r="AF105" s="177">
        <f t="shared" si="62"/>
        <v>0</v>
      </c>
      <c r="AG105" s="160">
        <f t="shared" si="62"/>
        <v>1</v>
      </c>
      <c r="AH105" s="178">
        <f t="shared" si="62"/>
        <v>0</v>
      </c>
      <c r="AI105" s="188">
        <f t="shared" si="62"/>
        <v>1</v>
      </c>
      <c r="AJ105" s="167">
        <f t="shared" si="62"/>
        <v>1</v>
      </c>
      <c r="AK105" s="178">
        <f t="shared" si="62"/>
        <v>0</v>
      </c>
      <c r="AL105" s="179">
        <f t="shared" si="62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59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177"/>
      <c r="AG106" s="160">
        <f t="shared" si="60"/>
        <v>0</v>
      </c>
      <c r="AH106" s="178">
        <f t="shared" si="60"/>
        <v>0</v>
      </c>
      <c r="AI106" s="188">
        <f>SUM(AG106+AH106)</f>
        <v>0</v>
      </c>
      <c r="AJ106" s="167">
        <f>SUM(AG106)+SUM(Märts!AJ106)</f>
        <v>0</v>
      </c>
      <c r="AK106" s="178">
        <f>SUM(AE106)+SUM(Märts!AK106)</f>
        <v>0</v>
      </c>
      <c r="AL106" s="179">
        <f>SUM(AH106)+SUM(Märts!AL106)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63">SUBTOTAL(9,C106:C106)</f>
        <v>0</v>
      </c>
      <c r="D107" s="69">
        <f t="shared" si="63"/>
        <v>0</v>
      </c>
      <c r="E107" s="69">
        <f t="shared" si="63"/>
        <v>0</v>
      </c>
      <c r="F107" s="69">
        <f t="shared" si="63"/>
        <v>0</v>
      </c>
      <c r="G107" s="69">
        <f t="shared" si="63"/>
        <v>0</v>
      </c>
      <c r="H107" s="69">
        <f t="shared" si="63"/>
        <v>0</v>
      </c>
      <c r="I107" s="116">
        <f t="shared" si="63"/>
        <v>0</v>
      </c>
      <c r="J107" s="356">
        <f t="shared" si="63"/>
        <v>0</v>
      </c>
      <c r="K107" s="69">
        <f t="shared" si="63"/>
        <v>0</v>
      </c>
      <c r="L107" s="69">
        <f t="shared" si="63"/>
        <v>0</v>
      </c>
      <c r="M107" s="157">
        <f t="shared" si="63"/>
        <v>0</v>
      </c>
      <c r="N107" s="7">
        <f t="shared" si="63"/>
        <v>0</v>
      </c>
      <c r="O107" s="7">
        <f t="shared" si="63"/>
        <v>0</v>
      </c>
      <c r="P107" s="7">
        <f t="shared" si="63"/>
        <v>0</v>
      </c>
      <c r="Q107" s="22">
        <f t="shared" si="63"/>
        <v>0</v>
      </c>
      <c r="R107" s="14">
        <f t="shared" si="63"/>
        <v>0</v>
      </c>
      <c r="S107" s="14">
        <f t="shared" si="63"/>
        <v>0</v>
      </c>
      <c r="T107" s="129">
        <f t="shared" si="63"/>
        <v>0</v>
      </c>
      <c r="U107" s="22">
        <f t="shared" si="63"/>
        <v>0</v>
      </c>
      <c r="V107" s="14">
        <f t="shared" si="63"/>
        <v>0</v>
      </c>
      <c r="W107" s="129">
        <f t="shared" si="63"/>
        <v>0</v>
      </c>
      <c r="X107" s="22">
        <f t="shared" si="63"/>
        <v>0</v>
      </c>
      <c r="Y107" s="14">
        <f t="shared" si="63"/>
        <v>0</v>
      </c>
      <c r="Z107" s="14">
        <f t="shared" si="63"/>
        <v>0</v>
      </c>
      <c r="AA107" s="14">
        <f t="shared" si="63"/>
        <v>0</v>
      </c>
      <c r="AB107" s="129">
        <f t="shared" si="63"/>
        <v>0</v>
      </c>
      <c r="AC107" s="7">
        <f t="shared" si="63"/>
        <v>0</v>
      </c>
      <c r="AD107" s="7">
        <f t="shared" si="63"/>
        <v>0</v>
      </c>
      <c r="AE107" s="164">
        <f t="shared" si="63"/>
        <v>0</v>
      </c>
      <c r="AF107" s="177">
        <f t="shared" si="63"/>
        <v>0</v>
      </c>
      <c r="AG107" s="160">
        <f t="shared" si="63"/>
        <v>0</v>
      </c>
      <c r="AH107" s="178">
        <f t="shared" si="63"/>
        <v>0</v>
      </c>
      <c r="AI107" s="188">
        <f t="shared" si="63"/>
        <v>0</v>
      </c>
      <c r="AJ107" s="167">
        <f t="shared" si="63"/>
        <v>0</v>
      </c>
      <c r="AK107" s="178">
        <f t="shared" si="63"/>
        <v>0</v>
      </c>
      <c r="AL107" s="179">
        <f t="shared" si="63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59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8</v>
      </c>
      <c r="AD108" s="7">
        <v>5</v>
      </c>
      <c r="AE108" s="164">
        <f t="shared" si="39"/>
        <v>13</v>
      </c>
      <c r="AF108" s="177"/>
      <c r="AG108" s="160">
        <f t="shared" si="60"/>
        <v>13</v>
      </c>
      <c r="AH108" s="178">
        <f t="shared" si="60"/>
        <v>0</v>
      </c>
      <c r="AI108" s="188">
        <f t="shared" si="57"/>
        <v>13</v>
      </c>
      <c r="AJ108" s="167">
        <f>SUM(AG108)+SUM(Märts!AJ108)</f>
        <v>52</v>
      </c>
      <c r="AK108" s="178">
        <f>SUM(AE108)+SUM(Märts!AK108)</f>
        <v>52</v>
      </c>
      <c r="AL108" s="179">
        <f>SUM(AH108)+SUM(Märts!AL108)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64">SUBTOTAL(9,C108:C108)</f>
        <v>0</v>
      </c>
      <c r="D109" s="69">
        <f t="shared" si="64"/>
        <v>0</v>
      </c>
      <c r="E109" s="69">
        <f t="shared" si="64"/>
        <v>0</v>
      </c>
      <c r="F109" s="69">
        <f t="shared" si="64"/>
        <v>0</v>
      </c>
      <c r="G109" s="69">
        <f t="shared" si="64"/>
        <v>0</v>
      </c>
      <c r="H109" s="69">
        <f t="shared" si="64"/>
        <v>0</v>
      </c>
      <c r="I109" s="116">
        <f t="shared" si="64"/>
        <v>0</v>
      </c>
      <c r="J109" s="356">
        <f t="shared" si="64"/>
        <v>0</v>
      </c>
      <c r="K109" s="69">
        <f t="shared" si="64"/>
        <v>0</v>
      </c>
      <c r="L109" s="69">
        <f t="shared" si="64"/>
        <v>0</v>
      </c>
      <c r="M109" s="157">
        <f t="shared" si="64"/>
        <v>0</v>
      </c>
      <c r="N109" s="7">
        <f t="shared" si="64"/>
        <v>0</v>
      </c>
      <c r="O109" s="7">
        <f t="shared" si="64"/>
        <v>0</v>
      </c>
      <c r="P109" s="7">
        <f t="shared" si="64"/>
        <v>0</v>
      </c>
      <c r="Q109" s="22">
        <f t="shared" si="64"/>
        <v>0</v>
      </c>
      <c r="R109" s="14">
        <f t="shared" si="64"/>
        <v>0</v>
      </c>
      <c r="S109" s="14">
        <f t="shared" si="64"/>
        <v>0</v>
      </c>
      <c r="T109" s="129">
        <f t="shared" si="64"/>
        <v>0</v>
      </c>
      <c r="U109" s="22">
        <f t="shared" si="64"/>
        <v>0</v>
      </c>
      <c r="V109" s="14">
        <f t="shared" si="64"/>
        <v>0</v>
      </c>
      <c r="W109" s="129">
        <f t="shared" si="64"/>
        <v>0</v>
      </c>
      <c r="X109" s="22">
        <f t="shared" si="64"/>
        <v>0</v>
      </c>
      <c r="Y109" s="14">
        <f t="shared" si="64"/>
        <v>0</v>
      </c>
      <c r="Z109" s="14">
        <f t="shared" si="64"/>
        <v>0</v>
      </c>
      <c r="AA109" s="14">
        <f t="shared" si="64"/>
        <v>0</v>
      </c>
      <c r="AB109" s="129">
        <f t="shared" si="64"/>
        <v>0</v>
      </c>
      <c r="AC109" s="7">
        <f t="shared" si="64"/>
        <v>8</v>
      </c>
      <c r="AD109" s="7">
        <f t="shared" si="64"/>
        <v>5</v>
      </c>
      <c r="AE109" s="164">
        <f t="shared" si="64"/>
        <v>13</v>
      </c>
      <c r="AF109" s="177">
        <f t="shared" si="64"/>
        <v>0</v>
      </c>
      <c r="AG109" s="160">
        <f t="shared" si="64"/>
        <v>13</v>
      </c>
      <c r="AH109" s="178">
        <f t="shared" si="64"/>
        <v>0</v>
      </c>
      <c r="AI109" s="188">
        <f t="shared" si="64"/>
        <v>13</v>
      </c>
      <c r="AJ109" s="167">
        <f t="shared" si="64"/>
        <v>52</v>
      </c>
      <c r="AK109" s="178">
        <f t="shared" si="64"/>
        <v>52</v>
      </c>
      <c r="AL109" s="179">
        <f t="shared" si="64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28</v>
      </c>
      <c r="E110" s="69">
        <v>1</v>
      </c>
      <c r="F110" s="69">
        <v>3</v>
      </c>
      <c r="G110" s="69"/>
      <c r="H110" s="69"/>
      <c r="I110" s="116">
        <v>2</v>
      </c>
      <c r="J110" s="356"/>
      <c r="K110" s="69"/>
      <c r="L110" s="69"/>
      <c r="M110" s="157">
        <f t="shared" si="59"/>
        <v>34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177"/>
      <c r="AG110" s="160">
        <f t="shared" si="60"/>
        <v>34</v>
      </c>
      <c r="AH110" s="178">
        <f t="shared" si="60"/>
        <v>0</v>
      </c>
      <c r="AI110" s="188">
        <f t="shared" si="57"/>
        <v>34</v>
      </c>
      <c r="AJ110" s="167">
        <f>SUM(AG110)+SUM(Märts!AJ110)</f>
        <v>138</v>
      </c>
      <c r="AK110" s="178">
        <f>SUM(AE110)+SUM(Märts!AK110)</f>
        <v>0</v>
      </c>
      <c r="AL110" s="179">
        <f>SUM(AH110)+SUM(Märts!AL110)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65">SUBTOTAL(9,C110:C110)</f>
        <v>0</v>
      </c>
      <c r="D111" s="69">
        <f t="shared" si="65"/>
        <v>28</v>
      </c>
      <c r="E111" s="69">
        <f t="shared" si="65"/>
        <v>1</v>
      </c>
      <c r="F111" s="69">
        <f t="shared" si="65"/>
        <v>3</v>
      </c>
      <c r="G111" s="69">
        <f t="shared" si="65"/>
        <v>0</v>
      </c>
      <c r="H111" s="69">
        <f t="shared" si="65"/>
        <v>0</v>
      </c>
      <c r="I111" s="116">
        <f t="shared" si="65"/>
        <v>2</v>
      </c>
      <c r="J111" s="356">
        <f t="shared" si="65"/>
        <v>0</v>
      </c>
      <c r="K111" s="69">
        <f t="shared" si="65"/>
        <v>0</v>
      </c>
      <c r="L111" s="69">
        <f t="shared" si="65"/>
        <v>0</v>
      </c>
      <c r="M111" s="157">
        <f t="shared" si="65"/>
        <v>34</v>
      </c>
      <c r="N111" s="7">
        <f t="shared" si="65"/>
        <v>0</v>
      </c>
      <c r="O111" s="7">
        <f t="shared" si="65"/>
        <v>0</v>
      </c>
      <c r="P111" s="7">
        <f t="shared" si="65"/>
        <v>0</v>
      </c>
      <c r="Q111" s="22">
        <f t="shared" si="65"/>
        <v>0</v>
      </c>
      <c r="R111" s="14">
        <f t="shared" si="65"/>
        <v>0</v>
      </c>
      <c r="S111" s="14">
        <f t="shared" si="65"/>
        <v>0</v>
      </c>
      <c r="T111" s="129">
        <f t="shared" si="65"/>
        <v>0</v>
      </c>
      <c r="U111" s="22">
        <f t="shared" si="65"/>
        <v>0</v>
      </c>
      <c r="V111" s="14">
        <f t="shared" si="65"/>
        <v>0</v>
      </c>
      <c r="W111" s="129">
        <f t="shared" si="65"/>
        <v>0</v>
      </c>
      <c r="X111" s="22">
        <f t="shared" si="65"/>
        <v>0</v>
      </c>
      <c r="Y111" s="14">
        <f t="shared" si="65"/>
        <v>0</v>
      </c>
      <c r="Z111" s="14">
        <f t="shared" si="65"/>
        <v>0</v>
      </c>
      <c r="AA111" s="14">
        <f t="shared" si="65"/>
        <v>0</v>
      </c>
      <c r="AB111" s="129">
        <f t="shared" si="65"/>
        <v>0</v>
      </c>
      <c r="AC111" s="7">
        <f t="shared" si="65"/>
        <v>0</v>
      </c>
      <c r="AD111" s="7">
        <f t="shared" si="65"/>
        <v>0</v>
      </c>
      <c r="AE111" s="164">
        <f t="shared" si="65"/>
        <v>0</v>
      </c>
      <c r="AF111" s="177">
        <f t="shared" si="65"/>
        <v>0</v>
      </c>
      <c r="AG111" s="160">
        <f t="shared" si="65"/>
        <v>34</v>
      </c>
      <c r="AH111" s="178">
        <f t="shared" si="65"/>
        <v>0</v>
      </c>
      <c r="AI111" s="188">
        <f t="shared" si="65"/>
        <v>34</v>
      </c>
      <c r="AJ111" s="167">
        <f t="shared" si="65"/>
        <v>138</v>
      </c>
      <c r="AK111" s="178">
        <f t="shared" si="65"/>
        <v>0</v>
      </c>
      <c r="AL111" s="179">
        <f t="shared" si="65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59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177"/>
      <c r="AG112" s="160">
        <f t="shared" si="60"/>
        <v>0</v>
      </c>
      <c r="AH112" s="178">
        <f t="shared" si="60"/>
        <v>0</v>
      </c>
      <c r="AI112" s="188">
        <f t="shared" si="57"/>
        <v>0</v>
      </c>
      <c r="AJ112" s="167">
        <f>SUM(AG112)+SUM(Märts!AJ112)</f>
        <v>0</v>
      </c>
      <c r="AK112" s="178">
        <f>SUM(AE112)+SUM(Märts!AK112)</f>
        <v>0</v>
      </c>
      <c r="AL112" s="179">
        <f>SUM(AH112)+SUM(Märts!AL112)</f>
        <v>0</v>
      </c>
    </row>
    <row r="113" spans="1:38" outlineLevel="1" x14ac:dyDescent="0.25">
      <c r="A113" s="74" t="s">
        <v>759</v>
      </c>
      <c r="B113" s="29"/>
      <c r="C113" s="69">
        <f t="shared" ref="C113:AL113" si="66">SUBTOTAL(9,C112:C112)</f>
        <v>0</v>
      </c>
      <c r="D113" s="69">
        <f t="shared" si="66"/>
        <v>0</v>
      </c>
      <c r="E113" s="69">
        <f t="shared" si="66"/>
        <v>0</v>
      </c>
      <c r="F113" s="69">
        <f t="shared" si="66"/>
        <v>0</v>
      </c>
      <c r="G113" s="69">
        <f t="shared" si="66"/>
        <v>0</v>
      </c>
      <c r="H113" s="69">
        <f t="shared" si="66"/>
        <v>0</v>
      </c>
      <c r="I113" s="116">
        <f t="shared" si="66"/>
        <v>0</v>
      </c>
      <c r="J113" s="356">
        <f t="shared" si="66"/>
        <v>0</v>
      </c>
      <c r="K113" s="69">
        <f t="shared" si="66"/>
        <v>0</v>
      </c>
      <c r="L113" s="69">
        <f t="shared" si="66"/>
        <v>0</v>
      </c>
      <c r="M113" s="157">
        <f t="shared" si="66"/>
        <v>0</v>
      </c>
      <c r="N113" s="7">
        <f t="shared" si="66"/>
        <v>0</v>
      </c>
      <c r="O113" s="7">
        <f t="shared" si="66"/>
        <v>0</v>
      </c>
      <c r="P113" s="7">
        <f t="shared" si="66"/>
        <v>0</v>
      </c>
      <c r="Q113" s="22">
        <f t="shared" si="66"/>
        <v>0</v>
      </c>
      <c r="R113" s="14">
        <f t="shared" si="66"/>
        <v>0</v>
      </c>
      <c r="S113" s="14">
        <f t="shared" si="66"/>
        <v>0</v>
      </c>
      <c r="T113" s="129">
        <f t="shared" si="66"/>
        <v>0</v>
      </c>
      <c r="U113" s="22">
        <f t="shared" si="66"/>
        <v>0</v>
      </c>
      <c r="V113" s="14">
        <f t="shared" si="66"/>
        <v>0</v>
      </c>
      <c r="W113" s="129">
        <f t="shared" si="66"/>
        <v>0</v>
      </c>
      <c r="X113" s="22">
        <f t="shared" si="66"/>
        <v>0</v>
      </c>
      <c r="Y113" s="14">
        <f t="shared" si="66"/>
        <v>0</v>
      </c>
      <c r="Z113" s="14">
        <f t="shared" si="66"/>
        <v>0</v>
      </c>
      <c r="AA113" s="14">
        <f t="shared" si="66"/>
        <v>0</v>
      </c>
      <c r="AB113" s="129">
        <f t="shared" si="66"/>
        <v>0</v>
      </c>
      <c r="AC113" s="7">
        <f t="shared" si="66"/>
        <v>0</v>
      </c>
      <c r="AD113" s="7">
        <f t="shared" si="66"/>
        <v>0</v>
      </c>
      <c r="AE113" s="164">
        <f t="shared" si="66"/>
        <v>0</v>
      </c>
      <c r="AF113" s="177">
        <f t="shared" si="66"/>
        <v>0</v>
      </c>
      <c r="AG113" s="160">
        <f t="shared" si="66"/>
        <v>0</v>
      </c>
      <c r="AH113" s="178">
        <f t="shared" si="66"/>
        <v>0</v>
      </c>
      <c r="AI113" s="188">
        <f t="shared" si="66"/>
        <v>0</v>
      </c>
      <c r="AJ113" s="167">
        <f t="shared" si="66"/>
        <v>0</v>
      </c>
      <c r="AK113" s="178">
        <f t="shared" si="66"/>
        <v>0</v>
      </c>
      <c r="AL113" s="179">
        <f t="shared" si="66"/>
        <v>0</v>
      </c>
    </row>
    <row r="114" spans="1:38" outlineLevel="2" x14ac:dyDescent="0.25">
      <c r="A114" s="6" t="s">
        <v>676</v>
      </c>
      <c r="B114" s="29" t="s">
        <v>779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 t="shared" ref="AG114:AH116" si="67">SUM(M114,AE114)</f>
        <v>0</v>
      </c>
      <c r="AH114" s="178">
        <f t="shared" si="67"/>
        <v>0</v>
      </c>
      <c r="AI114" s="188">
        <f>SUM(AG114+AH114)</f>
        <v>0</v>
      </c>
      <c r="AJ114" s="167">
        <f>SUM(AG114)+SUM(Märts!AJ114)</f>
        <v>0</v>
      </c>
      <c r="AK114" s="178">
        <f>SUM(AE114)+SUM(Märts!AK114)</f>
        <v>0</v>
      </c>
      <c r="AL114" s="179">
        <f>SUM(AH114)+SUM(Märts!AL114)</f>
        <v>0</v>
      </c>
    </row>
    <row r="115" spans="1:38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59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177"/>
      <c r="AG115" s="160">
        <f t="shared" si="67"/>
        <v>0</v>
      </c>
      <c r="AH115" s="178">
        <f t="shared" si="67"/>
        <v>0</v>
      </c>
      <c r="AI115" s="188">
        <f>SUM(AG115+AH115)</f>
        <v>0</v>
      </c>
      <c r="AJ115" s="167">
        <f>SUM(AG115)+SUM(Märts!AJ115)</f>
        <v>0</v>
      </c>
      <c r="AK115" s="178">
        <f>SUM(AE115)+SUM(Märts!AK115)</f>
        <v>0</v>
      </c>
      <c r="AL115" s="179">
        <f>SUM(AH115)+SUM(Märts!AL115)</f>
        <v>0</v>
      </c>
    </row>
    <row r="116" spans="1:38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59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177"/>
      <c r="AG116" s="160">
        <f t="shared" si="67"/>
        <v>0</v>
      </c>
      <c r="AH116" s="178">
        <f t="shared" si="67"/>
        <v>0</v>
      </c>
      <c r="AI116" s="188">
        <f>SUM(AG116+AH116)</f>
        <v>0</v>
      </c>
      <c r="AJ116" s="167">
        <f>SUM(AG116)+SUM(Märts!AJ116)</f>
        <v>0</v>
      </c>
      <c r="AK116" s="178">
        <f>SUM(AE116)+SUM(Märts!AK116)</f>
        <v>0</v>
      </c>
      <c r="AL116" s="179">
        <f>SUM(AH116)+SUM(Märts!AL116)</f>
        <v>0</v>
      </c>
    </row>
    <row r="117" spans="1:38" outlineLevel="1" x14ac:dyDescent="0.25">
      <c r="A117" s="74" t="s">
        <v>760</v>
      </c>
      <c r="B117" s="29"/>
      <c r="C117" s="69">
        <f t="shared" ref="C117:AL117" si="68">SUBTOTAL(9,C114:C116)</f>
        <v>0</v>
      </c>
      <c r="D117" s="69">
        <f t="shared" si="68"/>
        <v>0</v>
      </c>
      <c r="E117" s="69">
        <f t="shared" si="68"/>
        <v>0</v>
      </c>
      <c r="F117" s="69">
        <f t="shared" si="68"/>
        <v>0</v>
      </c>
      <c r="G117" s="69">
        <f t="shared" si="68"/>
        <v>0</v>
      </c>
      <c r="H117" s="69">
        <f t="shared" si="68"/>
        <v>0</v>
      </c>
      <c r="I117" s="116">
        <f t="shared" si="68"/>
        <v>0</v>
      </c>
      <c r="J117" s="356">
        <f t="shared" si="68"/>
        <v>0</v>
      </c>
      <c r="K117" s="69">
        <f t="shared" si="68"/>
        <v>0</v>
      </c>
      <c r="L117" s="69">
        <f t="shared" si="68"/>
        <v>0</v>
      </c>
      <c r="M117" s="157">
        <f t="shared" si="68"/>
        <v>0</v>
      </c>
      <c r="N117" s="7">
        <f t="shared" si="68"/>
        <v>0</v>
      </c>
      <c r="O117" s="7">
        <f t="shared" si="68"/>
        <v>0</v>
      </c>
      <c r="P117" s="7">
        <f t="shared" si="68"/>
        <v>0</v>
      </c>
      <c r="Q117" s="22">
        <f t="shared" si="68"/>
        <v>0</v>
      </c>
      <c r="R117" s="14">
        <f t="shared" si="68"/>
        <v>0</v>
      </c>
      <c r="S117" s="14">
        <f t="shared" si="68"/>
        <v>0</v>
      </c>
      <c r="T117" s="129">
        <f t="shared" si="68"/>
        <v>0</v>
      </c>
      <c r="U117" s="22">
        <f t="shared" si="68"/>
        <v>0</v>
      </c>
      <c r="V117" s="14">
        <f t="shared" si="68"/>
        <v>0</v>
      </c>
      <c r="W117" s="129">
        <f t="shared" si="68"/>
        <v>0</v>
      </c>
      <c r="X117" s="22">
        <f t="shared" si="68"/>
        <v>0</v>
      </c>
      <c r="Y117" s="14">
        <f t="shared" si="68"/>
        <v>0</v>
      </c>
      <c r="Z117" s="14">
        <f t="shared" si="68"/>
        <v>0</v>
      </c>
      <c r="AA117" s="14">
        <f t="shared" si="68"/>
        <v>0</v>
      </c>
      <c r="AB117" s="129">
        <f t="shared" si="68"/>
        <v>0</v>
      </c>
      <c r="AC117" s="7">
        <f t="shared" si="68"/>
        <v>0</v>
      </c>
      <c r="AD117" s="7">
        <f t="shared" si="68"/>
        <v>0</v>
      </c>
      <c r="AE117" s="164">
        <f t="shared" si="68"/>
        <v>0</v>
      </c>
      <c r="AF117" s="177">
        <f t="shared" si="68"/>
        <v>0</v>
      </c>
      <c r="AG117" s="160">
        <f t="shared" si="68"/>
        <v>0</v>
      </c>
      <c r="AH117" s="178">
        <f t="shared" si="68"/>
        <v>0</v>
      </c>
      <c r="AI117" s="188">
        <f t="shared" si="68"/>
        <v>0</v>
      </c>
      <c r="AJ117" s="167">
        <f t="shared" si="68"/>
        <v>0</v>
      </c>
      <c r="AK117" s="178">
        <f t="shared" si="68"/>
        <v>0</v>
      </c>
      <c r="AL117" s="179">
        <f t="shared" si="68"/>
        <v>0</v>
      </c>
    </row>
    <row r="118" spans="1:38" outlineLevel="2" x14ac:dyDescent="0.25">
      <c r="A118" s="6" t="s">
        <v>812</v>
      </c>
      <c r="B118" s="29" t="s">
        <v>706</v>
      </c>
      <c r="C118" s="69"/>
      <c r="D118" s="69"/>
      <c r="E118" s="69">
        <v>2</v>
      </c>
      <c r="F118" s="69">
        <v>18</v>
      </c>
      <c r="G118" s="69"/>
      <c r="H118" s="69"/>
      <c r="I118" s="116"/>
      <c r="J118" s="356"/>
      <c r="K118" s="69">
        <v>3</v>
      </c>
      <c r="L118" s="69">
        <v>1</v>
      </c>
      <c r="M118" s="157">
        <f t="shared" si="59"/>
        <v>24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 t="shared" ref="AG118:AH124" si="69">SUM(M118,AE118)</f>
        <v>24</v>
      </c>
      <c r="AH118" s="178">
        <f t="shared" si="69"/>
        <v>0</v>
      </c>
      <c r="AI118" s="188">
        <f>SUM(AG118+AH118)</f>
        <v>24</v>
      </c>
      <c r="AJ118" s="167">
        <f>SUM(AG118)+SUM(Märts!AJ118)</f>
        <v>108</v>
      </c>
      <c r="AK118" s="178">
        <f>SUM(AE118)+SUM(Märts!AK118)</f>
        <v>0</v>
      </c>
      <c r="AL118" s="179">
        <f>SUM(AH118)+SUM(Märts!AL118)</f>
        <v>0</v>
      </c>
    </row>
    <row r="119" spans="1:38" outlineLevel="2" x14ac:dyDescent="0.25">
      <c r="A119" s="6" t="s">
        <v>812</v>
      </c>
      <c r="B119" s="29" t="s">
        <v>813</v>
      </c>
      <c r="C119" s="69"/>
      <c r="D119" s="69"/>
      <c r="E119" s="69">
        <v>3</v>
      </c>
      <c r="F119" s="69">
        <v>30</v>
      </c>
      <c r="G119" s="69"/>
      <c r="H119" s="69"/>
      <c r="I119" s="116"/>
      <c r="J119" s="356"/>
      <c r="K119" s="69">
        <v>6</v>
      </c>
      <c r="L119" s="69">
        <v>5</v>
      </c>
      <c r="M119" s="157">
        <f t="shared" si="59"/>
        <v>44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177"/>
      <c r="AG119" s="160">
        <f t="shared" si="69"/>
        <v>44</v>
      </c>
      <c r="AH119" s="178">
        <f t="shared" si="69"/>
        <v>0</v>
      </c>
      <c r="AI119" s="188">
        <f t="shared" si="57"/>
        <v>44</v>
      </c>
      <c r="AJ119" s="167">
        <f>SUM(AG119)+SUM(Märts!AJ119)</f>
        <v>159</v>
      </c>
      <c r="AK119" s="178">
        <f>SUM(AE119)+SUM(Märts!AK119)</f>
        <v>0</v>
      </c>
      <c r="AL119" s="179">
        <f>SUM(AH119)+SUM(Märts!AL119)</f>
        <v>0</v>
      </c>
    </row>
    <row r="120" spans="1:38" outlineLevel="1" x14ac:dyDescent="0.25">
      <c r="A120" s="74" t="s">
        <v>761</v>
      </c>
      <c r="B120" s="29"/>
      <c r="C120" s="69">
        <f t="shared" ref="C120:AL120" si="70">SUBTOTAL(9,C118:C119)</f>
        <v>0</v>
      </c>
      <c r="D120" s="69">
        <f t="shared" si="70"/>
        <v>0</v>
      </c>
      <c r="E120" s="69">
        <f t="shared" si="70"/>
        <v>5</v>
      </c>
      <c r="F120" s="69">
        <f t="shared" si="70"/>
        <v>48</v>
      </c>
      <c r="G120" s="69">
        <f t="shared" si="70"/>
        <v>0</v>
      </c>
      <c r="H120" s="69">
        <f t="shared" si="70"/>
        <v>0</v>
      </c>
      <c r="I120" s="116">
        <f t="shared" si="70"/>
        <v>0</v>
      </c>
      <c r="J120" s="356">
        <f t="shared" si="70"/>
        <v>0</v>
      </c>
      <c r="K120" s="69">
        <f t="shared" si="70"/>
        <v>9</v>
      </c>
      <c r="L120" s="69">
        <f t="shared" si="70"/>
        <v>6</v>
      </c>
      <c r="M120" s="157">
        <f t="shared" si="70"/>
        <v>68</v>
      </c>
      <c r="N120" s="7">
        <f t="shared" si="70"/>
        <v>0</v>
      </c>
      <c r="O120" s="7">
        <f t="shared" si="70"/>
        <v>0</v>
      </c>
      <c r="P120" s="7">
        <f t="shared" si="70"/>
        <v>0</v>
      </c>
      <c r="Q120" s="22">
        <f t="shared" si="70"/>
        <v>0</v>
      </c>
      <c r="R120" s="14">
        <f t="shared" si="70"/>
        <v>0</v>
      </c>
      <c r="S120" s="14">
        <f t="shared" si="70"/>
        <v>0</v>
      </c>
      <c r="T120" s="129">
        <f t="shared" si="70"/>
        <v>0</v>
      </c>
      <c r="U120" s="22">
        <f t="shared" si="70"/>
        <v>0</v>
      </c>
      <c r="V120" s="14">
        <f t="shared" si="70"/>
        <v>0</v>
      </c>
      <c r="W120" s="129">
        <f t="shared" si="70"/>
        <v>0</v>
      </c>
      <c r="X120" s="22">
        <f t="shared" si="70"/>
        <v>0</v>
      </c>
      <c r="Y120" s="14">
        <f t="shared" si="70"/>
        <v>0</v>
      </c>
      <c r="Z120" s="14">
        <f t="shared" si="70"/>
        <v>0</v>
      </c>
      <c r="AA120" s="14">
        <f t="shared" si="70"/>
        <v>0</v>
      </c>
      <c r="AB120" s="129">
        <f t="shared" si="70"/>
        <v>0</v>
      </c>
      <c r="AC120" s="7">
        <f t="shared" si="70"/>
        <v>0</v>
      </c>
      <c r="AD120" s="7">
        <f t="shared" si="70"/>
        <v>0</v>
      </c>
      <c r="AE120" s="164">
        <f t="shared" si="70"/>
        <v>0</v>
      </c>
      <c r="AF120" s="177">
        <f t="shared" si="70"/>
        <v>0</v>
      </c>
      <c r="AG120" s="160">
        <f t="shared" si="70"/>
        <v>68</v>
      </c>
      <c r="AH120" s="178">
        <f t="shared" si="70"/>
        <v>0</v>
      </c>
      <c r="AI120" s="188">
        <f t="shared" si="70"/>
        <v>68</v>
      </c>
      <c r="AJ120" s="167">
        <f t="shared" si="70"/>
        <v>267</v>
      </c>
      <c r="AK120" s="178">
        <f t="shared" si="70"/>
        <v>0</v>
      </c>
      <c r="AL120" s="179">
        <f t="shared" si="70"/>
        <v>0</v>
      </c>
    </row>
    <row r="121" spans="1:38" outlineLevel="2" x14ac:dyDescent="0.25">
      <c r="A121" s="6" t="s">
        <v>814</v>
      </c>
      <c r="B121" s="29" t="s">
        <v>692</v>
      </c>
      <c r="C121" s="69"/>
      <c r="D121" s="69">
        <v>7</v>
      </c>
      <c r="E121" s="69"/>
      <c r="F121" s="69"/>
      <c r="G121" s="69"/>
      <c r="H121" s="69"/>
      <c r="I121" s="116"/>
      <c r="J121" s="356"/>
      <c r="K121" s="69"/>
      <c r="L121" s="69">
        <v>1</v>
      </c>
      <c r="M121" s="157">
        <f t="shared" si="59"/>
        <v>8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177"/>
      <c r="AG121" s="160">
        <f t="shared" si="69"/>
        <v>8</v>
      </c>
      <c r="AH121" s="178">
        <f t="shared" si="69"/>
        <v>0</v>
      </c>
      <c r="AI121" s="188">
        <f t="shared" si="57"/>
        <v>8</v>
      </c>
      <c r="AJ121" s="167">
        <f>SUM(AG121)+SUM(Märts!AJ121)</f>
        <v>31</v>
      </c>
      <c r="AK121" s="178">
        <f>SUM(AE121)+SUM(Märts!AK121)</f>
        <v>0</v>
      </c>
      <c r="AL121" s="179">
        <f>SUM(AH121)+SUM(Märts!AL121)</f>
        <v>0</v>
      </c>
    </row>
    <row r="122" spans="1:38" outlineLevel="1" x14ac:dyDescent="0.25">
      <c r="A122" s="74" t="s">
        <v>762</v>
      </c>
      <c r="B122" s="29"/>
      <c r="C122" s="69">
        <f t="shared" ref="C122:AL122" si="71">SUBTOTAL(9,C121:C121)</f>
        <v>0</v>
      </c>
      <c r="D122" s="69">
        <f t="shared" si="71"/>
        <v>7</v>
      </c>
      <c r="E122" s="69">
        <f t="shared" si="71"/>
        <v>0</v>
      </c>
      <c r="F122" s="69">
        <f t="shared" si="71"/>
        <v>0</v>
      </c>
      <c r="G122" s="69">
        <f t="shared" si="71"/>
        <v>0</v>
      </c>
      <c r="H122" s="69">
        <f t="shared" si="71"/>
        <v>0</v>
      </c>
      <c r="I122" s="116">
        <f t="shared" si="71"/>
        <v>0</v>
      </c>
      <c r="J122" s="356">
        <f t="shared" si="71"/>
        <v>0</v>
      </c>
      <c r="K122" s="69">
        <f t="shared" si="71"/>
        <v>0</v>
      </c>
      <c r="L122" s="69">
        <f t="shared" si="71"/>
        <v>1</v>
      </c>
      <c r="M122" s="157">
        <f t="shared" si="71"/>
        <v>8</v>
      </c>
      <c r="N122" s="7">
        <f t="shared" si="71"/>
        <v>0</v>
      </c>
      <c r="O122" s="7">
        <f t="shared" si="71"/>
        <v>0</v>
      </c>
      <c r="P122" s="7">
        <f t="shared" si="71"/>
        <v>0</v>
      </c>
      <c r="Q122" s="22">
        <f t="shared" si="71"/>
        <v>0</v>
      </c>
      <c r="R122" s="14">
        <f t="shared" si="71"/>
        <v>0</v>
      </c>
      <c r="S122" s="14">
        <f t="shared" si="71"/>
        <v>0</v>
      </c>
      <c r="T122" s="129">
        <f t="shared" si="71"/>
        <v>0</v>
      </c>
      <c r="U122" s="22">
        <f t="shared" si="71"/>
        <v>0</v>
      </c>
      <c r="V122" s="14">
        <f t="shared" si="71"/>
        <v>0</v>
      </c>
      <c r="W122" s="129">
        <f t="shared" si="71"/>
        <v>0</v>
      </c>
      <c r="X122" s="22">
        <f t="shared" si="71"/>
        <v>0</v>
      </c>
      <c r="Y122" s="14">
        <f t="shared" si="71"/>
        <v>0</v>
      </c>
      <c r="Z122" s="14">
        <f t="shared" si="71"/>
        <v>0</v>
      </c>
      <c r="AA122" s="14">
        <f t="shared" si="71"/>
        <v>0</v>
      </c>
      <c r="AB122" s="129">
        <f t="shared" si="71"/>
        <v>0</v>
      </c>
      <c r="AC122" s="7">
        <f t="shared" si="71"/>
        <v>0</v>
      </c>
      <c r="AD122" s="7">
        <f t="shared" si="71"/>
        <v>0</v>
      </c>
      <c r="AE122" s="164">
        <f t="shared" si="71"/>
        <v>0</v>
      </c>
      <c r="AF122" s="177">
        <f t="shared" si="71"/>
        <v>0</v>
      </c>
      <c r="AG122" s="160">
        <f t="shared" si="71"/>
        <v>8</v>
      </c>
      <c r="AH122" s="178">
        <f t="shared" si="71"/>
        <v>0</v>
      </c>
      <c r="AI122" s="188">
        <f t="shared" si="71"/>
        <v>8</v>
      </c>
      <c r="AJ122" s="167">
        <f t="shared" si="71"/>
        <v>31</v>
      </c>
      <c r="AK122" s="178">
        <f t="shared" si="71"/>
        <v>0</v>
      </c>
      <c r="AL122" s="179">
        <f t="shared" si="71"/>
        <v>0</v>
      </c>
    </row>
    <row r="123" spans="1:38" outlineLevel="2" x14ac:dyDescent="0.25">
      <c r="A123" s="6" t="s">
        <v>615</v>
      </c>
      <c r="B123" s="29" t="s">
        <v>693</v>
      </c>
      <c r="C123" s="69"/>
      <c r="D123" s="69">
        <v>23</v>
      </c>
      <c r="E123" s="69">
        <v>69</v>
      </c>
      <c r="F123" s="69">
        <v>50</v>
      </c>
      <c r="G123" s="69"/>
      <c r="H123" s="69"/>
      <c r="I123" s="116">
        <v>20</v>
      </c>
      <c r="J123" s="356"/>
      <c r="K123" s="69">
        <v>23</v>
      </c>
      <c r="L123" s="69"/>
      <c r="M123" s="157">
        <f t="shared" si="59"/>
        <v>185</v>
      </c>
      <c r="N123" s="7"/>
      <c r="O123" s="7"/>
      <c r="P123" s="7">
        <v>2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2</v>
      </c>
      <c r="AF123" s="177"/>
      <c r="AG123" s="160">
        <f t="shared" si="69"/>
        <v>187</v>
      </c>
      <c r="AH123" s="178">
        <f t="shared" si="69"/>
        <v>0</v>
      </c>
      <c r="AI123" s="188">
        <f t="shared" si="57"/>
        <v>187</v>
      </c>
      <c r="AJ123" s="167">
        <f>SUM(AG123)+SUM(Märts!AJ123)</f>
        <v>605</v>
      </c>
      <c r="AK123" s="178">
        <f>SUM(AE123)+SUM(Märts!AK123)</f>
        <v>19</v>
      </c>
      <c r="AL123" s="179">
        <f>SUM(AH123)+SUM(Märts!AL123)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59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177"/>
      <c r="AG124" s="160">
        <f t="shared" si="69"/>
        <v>0</v>
      </c>
      <c r="AH124" s="178">
        <f t="shared" si="69"/>
        <v>0</v>
      </c>
      <c r="AI124" s="188">
        <f t="shared" si="57"/>
        <v>0</v>
      </c>
      <c r="AJ124" s="167">
        <f>SUM(AG124)+SUM(Märts!AJ124)</f>
        <v>0</v>
      </c>
      <c r="AK124" s="178">
        <f>SUM(AE124)+SUM(Märts!AK124)</f>
        <v>0</v>
      </c>
      <c r="AL124" s="179">
        <f>SUM(AH124)+SUM(Märts!AL124)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72">SUBTOTAL(9,C123:C124)</f>
        <v>0</v>
      </c>
      <c r="D125" s="69">
        <f t="shared" si="72"/>
        <v>23</v>
      </c>
      <c r="E125" s="69">
        <f t="shared" si="72"/>
        <v>69</v>
      </c>
      <c r="F125" s="69">
        <f t="shared" si="72"/>
        <v>50</v>
      </c>
      <c r="G125" s="69">
        <f t="shared" si="72"/>
        <v>0</v>
      </c>
      <c r="H125" s="69">
        <f t="shared" si="72"/>
        <v>0</v>
      </c>
      <c r="I125" s="116">
        <f t="shared" si="72"/>
        <v>20</v>
      </c>
      <c r="J125" s="356">
        <f t="shared" si="72"/>
        <v>0</v>
      </c>
      <c r="K125" s="69">
        <f t="shared" si="72"/>
        <v>23</v>
      </c>
      <c r="L125" s="69">
        <f t="shared" si="72"/>
        <v>0</v>
      </c>
      <c r="M125" s="157">
        <f t="shared" si="72"/>
        <v>185</v>
      </c>
      <c r="N125" s="7">
        <f t="shared" si="72"/>
        <v>0</v>
      </c>
      <c r="O125" s="7">
        <f t="shared" si="72"/>
        <v>0</v>
      </c>
      <c r="P125" s="7">
        <f t="shared" si="72"/>
        <v>2</v>
      </c>
      <c r="Q125" s="22">
        <f t="shared" si="72"/>
        <v>0</v>
      </c>
      <c r="R125" s="14">
        <f t="shared" si="72"/>
        <v>0</v>
      </c>
      <c r="S125" s="14">
        <f t="shared" si="72"/>
        <v>0</v>
      </c>
      <c r="T125" s="129">
        <f t="shared" si="72"/>
        <v>0</v>
      </c>
      <c r="U125" s="22">
        <f t="shared" si="72"/>
        <v>0</v>
      </c>
      <c r="V125" s="14">
        <f t="shared" si="72"/>
        <v>0</v>
      </c>
      <c r="W125" s="129">
        <f t="shared" si="72"/>
        <v>0</v>
      </c>
      <c r="X125" s="22">
        <f t="shared" si="72"/>
        <v>0</v>
      </c>
      <c r="Y125" s="14">
        <f t="shared" si="72"/>
        <v>0</v>
      </c>
      <c r="Z125" s="14">
        <f t="shared" si="72"/>
        <v>0</v>
      </c>
      <c r="AA125" s="14">
        <f t="shared" si="72"/>
        <v>0</v>
      </c>
      <c r="AB125" s="129">
        <f t="shared" si="72"/>
        <v>0</v>
      </c>
      <c r="AC125" s="7">
        <f t="shared" si="72"/>
        <v>0</v>
      </c>
      <c r="AD125" s="7">
        <f t="shared" si="72"/>
        <v>0</v>
      </c>
      <c r="AE125" s="164">
        <f t="shared" si="72"/>
        <v>2</v>
      </c>
      <c r="AF125" s="177">
        <f t="shared" si="72"/>
        <v>0</v>
      </c>
      <c r="AG125" s="160">
        <f t="shared" si="72"/>
        <v>187</v>
      </c>
      <c r="AH125" s="178">
        <f t="shared" si="72"/>
        <v>0</v>
      </c>
      <c r="AI125" s="188">
        <f t="shared" si="72"/>
        <v>187</v>
      </c>
      <c r="AJ125" s="167">
        <f t="shared" si="72"/>
        <v>605</v>
      </c>
      <c r="AK125" s="178">
        <f t="shared" si="72"/>
        <v>19</v>
      </c>
      <c r="AL125" s="179">
        <f t="shared" si="72"/>
        <v>0</v>
      </c>
    </row>
    <row r="126" spans="1:38" outlineLevel="2" x14ac:dyDescent="0.25">
      <c r="A126" s="6" t="s">
        <v>815</v>
      </c>
      <c r="B126" s="8" t="s">
        <v>717</v>
      </c>
      <c r="C126" s="69"/>
      <c r="D126" s="69">
        <v>18</v>
      </c>
      <c r="E126" s="69">
        <v>29</v>
      </c>
      <c r="F126" s="69">
        <v>29</v>
      </c>
      <c r="G126" s="69"/>
      <c r="H126" s="69"/>
      <c r="I126" s="116">
        <v>2</v>
      </c>
      <c r="J126" s="356"/>
      <c r="K126" s="69">
        <v>16</v>
      </c>
      <c r="L126" s="69">
        <v>10</v>
      </c>
      <c r="M126" s="157">
        <f t="shared" si="59"/>
        <v>104</v>
      </c>
      <c r="N126" s="7"/>
      <c r="O126" s="7">
        <v>22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22</v>
      </c>
      <c r="AF126" s="177"/>
      <c r="AG126" s="160">
        <f t="shared" ref="AG126:AH127" si="73">SUM(M126,AE126)</f>
        <v>126</v>
      </c>
      <c r="AH126" s="178">
        <f t="shared" si="73"/>
        <v>0</v>
      </c>
      <c r="AI126" s="188">
        <f t="shared" si="57"/>
        <v>126</v>
      </c>
      <c r="AJ126" s="167">
        <f>SUM(AG126)+SUM(Märts!AJ126)</f>
        <v>462</v>
      </c>
      <c r="AK126" s="178">
        <f>SUM(AE126)+SUM(Märts!AK126)</f>
        <v>50</v>
      </c>
      <c r="AL126" s="179">
        <f>SUM(AH126)+SUM(Märts!AL126)</f>
        <v>0</v>
      </c>
    </row>
    <row r="127" spans="1:38" outlineLevel="2" x14ac:dyDescent="0.25">
      <c r="A127" s="6" t="s">
        <v>815</v>
      </c>
      <c r="B127" s="29" t="s">
        <v>257</v>
      </c>
      <c r="C127" s="69">
        <v>1</v>
      </c>
      <c r="D127" s="69">
        <v>8</v>
      </c>
      <c r="E127" s="69">
        <v>51</v>
      </c>
      <c r="F127" s="69">
        <v>34</v>
      </c>
      <c r="G127" s="69"/>
      <c r="H127" s="69"/>
      <c r="I127" s="116">
        <v>3</v>
      </c>
      <c r="J127" s="356"/>
      <c r="K127" s="69">
        <v>17</v>
      </c>
      <c r="L127" s="69">
        <v>18</v>
      </c>
      <c r="M127" s="157">
        <f t="shared" si="59"/>
        <v>132</v>
      </c>
      <c r="N127" s="7">
        <v>3</v>
      </c>
      <c r="O127" s="7">
        <v>16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16</v>
      </c>
      <c r="AF127" s="177">
        <v>1</v>
      </c>
      <c r="AG127" s="160">
        <f t="shared" si="73"/>
        <v>148</v>
      </c>
      <c r="AH127" s="178">
        <f t="shared" si="73"/>
        <v>4</v>
      </c>
      <c r="AI127" s="188">
        <f t="shared" si="57"/>
        <v>152</v>
      </c>
      <c r="AJ127" s="167">
        <f>SUM(AG127)+SUM(Märts!AJ127)</f>
        <v>469</v>
      </c>
      <c r="AK127" s="178">
        <f>SUM(AE127)+SUM(Märts!AK127)</f>
        <v>29</v>
      </c>
      <c r="AL127" s="179">
        <f>SUM(AH127)+SUM(Märts!AL127)</f>
        <v>15</v>
      </c>
    </row>
    <row r="128" spans="1:38" outlineLevel="1" x14ac:dyDescent="0.25">
      <c r="A128" s="74" t="s">
        <v>764</v>
      </c>
      <c r="B128" s="29"/>
      <c r="C128" s="69">
        <f t="shared" ref="C128:AL128" si="74">SUBTOTAL(9,C126:C127)</f>
        <v>1</v>
      </c>
      <c r="D128" s="69">
        <f t="shared" si="74"/>
        <v>26</v>
      </c>
      <c r="E128" s="69">
        <f t="shared" si="74"/>
        <v>80</v>
      </c>
      <c r="F128" s="69">
        <f t="shared" si="74"/>
        <v>63</v>
      </c>
      <c r="G128" s="69">
        <f t="shared" si="74"/>
        <v>0</v>
      </c>
      <c r="H128" s="69">
        <f t="shared" si="74"/>
        <v>0</v>
      </c>
      <c r="I128" s="116">
        <f t="shared" si="74"/>
        <v>5</v>
      </c>
      <c r="J128" s="356">
        <f t="shared" si="74"/>
        <v>0</v>
      </c>
      <c r="K128" s="69">
        <f t="shared" si="74"/>
        <v>33</v>
      </c>
      <c r="L128" s="69">
        <f t="shared" si="74"/>
        <v>28</v>
      </c>
      <c r="M128" s="157">
        <f t="shared" si="74"/>
        <v>236</v>
      </c>
      <c r="N128" s="7">
        <f t="shared" si="74"/>
        <v>3</v>
      </c>
      <c r="O128" s="7">
        <f t="shared" si="74"/>
        <v>38</v>
      </c>
      <c r="P128" s="7">
        <f t="shared" si="74"/>
        <v>0</v>
      </c>
      <c r="Q128" s="22">
        <f t="shared" si="74"/>
        <v>0</v>
      </c>
      <c r="R128" s="14">
        <f t="shared" si="74"/>
        <v>0</v>
      </c>
      <c r="S128" s="14">
        <f t="shared" si="74"/>
        <v>0</v>
      </c>
      <c r="T128" s="129">
        <f t="shared" si="74"/>
        <v>0</v>
      </c>
      <c r="U128" s="22">
        <f t="shared" si="74"/>
        <v>0</v>
      </c>
      <c r="V128" s="14">
        <f t="shared" si="74"/>
        <v>0</v>
      </c>
      <c r="W128" s="129">
        <f t="shared" si="74"/>
        <v>0</v>
      </c>
      <c r="X128" s="22">
        <f t="shared" si="74"/>
        <v>0</v>
      </c>
      <c r="Y128" s="14">
        <f t="shared" si="74"/>
        <v>0</v>
      </c>
      <c r="Z128" s="14">
        <f t="shared" si="74"/>
        <v>0</v>
      </c>
      <c r="AA128" s="14">
        <f t="shared" si="74"/>
        <v>0</v>
      </c>
      <c r="AB128" s="129">
        <f t="shared" si="74"/>
        <v>0</v>
      </c>
      <c r="AC128" s="7">
        <f t="shared" si="74"/>
        <v>0</v>
      </c>
      <c r="AD128" s="7">
        <f t="shared" si="74"/>
        <v>0</v>
      </c>
      <c r="AE128" s="164">
        <f t="shared" si="74"/>
        <v>38</v>
      </c>
      <c r="AF128" s="177">
        <f t="shared" si="74"/>
        <v>1</v>
      </c>
      <c r="AG128" s="160">
        <f t="shared" si="74"/>
        <v>274</v>
      </c>
      <c r="AH128" s="178">
        <f t="shared" si="74"/>
        <v>4</v>
      </c>
      <c r="AI128" s="188">
        <f t="shared" si="74"/>
        <v>278</v>
      </c>
      <c r="AJ128" s="167">
        <f t="shared" si="74"/>
        <v>931</v>
      </c>
      <c r="AK128" s="178">
        <f t="shared" si="74"/>
        <v>79</v>
      </c>
      <c r="AL128" s="179">
        <f t="shared" si="74"/>
        <v>15</v>
      </c>
    </row>
    <row r="129" spans="1:38" outlineLevel="2" x14ac:dyDescent="0.25">
      <c r="A129" s="6" t="s">
        <v>816</v>
      </c>
      <c r="B129" s="29" t="s">
        <v>809</v>
      </c>
      <c r="C129" s="69"/>
      <c r="D129" s="69"/>
      <c r="E129" s="69"/>
      <c r="F129" s="69">
        <v>2</v>
      </c>
      <c r="G129" s="444">
        <v>27</v>
      </c>
      <c r="H129" s="69"/>
      <c r="I129" s="116"/>
      <c r="J129" s="356"/>
      <c r="K129" s="444">
        <v>9</v>
      </c>
      <c r="L129" s="69"/>
      <c r="M129" s="157">
        <f t="shared" si="59"/>
        <v>38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 t="shared" ref="AE129:AE132" si="75">SUM(O129:AD129)</f>
        <v>0</v>
      </c>
      <c r="AF129" s="177"/>
      <c r="AG129" s="160">
        <f t="shared" ref="AG129:AH132" si="76">SUM(M129,AE129)</f>
        <v>38</v>
      </c>
      <c r="AH129" s="178">
        <f t="shared" si="76"/>
        <v>0</v>
      </c>
      <c r="AI129" s="188">
        <f t="shared" si="57"/>
        <v>38</v>
      </c>
      <c r="AJ129" s="167">
        <f>SUM(AG129)+SUM(Märts!AJ129)</f>
        <v>155</v>
      </c>
      <c r="AK129" s="178">
        <f>SUM(AE129)+SUM(Märts!AK129)</f>
        <v>0</v>
      </c>
      <c r="AL129" s="179">
        <f>SUM(AH129)+SUM(Märts!AL129)</f>
        <v>0</v>
      </c>
    </row>
    <row r="130" spans="1:38" outlineLevel="2" x14ac:dyDescent="0.25">
      <c r="A130" s="6" t="s">
        <v>640</v>
      </c>
      <c r="B130" s="6" t="s">
        <v>677</v>
      </c>
      <c r="C130" s="7"/>
      <c r="D130" s="69"/>
      <c r="E130" s="69"/>
      <c r="F130" s="69"/>
      <c r="G130" s="69"/>
      <c r="H130" s="69"/>
      <c r="I130" s="116"/>
      <c r="J130" s="356"/>
      <c r="K130" s="69"/>
      <c r="L130" s="69"/>
      <c r="M130" s="157">
        <f t="shared" si="59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2</v>
      </c>
      <c r="AD130" s="7">
        <v>5</v>
      </c>
      <c r="AE130" s="164">
        <f t="shared" si="75"/>
        <v>7</v>
      </c>
      <c r="AF130" s="308"/>
      <c r="AG130" s="160">
        <f t="shared" si="76"/>
        <v>7</v>
      </c>
      <c r="AH130" s="178">
        <f t="shared" si="76"/>
        <v>0</v>
      </c>
      <c r="AI130" s="188">
        <f t="shared" si="57"/>
        <v>7</v>
      </c>
      <c r="AJ130" s="167">
        <f>SUM(AG130)+SUM(Märts!AJ130)</f>
        <v>61</v>
      </c>
      <c r="AK130" s="178">
        <f>SUM(AE130)+SUM(Märts!AK130)</f>
        <v>61</v>
      </c>
      <c r="AL130" s="179">
        <f>SUM(AH130)+SUM(Märts!AL130)</f>
        <v>0</v>
      </c>
    </row>
    <row r="131" spans="1:38" outlineLevel="1" x14ac:dyDescent="0.25">
      <c r="A131" s="383" t="s">
        <v>765</v>
      </c>
      <c r="B131" s="8"/>
      <c r="C131" s="9">
        <f t="shared" ref="C131:AL131" si="77">SUBTOTAL(9,C129:C130)</f>
        <v>0</v>
      </c>
      <c r="D131" s="11">
        <f t="shared" si="77"/>
        <v>0</v>
      </c>
      <c r="E131" s="11">
        <f t="shared" si="77"/>
        <v>0</v>
      </c>
      <c r="F131" s="11">
        <f t="shared" si="77"/>
        <v>2</v>
      </c>
      <c r="G131" s="11">
        <f t="shared" si="77"/>
        <v>27</v>
      </c>
      <c r="H131" s="11">
        <f t="shared" si="77"/>
        <v>0</v>
      </c>
      <c r="I131" s="549">
        <f t="shared" si="77"/>
        <v>0</v>
      </c>
      <c r="J131" s="144">
        <f t="shared" si="77"/>
        <v>0</v>
      </c>
      <c r="K131" s="11">
        <f t="shared" si="77"/>
        <v>9</v>
      </c>
      <c r="L131" s="11">
        <f t="shared" si="77"/>
        <v>0</v>
      </c>
      <c r="M131" s="553">
        <f t="shared" si="77"/>
        <v>38</v>
      </c>
      <c r="N131" s="9">
        <f t="shared" si="77"/>
        <v>0</v>
      </c>
      <c r="O131" s="9">
        <f t="shared" si="77"/>
        <v>0</v>
      </c>
      <c r="P131" s="9">
        <f t="shared" si="77"/>
        <v>0</v>
      </c>
      <c r="Q131" s="28">
        <f t="shared" si="77"/>
        <v>0</v>
      </c>
      <c r="R131" s="396">
        <f t="shared" si="77"/>
        <v>0</v>
      </c>
      <c r="S131" s="396">
        <f t="shared" si="77"/>
        <v>0</v>
      </c>
      <c r="T131" s="395">
        <f t="shared" si="77"/>
        <v>0</v>
      </c>
      <c r="U131" s="28">
        <f t="shared" si="77"/>
        <v>0</v>
      </c>
      <c r="V131" s="396">
        <f t="shared" si="77"/>
        <v>0</v>
      </c>
      <c r="W131" s="395">
        <f t="shared" si="77"/>
        <v>0</v>
      </c>
      <c r="X131" s="28">
        <f t="shared" si="77"/>
        <v>0</v>
      </c>
      <c r="Y131" s="396">
        <f t="shared" si="77"/>
        <v>0</v>
      </c>
      <c r="Z131" s="396">
        <f t="shared" si="77"/>
        <v>0</v>
      </c>
      <c r="AA131" s="396">
        <f t="shared" si="77"/>
        <v>0</v>
      </c>
      <c r="AB131" s="476">
        <f t="shared" si="77"/>
        <v>0</v>
      </c>
      <c r="AC131" s="9">
        <f t="shared" si="77"/>
        <v>2</v>
      </c>
      <c r="AD131" s="9">
        <f t="shared" si="77"/>
        <v>5</v>
      </c>
      <c r="AE131" s="554">
        <f t="shared" si="77"/>
        <v>7</v>
      </c>
      <c r="AF131" s="392">
        <f t="shared" si="77"/>
        <v>0</v>
      </c>
      <c r="AG131" s="509">
        <f t="shared" si="77"/>
        <v>45</v>
      </c>
      <c r="AH131" s="394">
        <f t="shared" si="77"/>
        <v>0</v>
      </c>
      <c r="AI131" s="393">
        <f t="shared" si="77"/>
        <v>45</v>
      </c>
      <c r="AJ131" s="510">
        <f t="shared" si="77"/>
        <v>216</v>
      </c>
      <c r="AK131" s="394">
        <f t="shared" si="77"/>
        <v>61</v>
      </c>
      <c r="AL131" s="402">
        <f t="shared" si="77"/>
        <v>0</v>
      </c>
    </row>
    <row r="132" spans="1:38" outlineLevel="2" x14ac:dyDescent="0.25">
      <c r="A132" s="8" t="s">
        <v>817</v>
      </c>
      <c r="B132" s="9" t="s">
        <v>818</v>
      </c>
      <c r="C132" s="9"/>
      <c r="D132" s="9">
        <v>4</v>
      </c>
      <c r="E132" s="9">
        <v>60</v>
      </c>
      <c r="F132" s="9">
        <v>26</v>
      </c>
      <c r="G132" s="9"/>
      <c r="H132" s="9"/>
      <c r="I132" s="473">
        <v>4</v>
      </c>
      <c r="J132" s="460">
        <v>9</v>
      </c>
      <c r="K132" s="9">
        <v>24</v>
      </c>
      <c r="L132" s="9">
        <v>4</v>
      </c>
      <c r="M132" s="397">
        <f t="shared" si="59"/>
        <v>131</v>
      </c>
      <c r="N132" s="9"/>
      <c r="O132" s="9">
        <v>3</v>
      </c>
      <c r="P132" s="9">
        <v>2</v>
      </c>
      <c r="Q132" s="28"/>
      <c r="R132" s="396">
        <v>8</v>
      </c>
      <c r="S132" s="396"/>
      <c r="T132" s="395">
        <v>5</v>
      </c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 t="shared" si="75"/>
        <v>18</v>
      </c>
      <c r="AF132" s="392"/>
      <c r="AG132" s="509">
        <f t="shared" si="76"/>
        <v>149</v>
      </c>
      <c r="AH132" s="394">
        <f t="shared" si="76"/>
        <v>0</v>
      </c>
      <c r="AI132" s="402">
        <f t="shared" si="57"/>
        <v>149</v>
      </c>
      <c r="AJ132" s="510">
        <f>SUM(AG132)+SUM(Märts!AJ132)</f>
        <v>620</v>
      </c>
      <c r="AK132" s="394">
        <f>SUM(AE132)+SUM(Märts!AK132)</f>
        <v>69</v>
      </c>
      <c r="AL132" s="402">
        <f>SUM(AH132)+SUM(Märts!AL132)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8">SUBTOTAL(9,C132:C132)</f>
        <v>0</v>
      </c>
      <c r="D133" s="543">
        <f t="shared" si="78"/>
        <v>4</v>
      </c>
      <c r="E133" s="543">
        <f t="shared" si="78"/>
        <v>60</v>
      </c>
      <c r="F133" s="543">
        <f t="shared" si="78"/>
        <v>26</v>
      </c>
      <c r="G133" s="543">
        <f t="shared" si="78"/>
        <v>0</v>
      </c>
      <c r="H133" s="543">
        <f t="shared" si="78"/>
        <v>0</v>
      </c>
      <c r="I133" s="531">
        <f t="shared" si="78"/>
        <v>4</v>
      </c>
      <c r="J133" s="546">
        <f t="shared" si="78"/>
        <v>9</v>
      </c>
      <c r="K133" s="543">
        <f t="shared" si="78"/>
        <v>24</v>
      </c>
      <c r="L133" s="543">
        <f t="shared" si="78"/>
        <v>4</v>
      </c>
      <c r="M133" s="584">
        <f t="shared" si="78"/>
        <v>131</v>
      </c>
      <c r="N133" s="543">
        <f t="shared" si="78"/>
        <v>0</v>
      </c>
      <c r="O133" s="543">
        <f t="shared" si="78"/>
        <v>3</v>
      </c>
      <c r="P133" s="548">
        <f t="shared" si="78"/>
        <v>2</v>
      </c>
      <c r="Q133" s="531">
        <f t="shared" si="78"/>
        <v>0</v>
      </c>
      <c r="R133" s="529">
        <f t="shared" si="78"/>
        <v>8</v>
      </c>
      <c r="S133" s="529">
        <f t="shared" si="78"/>
        <v>0</v>
      </c>
      <c r="T133" s="550">
        <f t="shared" si="78"/>
        <v>5</v>
      </c>
      <c r="U133" s="531">
        <f t="shared" si="78"/>
        <v>0</v>
      </c>
      <c r="V133" s="529">
        <f t="shared" si="78"/>
        <v>0</v>
      </c>
      <c r="W133" s="550">
        <f t="shared" si="78"/>
        <v>0</v>
      </c>
      <c r="X133" s="531">
        <f t="shared" si="78"/>
        <v>0</v>
      </c>
      <c r="Y133" s="529">
        <f t="shared" si="78"/>
        <v>0</v>
      </c>
      <c r="Z133" s="529">
        <f t="shared" si="78"/>
        <v>0</v>
      </c>
      <c r="AA133" s="529">
        <f t="shared" si="78"/>
        <v>0</v>
      </c>
      <c r="AB133" s="550">
        <f t="shared" si="78"/>
        <v>0</v>
      </c>
      <c r="AC133" s="531">
        <f t="shared" si="78"/>
        <v>0</v>
      </c>
      <c r="AD133" s="550">
        <f t="shared" si="78"/>
        <v>0</v>
      </c>
      <c r="AE133" s="506">
        <f t="shared" si="78"/>
        <v>18</v>
      </c>
      <c r="AF133" s="552">
        <f t="shared" si="78"/>
        <v>0</v>
      </c>
      <c r="AG133" s="544">
        <f t="shared" si="78"/>
        <v>149</v>
      </c>
      <c r="AH133" s="505">
        <f t="shared" si="78"/>
        <v>0</v>
      </c>
      <c r="AI133" s="552">
        <f t="shared" si="78"/>
        <v>149</v>
      </c>
      <c r="AJ133" s="545">
        <f t="shared" si="78"/>
        <v>620</v>
      </c>
      <c r="AK133" s="505">
        <f t="shared" si="78"/>
        <v>69</v>
      </c>
      <c r="AL133" s="514">
        <f t="shared" si="78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9">SUBTOTAL(9,C7:C132)</f>
        <v>25</v>
      </c>
      <c r="D134" s="488">
        <f t="shared" si="79"/>
        <v>180</v>
      </c>
      <c r="E134" s="488">
        <f t="shared" si="79"/>
        <v>467</v>
      </c>
      <c r="F134" s="488">
        <f t="shared" si="79"/>
        <v>327</v>
      </c>
      <c r="G134" s="488">
        <f t="shared" si="79"/>
        <v>44</v>
      </c>
      <c r="H134" s="488">
        <f t="shared" si="79"/>
        <v>11</v>
      </c>
      <c r="I134" s="571">
        <f t="shared" si="79"/>
        <v>103</v>
      </c>
      <c r="J134" s="2">
        <f t="shared" si="79"/>
        <v>71</v>
      </c>
      <c r="K134" s="488">
        <f t="shared" si="79"/>
        <v>281</v>
      </c>
      <c r="L134" s="488">
        <f t="shared" si="79"/>
        <v>56</v>
      </c>
      <c r="M134" s="585">
        <f t="shared" si="79"/>
        <v>1565</v>
      </c>
      <c r="N134" s="488">
        <f t="shared" si="79"/>
        <v>4</v>
      </c>
      <c r="O134" s="488">
        <f t="shared" si="79"/>
        <v>47</v>
      </c>
      <c r="P134" s="15">
        <f t="shared" si="79"/>
        <v>38</v>
      </c>
      <c r="Q134" s="571">
        <f t="shared" si="79"/>
        <v>3</v>
      </c>
      <c r="R134" s="572">
        <f t="shared" si="79"/>
        <v>44</v>
      </c>
      <c r="S134" s="572">
        <f t="shared" si="79"/>
        <v>19</v>
      </c>
      <c r="T134" s="573">
        <f t="shared" si="79"/>
        <v>5</v>
      </c>
      <c r="U134" s="571">
        <f t="shared" si="79"/>
        <v>3</v>
      </c>
      <c r="V134" s="572">
        <f t="shared" si="79"/>
        <v>0</v>
      </c>
      <c r="W134" s="573">
        <f t="shared" si="79"/>
        <v>0</v>
      </c>
      <c r="X134" s="571">
        <f t="shared" si="79"/>
        <v>0</v>
      </c>
      <c r="Y134" s="572">
        <f t="shared" si="79"/>
        <v>1</v>
      </c>
      <c r="Z134" s="572">
        <f t="shared" si="79"/>
        <v>0</v>
      </c>
      <c r="AA134" s="572">
        <f t="shared" si="79"/>
        <v>3</v>
      </c>
      <c r="AB134" s="573">
        <f t="shared" si="79"/>
        <v>0</v>
      </c>
      <c r="AC134" s="571">
        <f t="shared" si="79"/>
        <v>28</v>
      </c>
      <c r="AD134" s="573">
        <f t="shared" si="79"/>
        <v>13</v>
      </c>
      <c r="AE134" s="576">
        <f t="shared" si="79"/>
        <v>204</v>
      </c>
      <c r="AF134" s="578">
        <f t="shared" si="79"/>
        <v>1</v>
      </c>
      <c r="AG134" s="579">
        <f t="shared" si="79"/>
        <v>1769</v>
      </c>
      <c r="AH134" s="580">
        <f t="shared" si="79"/>
        <v>5</v>
      </c>
      <c r="AI134" s="578">
        <f t="shared" si="79"/>
        <v>1774</v>
      </c>
      <c r="AJ134" s="581">
        <f t="shared" si="79"/>
        <v>6417</v>
      </c>
      <c r="AK134" s="580">
        <f t="shared" si="79"/>
        <v>825</v>
      </c>
      <c r="AL134" s="577">
        <f t="shared" si="79"/>
        <v>24</v>
      </c>
    </row>
    <row r="135" spans="1:38" ht="13.8" thickBot="1" x14ac:dyDescent="0.3">
      <c r="A135" s="513" t="s">
        <v>670</v>
      </c>
      <c r="B135" s="69"/>
      <c r="C135" s="520">
        <f>C134/$M$134</f>
        <v>1.5974440894568689E-2</v>
      </c>
      <c r="D135" s="520">
        <f t="shared" ref="D135:M135" si="80">D134/$M$134</f>
        <v>0.11501597444089456</v>
      </c>
      <c r="E135" s="520">
        <f t="shared" si="80"/>
        <v>0.29840255591054315</v>
      </c>
      <c r="F135" s="520">
        <f t="shared" si="80"/>
        <v>0.20894568690095847</v>
      </c>
      <c r="G135" s="520">
        <f t="shared" si="80"/>
        <v>2.8115015974440896E-2</v>
      </c>
      <c r="H135" s="520">
        <f t="shared" si="80"/>
        <v>7.028753993610224E-3</v>
      </c>
      <c r="I135" s="520">
        <f t="shared" si="80"/>
        <v>6.5814696485623006E-2</v>
      </c>
      <c r="J135" s="520">
        <f t="shared" si="80"/>
        <v>4.5367412140575082E-2</v>
      </c>
      <c r="K135" s="520">
        <f t="shared" si="80"/>
        <v>0.17955271565495207</v>
      </c>
      <c r="L135" s="520">
        <f t="shared" si="80"/>
        <v>3.5782747603833868E-2</v>
      </c>
      <c r="M135" s="520">
        <f t="shared" si="80"/>
        <v>1</v>
      </c>
      <c r="AF135"/>
      <c r="AH135"/>
      <c r="AI135"/>
      <c r="AK135"/>
      <c r="AL135"/>
    </row>
    <row r="136" spans="1:38" ht="21.75" customHeight="1" thickBot="1" x14ac:dyDescent="0.3">
      <c r="A136" s="334" t="s">
        <v>561</v>
      </c>
      <c r="B136" s="335"/>
      <c r="C136" s="472">
        <f>C134+Märts!C136</f>
        <v>84</v>
      </c>
      <c r="D136" s="472">
        <f>D134+Märts!D136</f>
        <v>644</v>
      </c>
      <c r="E136" s="472">
        <f>E134+Märts!E136</f>
        <v>1617</v>
      </c>
      <c r="F136" s="472">
        <f>F134+Märts!F136</f>
        <v>1168</v>
      </c>
      <c r="G136" s="472">
        <f>G134+Märts!G136</f>
        <v>151</v>
      </c>
      <c r="H136" s="472">
        <f>H134+Märts!H136</f>
        <v>17</v>
      </c>
      <c r="I136" s="472">
        <f>I134+Märts!I136</f>
        <v>287</v>
      </c>
      <c r="J136" s="472">
        <f>J134+Märts!J136</f>
        <v>286</v>
      </c>
      <c r="K136" s="472">
        <f>K134+Märts!K136</f>
        <v>1088</v>
      </c>
      <c r="L136" s="472">
        <f>L134+Märts!L136</f>
        <v>250</v>
      </c>
      <c r="M136" s="472">
        <f>M134+Märts!M136</f>
        <v>5592</v>
      </c>
      <c r="N136" s="472">
        <f>N134+Märts!N136</f>
        <v>23</v>
      </c>
      <c r="O136" s="472">
        <f>O134+Märts!O136</f>
        <v>131</v>
      </c>
      <c r="P136" s="472">
        <f>P134+Märts!P136</f>
        <v>179</v>
      </c>
      <c r="Q136" s="472">
        <f>Q134+Märts!Q136</f>
        <v>37</v>
      </c>
      <c r="R136" s="472">
        <f>R134+Märts!R136</f>
        <v>146</v>
      </c>
      <c r="S136" s="472">
        <f>S134+Märts!S136</f>
        <v>82</v>
      </c>
      <c r="T136" s="472">
        <f>T134+Märts!T136</f>
        <v>17</v>
      </c>
      <c r="U136" s="472">
        <f>U134+Märts!U136</f>
        <v>7</v>
      </c>
      <c r="V136" s="472">
        <f>V134+Märts!V136</f>
        <v>0</v>
      </c>
      <c r="W136" s="472">
        <f>W134+Märts!W136</f>
        <v>43</v>
      </c>
      <c r="X136" s="472">
        <f>X134+Märts!X136</f>
        <v>0</v>
      </c>
      <c r="Y136" s="472">
        <f>Y134+Märts!Y136</f>
        <v>2</v>
      </c>
      <c r="Z136" s="472">
        <f>Z134+Märts!Z136</f>
        <v>0</v>
      </c>
      <c r="AA136" s="472">
        <f>AA134+Märts!AA136</f>
        <v>10</v>
      </c>
      <c r="AB136" s="472">
        <f>AB134+Märts!AB136</f>
        <v>0</v>
      </c>
      <c r="AC136" s="472">
        <f>AC134+Märts!AC136</f>
        <v>133</v>
      </c>
      <c r="AD136" s="472">
        <f>AD134+Märts!AD136</f>
        <v>38</v>
      </c>
      <c r="AE136" s="472">
        <f>AE134+Märts!AE136</f>
        <v>825</v>
      </c>
      <c r="AF136" s="472">
        <f>AF134+Märts!AF136</f>
        <v>1</v>
      </c>
      <c r="AG136" s="472">
        <f>AG134+Märts!AG136</f>
        <v>6417</v>
      </c>
      <c r="AH136" s="472">
        <f>AH134+Märts!AH136</f>
        <v>24</v>
      </c>
      <c r="AI136" s="472">
        <f>AI134+Märts!AI136</f>
        <v>6441</v>
      </c>
    </row>
    <row r="138" spans="1:38" ht="15.6" x14ac:dyDescent="0.3">
      <c r="A138" s="598" t="s">
        <v>196</v>
      </c>
      <c r="C138" s="598" t="s">
        <v>199</v>
      </c>
    </row>
    <row r="139" spans="1:38" ht="15.6" x14ac:dyDescent="0.3">
      <c r="C139" s="598" t="s">
        <v>197</v>
      </c>
    </row>
    <row r="140" spans="1:38" ht="15.6" x14ac:dyDescent="0.3">
      <c r="C140" s="526" t="s">
        <v>198</v>
      </c>
      <c r="D140" s="133"/>
      <c r="E140" s="133"/>
      <c r="G140" s="133"/>
      <c r="H140" s="133"/>
      <c r="I140" s="133"/>
      <c r="J140" s="133"/>
      <c r="K140" s="133"/>
      <c r="L140" s="133"/>
      <c r="M140" s="12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Y140" s="133"/>
      <c r="Z140" s="133"/>
      <c r="AA140" s="86"/>
    </row>
    <row r="141" spans="1:38" x14ac:dyDescent="0.25"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</row>
    <row r="142" spans="1:38" x14ac:dyDescent="0.25">
      <c r="A142" t="s">
        <v>673</v>
      </c>
      <c r="C142" s="133" t="s">
        <v>568</v>
      </c>
      <c r="D142" s="133"/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AB142" s="133"/>
      <c r="AC142" s="133"/>
    </row>
    <row r="143" spans="1:38" x14ac:dyDescent="0.25">
      <c r="C143" s="133"/>
      <c r="D143" s="133" t="s">
        <v>368</v>
      </c>
      <c r="E143" s="133"/>
      <c r="F143" s="133"/>
      <c r="G143" s="133"/>
      <c r="H143" s="133"/>
      <c r="I143" s="133"/>
      <c r="J143" s="133"/>
      <c r="K143" s="133"/>
      <c r="L143" s="133"/>
      <c r="M143" s="12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AB143" s="133"/>
      <c r="AC143" s="133"/>
    </row>
    <row r="144" spans="1:38" x14ac:dyDescent="0.25">
      <c r="C144" s="133"/>
      <c r="D144" s="133" t="s">
        <v>270</v>
      </c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AB144" s="133"/>
      <c r="AC144" s="133"/>
    </row>
    <row r="145" spans="3:23" x14ac:dyDescent="0.25">
      <c r="C145" s="133"/>
      <c r="D145" s="133" t="s">
        <v>220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</row>
    <row r="146" spans="3:23" x14ac:dyDescent="0.25">
      <c r="C146" s="133"/>
      <c r="D146" s="527" t="s">
        <v>293</v>
      </c>
      <c r="N146" s="12"/>
    </row>
    <row r="147" spans="3:23" x14ac:dyDescent="0.25">
      <c r="C147" s="133"/>
      <c r="D147" t="s">
        <v>486</v>
      </c>
      <c r="N147" s="12"/>
    </row>
    <row r="148" spans="3:23" x14ac:dyDescent="0.25">
      <c r="C148" s="133"/>
      <c r="D148" t="s">
        <v>239</v>
      </c>
      <c r="N148" s="12"/>
    </row>
    <row r="149" spans="3:23" x14ac:dyDescent="0.25">
      <c r="C149" s="133"/>
      <c r="D149" t="s">
        <v>572</v>
      </c>
      <c r="N149" s="12"/>
    </row>
    <row r="150" spans="3:23" x14ac:dyDescent="0.25">
      <c r="C150" s="555"/>
      <c r="D150" t="s">
        <v>188</v>
      </c>
      <c r="N150" s="12"/>
    </row>
    <row r="151" spans="3:23" x14ac:dyDescent="0.25">
      <c r="C151" s="133"/>
      <c r="N151" s="12"/>
    </row>
    <row r="152" spans="3:23" x14ac:dyDescent="0.25">
      <c r="N152" s="12"/>
    </row>
    <row r="153" spans="3:23" x14ac:dyDescent="0.25">
      <c r="C153" t="s">
        <v>574</v>
      </c>
      <c r="S153" s="86"/>
      <c r="T153" s="86"/>
      <c r="U153" s="86"/>
    </row>
    <row r="154" spans="3:23" x14ac:dyDescent="0.25">
      <c r="C154" s="527"/>
      <c r="D154" t="s">
        <v>410</v>
      </c>
      <c r="S154" s="86"/>
      <c r="T154" s="86"/>
      <c r="U154" s="86"/>
    </row>
    <row r="155" spans="3:23" x14ac:dyDescent="0.25">
      <c r="D155" t="s">
        <v>231</v>
      </c>
      <c r="S155" s="86"/>
      <c r="T155" s="86"/>
      <c r="U155" s="86"/>
    </row>
    <row r="156" spans="3:23" x14ac:dyDescent="0.25">
      <c r="D156" t="s">
        <v>271</v>
      </c>
      <c r="S156" s="86"/>
      <c r="T156" s="86"/>
      <c r="U156" s="86"/>
    </row>
    <row r="157" spans="3:23" x14ac:dyDescent="0.25">
      <c r="D157" t="s">
        <v>210</v>
      </c>
      <c r="S157" s="86"/>
      <c r="T157" s="86"/>
      <c r="U157" s="86"/>
    </row>
    <row r="158" spans="3:23" x14ac:dyDescent="0.25">
      <c r="D158" t="s">
        <v>235</v>
      </c>
      <c r="S158" s="86"/>
      <c r="T158" s="86"/>
      <c r="U158" s="86"/>
    </row>
    <row r="159" spans="3:23" x14ac:dyDescent="0.25">
      <c r="D159" t="s">
        <v>195</v>
      </c>
      <c r="S159" s="86"/>
      <c r="T159" s="86"/>
      <c r="U159" s="86"/>
    </row>
    <row r="160" spans="3:23" x14ac:dyDescent="0.25">
      <c r="D160" t="s">
        <v>264</v>
      </c>
      <c r="S160" s="86"/>
      <c r="T160" s="86"/>
      <c r="U160" s="86"/>
    </row>
    <row r="161" spans="3:21" x14ac:dyDescent="0.25">
      <c r="D161" t="s">
        <v>179</v>
      </c>
      <c r="S161" s="86"/>
      <c r="T161" s="86"/>
      <c r="U161" s="86"/>
    </row>
    <row r="162" spans="3:21" x14ac:dyDescent="0.25">
      <c r="D162" t="s">
        <v>240</v>
      </c>
      <c r="S162" s="86"/>
      <c r="T162" s="86"/>
      <c r="U162" s="86"/>
    </row>
    <row r="163" spans="3:21" x14ac:dyDescent="0.25">
      <c r="C163" s="527"/>
      <c r="D163" s="527" t="s">
        <v>279</v>
      </c>
      <c r="S163" s="86"/>
      <c r="T163" s="86"/>
      <c r="U163" s="86"/>
    </row>
    <row r="164" spans="3:21" x14ac:dyDescent="0.25">
      <c r="D164" t="s">
        <v>487</v>
      </c>
      <c r="S164" s="86"/>
      <c r="T164" s="86"/>
      <c r="U164" s="86"/>
    </row>
    <row r="165" spans="3:21" x14ac:dyDescent="0.25">
      <c r="D165" t="s">
        <v>182</v>
      </c>
      <c r="S165" s="86"/>
      <c r="T165" s="86"/>
      <c r="U165" s="86"/>
    </row>
    <row r="166" spans="3:21" x14ac:dyDescent="0.25">
      <c r="C166" s="527"/>
      <c r="D166" s="527" t="s">
        <v>189</v>
      </c>
      <c r="S166" s="86"/>
      <c r="T166" s="86"/>
      <c r="U166" s="86"/>
    </row>
    <row r="167" spans="3:21" x14ac:dyDescent="0.25">
      <c r="S167" s="86"/>
      <c r="T167" s="86"/>
      <c r="U167" s="86"/>
    </row>
    <row r="168" spans="3:21" x14ac:dyDescent="0.25">
      <c r="S168" s="86"/>
      <c r="T168" s="86"/>
      <c r="U168" s="86"/>
    </row>
    <row r="169" spans="3:21" x14ac:dyDescent="0.25">
      <c r="C169" t="s">
        <v>577</v>
      </c>
      <c r="S169" s="86"/>
      <c r="T169" s="86"/>
      <c r="U169" s="86"/>
    </row>
    <row r="170" spans="3:21" x14ac:dyDescent="0.25">
      <c r="C170" s="527"/>
      <c r="D170" t="s">
        <v>225</v>
      </c>
      <c r="S170" s="86"/>
      <c r="T170" s="86"/>
      <c r="U170" s="86"/>
    </row>
    <row r="171" spans="3:21" x14ac:dyDescent="0.25">
      <c r="C171" s="527"/>
      <c r="D171" s="527" t="s">
        <v>337</v>
      </c>
      <c r="S171" s="86"/>
      <c r="T171" s="86"/>
      <c r="U171" s="86"/>
    </row>
    <row r="172" spans="3:21" x14ac:dyDescent="0.25">
      <c r="D172" t="s">
        <v>232</v>
      </c>
      <c r="S172" s="86"/>
      <c r="T172" s="86"/>
      <c r="U172" s="86"/>
    </row>
    <row r="173" spans="3:21" x14ac:dyDescent="0.25">
      <c r="D173" t="s">
        <v>211</v>
      </c>
      <c r="S173" s="86"/>
      <c r="T173" s="86"/>
      <c r="U173" s="86"/>
    </row>
    <row r="174" spans="3:21" x14ac:dyDescent="0.25">
      <c r="D174" t="s">
        <v>236</v>
      </c>
      <c r="S174" s="86"/>
      <c r="T174" s="86"/>
      <c r="U174" s="86"/>
    </row>
    <row r="175" spans="3:21" x14ac:dyDescent="0.25">
      <c r="D175" t="s">
        <v>221</v>
      </c>
      <c r="S175" s="86"/>
      <c r="T175" s="86"/>
      <c r="U175" s="86"/>
    </row>
    <row r="176" spans="3:21" x14ac:dyDescent="0.25">
      <c r="D176" t="s">
        <v>609</v>
      </c>
      <c r="S176" s="86"/>
      <c r="T176" s="86"/>
      <c r="U176" s="86"/>
    </row>
    <row r="177" spans="3:22" x14ac:dyDescent="0.25">
      <c r="D177" t="s">
        <v>374</v>
      </c>
      <c r="S177" s="86"/>
      <c r="T177" s="86"/>
      <c r="U177" s="86"/>
    </row>
    <row r="178" spans="3:22" x14ac:dyDescent="0.25">
      <c r="C178" s="527"/>
      <c r="D178" t="s">
        <v>262</v>
      </c>
      <c r="S178" s="86"/>
      <c r="T178" s="86"/>
      <c r="U178" s="86"/>
    </row>
    <row r="179" spans="3:22" x14ac:dyDescent="0.25">
      <c r="D179" s="527" t="s">
        <v>265</v>
      </c>
      <c r="S179" s="86"/>
      <c r="T179" s="86"/>
      <c r="U179" s="86"/>
    </row>
    <row r="180" spans="3:22" x14ac:dyDescent="0.25">
      <c r="D180" t="s">
        <v>178</v>
      </c>
      <c r="S180" s="86"/>
      <c r="T180" s="86"/>
      <c r="U180" s="86"/>
    </row>
    <row r="181" spans="3:22" x14ac:dyDescent="0.25">
      <c r="D181" t="s">
        <v>241</v>
      </c>
      <c r="S181" s="86"/>
      <c r="T181" s="86"/>
      <c r="U181" s="86"/>
    </row>
    <row r="182" spans="3:22" x14ac:dyDescent="0.25">
      <c r="C182" s="527"/>
      <c r="D182" s="527" t="s">
        <v>280</v>
      </c>
      <c r="S182" s="86"/>
      <c r="T182" s="86"/>
      <c r="U182" s="86"/>
    </row>
    <row r="183" spans="3:22" x14ac:dyDescent="0.25">
      <c r="D183" t="s">
        <v>276</v>
      </c>
      <c r="S183" s="86"/>
      <c r="T183" s="86"/>
      <c r="U183" s="86"/>
    </row>
    <row r="184" spans="3:22" x14ac:dyDescent="0.25">
      <c r="D184" t="s">
        <v>183</v>
      </c>
      <c r="S184" s="86"/>
      <c r="T184" s="86"/>
      <c r="U184" s="86"/>
    </row>
    <row r="185" spans="3:22" x14ac:dyDescent="0.25">
      <c r="C185" s="527"/>
      <c r="D185" s="527" t="s">
        <v>190</v>
      </c>
      <c r="S185" s="86"/>
      <c r="T185" s="86"/>
      <c r="U185" s="86"/>
    </row>
    <row r="186" spans="3:22" x14ac:dyDescent="0.25">
      <c r="C186" s="527"/>
      <c r="D186" t="s">
        <v>216</v>
      </c>
      <c r="S186" s="86"/>
      <c r="T186" s="86"/>
      <c r="U186" s="86"/>
      <c r="V186" s="34"/>
    </row>
    <row r="187" spans="3:22" x14ac:dyDescent="0.25">
      <c r="C187" s="527"/>
      <c r="D187" t="s">
        <v>206</v>
      </c>
      <c r="S187" s="86"/>
      <c r="T187" s="86"/>
      <c r="U187" s="86"/>
      <c r="V187" s="34"/>
    </row>
    <row r="188" spans="3:22" x14ac:dyDescent="0.25">
      <c r="S188" s="86"/>
      <c r="T188" s="86"/>
      <c r="U188" s="86"/>
    </row>
    <row r="189" spans="3:22" x14ac:dyDescent="0.25">
      <c r="S189" s="86"/>
      <c r="T189" s="86"/>
      <c r="U189" s="86"/>
    </row>
    <row r="190" spans="3:22" x14ac:dyDescent="0.25">
      <c r="C190" t="s">
        <v>583</v>
      </c>
      <c r="S190" s="86"/>
      <c r="T190" s="86"/>
      <c r="U190" s="86"/>
    </row>
    <row r="191" spans="3:22" x14ac:dyDescent="0.25">
      <c r="C191" s="527"/>
      <c r="D191" s="527" t="s">
        <v>226</v>
      </c>
      <c r="S191" s="86"/>
      <c r="T191" s="86"/>
      <c r="U191" s="86"/>
    </row>
    <row r="192" spans="3:22" x14ac:dyDescent="0.25">
      <c r="C192" s="527"/>
      <c r="D192" s="527" t="s">
        <v>258</v>
      </c>
      <c r="S192" s="86"/>
      <c r="T192" s="86"/>
      <c r="U192" s="86"/>
    </row>
    <row r="193" spans="3:29" x14ac:dyDescent="0.25">
      <c r="D193" t="s">
        <v>233</v>
      </c>
      <c r="S193" s="86"/>
      <c r="T193" s="86"/>
      <c r="U193" s="86"/>
    </row>
    <row r="194" spans="3:29" x14ac:dyDescent="0.25">
      <c r="D194" t="s">
        <v>402</v>
      </c>
      <c r="S194" s="86"/>
      <c r="T194" s="86"/>
      <c r="U194" s="86"/>
    </row>
    <row r="195" spans="3:29" x14ac:dyDescent="0.25">
      <c r="D195" t="s">
        <v>237</v>
      </c>
      <c r="S195" s="86"/>
      <c r="T195" s="86"/>
      <c r="U195" s="86"/>
    </row>
    <row r="196" spans="3:29" x14ac:dyDescent="0.25">
      <c r="D196" t="s">
        <v>222</v>
      </c>
      <c r="S196" s="86"/>
      <c r="T196" s="86"/>
      <c r="U196" s="86"/>
    </row>
    <row r="197" spans="3:29" x14ac:dyDescent="0.25">
      <c r="D197" t="s">
        <v>274</v>
      </c>
      <c r="S197" s="86"/>
      <c r="T197" s="86"/>
      <c r="U197" s="86"/>
      <c r="AB197" s="27"/>
    </row>
    <row r="198" spans="3:29" x14ac:dyDescent="0.25">
      <c r="D198" t="s">
        <v>585</v>
      </c>
      <c r="S198" s="86"/>
      <c r="T198" s="86"/>
      <c r="U198" s="86"/>
    </row>
    <row r="199" spans="3:29" x14ac:dyDescent="0.25">
      <c r="C199" s="527"/>
      <c r="D199" t="s">
        <v>586</v>
      </c>
      <c r="S199" s="86"/>
      <c r="T199" s="86"/>
      <c r="U199" s="86"/>
    </row>
    <row r="200" spans="3:29" x14ac:dyDescent="0.25">
      <c r="C200" s="527"/>
      <c r="D200" s="527" t="s">
        <v>266</v>
      </c>
      <c r="S200" s="86"/>
      <c r="T200" s="86"/>
      <c r="U200" s="86"/>
      <c r="Z200" s="27"/>
      <c r="AA200" s="27"/>
    </row>
    <row r="201" spans="3:29" x14ac:dyDescent="0.25">
      <c r="D201" t="s">
        <v>351</v>
      </c>
      <c r="S201" s="86"/>
      <c r="T201" s="86"/>
      <c r="U201" s="86"/>
      <c r="Z201" s="27"/>
      <c r="AA201" s="27"/>
      <c r="AC201" s="27"/>
    </row>
    <row r="202" spans="3:29" x14ac:dyDescent="0.25">
      <c r="C202" s="527"/>
      <c r="D202" s="527" t="s">
        <v>281</v>
      </c>
      <c r="S202" s="86"/>
      <c r="T202" s="86"/>
      <c r="U202" s="86"/>
      <c r="Z202" s="27"/>
      <c r="AA202" s="27"/>
      <c r="AC202" s="27"/>
    </row>
    <row r="203" spans="3:29" x14ac:dyDescent="0.25">
      <c r="D203" t="s">
        <v>277</v>
      </c>
      <c r="S203" s="86"/>
      <c r="T203" s="86"/>
      <c r="U203" s="86"/>
      <c r="Z203" s="27"/>
      <c r="AA203" s="27"/>
      <c r="AC203" s="27"/>
    </row>
    <row r="204" spans="3:29" x14ac:dyDescent="0.25">
      <c r="C204" s="527"/>
      <c r="D204" t="s">
        <v>242</v>
      </c>
      <c r="S204" s="86"/>
      <c r="T204" s="86"/>
      <c r="U204" s="86"/>
      <c r="Y204" s="27"/>
      <c r="AC204" s="27"/>
    </row>
    <row r="205" spans="3:29" x14ac:dyDescent="0.25">
      <c r="C205" s="527"/>
      <c r="D205" t="s">
        <v>193</v>
      </c>
      <c r="S205" s="86"/>
      <c r="T205" s="86"/>
      <c r="U205" s="86"/>
      <c r="Y205" s="27"/>
    </row>
    <row r="206" spans="3:29" x14ac:dyDescent="0.25">
      <c r="C206" s="527"/>
      <c r="D206" s="527" t="s">
        <v>191</v>
      </c>
      <c r="S206" s="86"/>
      <c r="T206" s="86"/>
      <c r="U206" s="86"/>
      <c r="Y206" s="27"/>
    </row>
    <row r="207" spans="3:29" x14ac:dyDescent="0.25">
      <c r="C207" s="527"/>
      <c r="D207" t="s">
        <v>184</v>
      </c>
      <c r="S207" s="86"/>
      <c r="T207" s="86"/>
      <c r="U207" s="86"/>
    </row>
    <row r="208" spans="3:29" x14ac:dyDescent="0.25">
      <c r="C208" s="527"/>
      <c r="D208" t="s">
        <v>217</v>
      </c>
      <c r="S208" s="86"/>
      <c r="T208" s="86"/>
      <c r="U208" s="86"/>
    </row>
    <row r="209" spans="3:24" x14ac:dyDescent="0.25">
      <c r="C209" s="527"/>
      <c r="D209" s="527" t="s">
        <v>207</v>
      </c>
      <c r="S209" s="86"/>
      <c r="T209" s="86"/>
      <c r="U209" s="86"/>
    </row>
    <row r="210" spans="3:24" x14ac:dyDescent="0.25">
      <c r="S210" s="86"/>
      <c r="T210" s="86"/>
      <c r="U210" s="86"/>
    </row>
    <row r="211" spans="3:24" x14ac:dyDescent="0.25">
      <c r="S211" s="86"/>
      <c r="T211" s="86"/>
      <c r="U211" s="86"/>
    </row>
    <row r="212" spans="3:24" x14ac:dyDescent="0.25">
      <c r="C212" t="s">
        <v>588</v>
      </c>
      <c r="S212" s="86"/>
      <c r="T212" s="86"/>
      <c r="U212" s="86"/>
    </row>
    <row r="213" spans="3:24" x14ac:dyDescent="0.25">
      <c r="C213" s="527"/>
      <c r="D213" s="527" t="s">
        <v>227</v>
      </c>
      <c r="S213" s="86"/>
      <c r="T213" s="86"/>
      <c r="U213" s="86"/>
    </row>
    <row r="214" spans="3:24" x14ac:dyDescent="0.25">
      <c r="C214" s="527"/>
      <c r="D214" s="527" t="s">
        <v>259</v>
      </c>
      <c r="S214" s="86"/>
      <c r="T214" s="86"/>
      <c r="U214" s="86"/>
    </row>
    <row r="215" spans="3:24" x14ac:dyDescent="0.25">
      <c r="D215" t="s">
        <v>372</v>
      </c>
      <c r="S215" s="86"/>
      <c r="T215" s="86"/>
      <c r="U215" s="86"/>
    </row>
    <row r="216" spans="3:24" x14ac:dyDescent="0.25">
      <c r="D216" t="s">
        <v>589</v>
      </c>
      <c r="S216" s="86"/>
      <c r="T216" s="86"/>
      <c r="U216" s="86"/>
    </row>
    <row r="217" spans="3:24" x14ac:dyDescent="0.25">
      <c r="C217" s="527"/>
      <c r="D217" s="527" t="s">
        <v>208</v>
      </c>
      <c r="S217" s="86"/>
      <c r="T217" s="86"/>
      <c r="U217" s="86"/>
    </row>
    <row r="218" spans="3:24" x14ac:dyDescent="0.25">
      <c r="S218" s="86"/>
      <c r="T218" s="86"/>
      <c r="U218" s="86"/>
    </row>
    <row r="219" spans="3:24" x14ac:dyDescent="0.25">
      <c r="S219" s="86"/>
      <c r="T219" s="86"/>
      <c r="U219" s="86"/>
    </row>
    <row r="220" spans="3:24" x14ac:dyDescent="0.25">
      <c r="C220" t="s">
        <v>590</v>
      </c>
      <c r="S220" s="86"/>
      <c r="T220" s="86"/>
      <c r="U220" s="86"/>
    </row>
    <row r="221" spans="3:24" x14ac:dyDescent="0.25">
      <c r="C221" s="527"/>
      <c r="D221" s="527" t="s">
        <v>414</v>
      </c>
      <c r="S221" s="86"/>
      <c r="T221" s="86"/>
      <c r="U221" s="86"/>
    </row>
    <row r="222" spans="3:24" x14ac:dyDescent="0.25">
      <c r="C222" s="527"/>
      <c r="D222" s="527" t="s">
        <v>260</v>
      </c>
      <c r="S222" s="86"/>
      <c r="T222" s="86"/>
      <c r="U222" s="86"/>
    </row>
    <row r="223" spans="3:24" x14ac:dyDescent="0.25">
      <c r="D223" t="s">
        <v>592</v>
      </c>
      <c r="S223" s="86"/>
      <c r="T223" s="86"/>
      <c r="U223" s="86"/>
      <c r="X223" s="27"/>
    </row>
    <row r="224" spans="3:24" x14ac:dyDescent="0.25">
      <c r="D224" t="s">
        <v>854</v>
      </c>
      <c r="S224" s="86"/>
      <c r="T224" s="86"/>
      <c r="U224" s="86"/>
      <c r="W224" s="27"/>
    </row>
    <row r="225" spans="1:38" x14ac:dyDescent="0.25">
      <c r="S225" s="86"/>
      <c r="T225" s="86"/>
      <c r="U225" s="86"/>
      <c r="W225" s="27"/>
    </row>
    <row r="226" spans="1:38" x14ac:dyDescent="0.25">
      <c r="S226" s="86"/>
      <c r="T226" s="86"/>
      <c r="U226" s="86"/>
      <c r="W226" s="27"/>
    </row>
    <row r="227" spans="1:38" x14ac:dyDescent="0.25">
      <c r="C227" t="s">
        <v>593</v>
      </c>
      <c r="S227" s="86"/>
      <c r="T227" s="86"/>
      <c r="U227" s="86"/>
      <c r="W227" s="27"/>
    </row>
    <row r="228" spans="1:38" x14ac:dyDescent="0.25">
      <c r="D228" t="s">
        <v>234</v>
      </c>
      <c r="S228" s="86"/>
      <c r="T228" s="86"/>
      <c r="U228" s="86"/>
      <c r="W228" s="27"/>
    </row>
    <row r="229" spans="1:38" x14ac:dyDescent="0.25">
      <c r="D229" t="s">
        <v>273</v>
      </c>
      <c r="S229" s="86"/>
      <c r="T229" s="86"/>
      <c r="U229" s="86"/>
    </row>
    <row r="230" spans="1:38" x14ac:dyDescent="0.25">
      <c r="D230" t="s">
        <v>223</v>
      </c>
      <c r="S230" s="86"/>
      <c r="T230" s="86"/>
      <c r="U230" s="86"/>
    </row>
    <row r="231" spans="1:38" x14ac:dyDescent="0.25">
      <c r="C231" s="527"/>
      <c r="D231" s="527" t="s">
        <v>267</v>
      </c>
      <c r="S231" s="86"/>
      <c r="T231" s="86"/>
      <c r="U231" s="86"/>
    </row>
    <row r="232" spans="1:38" x14ac:dyDescent="0.25">
      <c r="D232" t="s">
        <v>180</v>
      </c>
      <c r="S232" s="86"/>
      <c r="T232" s="86"/>
      <c r="U232" s="86"/>
    </row>
    <row r="233" spans="1:38" x14ac:dyDescent="0.25">
      <c r="D233" t="s">
        <v>448</v>
      </c>
      <c r="S233" s="86"/>
      <c r="T233" s="86"/>
      <c r="U233" s="86"/>
    </row>
    <row r="234" spans="1:38" x14ac:dyDescent="0.25">
      <c r="A234" s="27"/>
      <c r="B234" s="27"/>
      <c r="D234" t="s">
        <v>595</v>
      </c>
      <c r="S234" s="86"/>
      <c r="T234" s="86"/>
      <c r="U234" s="86"/>
      <c r="AD234" s="27"/>
      <c r="AE234" s="27"/>
      <c r="AF234" s="191"/>
      <c r="AG234" s="27"/>
      <c r="AH234" s="191"/>
      <c r="AI234" s="191"/>
      <c r="AJ234" s="27"/>
      <c r="AK234" s="191"/>
      <c r="AL234" s="191"/>
    </row>
    <row r="235" spans="1:38" x14ac:dyDescent="0.25">
      <c r="C235" s="527"/>
      <c r="D235" t="s">
        <v>533</v>
      </c>
      <c r="S235" s="86"/>
      <c r="T235" s="86"/>
      <c r="U235" s="86"/>
    </row>
    <row r="236" spans="1:38" x14ac:dyDescent="0.25">
      <c r="D236" t="s">
        <v>185</v>
      </c>
      <c r="S236" s="86"/>
      <c r="T236" s="86"/>
      <c r="U236" s="86"/>
    </row>
    <row r="237" spans="1:38" x14ac:dyDescent="0.25">
      <c r="C237" s="527"/>
      <c r="D237" t="s">
        <v>218</v>
      </c>
      <c r="S237" s="86"/>
      <c r="T237" s="86"/>
      <c r="U237" s="86"/>
    </row>
    <row r="238" spans="1:38" x14ac:dyDescent="0.25">
      <c r="S238" s="86"/>
      <c r="T238" s="86"/>
      <c r="U238" s="86"/>
      <c r="V238" s="27"/>
    </row>
    <row r="239" spans="1:38" x14ac:dyDescent="0.25">
      <c r="S239" s="86"/>
      <c r="T239" s="86"/>
      <c r="U239" s="86"/>
      <c r="V239" s="27"/>
    </row>
    <row r="240" spans="1:38" x14ac:dyDescent="0.25">
      <c r="C240" t="s">
        <v>597</v>
      </c>
      <c r="S240" s="86"/>
      <c r="T240" s="86"/>
      <c r="U240" s="86"/>
    </row>
    <row r="241" spans="3:21" x14ac:dyDescent="0.25">
      <c r="D241" t="s">
        <v>598</v>
      </c>
      <c r="S241" s="86"/>
      <c r="T241" s="86"/>
      <c r="U241" s="86"/>
    </row>
    <row r="242" spans="3:21" x14ac:dyDescent="0.25">
      <c r="C242" s="527"/>
      <c r="D242" s="527" t="s">
        <v>268</v>
      </c>
      <c r="S242" s="86"/>
      <c r="T242" s="86"/>
      <c r="U242" s="86"/>
    </row>
    <row r="243" spans="3:21" x14ac:dyDescent="0.25">
      <c r="D243" t="s">
        <v>181</v>
      </c>
      <c r="S243" s="86"/>
      <c r="T243" s="86"/>
      <c r="U243" s="86"/>
    </row>
    <row r="244" spans="3:21" x14ac:dyDescent="0.25">
      <c r="C244" s="527"/>
      <c r="D244" s="527" t="s">
        <v>282</v>
      </c>
      <c r="S244" s="86"/>
      <c r="T244" s="86"/>
      <c r="U244" s="86"/>
    </row>
    <row r="245" spans="3:21" x14ac:dyDescent="0.25">
      <c r="D245" t="s">
        <v>176</v>
      </c>
      <c r="S245" s="86"/>
      <c r="T245" s="86"/>
      <c r="U245" s="86"/>
    </row>
    <row r="246" spans="3:21" x14ac:dyDescent="0.25">
      <c r="C246" s="527"/>
      <c r="D246" t="s">
        <v>278</v>
      </c>
      <c r="S246" s="86"/>
      <c r="T246" s="86"/>
      <c r="U246" s="86"/>
    </row>
    <row r="247" spans="3:21" x14ac:dyDescent="0.25">
      <c r="D247" t="s">
        <v>391</v>
      </c>
      <c r="S247" s="86"/>
      <c r="T247" s="86"/>
      <c r="U247" s="86"/>
    </row>
    <row r="248" spans="3:21" x14ac:dyDescent="0.25">
      <c r="C248" s="527"/>
      <c r="D248" t="s">
        <v>219</v>
      </c>
      <c r="S248" s="86"/>
      <c r="T248" s="86"/>
      <c r="U248" s="86"/>
    </row>
    <row r="249" spans="3:21" x14ac:dyDescent="0.25">
      <c r="S249" s="86"/>
      <c r="T249" s="86"/>
      <c r="U249" s="86"/>
    </row>
    <row r="250" spans="3:21" x14ac:dyDescent="0.25">
      <c r="S250" s="86"/>
      <c r="T250" s="86"/>
      <c r="U250" s="86"/>
    </row>
    <row r="251" spans="3:21" x14ac:dyDescent="0.25">
      <c r="C251" t="s">
        <v>599</v>
      </c>
      <c r="S251" s="86"/>
      <c r="T251" s="86"/>
      <c r="U251" s="86"/>
    </row>
    <row r="252" spans="3:21" x14ac:dyDescent="0.25">
      <c r="C252" s="527"/>
      <c r="D252" s="527" t="s">
        <v>228</v>
      </c>
      <c r="S252" s="86"/>
      <c r="T252" s="86"/>
      <c r="U252" s="86"/>
    </row>
    <row r="253" spans="3:21" x14ac:dyDescent="0.25">
      <c r="C253" s="527"/>
      <c r="D253" s="527" t="s">
        <v>261</v>
      </c>
      <c r="S253" s="86"/>
      <c r="T253" s="86"/>
      <c r="U253" s="86"/>
    </row>
    <row r="254" spans="3:21" x14ac:dyDescent="0.25">
      <c r="D254" t="s">
        <v>600</v>
      </c>
      <c r="S254" s="86"/>
      <c r="T254" s="86"/>
      <c r="U254" s="86"/>
    </row>
    <row r="255" spans="3:21" x14ac:dyDescent="0.25">
      <c r="D255" t="s">
        <v>272</v>
      </c>
      <c r="S255" s="86"/>
      <c r="T255" s="86"/>
      <c r="U255" s="86"/>
    </row>
    <row r="256" spans="3:21" x14ac:dyDescent="0.25">
      <c r="D256" t="s">
        <v>229</v>
      </c>
      <c r="S256" s="86"/>
      <c r="T256" s="86"/>
      <c r="U256" s="86"/>
    </row>
    <row r="257" spans="3:21" x14ac:dyDescent="0.25">
      <c r="D257" t="s">
        <v>212</v>
      </c>
      <c r="S257" s="86"/>
      <c r="T257" s="86"/>
      <c r="U257" s="86"/>
    </row>
    <row r="258" spans="3:21" x14ac:dyDescent="0.25">
      <c r="D258" t="s">
        <v>238</v>
      </c>
      <c r="S258" s="86"/>
      <c r="T258" s="86"/>
      <c r="U258" s="86"/>
    </row>
    <row r="259" spans="3:21" x14ac:dyDescent="0.25">
      <c r="D259" t="s">
        <v>213</v>
      </c>
      <c r="S259" s="86"/>
      <c r="T259" s="86"/>
      <c r="U259" s="86"/>
    </row>
    <row r="260" spans="3:21" x14ac:dyDescent="0.25">
      <c r="D260" t="s">
        <v>275</v>
      </c>
      <c r="S260" s="86"/>
      <c r="T260" s="86"/>
      <c r="U260" s="86"/>
    </row>
    <row r="261" spans="3:21" x14ac:dyDescent="0.25">
      <c r="D261" t="s">
        <v>224</v>
      </c>
      <c r="S261" s="86"/>
      <c r="T261" s="86"/>
      <c r="U261" s="86"/>
    </row>
    <row r="262" spans="3:21" x14ac:dyDescent="0.25">
      <c r="D262" t="s">
        <v>215</v>
      </c>
      <c r="S262" s="86"/>
      <c r="T262" s="86"/>
      <c r="U262" s="86"/>
    </row>
    <row r="263" spans="3:21" x14ac:dyDescent="0.25">
      <c r="C263" s="527"/>
      <c r="D263" s="527" t="s">
        <v>263</v>
      </c>
      <c r="S263" s="86"/>
      <c r="T263" s="86"/>
      <c r="U263" s="86"/>
    </row>
    <row r="264" spans="3:21" x14ac:dyDescent="0.25">
      <c r="C264" s="527"/>
      <c r="D264" s="527" t="s">
        <v>269</v>
      </c>
      <c r="S264" s="86"/>
      <c r="T264" s="86"/>
      <c r="U264" s="86"/>
    </row>
    <row r="265" spans="3:21" x14ac:dyDescent="0.25">
      <c r="D265" t="s">
        <v>379</v>
      </c>
      <c r="S265" s="86"/>
      <c r="T265" s="86"/>
      <c r="U265" s="86"/>
    </row>
    <row r="266" spans="3:21" x14ac:dyDescent="0.25">
      <c r="D266" t="s">
        <v>603</v>
      </c>
      <c r="S266" s="86"/>
      <c r="T266" s="86"/>
      <c r="U266" s="86"/>
    </row>
    <row r="267" spans="3:21" x14ac:dyDescent="0.25">
      <c r="C267" s="527"/>
      <c r="D267" t="s">
        <v>535</v>
      </c>
      <c r="S267" s="86"/>
      <c r="T267" s="86"/>
      <c r="U267" s="86"/>
    </row>
    <row r="268" spans="3:21" x14ac:dyDescent="0.25">
      <c r="C268" s="527"/>
      <c r="D268" t="s">
        <v>604</v>
      </c>
      <c r="S268" s="86"/>
      <c r="T268" s="86"/>
      <c r="U268" s="86"/>
    </row>
    <row r="269" spans="3:21" x14ac:dyDescent="0.25">
      <c r="C269" s="527"/>
      <c r="D269" t="s">
        <v>177</v>
      </c>
      <c r="S269" s="86"/>
      <c r="T269" s="86"/>
      <c r="U269" s="86"/>
    </row>
    <row r="270" spans="3:21" x14ac:dyDescent="0.25">
      <c r="C270" s="527"/>
      <c r="D270" t="s">
        <v>537</v>
      </c>
      <c r="S270" s="86"/>
      <c r="T270" s="86"/>
      <c r="U270" s="86"/>
    </row>
    <row r="271" spans="3:21" x14ac:dyDescent="0.25">
      <c r="C271" s="527"/>
      <c r="D271" t="s">
        <v>186</v>
      </c>
      <c r="S271" s="86"/>
      <c r="T271" s="86"/>
      <c r="U271" s="86"/>
    </row>
    <row r="272" spans="3:21" x14ac:dyDescent="0.25">
      <c r="C272" s="527"/>
      <c r="D272" s="527" t="s">
        <v>194</v>
      </c>
      <c r="S272" s="86"/>
      <c r="T272" s="86"/>
      <c r="U272" s="86"/>
    </row>
    <row r="273" spans="3:21" x14ac:dyDescent="0.25">
      <c r="S273" s="86"/>
      <c r="T273" s="86"/>
      <c r="U273" s="86"/>
    </row>
    <row r="274" spans="3:21" x14ac:dyDescent="0.25">
      <c r="S274" s="86"/>
      <c r="T274" s="86"/>
      <c r="U274" s="86"/>
    </row>
    <row r="275" spans="3:21" x14ac:dyDescent="0.25">
      <c r="C275" t="s">
        <v>606</v>
      </c>
      <c r="S275" s="86"/>
      <c r="T275" s="86"/>
      <c r="U275" s="86"/>
    </row>
    <row r="276" spans="3:21" x14ac:dyDescent="0.25">
      <c r="D276" t="s">
        <v>230</v>
      </c>
      <c r="S276" s="86"/>
      <c r="T276" s="86"/>
      <c r="U276" s="86"/>
    </row>
    <row r="277" spans="3:21" x14ac:dyDescent="0.25">
      <c r="D277" t="s">
        <v>214</v>
      </c>
      <c r="S277" s="86"/>
      <c r="T277" s="86"/>
      <c r="U277" s="86"/>
    </row>
    <row r="278" spans="3:21" x14ac:dyDescent="0.25">
      <c r="C278" s="527"/>
      <c r="D278" t="s">
        <v>607</v>
      </c>
      <c r="S278" s="86"/>
      <c r="T278" s="86"/>
      <c r="U278" s="86"/>
    </row>
    <row r="279" spans="3:21" x14ac:dyDescent="0.25">
      <c r="D279" t="s">
        <v>434</v>
      </c>
      <c r="S279" s="86"/>
      <c r="T279" s="86"/>
      <c r="U279" s="86"/>
    </row>
    <row r="280" spans="3:21" x14ac:dyDescent="0.25">
      <c r="C280" s="527"/>
      <c r="D280" s="527" t="s">
        <v>192</v>
      </c>
      <c r="S280" s="86"/>
      <c r="T280" s="86"/>
      <c r="U280" s="86"/>
    </row>
    <row r="281" spans="3:21" x14ac:dyDescent="0.25">
      <c r="D281" t="s">
        <v>187</v>
      </c>
      <c r="S281" s="86"/>
      <c r="T281" s="86"/>
      <c r="U281" s="86"/>
    </row>
  </sheetData>
  <phoneticPr fontId="0" type="noConversion"/>
  <printOptions horizontalCentered="1"/>
  <pageMargins left="0.74803149606299213" right="0.74803149606299213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5" enableFormatConditionsCalculation="0"/>
  <dimension ref="A1:AL299"/>
  <sheetViews>
    <sheetView zoomScale="75" zoomScaleNormal="75" workbookViewId="0">
      <pane xSplit="2" ySplit="6" topLeftCell="C7" activePane="bottomRight" state="frozenSplit"/>
      <selection activeCell="S7" sqref="S7"/>
      <selection pane="topRight" activeCell="S7" sqref="S7"/>
      <selection pane="bottomLeft" activeCell="S7" sqref="S7"/>
      <selection pane="bottomRight" activeCell="D228" sqref="D228"/>
    </sheetView>
  </sheetViews>
  <sheetFormatPr defaultColWidth="8.77734375" defaultRowHeight="13.2" outlineLevelRow="2" x14ac:dyDescent="0.25"/>
  <cols>
    <col min="1" max="1" width="17.6640625" customWidth="1"/>
    <col min="2" max="2" width="16.109375" customWidth="1"/>
    <col min="3" max="3" width="5.6640625" customWidth="1"/>
    <col min="4" max="4" width="6.109375" customWidth="1"/>
    <col min="5" max="5" width="5.44140625" customWidth="1"/>
    <col min="6" max="6" width="5.6640625" customWidth="1"/>
    <col min="7" max="7" width="5" customWidth="1"/>
    <col min="8" max="8" width="4.44140625" customWidth="1"/>
    <col min="9" max="9" width="5.6640625" customWidth="1"/>
    <col min="10" max="10" width="5.44140625" customWidth="1"/>
    <col min="11" max="12" width="6.109375" customWidth="1"/>
    <col min="13" max="13" width="6.77734375" customWidth="1"/>
    <col min="14" max="15" width="4.6640625" customWidth="1"/>
    <col min="16" max="16" width="4.44140625" customWidth="1"/>
    <col min="17" max="19" width="4.77734375" customWidth="1"/>
    <col min="20" max="20" width="6.109375" customWidth="1"/>
    <col min="21" max="23" width="5" customWidth="1"/>
    <col min="24" max="25" width="3.44140625" customWidth="1"/>
    <col min="26" max="26" width="3.77734375" customWidth="1"/>
    <col min="27" max="27" width="3.44140625" customWidth="1"/>
    <col min="28" max="28" width="3.109375" customWidth="1"/>
    <col min="29" max="29" width="6.44140625" customWidth="1"/>
    <col min="30" max="30" width="7.6640625" customWidth="1"/>
    <col min="31" max="31" width="5.77734375" customWidth="1"/>
    <col min="32" max="32" width="3.44140625" customWidth="1"/>
    <col min="33" max="33" width="6.77734375" customWidth="1"/>
    <col min="34" max="34" width="4.44140625" style="162" customWidth="1"/>
    <col min="35" max="35" width="6.44140625" style="162" customWidth="1"/>
    <col min="36" max="36" width="6.6640625" customWidth="1"/>
    <col min="37" max="37" width="5.44140625" style="162" customWidth="1"/>
    <col min="38" max="38" width="4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123"/>
      <c r="AF3" s="21"/>
      <c r="AG3" s="71" t="s">
        <v>625</v>
      </c>
      <c r="AH3" s="180"/>
      <c r="AI3" s="180"/>
      <c r="AJ3" s="21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124"/>
      <c r="AF4" s="20"/>
      <c r="AG4" s="68"/>
      <c r="AH4" s="181"/>
      <c r="AI4" s="182"/>
      <c r="AJ4" s="20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124"/>
      <c r="AF5" s="33"/>
      <c r="AG5" s="121"/>
      <c r="AH5" s="183"/>
      <c r="AI5" s="181"/>
      <c r="AJ5" s="125"/>
      <c r="AK5" s="195"/>
      <c r="AL5" s="196"/>
    </row>
    <row r="6" spans="1:38" ht="168" customHeight="1" thickBot="1" x14ac:dyDescent="0.3">
      <c r="A6" s="16" t="s">
        <v>783</v>
      </c>
      <c r="B6" s="173" t="s">
        <v>685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701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66" t="s">
        <v>634</v>
      </c>
      <c r="AF6" s="67" t="s">
        <v>632</v>
      </c>
      <c r="AG6" s="85" t="s">
        <v>635</v>
      </c>
      <c r="AH6" s="184" t="s">
        <v>632</v>
      </c>
      <c r="AI6" s="185" t="s">
        <v>642</v>
      </c>
      <c r="AJ6" s="174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>
        <v>4</v>
      </c>
      <c r="F7" s="19"/>
      <c r="G7" s="19"/>
      <c r="H7" s="19"/>
      <c r="I7" s="115"/>
      <c r="J7" s="372"/>
      <c r="K7" s="19"/>
      <c r="L7" s="19"/>
      <c r="M7" s="377">
        <f t="shared" ref="M7:M62" si="0">SUM(C7:L7)</f>
        <v>4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2"/>
      <c r="AG7" s="159">
        <f t="shared" ref="AG7:AH15" si="2">SUM(M7,AE7)</f>
        <v>4</v>
      </c>
      <c r="AH7" s="186">
        <f t="shared" si="2"/>
        <v>0</v>
      </c>
      <c r="AI7" s="187">
        <f>SUM(AG7+AH7)</f>
        <v>4</v>
      </c>
      <c r="AJ7" s="166">
        <f>SUM(AG7)+SUM(Aprill!AJ7)</f>
        <v>13</v>
      </c>
      <c r="AK7" s="199">
        <f>SUM(AE7)+SUM(Aprill!AK7)</f>
        <v>0</v>
      </c>
      <c r="AL7" s="200">
        <f>SUM(AH7)+SUM(Aprill!AL7)</f>
        <v>0</v>
      </c>
    </row>
    <row r="8" spans="1:38" outlineLevel="1" x14ac:dyDescent="0.25">
      <c r="A8" s="382" t="s">
        <v>719</v>
      </c>
      <c r="B8" s="10"/>
      <c r="C8" s="69">
        <f t="shared" ref="C8:AL8" si="3">SUBTOTAL(9,C7:C7)</f>
        <v>0</v>
      </c>
      <c r="D8" s="69">
        <f t="shared" si="3"/>
        <v>0</v>
      </c>
      <c r="E8" s="69">
        <f t="shared" si="3"/>
        <v>4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116">
        <f t="shared" si="3"/>
        <v>0</v>
      </c>
      <c r="J8" s="356">
        <f t="shared" si="3"/>
        <v>0</v>
      </c>
      <c r="K8" s="69">
        <f t="shared" si="3"/>
        <v>0</v>
      </c>
      <c r="L8" s="69">
        <f t="shared" si="3"/>
        <v>0</v>
      </c>
      <c r="M8" s="448">
        <f t="shared" si="3"/>
        <v>4</v>
      </c>
      <c r="N8" s="69">
        <f t="shared" si="3"/>
        <v>0</v>
      </c>
      <c r="O8" s="69">
        <f t="shared" si="3"/>
        <v>0</v>
      </c>
      <c r="P8" s="69">
        <f t="shared" si="3"/>
        <v>0</v>
      </c>
      <c r="Q8" s="118">
        <f t="shared" si="3"/>
        <v>0</v>
      </c>
      <c r="R8" s="18">
        <f t="shared" si="3"/>
        <v>0</v>
      </c>
      <c r="S8" s="18">
        <f t="shared" si="3"/>
        <v>0</v>
      </c>
      <c r="T8" s="356">
        <f t="shared" si="3"/>
        <v>0</v>
      </c>
      <c r="U8" s="118">
        <f t="shared" si="3"/>
        <v>0</v>
      </c>
      <c r="V8" s="18">
        <f t="shared" si="3"/>
        <v>0</v>
      </c>
      <c r="W8" s="356">
        <f t="shared" si="3"/>
        <v>0</v>
      </c>
      <c r="X8" s="1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356">
        <f t="shared" si="3"/>
        <v>0</v>
      </c>
      <c r="AC8" s="69">
        <f t="shared" si="3"/>
        <v>0</v>
      </c>
      <c r="AD8" s="69">
        <f t="shared" si="3"/>
        <v>0</v>
      </c>
      <c r="AE8" s="163">
        <f t="shared" si="3"/>
        <v>0</v>
      </c>
      <c r="AF8" s="300">
        <f t="shared" si="3"/>
        <v>0</v>
      </c>
      <c r="AG8" s="159">
        <f t="shared" si="3"/>
        <v>4</v>
      </c>
      <c r="AH8" s="186">
        <f t="shared" si="3"/>
        <v>0</v>
      </c>
      <c r="AI8" s="303">
        <f t="shared" si="3"/>
        <v>4</v>
      </c>
      <c r="AJ8" s="166">
        <f t="shared" si="3"/>
        <v>13</v>
      </c>
      <c r="AK8" s="186">
        <f t="shared" si="3"/>
        <v>0</v>
      </c>
      <c r="AL8" s="305">
        <f t="shared" si="3"/>
        <v>0</v>
      </c>
    </row>
    <row r="9" spans="1:38" outlineLevel="2" x14ac:dyDescent="0.25">
      <c r="A9" s="6" t="s">
        <v>790</v>
      </c>
      <c r="B9" s="6" t="s">
        <v>716</v>
      </c>
      <c r="C9" s="69"/>
      <c r="D9" s="69">
        <v>1</v>
      </c>
      <c r="E9" s="69">
        <v>6</v>
      </c>
      <c r="F9" s="69">
        <v>6</v>
      </c>
      <c r="G9" s="69">
        <v>11</v>
      </c>
      <c r="H9" s="69">
        <v>1</v>
      </c>
      <c r="I9" s="116"/>
      <c r="J9" s="356"/>
      <c r="K9" s="69">
        <v>12</v>
      </c>
      <c r="L9" s="69"/>
      <c r="M9" s="157">
        <f t="shared" si="0"/>
        <v>37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177"/>
      <c r="AG9" s="160">
        <f t="shared" si="2"/>
        <v>37</v>
      </c>
      <c r="AH9" s="178">
        <f t="shared" si="2"/>
        <v>0</v>
      </c>
      <c r="AI9" s="188">
        <f>SUM(AG9+AH9)</f>
        <v>37</v>
      </c>
      <c r="AJ9" s="167">
        <f>SUM(AG9)+SUM(Aprill!AJ9)</f>
        <v>161</v>
      </c>
      <c r="AK9" s="178">
        <f>SUM(AE9)+SUM(Aprill!AK9)</f>
        <v>0</v>
      </c>
      <c r="AL9" s="179">
        <f>SUM(AH9)+SUM(Aprill!AL9)</f>
        <v>0</v>
      </c>
    </row>
    <row r="10" spans="1:38" outlineLevel="1" x14ac:dyDescent="0.25">
      <c r="A10" s="74" t="s">
        <v>720</v>
      </c>
      <c r="B10" s="29"/>
      <c r="C10" s="69">
        <f t="shared" ref="C10:AL10" si="4">SUBTOTAL(9,C9:C9)</f>
        <v>0</v>
      </c>
      <c r="D10" s="69">
        <f t="shared" si="4"/>
        <v>1</v>
      </c>
      <c r="E10" s="69">
        <f t="shared" si="4"/>
        <v>6</v>
      </c>
      <c r="F10" s="69">
        <f t="shared" si="4"/>
        <v>6</v>
      </c>
      <c r="G10" s="69">
        <f t="shared" si="4"/>
        <v>11</v>
      </c>
      <c r="H10" s="69">
        <f t="shared" si="4"/>
        <v>1</v>
      </c>
      <c r="I10" s="116">
        <f t="shared" si="4"/>
        <v>0</v>
      </c>
      <c r="J10" s="356">
        <f t="shared" si="4"/>
        <v>0</v>
      </c>
      <c r="K10" s="69">
        <f t="shared" si="4"/>
        <v>12</v>
      </c>
      <c r="L10" s="69">
        <f t="shared" si="4"/>
        <v>0</v>
      </c>
      <c r="M10" s="157">
        <f t="shared" si="4"/>
        <v>37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177">
        <f t="shared" si="4"/>
        <v>0</v>
      </c>
      <c r="AG10" s="160">
        <f t="shared" si="4"/>
        <v>37</v>
      </c>
      <c r="AH10" s="178">
        <f t="shared" si="4"/>
        <v>0</v>
      </c>
      <c r="AI10" s="188">
        <f t="shared" si="4"/>
        <v>37</v>
      </c>
      <c r="AJ10" s="167">
        <f t="shared" si="4"/>
        <v>161</v>
      </c>
      <c r="AK10" s="178">
        <f t="shared" si="4"/>
        <v>0</v>
      </c>
      <c r="AL10" s="179">
        <f t="shared" si="4"/>
        <v>0</v>
      </c>
    </row>
    <row r="11" spans="1:38" outlineLevel="2" x14ac:dyDescent="0.25">
      <c r="A11" s="6" t="s">
        <v>12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>
        <v>1</v>
      </c>
      <c r="AB11" s="129"/>
      <c r="AC11" s="7"/>
      <c r="AD11" s="7"/>
      <c r="AE11" s="164">
        <f t="shared" ref="AE11" si="6">SUM(O11:AD11)</f>
        <v>1</v>
      </c>
      <c r="AF11" s="177"/>
      <c r="AG11" s="160">
        <f t="shared" ref="AG11" si="7">SUM(M11,AE11)</f>
        <v>1</v>
      </c>
      <c r="AH11" s="178">
        <f t="shared" ref="AH11" si="8">SUM(N11,AF11)</f>
        <v>0</v>
      </c>
      <c r="AI11" s="188">
        <f>SUM(AG11+AH11)</f>
        <v>1</v>
      </c>
      <c r="AJ11" s="167">
        <f>SUM(AG11)+SUM(Aprill!AJ11)</f>
        <v>1</v>
      </c>
      <c r="AK11" s="178">
        <f>SUM(AE11)+SUM(Aprill!AK11)</f>
        <v>1</v>
      </c>
      <c r="AL11" s="179">
        <f>SUM(AH11)+SUM(Aprill!AL11)</f>
        <v>0</v>
      </c>
    </row>
    <row r="12" spans="1:38" outlineLevel="1" x14ac:dyDescent="0.25">
      <c r="A12" s="74" t="s">
        <v>13</v>
      </c>
      <c r="B12" s="29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157">
        <f t="shared" si="9"/>
        <v>0</v>
      </c>
      <c r="N12" s="7">
        <f t="shared" si="9"/>
        <v>0</v>
      </c>
      <c r="O12" s="7">
        <f t="shared" si="9"/>
        <v>0</v>
      </c>
      <c r="P12" s="7">
        <f t="shared" si="9"/>
        <v>0</v>
      </c>
      <c r="Q12" s="22">
        <f t="shared" si="9"/>
        <v>0</v>
      </c>
      <c r="R12" s="14">
        <f t="shared" si="9"/>
        <v>0</v>
      </c>
      <c r="S12" s="14">
        <f t="shared" si="9"/>
        <v>0</v>
      </c>
      <c r="T12" s="129">
        <f t="shared" si="9"/>
        <v>0</v>
      </c>
      <c r="U12" s="22">
        <f t="shared" si="9"/>
        <v>0</v>
      </c>
      <c r="V12" s="14">
        <f t="shared" si="9"/>
        <v>0</v>
      </c>
      <c r="W12" s="129">
        <f t="shared" si="9"/>
        <v>0</v>
      </c>
      <c r="X12" s="22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1</v>
      </c>
      <c r="AB12" s="129">
        <f t="shared" si="9"/>
        <v>0</v>
      </c>
      <c r="AC12" s="7">
        <f t="shared" si="9"/>
        <v>0</v>
      </c>
      <c r="AD12" s="7">
        <f t="shared" si="9"/>
        <v>0</v>
      </c>
      <c r="AE12" s="164">
        <f t="shared" si="9"/>
        <v>1</v>
      </c>
      <c r="AF12" s="177">
        <f t="shared" si="9"/>
        <v>0</v>
      </c>
      <c r="AG12" s="160">
        <f t="shared" si="9"/>
        <v>1</v>
      </c>
      <c r="AH12" s="178">
        <f t="shared" si="9"/>
        <v>0</v>
      </c>
      <c r="AI12" s="188">
        <f t="shared" si="9"/>
        <v>1</v>
      </c>
      <c r="AJ12" s="167">
        <f t="shared" si="9"/>
        <v>1</v>
      </c>
      <c r="AK12" s="178">
        <f t="shared" si="9"/>
        <v>1</v>
      </c>
      <c r="AL12" s="179">
        <f t="shared" si="9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/>
      <c r="F13" s="69">
        <v>1</v>
      </c>
      <c r="G13" s="69">
        <v>3</v>
      </c>
      <c r="H13" s="69">
        <v>1</v>
      </c>
      <c r="I13" s="116"/>
      <c r="J13" s="356"/>
      <c r="K13" s="69">
        <v>20</v>
      </c>
      <c r="L13" s="69"/>
      <c r="M13" s="157">
        <f t="shared" si="0"/>
        <v>25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177"/>
      <c r="AG13" s="160">
        <f t="shared" si="2"/>
        <v>25</v>
      </c>
      <c r="AH13" s="178">
        <f t="shared" si="2"/>
        <v>0</v>
      </c>
      <c r="AI13" s="188">
        <f>SUM(AG13+AH13)</f>
        <v>25</v>
      </c>
      <c r="AJ13" s="167">
        <f>SUM(AG13)+SUM(Aprill!AJ13)</f>
        <v>115</v>
      </c>
      <c r="AK13" s="178">
        <f>SUM(AE13)+SUM(Aprill!AK13)</f>
        <v>0</v>
      </c>
      <c r="AL13" s="179">
        <f>SUM(AH13)+SUM(Aprill!AL13)</f>
        <v>0</v>
      </c>
    </row>
    <row r="14" spans="1:38" outlineLevel="1" x14ac:dyDescent="0.25">
      <c r="A14" s="74" t="s">
        <v>721</v>
      </c>
      <c r="B14" s="29"/>
      <c r="C14" s="69">
        <f t="shared" ref="C14:AL14" si="10">SUBTOTAL(9,C13:C13)</f>
        <v>0</v>
      </c>
      <c r="D14" s="69">
        <f t="shared" si="10"/>
        <v>0</v>
      </c>
      <c r="E14" s="69">
        <f t="shared" si="10"/>
        <v>0</v>
      </c>
      <c r="F14" s="69">
        <f t="shared" si="10"/>
        <v>1</v>
      </c>
      <c r="G14" s="69">
        <f t="shared" si="10"/>
        <v>3</v>
      </c>
      <c r="H14" s="69">
        <f t="shared" si="10"/>
        <v>1</v>
      </c>
      <c r="I14" s="116">
        <f t="shared" si="10"/>
        <v>0</v>
      </c>
      <c r="J14" s="356">
        <f t="shared" si="10"/>
        <v>0</v>
      </c>
      <c r="K14" s="69">
        <f t="shared" si="10"/>
        <v>20</v>
      </c>
      <c r="L14" s="69">
        <f t="shared" si="10"/>
        <v>0</v>
      </c>
      <c r="M14" s="448">
        <f t="shared" si="10"/>
        <v>25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177">
        <f t="shared" si="10"/>
        <v>0</v>
      </c>
      <c r="AG14" s="160">
        <f t="shared" si="10"/>
        <v>25</v>
      </c>
      <c r="AH14" s="178">
        <f t="shared" si="10"/>
        <v>0</v>
      </c>
      <c r="AI14" s="188">
        <f t="shared" si="10"/>
        <v>25</v>
      </c>
      <c r="AJ14" s="167">
        <f t="shared" si="10"/>
        <v>115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>
        <v>1</v>
      </c>
      <c r="L15" s="69"/>
      <c r="M15" s="378">
        <f t="shared" si="0"/>
        <v>1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177"/>
      <c r="AG15" s="161">
        <f t="shared" si="2"/>
        <v>1</v>
      </c>
      <c r="AH15" s="189">
        <f t="shared" si="2"/>
        <v>0</v>
      </c>
      <c r="AI15" s="190">
        <f>SUM(AG15+AH15)</f>
        <v>1</v>
      </c>
      <c r="AJ15" s="167">
        <f>SUM(AG15)+SUM(Aprill!AJ15)</f>
        <v>2</v>
      </c>
      <c r="AK15" s="178">
        <f>SUM(AE15)+SUM(Aprill!AK15)</f>
        <v>0</v>
      </c>
      <c r="AL15" s="179">
        <f>SUM(AH15)+SUM(Aprill!AL15)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1</v>
      </c>
      <c r="L16" s="69">
        <f t="shared" si="11"/>
        <v>0</v>
      </c>
      <c r="M16" s="378">
        <f t="shared" si="11"/>
        <v>1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177">
        <f t="shared" si="11"/>
        <v>0</v>
      </c>
      <c r="AG16" s="161">
        <f t="shared" si="11"/>
        <v>1</v>
      </c>
      <c r="AH16" s="189">
        <f t="shared" si="11"/>
        <v>0</v>
      </c>
      <c r="AI16" s="319">
        <f t="shared" si="11"/>
        <v>1</v>
      </c>
      <c r="AJ16" s="167">
        <f t="shared" si="11"/>
        <v>2</v>
      </c>
      <c r="AK16" s="178">
        <f t="shared" si="11"/>
        <v>0</v>
      </c>
      <c r="AL16" s="179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/>
      <c r="E17" s="69"/>
      <c r="F17" s="69"/>
      <c r="G17" s="69"/>
      <c r="H17" s="69"/>
      <c r="I17" s="116">
        <v>1</v>
      </c>
      <c r="J17" s="356"/>
      <c r="K17" s="69">
        <v>1</v>
      </c>
      <c r="L17" s="69"/>
      <c r="M17" s="157">
        <f t="shared" si="0"/>
        <v>2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177"/>
      <c r="AG17" s="160">
        <f t="shared" ref="AG17:AH19" si="12">SUM(M17,AE17)</f>
        <v>2</v>
      </c>
      <c r="AH17" s="178">
        <f t="shared" si="12"/>
        <v>0</v>
      </c>
      <c r="AI17" s="188">
        <f>SUM(AG17+AH17)</f>
        <v>2</v>
      </c>
      <c r="AJ17" s="167">
        <f>SUM(AG17)+SUM(Aprill!AJ17)</f>
        <v>9</v>
      </c>
      <c r="AK17" s="178">
        <f>SUM(AE17)+SUM(Aprill!AK17)</f>
        <v>0</v>
      </c>
      <c r="AL17" s="179">
        <f>SUM(AH17)+SUM(Aprill!AL17)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8</v>
      </c>
      <c r="E18" s="69">
        <v>4</v>
      </c>
      <c r="F18" s="69">
        <v>1</v>
      </c>
      <c r="G18" s="69"/>
      <c r="H18" s="69"/>
      <c r="I18" s="116">
        <v>1</v>
      </c>
      <c r="J18" s="356"/>
      <c r="K18" s="69">
        <v>2</v>
      </c>
      <c r="L18" s="69"/>
      <c r="M18" s="157">
        <f t="shared" si="0"/>
        <v>16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177"/>
      <c r="AG18" s="160">
        <f t="shared" si="12"/>
        <v>16</v>
      </c>
      <c r="AH18" s="178">
        <f t="shared" si="12"/>
        <v>0</v>
      </c>
      <c r="AI18" s="188">
        <f>SUM(AG18+AH18)</f>
        <v>16</v>
      </c>
      <c r="AJ18" s="167">
        <f>SUM(AG18)+SUM(Aprill!AJ18)</f>
        <v>70</v>
      </c>
      <c r="AK18" s="178">
        <f>SUM(AE18)+SUM(Aprill!AK18)</f>
        <v>0</v>
      </c>
      <c r="AL18" s="179">
        <f>SUM(AH18)+SUM(Aprill!AL18)</f>
        <v>0</v>
      </c>
    </row>
    <row r="19" spans="1:38" outlineLevel="2" x14ac:dyDescent="0.25">
      <c r="A19" s="6" t="s">
        <v>643</v>
      </c>
      <c r="B19" s="29" t="s">
        <v>706</v>
      </c>
      <c r="C19" s="69"/>
      <c r="D19" s="69">
        <v>13</v>
      </c>
      <c r="E19" s="69">
        <v>7</v>
      </c>
      <c r="F19" s="69">
        <v>1</v>
      </c>
      <c r="G19" s="69"/>
      <c r="H19" s="69"/>
      <c r="I19" s="116">
        <v>5</v>
      </c>
      <c r="J19" s="356"/>
      <c r="K19" s="69">
        <v>7</v>
      </c>
      <c r="L19" s="69"/>
      <c r="M19" s="157">
        <f t="shared" si="0"/>
        <v>33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177"/>
      <c r="AG19" s="160">
        <f t="shared" si="12"/>
        <v>33</v>
      </c>
      <c r="AH19" s="178">
        <f t="shared" si="12"/>
        <v>0</v>
      </c>
      <c r="AI19" s="188">
        <f>SUM(AG19+AH19)</f>
        <v>33</v>
      </c>
      <c r="AJ19" s="167">
        <f>SUM(AG19)+SUM(Aprill!AJ19)</f>
        <v>81</v>
      </c>
      <c r="AK19" s="178">
        <f>SUM(AE19)+SUM(Aprill!AK19)</f>
        <v>0</v>
      </c>
      <c r="AL19" s="179">
        <f>SUM(AH19)+SUM(Aprill!AL19)</f>
        <v>0</v>
      </c>
    </row>
    <row r="20" spans="1:38" outlineLevel="1" x14ac:dyDescent="0.25">
      <c r="A20" s="74" t="s">
        <v>723</v>
      </c>
      <c r="B20" s="29"/>
      <c r="C20" s="69">
        <f t="shared" ref="C20:AL20" si="13">SUBTOTAL(9,C17:C19)</f>
        <v>0</v>
      </c>
      <c r="D20" s="69">
        <f t="shared" si="13"/>
        <v>21</v>
      </c>
      <c r="E20" s="69">
        <f t="shared" si="13"/>
        <v>11</v>
      </c>
      <c r="F20" s="69">
        <f t="shared" si="13"/>
        <v>2</v>
      </c>
      <c r="G20" s="69">
        <f t="shared" si="13"/>
        <v>0</v>
      </c>
      <c r="H20" s="69">
        <f t="shared" si="13"/>
        <v>0</v>
      </c>
      <c r="I20" s="116">
        <f t="shared" si="13"/>
        <v>7</v>
      </c>
      <c r="J20" s="356">
        <f t="shared" si="13"/>
        <v>0</v>
      </c>
      <c r="K20" s="69">
        <f t="shared" si="13"/>
        <v>10</v>
      </c>
      <c r="L20" s="69">
        <f t="shared" si="13"/>
        <v>0</v>
      </c>
      <c r="M20" s="157">
        <f t="shared" si="13"/>
        <v>51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177">
        <f t="shared" si="13"/>
        <v>0</v>
      </c>
      <c r="AG20" s="160">
        <f t="shared" si="13"/>
        <v>51</v>
      </c>
      <c r="AH20" s="178">
        <f t="shared" si="13"/>
        <v>0</v>
      </c>
      <c r="AI20" s="188">
        <f t="shared" si="13"/>
        <v>51</v>
      </c>
      <c r="AJ20" s="167">
        <f t="shared" si="13"/>
        <v>160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3</v>
      </c>
      <c r="E21" s="69">
        <v>27</v>
      </c>
      <c r="F21" s="69">
        <v>7</v>
      </c>
      <c r="G21" s="69"/>
      <c r="H21" s="69"/>
      <c r="I21" s="116">
        <v>2</v>
      </c>
      <c r="J21" s="356">
        <v>36</v>
      </c>
      <c r="K21" s="69"/>
      <c r="L21" s="69"/>
      <c r="M21" s="157">
        <f t="shared" si="0"/>
        <v>75</v>
      </c>
      <c r="N21" s="7"/>
      <c r="O21" s="7"/>
      <c r="P21" s="7">
        <v>30</v>
      </c>
      <c r="Q21" s="22">
        <v>6</v>
      </c>
      <c r="R21" s="14">
        <v>11</v>
      </c>
      <c r="S21" s="14">
        <v>14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61</v>
      </c>
      <c r="AF21" s="177"/>
      <c r="AG21" s="160">
        <f>SUM(M21,AE21)</f>
        <v>136</v>
      </c>
      <c r="AH21" s="178">
        <f>SUM(N21,AF21)</f>
        <v>0</v>
      </c>
      <c r="AI21" s="188">
        <f>SUM(AG21+AH21)</f>
        <v>136</v>
      </c>
      <c r="AJ21" s="167">
        <f>SUM(AG21)+SUM(Aprill!AJ21)</f>
        <v>424</v>
      </c>
      <c r="AK21" s="178">
        <f>SUM(AE21)+SUM(Aprill!AK21)</f>
        <v>160</v>
      </c>
      <c r="AL21" s="179">
        <f>SUM(AH21)+SUM(Aprill!AL21)</f>
        <v>0</v>
      </c>
    </row>
    <row r="22" spans="1:38" outlineLevel="1" x14ac:dyDescent="0.25">
      <c r="A22" s="74" t="s">
        <v>724</v>
      </c>
      <c r="B22" s="29"/>
      <c r="C22" s="69">
        <f t="shared" ref="C22:AL22" si="14">SUBTOTAL(9,C21:C21)</f>
        <v>0</v>
      </c>
      <c r="D22" s="69">
        <f t="shared" si="14"/>
        <v>3</v>
      </c>
      <c r="E22" s="69">
        <f t="shared" si="14"/>
        <v>27</v>
      </c>
      <c r="F22" s="69">
        <f t="shared" si="14"/>
        <v>7</v>
      </c>
      <c r="G22" s="69">
        <f t="shared" si="14"/>
        <v>0</v>
      </c>
      <c r="H22" s="69">
        <f t="shared" si="14"/>
        <v>0</v>
      </c>
      <c r="I22" s="116">
        <f t="shared" si="14"/>
        <v>2</v>
      </c>
      <c r="J22" s="356">
        <f t="shared" si="14"/>
        <v>36</v>
      </c>
      <c r="K22" s="69">
        <f t="shared" si="14"/>
        <v>0</v>
      </c>
      <c r="L22" s="69">
        <f t="shared" si="14"/>
        <v>0</v>
      </c>
      <c r="M22" s="157">
        <f t="shared" si="14"/>
        <v>75</v>
      </c>
      <c r="N22" s="7">
        <f t="shared" si="14"/>
        <v>0</v>
      </c>
      <c r="O22" s="7">
        <f t="shared" si="14"/>
        <v>0</v>
      </c>
      <c r="P22" s="7">
        <f t="shared" si="14"/>
        <v>30</v>
      </c>
      <c r="Q22" s="22">
        <f t="shared" si="14"/>
        <v>6</v>
      </c>
      <c r="R22" s="14">
        <f t="shared" si="14"/>
        <v>11</v>
      </c>
      <c r="S22" s="14">
        <f t="shared" si="14"/>
        <v>14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61</v>
      </c>
      <c r="AF22" s="177">
        <f t="shared" si="14"/>
        <v>0</v>
      </c>
      <c r="AG22" s="160">
        <f t="shared" si="14"/>
        <v>136</v>
      </c>
      <c r="AH22" s="178">
        <f t="shared" si="14"/>
        <v>0</v>
      </c>
      <c r="AI22" s="188">
        <f t="shared" si="14"/>
        <v>136</v>
      </c>
      <c r="AJ22" s="167">
        <f t="shared" si="14"/>
        <v>424</v>
      </c>
      <c r="AK22" s="178">
        <f t="shared" si="14"/>
        <v>160</v>
      </c>
      <c r="AL22" s="179">
        <f t="shared" si="14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SUM(AG23)+SUM(Aprill!AJ23)</f>
        <v>0</v>
      </c>
      <c r="AK23" s="178">
        <f>SUM(AE23)+SUM(Aprill!AK23)</f>
        <v>0</v>
      </c>
      <c r="AL23" s="179">
        <f>SUM(AH23)+SUM(Aprill!AL23)</f>
        <v>0</v>
      </c>
    </row>
    <row r="24" spans="1:38" outlineLevel="1" x14ac:dyDescent="0.25">
      <c r="A24" s="74" t="s">
        <v>725</v>
      </c>
      <c r="B24" s="29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17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SUM(AG25)+SUM(Aprill!AJ25)</f>
        <v>0</v>
      </c>
      <c r="AK25" s="178">
        <f>SUM(AE25)+SUM(Aprill!AK25)</f>
        <v>0</v>
      </c>
      <c r="AL25" s="179">
        <f>SUM(AH25)+SUM(Aprill!AL25)</f>
        <v>0</v>
      </c>
    </row>
    <row r="26" spans="1:38" outlineLevel="2" x14ac:dyDescent="0.25">
      <c r="A26" s="74" t="s">
        <v>689</v>
      </c>
      <c r="B26" s="29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SUM(AG26)+SUM(Aprill!AJ26)</f>
        <v>0</v>
      </c>
      <c r="AK26" s="178">
        <f>SUM(AE26)+SUM(Aprill!AK26)</f>
        <v>0</v>
      </c>
      <c r="AL26" s="179">
        <f>SUM(AH26)+SUM(Aprill!AL26)</f>
        <v>0</v>
      </c>
    </row>
    <row r="27" spans="1:38" outlineLevel="1" x14ac:dyDescent="0.25">
      <c r="A27" s="74" t="s">
        <v>726</v>
      </c>
      <c r="B27" s="29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17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9</v>
      </c>
      <c r="AD28" s="7"/>
      <c r="AE28" s="164">
        <f t="shared" si="1"/>
        <v>9</v>
      </c>
      <c r="AF28" s="177"/>
      <c r="AG28" s="160">
        <f>SUM(M28,AE28)</f>
        <v>9</v>
      </c>
      <c r="AH28" s="178">
        <f>SUM(N28,AF28)</f>
        <v>0</v>
      </c>
      <c r="AI28" s="188">
        <f>SUM(AG28+AH28)</f>
        <v>9</v>
      </c>
      <c r="AJ28" s="167">
        <f>SUM(AG28)+SUM(Aprill!AJ28)</f>
        <v>15</v>
      </c>
      <c r="AK28" s="178">
        <f>SUM(AE28)+SUM(Aprill!AK28)</f>
        <v>15</v>
      </c>
      <c r="AL28" s="179">
        <f>SUM(AH28)+SUM(Aprill!AL28)</f>
        <v>0</v>
      </c>
    </row>
    <row r="29" spans="1:38" outlineLevel="1" x14ac:dyDescent="0.25">
      <c r="A29" s="74" t="s">
        <v>727</v>
      </c>
      <c r="B29" s="22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9</v>
      </c>
      <c r="AD29" s="7">
        <f t="shared" si="17"/>
        <v>0</v>
      </c>
      <c r="AE29" s="164">
        <f t="shared" si="17"/>
        <v>9</v>
      </c>
      <c r="AF29" s="177">
        <f t="shared" si="17"/>
        <v>0</v>
      </c>
      <c r="AG29" s="160">
        <f t="shared" si="17"/>
        <v>9</v>
      </c>
      <c r="AH29" s="178">
        <f t="shared" si="17"/>
        <v>0</v>
      </c>
      <c r="AI29" s="188">
        <f t="shared" si="17"/>
        <v>9</v>
      </c>
      <c r="AJ29" s="167">
        <f t="shared" si="17"/>
        <v>15</v>
      </c>
      <c r="AK29" s="178">
        <f t="shared" si="17"/>
        <v>15</v>
      </c>
      <c r="AL29" s="179">
        <f t="shared" si="17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SUM(AG30)+SUM(Aprill!AJ30)</f>
        <v>0</v>
      </c>
      <c r="AK30" s="178">
        <f>SUM(AE30)+SUM(Aprill!AK30)</f>
        <v>0</v>
      </c>
      <c r="AL30" s="179">
        <f>SUM(AH30)+SUM(Aprill!AL30)</f>
        <v>0</v>
      </c>
    </row>
    <row r="31" spans="1:38" outlineLevel="1" x14ac:dyDescent="0.25">
      <c r="A31" s="74" t="s">
        <v>728</v>
      </c>
      <c r="B31" s="22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17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22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SUM(AG32)+SUM(Aprill!AJ32)</f>
        <v>0</v>
      </c>
      <c r="AK32" s="178">
        <f>SUM(AE32)+SUM(Aprill!AK32)</f>
        <v>0</v>
      </c>
      <c r="AL32" s="179">
        <f>SUM(AH32)+SUM(Aprill!AL32)</f>
        <v>0</v>
      </c>
    </row>
    <row r="33" spans="1:38" outlineLevel="1" x14ac:dyDescent="0.25">
      <c r="A33" s="74" t="s">
        <v>773</v>
      </c>
      <c r="B33" s="22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17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29" t="s">
        <v>646</v>
      </c>
      <c r="C34" s="69">
        <v>7</v>
      </c>
      <c r="D34" s="69"/>
      <c r="E34" s="69">
        <v>1</v>
      </c>
      <c r="F34" s="69"/>
      <c r="G34" s="69"/>
      <c r="H34" s="69"/>
      <c r="I34" s="116"/>
      <c r="J34" s="356">
        <v>1</v>
      </c>
      <c r="K34" s="69">
        <v>1</v>
      </c>
      <c r="L34" s="69"/>
      <c r="M34" s="157">
        <f t="shared" si="0"/>
        <v>10</v>
      </c>
      <c r="N34" s="7"/>
      <c r="O34" s="7"/>
      <c r="P34" s="7"/>
      <c r="Q34" s="22"/>
      <c r="R34" s="14">
        <v>10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10</v>
      </c>
      <c r="AF34" s="177"/>
      <c r="AG34" s="160">
        <f>SUM(M34,AE34)</f>
        <v>20</v>
      </c>
      <c r="AH34" s="178">
        <f>SUM(N34,AF34)</f>
        <v>0</v>
      </c>
      <c r="AI34" s="188">
        <f>SUM(AG34+AH34)</f>
        <v>20</v>
      </c>
      <c r="AJ34" s="167">
        <f>SUM(AG34)+SUM(Aprill!AJ34)</f>
        <v>92</v>
      </c>
      <c r="AK34" s="178">
        <f>SUM(AE34)+SUM(Aprill!AK34)</f>
        <v>29</v>
      </c>
      <c r="AL34" s="179">
        <f>SUM(AH34)+SUM(Aprill!AL34)</f>
        <v>0</v>
      </c>
    </row>
    <row r="35" spans="1:38" outlineLevel="1" x14ac:dyDescent="0.25">
      <c r="A35" s="74" t="s">
        <v>729</v>
      </c>
      <c r="B35" s="29"/>
      <c r="C35" s="69">
        <f t="shared" ref="C35:AL35" si="20">SUBTOTAL(9,C34:C34)</f>
        <v>7</v>
      </c>
      <c r="D35" s="69">
        <f t="shared" si="20"/>
        <v>0</v>
      </c>
      <c r="E35" s="69">
        <f t="shared" si="20"/>
        <v>1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1</v>
      </c>
      <c r="K35" s="69">
        <f t="shared" si="20"/>
        <v>1</v>
      </c>
      <c r="L35" s="69">
        <f t="shared" si="20"/>
        <v>0</v>
      </c>
      <c r="M35" s="157">
        <f t="shared" si="20"/>
        <v>10</v>
      </c>
      <c r="N35" s="7">
        <f t="shared" si="20"/>
        <v>0</v>
      </c>
      <c r="O35" s="7">
        <f t="shared" si="20"/>
        <v>0</v>
      </c>
      <c r="P35" s="7">
        <f t="shared" si="20"/>
        <v>0</v>
      </c>
      <c r="Q35" s="22">
        <f t="shared" si="20"/>
        <v>0</v>
      </c>
      <c r="R35" s="14">
        <f t="shared" si="20"/>
        <v>10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10</v>
      </c>
      <c r="AF35" s="177">
        <f t="shared" si="20"/>
        <v>0</v>
      </c>
      <c r="AG35" s="160">
        <f t="shared" si="20"/>
        <v>20</v>
      </c>
      <c r="AH35" s="178">
        <f t="shared" si="20"/>
        <v>0</v>
      </c>
      <c r="AI35" s="188">
        <f t="shared" si="20"/>
        <v>20</v>
      </c>
      <c r="AJ35" s="167">
        <f t="shared" si="20"/>
        <v>92</v>
      </c>
      <c r="AK35" s="178">
        <f t="shared" si="20"/>
        <v>29</v>
      </c>
      <c r="AL35" s="179">
        <f t="shared" si="20"/>
        <v>0</v>
      </c>
    </row>
    <row r="36" spans="1:38" outlineLevel="2" x14ac:dyDescent="0.25">
      <c r="A36" s="6" t="s">
        <v>641</v>
      </c>
      <c r="B36" s="29" t="s">
        <v>809</v>
      </c>
      <c r="C36" s="69"/>
      <c r="D36" s="69">
        <v>9</v>
      </c>
      <c r="E36" s="69">
        <v>37</v>
      </c>
      <c r="F36" s="69">
        <v>13</v>
      </c>
      <c r="G36" s="69"/>
      <c r="H36" s="69"/>
      <c r="I36" s="116">
        <v>11</v>
      </c>
      <c r="J36" s="356">
        <v>13</v>
      </c>
      <c r="K36" s="69">
        <v>4</v>
      </c>
      <c r="L36" s="69"/>
      <c r="M36" s="157">
        <f t="shared" si="0"/>
        <v>87</v>
      </c>
      <c r="N36" s="7"/>
      <c r="O36" s="7">
        <v>1</v>
      </c>
      <c r="P36" s="7"/>
      <c r="Q36" s="22"/>
      <c r="R36" s="14">
        <v>12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13</v>
      </c>
      <c r="AF36" s="177"/>
      <c r="AG36" s="160">
        <f>SUM(M36,AE36)</f>
        <v>100</v>
      </c>
      <c r="AH36" s="178">
        <f>SUM(N36,AF36)</f>
        <v>0</v>
      </c>
      <c r="AI36" s="188">
        <f>SUM(AG36+AH36)</f>
        <v>100</v>
      </c>
      <c r="AJ36" s="167">
        <f>SUM(AG36)+SUM(Aprill!AJ36)</f>
        <v>480</v>
      </c>
      <c r="AK36" s="178">
        <f>SUM(AE36)+SUM(Aprill!AK36)</f>
        <v>74</v>
      </c>
      <c r="AL36" s="179">
        <f>SUM(AH36)+SUM(Aprill!AL36)</f>
        <v>0</v>
      </c>
    </row>
    <row r="37" spans="1:38" outlineLevel="1" x14ac:dyDescent="0.25">
      <c r="A37" s="74" t="s">
        <v>730</v>
      </c>
      <c r="B37" s="29"/>
      <c r="C37" s="69">
        <f t="shared" ref="C37:AL37" si="21">SUBTOTAL(9,C36:C36)</f>
        <v>0</v>
      </c>
      <c r="D37" s="69">
        <f t="shared" si="21"/>
        <v>9</v>
      </c>
      <c r="E37" s="69">
        <f t="shared" si="21"/>
        <v>37</v>
      </c>
      <c r="F37" s="69">
        <f t="shared" si="21"/>
        <v>13</v>
      </c>
      <c r="G37" s="69">
        <f t="shared" si="21"/>
        <v>0</v>
      </c>
      <c r="H37" s="69">
        <f t="shared" si="21"/>
        <v>0</v>
      </c>
      <c r="I37" s="116">
        <f t="shared" si="21"/>
        <v>11</v>
      </c>
      <c r="J37" s="356">
        <f t="shared" si="21"/>
        <v>13</v>
      </c>
      <c r="K37" s="69">
        <f t="shared" si="21"/>
        <v>4</v>
      </c>
      <c r="L37" s="69">
        <f t="shared" si="21"/>
        <v>0</v>
      </c>
      <c r="M37" s="157">
        <f t="shared" si="21"/>
        <v>87</v>
      </c>
      <c r="N37" s="7">
        <f t="shared" si="21"/>
        <v>0</v>
      </c>
      <c r="O37" s="7">
        <f t="shared" si="21"/>
        <v>1</v>
      </c>
      <c r="P37" s="7">
        <f t="shared" si="21"/>
        <v>0</v>
      </c>
      <c r="Q37" s="22">
        <f t="shared" si="21"/>
        <v>0</v>
      </c>
      <c r="R37" s="14">
        <f t="shared" si="21"/>
        <v>12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13</v>
      </c>
      <c r="AF37" s="177">
        <f t="shared" si="21"/>
        <v>0</v>
      </c>
      <c r="AG37" s="160">
        <f t="shared" si="21"/>
        <v>100</v>
      </c>
      <c r="AH37" s="178">
        <f t="shared" si="21"/>
        <v>0</v>
      </c>
      <c r="AI37" s="188">
        <f t="shared" si="21"/>
        <v>100</v>
      </c>
      <c r="AJ37" s="167">
        <f t="shared" si="21"/>
        <v>480</v>
      </c>
      <c r="AK37" s="178">
        <f t="shared" si="21"/>
        <v>74</v>
      </c>
      <c r="AL37" s="179">
        <f t="shared" si="21"/>
        <v>0</v>
      </c>
    </row>
    <row r="38" spans="1:38" outlineLevel="2" x14ac:dyDescent="0.25">
      <c r="A38" s="6" t="s">
        <v>644</v>
      </c>
      <c r="B38" s="139" t="s">
        <v>645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64">
        <f t="shared" si="1"/>
        <v>0</v>
      </c>
      <c r="AF38" s="177"/>
      <c r="AG38" s="160">
        <f>SUM(M38,AE38)</f>
        <v>0</v>
      </c>
      <c r="AH38" s="178">
        <f>SUM(N38,AF38)</f>
        <v>0</v>
      </c>
      <c r="AI38" s="188">
        <f>SUM(AG38+AH38)</f>
        <v>0</v>
      </c>
      <c r="AJ38" s="167">
        <f>SUM(AG38)+SUM(Aprill!AJ38)</f>
        <v>2</v>
      </c>
      <c r="AK38" s="178">
        <f>SUM(AE38)+SUM(Aprill!AK38)</f>
        <v>2</v>
      </c>
      <c r="AL38" s="179">
        <f>SUM(AH38)+SUM(Aprill!AL38)</f>
        <v>0</v>
      </c>
    </row>
    <row r="39" spans="1:38" outlineLevel="1" x14ac:dyDescent="0.25">
      <c r="A39" s="383" t="s">
        <v>731</v>
      </c>
      <c r="B39" s="385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0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0</v>
      </c>
      <c r="Z39" s="14">
        <f t="shared" si="22"/>
        <v>0</v>
      </c>
      <c r="AA39" s="14">
        <f t="shared" si="22"/>
        <v>0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0</v>
      </c>
      <c r="AF39" s="177">
        <f t="shared" si="22"/>
        <v>0</v>
      </c>
      <c r="AG39" s="160">
        <f t="shared" si="22"/>
        <v>0</v>
      </c>
      <c r="AH39" s="178">
        <f t="shared" si="22"/>
        <v>0</v>
      </c>
      <c r="AI39" s="188">
        <f t="shared" si="22"/>
        <v>0</v>
      </c>
      <c r="AJ39" s="167">
        <f t="shared" si="22"/>
        <v>2</v>
      </c>
      <c r="AK39" s="178">
        <f t="shared" si="22"/>
        <v>2</v>
      </c>
      <c r="AL39" s="179">
        <f t="shared" si="22"/>
        <v>0</v>
      </c>
    </row>
    <row r="40" spans="1:38" outlineLevel="2" x14ac:dyDescent="0.25">
      <c r="A40" s="9" t="s">
        <v>795</v>
      </c>
      <c r="B40" s="28" t="s">
        <v>699</v>
      </c>
      <c r="C40" s="69"/>
      <c r="D40" s="69">
        <v>7</v>
      </c>
      <c r="E40" s="69">
        <v>36</v>
      </c>
      <c r="F40" s="69">
        <v>12</v>
      </c>
      <c r="G40" s="69"/>
      <c r="H40" s="69"/>
      <c r="I40" s="116"/>
      <c r="J40" s="356"/>
      <c r="K40" s="69">
        <v>32</v>
      </c>
      <c r="L40" s="69"/>
      <c r="M40" s="157">
        <f t="shared" si="0"/>
        <v>87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177"/>
      <c r="AG40" s="160">
        <f>SUM(M40,AE40)</f>
        <v>87</v>
      </c>
      <c r="AH40" s="178">
        <f>SUM(N40,AF40)</f>
        <v>0</v>
      </c>
      <c r="AI40" s="188">
        <f>SUM(AG40+AH40)</f>
        <v>87</v>
      </c>
      <c r="AJ40" s="167">
        <f>SUM(AG40)+SUM(Aprill!AJ40)</f>
        <v>408</v>
      </c>
      <c r="AK40" s="178">
        <f>SUM(AE40)+SUM(Aprill!AK40)</f>
        <v>0</v>
      </c>
      <c r="AL40" s="179">
        <f>SUM(AH40)+SUM(Aprill!AL40)</f>
        <v>0</v>
      </c>
    </row>
    <row r="41" spans="1:38" outlineLevel="1" x14ac:dyDescent="0.25">
      <c r="A41" s="499" t="s">
        <v>732</v>
      </c>
      <c r="B41" s="28"/>
      <c r="C41" s="69">
        <f t="shared" ref="C41:AL41" si="23">SUBTOTAL(9,C40:C40)</f>
        <v>0</v>
      </c>
      <c r="D41" s="69">
        <f t="shared" si="23"/>
        <v>7</v>
      </c>
      <c r="E41" s="69">
        <f t="shared" si="23"/>
        <v>36</v>
      </c>
      <c r="F41" s="69">
        <f t="shared" si="23"/>
        <v>12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32</v>
      </c>
      <c r="L41" s="69">
        <f t="shared" si="23"/>
        <v>0</v>
      </c>
      <c r="M41" s="157">
        <f t="shared" si="23"/>
        <v>87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177">
        <f t="shared" si="23"/>
        <v>0</v>
      </c>
      <c r="AG41" s="160">
        <f t="shared" si="23"/>
        <v>87</v>
      </c>
      <c r="AH41" s="178">
        <f t="shared" si="23"/>
        <v>0</v>
      </c>
      <c r="AI41" s="188">
        <f t="shared" si="23"/>
        <v>87</v>
      </c>
      <c r="AJ41" s="167">
        <f t="shared" si="23"/>
        <v>408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1</v>
      </c>
      <c r="E42" s="69">
        <v>5</v>
      </c>
      <c r="F42" s="69">
        <v>8</v>
      </c>
      <c r="G42" s="69"/>
      <c r="H42" s="69"/>
      <c r="I42" s="116"/>
      <c r="J42" s="356"/>
      <c r="K42" s="69">
        <v>4</v>
      </c>
      <c r="L42" s="69"/>
      <c r="M42" s="157">
        <f t="shared" si="0"/>
        <v>18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177"/>
      <c r="AG42" s="160">
        <f>SUM(M42,AE42)</f>
        <v>18</v>
      </c>
      <c r="AH42" s="178">
        <f>SUM(N42,AF42)</f>
        <v>0</v>
      </c>
      <c r="AI42" s="188">
        <f>SUM(AG42+AH42)</f>
        <v>18</v>
      </c>
      <c r="AJ42" s="167">
        <f>SUM(AG42)+SUM(Aprill!AJ42)</f>
        <v>104</v>
      </c>
      <c r="AK42" s="178">
        <f>SUM(AE42)+SUM(Aprill!AK42)</f>
        <v>0</v>
      </c>
      <c r="AL42" s="179">
        <f>SUM(AH42)+SUM(Aprill!AL42)</f>
        <v>0</v>
      </c>
    </row>
    <row r="43" spans="1:38" outlineLevel="2" x14ac:dyDescent="0.25">
      <c r="A43" s="9" t="s">
        <v>621</v>
      </c>
      <c r="B43" s="28" t="s">
        <v>692</v>
      </c>
      <c r="C43" s="69"/>
      <c r="D43" s="69">
        <v>8</v>
      </c>
      <c r="E43" s="69">
        <v>13</v>
      </c>
      <c r="F43" s="69">
        <v>22</v>
      </c>
      <c r="G43" s="69"/>
      <c r="H43" s="69"/>
      <c r="I43" s="116"/>
      <c r="J43" s="356"/>
      <c r="K43" s="69">
        <v>14</v>
      </c>
      <c r="L43" s="69"/>
      <c r="M43" s="157">
        <f t="shared" si="0"/>
        <v>57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177"/>
      <c r="AG43" s="160">
        <f>SUM(M43,AE43)</f>
        <v>57</v>
      </c>
      <c r="AH43" s="178">
        <f>SUM(N43,AF43)</f>
        <v>0</v>
      </c>
      <c r="AI43" s="188">
        <f>SUM(AG43+AH43)</f>
        <v>57</v>
      </c>
      <c r="AJ43" s="167">
        <f>SUM(AG43)+SUM(Aprill!AJ43)</f>
        <v>212</v>
      </c>
      <c r="AK43" s="178">
        <f>SUM(AE43)+SUM(Aprill!AK43)</f>
        <v>0</v>
      </c>
      <c r="AL43" s="179">
        <f>SUM(AH43)+SUM(Aprill!AL43)</f>
        <v>0</v>
      </c>
    </row>
    <row r="44" spans="1:38" outlineLevel="1" x14ac:dyDescent="0.25">
      <c r="A44" s="499" t="s">
        <v>733</v>
      </c>
      <c r="B44" s="28"/>
      <c r="C44" s="69">
        <f t="shared" ref="C44:AL44" si="24">SUBTOTAL(9,C42:C43)</f>
        <v>0</v>
      </c>
      <c r="D44" s="69">
        <f t="shared" si="24"/>
        <v>9</v>
      </c>
      <c r="E44" s="69">
        <f t="shared" si="24"/>
        <v>18</v>
      </c>
      <c r="F44" s="69">
        <f t="shared" si="24"/>
        <v>30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18</v>
      </c>
      <c r="L44" s="69">
        <f t="shared" si="24"/>
        <v>0</v>
      </c>
      <c r="M44" s="157">
        <f t="shared" si="24"/>
        <v>75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177">
        <f t="shared" si="24"/>
        <v>0</v>
      </c>
      <c r="AG44" s="160">
        <f t="shared" si="24"/>
        <v>75</v>
      </c>
      <c r="AH44" s="178">
        <f t="shared" si="24"/>
        <v>0</v>
      </c>
      <c r="AI44" s="188">
        <f t="shared" si="24"/>
        <v>75</v>
      </c>
      <c r="AJ44" s="167">
        <f t="shared" si="24"/>
        <v>316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SUM(AG45)+SUM(Aprill!AJ45)</f>
        <v>0</v>
      </c>
      <c r="AK45" s="178">
        <f>SUM(AE45)+SUM(Aprill!AK45)</f>
        <v>0</v>
      </c>
      <c r="AL45" s="179">
        <f>SUM(AH45)+SUM(Aprill!AL45)</f>
        <v>0</v>
      </c>
    </row>
    <row r="46" spans="1:38" outlineLevel="1" x14ac:dyDescent="0.25">
      <c r="A46" s="500" t="s">
        <v>734</v>
      </c>
      <c r="B46" s="28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177">
        <f t="shared" si="25"/>
        <v>0</v>
      </c>
      <c r="AG46" s="160">
        <f t="shared" si="25"/>
        <v>0</v>
      </c>
      <c r="AH46" s="178">
        <f t="shared" si="25"/>
        <v>0</v>
      </c>
      <c r="AI46" s="179">
        <f t="shared" si="25"/>
        <v>0</v>
      </c>
      <c r="AJ46" s="167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29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 t="shared" si="1"/>
        <v>0</v>
      </c>
      <c r="AF47" s="177"/>
      <c r="AG47" s="160">
        <f>SUM(M47,AE47)</f>
        <v>0</v>
      </c>
      <c r="AH47" s="178">
        <f>SUM(N47,AF47)</f>
        <v>0</v>
      </c>
      <c r="AI47" s="179">
        <f>SUM(AG47+AH47)</f>
        <v>0</v>
      </c>
      <c r="AJ47" s="167">
        <f>SUM(AG47)+SUM(Aprill!AJ47)</f>
        <v>0</v>
      </c>
      <c r="AK47" s="178">
        <f>SUM(AE47)+SUM(Aprill!AK47)</f>
        <v>0</v>
      </c>
      <c r="AL47" s="179">
        <f>SUM(AH47)+SUM(Aprill!AL47)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>
        <v>4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4</v>
      </c>
      <c r="AF48" s="177"/>
      <c r="AG48" s="160">
        <f>SUM(M48,AE48)</f>
        <v>4</v>
      </c>
      <c r="AH48" s="178">
        <f>SUM(N48,AF48)</f>
        <v>0</v>
      </c>
      <c r="AI48" s="188">
        <f>SUM(AG48+AH48)</f>
        <v>4</v>
      </c>
      <c r="AJ48" s="167">
        <f>SUM(AG48)+SUM(Aprill!AJ48)</f>
        <v>13</v>
      </c>
      <c r="AK48" s="178">
        <f>SUM(AE48)+SUM(Aprill!AK48)</f>
        <v>13</v>
      </c>
      <c r="AL48" s="179">
        <f>SUM(AH48)+SUM(Aprill!AL48)</f>
        <v>0</v>
      </c>
    </row>
    <row r="49" spans="1:38" outlineLevel="1" x14ac:dyDescent="0.25">
      <c r="A49" s="74" t="s">
        <v>735</v>
      </c>
      <c r="B49" s="40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4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0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4</v>
      </c>
      <c r="AF49" s="177">
        <f t="shared" si="26"/>
        <v>0</v>
      </c>
      <c r="AG49" s="160">
        <f t="shared" si="26"/>
        <v>4</v>
      </c>
      <c r="AH49" s="178">
        <f t="shared" si="26"/>
        <v>0</v>
      </c>
      <c r="AI49" s="188">
        <f t="shared" si="26"/>
        <v>4</v>
      </c>
      <c r="AJ49" s="167">
        <f t="shared" si="26"/>
        <v>13</v>
      </c>
      <c r="AK49" s="178">
        <f t="shared" si="26"/>
        <v>13</v>
      </c>
      <c r="AL49" s="179">
        <f t="shared" si="26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/>
      <c r="T50" s="129"/>
      <c r="U50" s="22"/>
      <c r="V50" s="14"/>
      <c r="W50" s="129">
        <v>1</v>
      </c>
      <c r="X50" s="22"/>
      <c r="Y50" s="14"/>
      <c r="Z50" s="14"/>
      <c r="AA50" s="14"/>
      <c r="AB50" s="129">
        <v>1</v>
      </c>
      <c r="AC50" s="7"/>
      <c r="AD50" s="7"/>
      <c r="AE50" s="164">
        <f t="shared" si="1"/>
        <v>2</v>
      </c>
      <c r="AF50" s="177"/>
      <c r="AG50" s="160">
        <f>SUM(M50,AE50)</f>
        <v>2</v>
      </c>
      <c r="AH50" s="178">
        <f>SUM(N50,AF50)</f>
        <v>0</v>
      </c>
      <c r="AI50" s="188">
        <f>SUM(AG50+AH50)</f>
        <v>2</v>
      </c>
      <c r="AJ50" s="167">
        <f>SUM(AG50)+SUM(Aprill!AJ50)</f>
        <v>55</v>
      </c>
      <c r="AK50" s="178">
        <f>SUM(AE50)+SUM(Aprill!AK50)</f>
        <v>55</v>
      </c>
      <c r="AL50" s="179">
        <f>SUM(AH50)+SUM(Aprill!AL50)</f>
        <v>0</v>
      </c>
    </row>
    <row r="51" spans="1:38" outlineLevel="1" x14ac:dyDescent="0.25">
      <c r="A51" s="74" t="s">
        <v>736</v>
      </c>
      <c r="B51" s="40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459">
        <f t="shared" si="27"/>
        <v>0</v>
      </c>
      <c r="T51" s="129">
        <f t="shared" si="27"/>
        <v>0</v>
      </c>
      <c r="U51" s="22">
        <f t="shared" si="27"/>
        <v>0</v>
      </c>
      <c r="V51" s="459">
        <f t="shared" si="27"/>
        <v>0</v>
      </c>
      <c r="W51" s="129">
        <f t="shared" si="27"/>
        <v>1</v>
      </c>
      <c r="X51" s="22">
        <f t="shared" si="27"/>
        <v>0</v>
      </c>
      <c r="Y51" s="14">
        <f t="shared" si="27"/>
        <v>0</v>
      </c>
      <c r="Z51" s="14">
        <f t="shared" si="27"/>
        <v>0</v>
      </c>
      <c r="AA51" s="14">
        <f t="shared" si="27"/>
        <v>0</v>
      </c>
      <c r="AB51" s="129">
        <f t="shared" si="27"/>
        <v>1</v>
      </c>
      <c r="AC51" s="7">
        <f t="shared" si="27"/>
        <v>0</v>
      </c>
      <c r="AD51" s="7">
        <f t="shared" si="27"/>
        <v>0</v>
      </c>
      <c r="AE51" s="164">
        <f t="shared" si="27"/>
        <v>2</v>
      </c>
      <c r="AF51" s="177">
        <f t="shared" si="27"/>
        <v>0</v>
      </c>
      <c r="AG51" s="160">
        <f t="shared" si="27"/>
        <v>2</v>
      </c>
      <c r="AH51" s="178">
        <f t="shared" si="27"/>
        <v>0</v>
      </c>
      <c r="AI51" s="188">
        <f t="shared" si="27"/>
        <v>2</v>
      </c>
      <c r="AJ51" s="167">
        <f t="shared" si="27"/>
        <v>55</v>
      </c>
      <c r="AK51" s="178">
        <f t="shared" si="27"/>
        <v>55</v>
      </c>
      <c r="AL51" s="179">
        <f t="shared" si="27"/>
        <v>0</v>
      </c>
    </row>
    <row r="52" spans="1:38" ht="26.4" outlineLevel="2" x14ac:dyDescent="0.25">
      <c r="A52" s="344" t="s">
        <v>619</v>
      </c>
      <c r="B52" s="404" t="s">
        <v>688</v>
      </c>
      <c r="C52" s="69"/>
      <c r="D52" s="69"/>
      <c r="E52" s="406"/>
      <c r="F52" s="406"/>
      <c r="G52" s="406">
        <v>1</v>
      </c>
      <c r="H52" s="406"/>
      <c r="I52" s="442"/>
      <c r="J52" s="437"/>
      <c r="K52" s="432"/>
      <c r="L52" s="406"/>
      <c r="M52" s="379">
        <f>SUM(C52:L52)</f>
        <v>1</v>
      </c>
      <c r="N52" s="432"/>
      <c r="O52" s="432"/>
      <c r="P52" s="432"/>
      <c r="Q52" s="442"/>
      <c r="R52" s="434"/>
      <c r="S52" s="467"/>
      <c r="T52" s="437"/>
      <c r="U52" s="442"/>
      <c r="V52" s="467"/>
      <c r="W52" s="435"/>
      <c r="X52" s="433"/>
      <c r="Y52" s="434"/>
      <c r="Z52" s="434"/>
      <c r="AA52" s="434"/>
      <c r="AB52" s="435"/>
      <c r="AC52" s="432"/>
      <c r="AD52" s="432"/>
      <c r="AE52" s="346">
        <f t="shared" si="1"/>
        <v>0</v>
      </c>
      <c r="AF52" s="439"/>
      <c r="AG52" s="347">
        <f>SUM(M52,AE52)</f>
        <v>1</v>
      </c>
      <c r="AH52" s="348">
        <f>SUM(N52,AF52)</f>
        <v>0</v>
      </c>
      <c r="AI52" s="349">
        <f>SUM(AG52+AH52)</f>
        <v>1</v>
      </c>
      <c r="AJ52" s="350">
        <f>SUM(AG52)+SUM(Aprill!AJ52)</f>
        <v>4</v>
      </c>
      <c r="AK52" s="348">
        <f>SUM(AE52)+SUM(Aprill!AK52)</f>
        <v>0</v>
      </c>
      <c r="AL52" s="351">
        <f>SUM(AH52)+SUM(Aprill!AL52)</f>
        <v>0</v>
      </c>
    </row>
    <row r="53" spans="1:38" outlineLevel="1" x14ac:dyDescent="0.25">
      <c r="A53" s="603" t="s">
        <v>737</v>
      </c>
      <c r="B53" s="404"/>
      <c r="C53" s="69">
        <f t="shared" ref="C53:AL53" si="28">SUBTOTAL(9,C52:C52)</f>
        <v>0</v>
      </c>
      <c r="D53" s="69">
        <f t="shared" si="28"/>
        <v>0</v>
      </c>
      <c r="E53" s="406">
        <f t="shared" si="28"/>
        <v>0</v>
      </c>
      <c r="F53" s="406">
        <f t="shared" si="28"/>
        <v>0</v>
      </c>
      <c r="G53" s="406">
        <f t="shared" si="28"/>
        <v>1</v>
      </c>
      <c r="H53" s="406">
        <f t="shared" si="28"/>
        <v>0</v>
      </c>
      <c r="I53" s="430">
        <f t="shared" si="28"/>
        <v>0</v>
      </c>
      <c r="J53" s="408">
        <f t="shared" si="28"/>
        <v>0</v>
      </c>
      <c r="K53" s="406">
        <f t="shared" si="28"/>
        <v>0</v>
      </c>
      <c r="L53" s="406">
        <f t="shared" si="28"/>
        <v>0</v>
      </c>
      <c r="M53" s="379">
        <f t="shared" si="28"/>
        <v>1</v>
      </c>
      <c r="N53" s="432">
        <f t="shared" si="28"/>
        <v>0</v>
      </c>
      <c r="O53" s="432">
        <f t="shared" si="28"/>
        <v>0</v>
      </c>
      <c r="P53" s="432">
        <f t="shared" si="28"/>
        <v>0</v>
      </c>
      <c r="Q53" s="433">
        <f t="shared" si="28"/>
        <v>0</v>
      </c>
      <c r="R53" s="434">
        <f t="shared" si="28"/>
        <v>0</v>
      </c>
      <c r="S53" s="467">
        <f t="shared" si="28"/>
        <v>0</v>
      </c>
      <c r="T53" s="435">
        <f t="shared" si="28"/>
        <v>0</v>
      </c>
      <c r="U53" s="433">
        <f t="shared" si="28"/>
        <v>0</v>
      </c>
      <c r="V53" s="467">
        <f t="shared" si="28"/>
        <v>0</v>
      </c>
      <c r="W53" s="435">
        <f t="shared" si="28"/>
        <v>0</v>
      </c>
      <c r="X53" s="433">
        <f t="shared" si="28"/>
        <v>0</v>
      </c>
      <c r="Y53" s="434">
        <f t="shared" si="28"/>
        <v>0</v>
      </c>
      <c r="Z53" s="434">
        <f t="shared" si="28"/>
        <v>0</v>
      </c>
      <c r="AA53" s="434">
        <f t="shared" si="28"/>
        <v>0</v>
      </c>
      <c r="AB53" s="435">
        <f t="shared" si="28"/>
        <v>0</v>
      </c>
      <c r="AC53" s="432">
        <f t="shared" si="28"/>
        <v>0</v>
      </c>
      <c r="AD53" s="432">
        <f t="shared" si="28"/>
        <v>0</v>
      </c>
      <c r="AE53" s="346">
        <f t="shared" si="28"/>
        <v>0</v>
      </c>
      <c r="AF53" s="439">
        <f t="shared" si="28"/>
        <v>0</v>
      </c>
      <c r="AG53" s="347">
        <f t="shared" si="28"/>
        <v>1</v>
      </c>
      <c r="AH53" s="348">
        <f t="shared" si="28"/>
        <v>0</v>
      </c>
      <c r="AI53" s="349">
        <f t="shared" si="28"/>
        <v>1</v>
      </c>
      <c r="AJ53" s="350">
        <f t="shared" si="28"/>
        <v>4</v>
      </c>
      <c r="AK53" s="348">
        <f t="shared" si="28"/>
        <v>0</v>
      </c>
      <c r="AL53" s="351">
        <f t="shared" si="28"/>
        <v>0</v>
      </c>
    </row>
    <row r="54" spans="1:38" outlineLevel="2" x14ac:dyDescent="0.25">
      <c r="A54" s="6" t="s">
        <v>566</v>
      </c>
      <c r="B54" s="29" t="s">
        <v>802</v>
      </c>
      <c r="C54" s="69"/>
      <c r="D54" s="69"/>
      <c r="E54" s="69"/>
      <c r="F54" s="69"/>
      <c r="G54" s="69"/>
      <c r="H54" s="69"/>
      <c r="I54" s="116"/>
      <c r="J54" s="356"/>
      <c r="K54" s="69">
        <v>2</v>
      </c>
      <c r="L54" s="69">
        <v>9</v>
      </c>
      <c r="M54" s="157">
        <f>SUM(C54:L54)</f>
        <v>11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9">SUM(M54,AE54)</f>
        <v>11</v>
      </c>
      <c r="AH54" s="178">
        <f t="shared" si="29"/>
        <v>0</v>
      </c>
      <c r="AI54" s="188">
        <f>SUM(AG54+AH54)</f>
        <v>11</v>
      </c>
      <c r="AJ54" s="167">
        <f>SUM(AG54)+SUM(Aprill!AJ54)</f>
        <v>54</v>
      </c>
      <c r="AK54" s="178">
        <f>SUM(AE54)+SUM(Aprill!AK54)</f>
        <v>0</v>
      </c>
      <c r="AL54" s="179">
        <f>SUM(AH54)+SUM(Aprill!AL54)</f>
        <v>0</v>
      </c>
    </row>
    <row r="55" spans="1:38" outlineLevel="1" x14ac:dyDescent="0.25">
      <c r="A55" s="74" t="s">
        <v>567</v>
      </c>
      <c r="B55" s="39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2</v>
      </c>
      <c r="L55" s="69">
        <f t="shared" si="30"/>
        <v>9</v>
      </c>
      <c r="M55" s="157">
        <f t="shared" si="30"/>
        <v>11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177">
        <f t="shared" si="30"/>
        <v>0</v>
      </c>
      <c r="AG55" s="160">
        <f t="shared" si="30"/>
        <v>11</v>
      </c>
      <c r="AH55" s="178">
        <f t="shared" si="30"/>
        <v>0</v>
      </c>
      <c r="AI55" s="188">
        <f t="shared" si="30"/>
        <v>11</v>
      </c>
      <c r="AJ55" s="167">
        <f t="shared" si="30"/>
        <v>54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118" t="s">
        <v>798</v>
      </c>
      <c r="C56" s="69">
        <v>8</v>
      </c>
      <c r="D56" s="69">
        <v>18</v>
      </c>
      <c r="E56" s="69">
        <v>17</v>
      </c>
      <c r="F56" s="69">
        <v>1</v>
      </c>
      <c r="G56" s="69"/>
      <c r="H56" s="69"/>
      <c r="I56" s="116">
        <v>3</v>
      </c>
      <c r="J56" s="356"/>
      <c r="K56" s="69">
        <v>47</v>
      </c>
      <c r="L56" s="69"/>
      <c r="M56" s="157">
        <f t="shared" si="0"/>
        <v>94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177"/>
      <c r="AG56" s="160">
        <f>SUM(M56,AE56)</f>
        <v>94</v>
      </c>
      <c r="AH56" s="178">
        <f>SUM(N56,AF56)</f>
        <v>0</v>
      </c>
      <c r="AI56" s="188">
        <f>SUM(AG56+AH56)</f>
        <v>94</v>
      </c>
      <c r="AJ56" s="167">
        <f>SUM(AG56)+SUM(Aprill!AJ56)</f>
        <v>364</v>
      </c>
      <c r="AK56" s="178">
        <f>SUM(AE56)+SUM(Aprill!AK56)</f>
        <v>0</v>
      </c>
      <c r="AL56" s="179">
        <f>SUM(AH56)+SUM(Aprill!AL56)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8</v>
      </c>
      <c r="D57" s="69">
        <f t="shared" si="31"/>
        <v>18</v>
      </c>
      <c r="E57" s="69">
        <f t="shared" si="31"/>
        <v>17</v>
      </c>
      <c r="F57" s="69">
        <f t="shared" si="31"/>
        <v>1</v>
      </c>
      <c r="G57" s="69">
        <f t="shared" si="31"/>
        <v>0</v>
      </c>
      <c r="H57" s="69">
        <f t="shared" si="31"/>
        <v>0</v>
      </c>
      <c r="I57" s="116">
        <f t="shared" si="31"/>
        <v>3</v>
      </c>
      <c r="J57" s="356">
        <f t="shared" si="31"/>
        <v>0</v>
      </c>
      <c r="K57" s="69">
        <f t="shared" si="31"/>
        <v>47</v>
      </c>
      <c r="L57" s="69">
        <f t="shared" si="31"/>
        <v>0</v>
      </c>
      <c r="M57" s="157">
        <f t="shared" si="31"/>
        <v>94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177">
        <f t="shared" si="31"/>
        <v>0</v>
      </c>
      <c r="AG57" s="160">
        <f t="shared" si="31"/>
        <v>94</v>
      </c>
      <c r="AH57" s="178">
        <f t="shared" si="31"/>
        <v>0</v>
      </c>
      <c r="AI57" s="188">
        <f t="shared" si="31"/>
        <v>94</v>
      </c>
      <c r="AJ57" s="167">
        <f t="shared" si="31"/>
        <v>364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SUM(AG58)+SUM(Aprill!AJ58)</f>
        <v>0</v>
      </c>
      <c r="AK58" s="178">
        <f>SUM(AE58)+SUM(Aprill!AK58)</f>
        <v>0</v>
      </c>
      <c r="AL58" s="179">
        <f>SUM(AH58)+SUM(Aprill!AL58)</f>
        <v>0</v>
      </c>
    </row>
    <row r="59" spans="1:38" outlineLevel="1" x14ac:dyDescent="0.25">
      <c r="A59" s="74" t="s">
        <v>739</v>
      </c>
      <c r="B59" s="2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17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7">
        <f t="shared" ref="M60" si="33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SUM(AG60)+SUM(Aprill!AJ60)</f>
        <v>0</v>
      </c>
      <c r="AK60" s="178">
        <f>SUM(AE60)+SUM(Aprill!AK60)</f>
        <v>0</v>
      </c>
      <c r="AL60" s="179">
        <f>SUM(AH60)+SUM(Aprill!AL60)</f>
        <v>0</v>
      </c>
    </row>
    <row r="61" spans="1:38" outlineLevel="1" x14ac:dyDescent="0.25">
      <c r="A61" s="74" t="s">
        <v>21</v>
      </c>
      <c r="B61" s="29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0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0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177">
        <f t="shared" si="35"/>
        <v>0</v>
      </c>
      <c r="AG61" s="160">
        <f t="shared" si="35"/>
        <v>0</v>
      </c>
      <c r="AH61" s="178">
        <f t="shared" si="35"/>
        <v>0</v>
      </c>
      <c r="AI61" s="188">
        <f t="shared" si="35"/>
        <v>0</v>
      </c>
      <c r="AJ61" s="167">
        <f t="shared" si="35"/>
        <v>0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29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SUM(AG62)+SUM(Aprill!AJ62)</f>
        <v>0</v>
      </c>
      <c r="AK62" s="178">
        <f>SUM(AE62)+SUM(Aprill!AK62)</f>
        <v>0</v>
      </c>
      <c r="AL62" s="179">
        <f>SUM(AH62)+SUM(Aprill!AL62)</f>
        <v>0</v>
      </c>
    </row>
    <row r="63" spans="1:38" outlineLevel="1" x14ac:dyDescent="0.25">
      <c r="A63" s="74" t="s">
        <v>740</v>
      </c>
      <c r="B63" s="29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17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ht="26.4" outlineLevel="2" x14ac:dyDescent="0.25">
      <c r="A64" s="344" t="s">
        <v>800</v>
      </c>
      <c r="B64" s="322" t="s">
        <v>688</v>
      </c>
      <c r="C64" s="406"/>
      <c r="D64" s="406"/>
      <c r="E64" s="406"/>
      <c r="F64" s="406"/>
      <c r="G64" s="406"/>
      <c r="H64" s="406"/>
      <c r="I64" s="430"/>
      <c r="J64" s="408"/>
      <c r="K64" s="406">
        <v>5</v>
      </c>
      <c r="L64" s="406">
        <v>5</v>
      </c>
      <c r="M64" s="379">
        <f t="shared" ref="M64:M100" si="37">SUM(C64:L64)</f>
        <v>10</v>
      </c>
      <c r="N64" s="432"/>
      <c r="O64" s="432"/>
      <c r="P64" s="432"/>
      <c r="Q64" s="433"/>
      <c r="R64" s="434"/>
      <c r="S64" s="434"/>
      <c r="T64" s="435"/>
      <c r="U64" s="433"/>
      <c r="V64" s="434"/>
      <c r="W64" s="435"/>
      <c r="X64" s="433"/>
      <c r="Y64" s="434"/>
      <c r="Z64" s="434"/>
      <c r="AA64" s="434"/>
      <c r="AB64" s="435"/>
      <c r="AC64" s="432"/>
      <c r="AD64" s="432"/>
      <c r="AE64" s="346">
        <f t="shared" si="1"/>
        <v>0</v>
      </c>
      <c r="AF64" s="439"/>
      <c r="AG64" s="347">
        <f>SUM(M64,AE64)</f>
        <v>10</v>
      </c>
      <c r="AH64" s="348">
        <f>SUM(N64,AF64)</f>
        <v>0</v>
      </c>
      <c r="AI64" s="349">
        <f>SUM(AG64+AH64)</f>
        <v>10</v>
      </c>
      <c r="AJ64" s="350">
        <f>SUM(AG64)+SUM(Aprill!AJ64)</f>
        <v>60</v>
      </c>
      <c r="AK64" s="348">
        <f>SUM(AE64)+SUM(Aprill!AK64)</f>
        <v>1</v>
      </c>
      <c r="AL64" s="351">
        <f>SUM(AH64)+SUM(Aprill!AL64)</f>
        <v>0</v>
      </c>
    </row>
    <row r="65" spans="1:38" outlineLevel="1" x14ac:dyDescent="0.25">
      <c r="A65" s="446" t="s">
        <v>741</v>
      </c>
      <c r="B65" s="322"/>
      <c r="C65" s="406">
        <f t="shared" ref="C65:AL65" si="38">SUBTOTAL(9,C64:C64)</f>
        <v>0</v>
      </c>
      <c r="D65" s="406">
        <f t="shared" si="38"/>
        <v>0</v>
      </c>
      <c r="E65" s="406">
        <f t="shared" si="38"/>
        <v>0</v>
      </c>
      <c r="F65" s="406">
        <f t="shared" si="38"/>
        <v>0</v>
      </c>
      <c r="G65" s="406">
        <f t="shared" si="38"/>
        <v>0</v>
      </c>
      <c r="H65" s="406">
        <f t="shared" si="38"/>
        <v>0</v>
      </c>
      <c r="I65" s="430">
        <f t="shared" si="38"/>
        <v>0</v>
      </c>
      <c r="J65" s="408">
        <f t="shared" si="38"/>
        <v>0</v>
      </c>
      <c r="K65" s="406">
        <f t="shared" si="38"/>
        <v>5</v>
      </c>
      <c r="L65" s="406">
        <f t="shared" si="38"/>
        <v>5</v>
      </c>
      <c r="M65" s="379">
        <f t="shared" si="38"/>
        <v>10</v>
      </c>
      <c r="N65" s="432">
        <f t="shared" si="38"/>
        <v>0</v>
      </c>
      <c r="O65" s="432">
        <f t="shared" si="38"/>
        <v>0</v>
      </c>
      <c r="P65" s="432">
        <f t="shared" si="38"/>
        <v>0</v>
      </c>
      <c r="Q65" s="433">
        <f t="shared" si="38"/>
        <v>0</v>
      </c>
      <c r="R65" s="434">
        <f t="shared" si="38"/>
        <v>0</v>
      </c>
      <c r="S65" s="434">
        <f t="shared" si="38"/>
        <v>0</v>
      </c>
      <c r="T65" s="435">
        <f t="shared" si="38"/>
        <v>0</v>
      </c>
      <c r="U65" s="433">
        <f t="shared" si="38"/>
        <v>0</v>
      </c>
      <c r="V65" s="434">
        <f t="shared" si="38"/>
        <v>0</v>
      </c>
      <c r="W65" s="435">
        <f t="shared" si="38"/>
        <v>0</v>
      </c>
      <c r="X65" s="433">
        <f t="shared" si="38"/>
        <v>0</v>
      </c>
      <c r="Y65" s="434">
        <f t="shared" si="38"/>
        <v>0</v>
      </c>
      <c r="Z65" s="434">
        <f t="shared" si="38"/>
        <v>0</v>
      </c>
      <c r="AA65" s="434">
        <f t="shared" si="38"/>
        <v>0</v>
      </c>
      <c r="AB65" s="435">
        <f t="shared" si="38"/>
        <v>0</v>
      </c>
      <c r="AC65" s="432">
        <f t="shared" si="38"/>
        <v>0</v>
      </c>
      <c r="AD65" s="432">
        <f t="shared" si="38"/>
        <v>0</v>
      </c>
      <c r="AE65" s="346">
        <f t="shared" si="38"/>
        <v>0</v>
      </c>
      <c r="AF65" s="439">
        <f t="shared" si="38"/>
        <v>0</v>
      </c>
      <c r="AG65" s="347">
        <f t="shared" si="38"/>
        <v>10</v>
      </c>
      <c r="AH65" s="348">
        <f t="shared" si="38"/>
        <v>0</v>
      </c>
      <c r="AI65" s="349">
        <f t="shared" si="38"/>
        <v>10</v>
      </c>
      <c r="AJ65" s="350">
        <f t="shared" si="38"/>
        <v>60</v>
      </c>
      <c r="AK65" s="348">
        <f t="shared" si="38"/>
        <v>1</v>
      </c>
      <c r="AL65" s="351">
        <f t="shared" si="38"/>
        <v>0</v>
      </c>
    </row>
    <row r="66" spans="1:38" outlineLevel="2" x14ac:dyDescent="0.25">
      <c r="A66" s="6" t="s">
        <v>617</v>
      </c>
      <c r="B66" s="29" t="s">
        <v>776</v>
      </c>
      <c r="C66" s="69"/>
      <c r="D66" s="69"/>
      <c r="E66" s="69">
        <v>2</v>
      </c>
      <c r="F66" s="69">
        <v>2</v>
      </c>
      <c r="G66" s="69">
        <v>7</v>
      </c>
      <c r="H66" s="69"/>
      <c r="I66" s="116"/>
      <c r="J66" s="356"/>
      <c r="K66" s="69">
        <v>8</v>
      </c>
      <c r="L66" s="69"/>
      <c r="M66" s="157">
        <f t="shared" si="37"/>
        <v>19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177"/>
      <c r="AG66" s="160">
        <f>SUM(M66,AE66)</f>
        <v>19</v>
      </c>
      <c r="AH66" s="178">
        <f>SUM(N66,AF66)</f>
        <v>0</v>
      </c>
      <c r="AI66" s="188">
        <f>SUM(AG66+AH66)</f>
        <v>19</v>
      </c>
      <c r="AJ66" s="167">
        <f>SUM(AG66)+SUM(Aprill!AJ66)</f>
        <v>60</v>
      </c>
      <c r="AK66" s="178">
        <f>SUM(AE66)+SUM(Aprill!AK66)</f>
        <v>0</v>
      </c>
      <c r="AL66" s="179">
        <f>SUM(AH66)+SUM(Aprill!AL66)</f>
        <v>0</v>
      </c>
    </row>
    <row r="67" spans="1:38" outlineLevel="1" x14ac:dyDescent="0.25">
      <c r="A67" s="74" t="s">
        <v>742</v>
      </c>
      <c r="B67" s="29"/>
      <c r="C67" s="69">
        <f t="shared" ref="C67:AL67" si="40">SUBTOTAL(9,C66:C66)</f>
        <v>0</v>
      </c>
      <c r="D67" s="69">
        <f t="shared" si="40"/>
        <v>0</v>
      </c>
      <c r="E67" s="69">
        <f t="shared" si="40"/>
        <v>2</v>
      </c>
      <c r="F67" s="69">
        <f t="shared" si="40"/>
        <v>2</v>
      </c>
      <c r="G67" s="69">
        <f t="shared" si="40"/>
        <v>7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8</v>
      </c>
      <c r="L67" s="69">
        <f t="shared" si="40"/>
        <v>0</v>
      </c>
      <c r="M67" s="157">
        <f t="shared" si="40"/>
        <v>19</v>
      </c>
      <c r="N67" s="7">
        <f t="shared" si="40"/>
        <v>0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177">
        <f t="shared" si="40"/>
        <v>0</v>
      </c>
      <c r="AG67" s="160">
        <f t="shared" si="40"/>
        <v>19</v>
      </c>
      <c r="AH67" s="178">
        <f t="shared" si="40"/>
        <v>0</v>
      </c>
      <c r="AI67" s="188">
        <f t="shared" si="40"/>
        <v>19</v>
      </c>
      <c r="AJ67" s="167">
        <f t="shared" si="40"/>
        <v>60</v>
      </c>
      <c r="AK67" s="178">
        <f t="shared" si="40"/>
        <v>0</v>
      </c>
      <c r="AL67" s="179">
        <f t="shared" si="40"/>
        <v>0</v>
      </c>
    </row>
    <row r="68" spans="1:38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SUM(AG68)+SUM(Aprill!AJ68)</f>
        <v>1</v>
      </c>
      <c r="AK68" s="178">
        <f>SUM(AE68)+SUM(Aprill!AE68)</f>
        <v>0</v>
      </c>
      <c r="AL68" s="179">
        <f>SUM(AH68)+SUM(Aprill!AL68)</f>
        <v>0</v>
      </c>
    </row>
    <row r="69" spans="1:38" outlineLevel="1" x14ac:dyDescent="0.25">
      <c r="A69" s="74" t="s">
        <v>770</v>
      </c>
      <c r="B69" s="29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17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38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>
        <v>15</v>
      </c>
      <c r="W70" s="129"/>
      <c r="X70" s="22"/>
      <c r="Y70" s="14"/>
      <c r="Z70" s="14"/>
      <c r="AA70" s="14"/>
      <c r="AB70" s="129">
        <v>1</v>
      </c>
      <c r="AC70" s="7">
        <v>3</v>
      </c>
      <c r="AD70" s="7">
        <v>1</v>
      </c>
      <c r="AE70" s="164">
        <f t="shared" si="39"/>
        <v>20</v>
      </c>
      <c r="AF70" s="177"/>
      <c r="AG70" s="160">
        <f t="shared" ref="AG70:AH73" si="42">SUM(M70,AE70)</f>
        <v>20</v>
      </c>
      <c r="AH70" s="178">
        <f t="shared" si="42"/>
        <v>0</v>
      </c>
      <c r="AI70" s="188">
        <f>SUM(AG70+AH70)</f>
        <v>20</v>
      </c>
      <c r="AJ70" s="167">
        <f>SUM(AG70)+SUM(Aprill!AJ70)</f>
        <v>54</v>
      </c>
      <c r="AK70" s="178">
        <f>SUM(AE70)+SUM(Aprill!AK70)</f>
        <v>54</v>
      </c>
      <c r="AL70" s="179">
        <f>SUM(AH70)+SUM(Aprill!AL70)</f>
        <v>0</v>
      </c>
    </row>
    <row r="71" spans="1:38" outlineLevel="1" x14ac:dyDescent="0.25">
      <c r="A71" s="500" t="s">
        <v>743</v>
      </c>
      <c r="B71" s="22"/>
      <c r="C71" s="69">
        <f t="shared" ref="C71:AL71" si="43">SUBTOTAL(9,C70:C70)</f>
        <v>0</v>
      </c>
      <c r="D71" s="69">
        <f t="shared" si="43"/>
        <v>0</v>
      </c>
      <c r="E71" s="69">
        <f t="shared" si="43"/>
        <v>0</v>
      </c>
      <c r="F71" s="69">
        <f t="shared" si="43"/>
        <v>0</v>
      </c>
      <c r="G71" s="69">
        <f t="shared" si="43"/>
        <v>0</v>
      </c>
      <c r="H71" s="69">
        <f t="shared" si="43"/>
        <v>0</v>
      </c>
      <c r="I71" s="116">
        <f t="shared" si="43"/>
        <v>0</v>
      </c>
      <c r="J71" s="356">
        <f t="shared" si="43"/>
        <v>0</v>
      </c>
      <c r="K71" s="69">
        <f t="shared" si="43"/>
        <v>0</v>
      </c>
      <c r="L71" s="69">
        <f t="shared" si="43"/>
        <v>0</v>
      </c>
      <c r="M71" s="157">
        <f t="shared" si="43"/>
        <v>0</v>
      </c>
      <c r="N71" s="7">
        <f t="shared" si="43"/>
        <v>0</v>
      </c>
      <c r="O71" s="7">
        <f t="shared" si="43"/>
        <v>0</v>
      </c>
      <c r="P71" s="7">
        <f t="shared" si="43"/>
        <v>0</v>
      </c>
      <c r="Q71" s="22">
        <f t="shared" si="43"/>
        <v>0</v>
      </c>
      <c r="R71" s="14">
        <f t="shared" si="43"/>
        <v>0</v>
      </c>
      <c r="S71" s="14">
        <f t="shared" si="43"/>
        <v>0</v>
      </c>
      <c r="T71" s="129">
        <f t="shared" si="43"/>
        <v>0</v>
      </c>
      <c r="U71" s="22">
        <f t="shared" si="43"/>
        <v>0</v>
      </c>
      <c r="V71" s="14">
        <f t="shared" si="43"/>
        <v>15</v>
      </c>
      <c r="W71" s="129">
        <f t="shared" si="43"/>
        <v>0</v>
      </c>
      <c r="X71" s="22">
        <f t="shared" si="43"/>
        <v>0</v>
      </c>
      <c r="Y71" s="14">
        <f t="shared" si="43"/>
        <v>0</v>
      </c>
      <c r="Z71" s="14">
        <f t="shared" si="43"/>
        <v>0</v>
      </c>
      <c r="AA71" s="14">
        <f t="shared" si="43"/>
        <v>0</v>
      </c>
      <c r="AB71" s="129">
        <f t="shared" si="43"/>
        <v>1</v>
      </c>
      <c r="AC71" s="7">
        <f t="shared" si="43"/>
        <v>3</v>
      </c>
      <c r="AD71" s="7">
        <f t="shared" si="43"/>
        <v>1</v>
      </c>
      <c r="AE71" s="164">
        <f t="shared" si="43"/>
        <v>20</v>
      </c>
      <c r="AF71" s="177">
        <f t="shared" si="43"/>
        <v>0</v>
      </c>
      <c r="AG71" s="160">
        <f t="shared" si="43"/>
        <v>20</v>
      </c>
      <c r="AH71" s="178">
        <f t="shared" si="43"/>
        <v>0</v>
      </c>
      <c r="AI71" s="188">
        <f t="shared" si="43"/>
        <v>20</v>
      </c>
      <c r="AJ71" s="167">
        <f t="shared" si="43"/>
        <v>54</v>
      </c>
      <c r="AK71" s="178">
        <f t="shared" si="43"/>
        <v>54</v>
      </c>
      <c r="AL71" s="179">
        <f t="shared" si="43"/>
        <v>0</v>
      </c>
    </row>
    <row r="72" spans="1:38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177"/>
      <c r="AG72" s="160">
        <f t="shared" si="42"/>
        <v>0</v>
      </c>
      <c r="AH72" s="178">
        <f t="shared" si="42"/>
        <v>0</v>
      </c>
      <c r="AI72" s="188">
        <f>SUM(AG72+AH72)</f>
        <v>0</v>
      </c>
      <c r="AJ72" s="167">
        <f>SUM(AG72)+SUM(Aprill!AJ72)</f>
        <v>0</v>
      </c>
      <c r="AK72" s="178">
        <f>SUM(AE72)+SUM(Aprill!AK72)</f>
        <v>0</v>
      </c>
      <c r="AL72" s="179">
        <f>SUM(AH72)+SUM(Aprill!AL72)</f>
        <v>0</v>
      </c>
    </row>
    <row r="73" spans="1:38" outlineLevel="2" x14ac:dyDescent="0.25">
      <c r="A73" s="7" t="s">
        <v>649</v>
      </c>
      <c r="B73" s="22" t="s">
        <v>698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177"/>
      <c r="AG73" s="160">
        <f t="shared" si="42"/>
        <v>0</v>
      </c>
      <c r="AH73" s="178">
        <f t="shared" si="42"/>
        <v>0</v>
      </c>
      <c r="AI73" s="188">
        <f>SUM(AG73+AH73)</f>
        <v>0</v>
      </c>
      <c r="AJ73" s="167">
        <f>SUM(AG73)+SUM(Aprill!AJ73)</f>
        <v>0</v>
      </c>
      <c r="AK73" s="178">
        <f>SUM(AE73)+SUM(Aprill!AK73)</f>
        <v>0</v>
      </c>
      <c r="AL73" s="179">
        <f>SUM(AH73)+SUM(Aprill!AL73)</f>
        <v>0</v>
      </c>
    </row>
    <row r="74" spans="1:38" outlineLevel="1" x14ac:dyDescent="0.25">
      <c r="A74" s="500" t="s">
        <v>744</v>
      </c>
      <c r="B74" s="22"/>
      <c r="C74" s="69">
        <f t="shared" ref="C74:AL74" si="44">SUBTOTAL(9,C72:C73)</f>
        <v>0</v>
      </c>
      <c r="D74" s="69">
        <f t="shared" si="44"/>
        <v>0</v>
      </c>
      <c r="E74" s="69">
        <f t="shared" si="44"/>
        <v>0</v>
      </c>
      <c r="F74" s="69">
        <f t="shared" si="44"/>
        <v>0</v>
      </c>
      <c r="G74" s="69">
        <f t="shared" si="44"/>
        <v>0</v>
      </c>
      <c r="H74" s="69">
        <f t="shared" si="44"/>
        <v>0</v>
      </c>
      <c r="I74" s="116">
        <f t="shared" si="44"/>
        <v>0</v>
      </c>
      <c r="J74" s="356">
        <f t="shared" si="44"/>
        <v>0</v>
      </c>
      <c r="K74" s="69">
        <f t="shared" si="44"/>
        <v>0</v>
      </c>
      <c r="L74" s="69">
        <f t="shared" si="44"/>
        <v>0</v>
      </c>
      <c r="M74" s="157">
        <f t="shared" si="44"/>
        <v>0</v>
      </c>
      <c r="N74" s="7">
        <f t="shared" si="44"/>
        <v>0</v>
      </c>
      <c r="O74" s="7">
        <f t="shared" si="44"/>
        <v>0</v>
      </c>
      <c r="P74" s="7">
        <f t="shared" si="44"/>
        <v>0</v>
      </c>
      <c r="Q74" s="22">
        <f t="shared" si="44"/>
        <v>0</v>
      </c>
      <c r="R74" s="14">
        <f t="shared" si="44"/>
        <v>0</v>
      </c>
      <c r="S74" s="14">
        <f t="shared" si="44"/>
        <v>0</v>
      </c>
      <c r="T74" s="129">
        <f t="shared" si="44"/>
        <v>0</v>
      </c>
      <c r="U74" s="22">
        <f t="shared" si="44"/>
        <v>0</v>
      </c>
      <c r="V74" s="14">
        <f t="shared" si="44"/>
        <v>0</v>
      </c>
      <c r="W74" s="129">
        <f t="shared" si="44"/>
        <v>0</v>
      </c>
      <c r="X74" s="22">
        <f t="shared" si="44"/>
        <v>0</v>
      </c>
      <c r="Y74" s="14">
        <f t="shared" si="44"/>
        <v>0</v>
      </c>
      <c r="Z74" s="14">
        <f t="shared" si="44"/>
        <v>0</v>
      </c>
      <c r="AA74" s="14">
        <f t="shared" si="44"/>
        <v>0</v>
      </c>
      <c r="AB74" s="129">
        <f t="shared" si="44"/>
        <v>0</v>
      </c>
      <c r="AC74" s="7">
        <f t="shared" si="44"/>
        <v>0</v>
      </c>
      <c r="AD74" s="7">
        <f t="shared" si="44"/>
        <v>0</v>
      </c>
      <c r="AE74" s="164">
        <f t="shared" si="44"/>
        <v>0</v>
      </c>
      <c r="AF74" s="177">
        <f t="shared" si="44"/>
        <v>0</v>
      </c>
      <c r="AG74" s="160">
        <f t="shared" si="44"/>
        <v>0</v>
      </c>
      <c r="AH74" s="178">
        <f t="shared" si="44"/>
        <v>0</v>
      </c>
      <c r="AI74" s="188">
        <f t="shared" si="44"/>
        <v>0</v>
      </c>
      <c r="AJ74" s="167">
        <f t="shared" si="44"/>
        <v>0</v>
      </c>
      <c r="AK74" s="178">
        <f t="shared" si="44"/>
        <v>0</v>
      </c>
      <c r="AL74" s="179">
        <f t="shared" si="44"/>
        <v>0</v>
      </c>
    </row>
    <row r="75" spans="1:38" ht="23.25" customHeight="1" outlineLevel="2" x14ac:dyDescent="0.25">
      <c r="A75" s="344" t="s">
        <v>801</v>
      </c>
      <c r="B75" s="322" t="s">
        <v>688</v>
      </c>
      <c r="C75" s="406"/>
      <c r="D75" s="406"/>
      <c r="E75" s="406">
        <v>2</v>
      </c>
      <c r="F75" s="406">
        <v>9</v>
      </c>
      <c r="G75" s="406"/>
      <c r="H75" s="406"/>
      <c r="I75" s="430">
        <v>1</v>
      </c>
      <c r="J75" s="408"/>
      <c r="K75" s="406">
        <v>4</v>
      </c>
      <c r="L75" s="406"/>
      <c r="M75" s="379">
        <f t="shared" si="37"/>
        <v>16</v>
      </c>
      <c r="N75" s="432"/>
      <c r="O75" s="432"/>
      <c r="P75" s="432"/>
      <c r="Q75" s="433"/>
      <c r="R75" s="434"/>
      <c r="S75" s="434"/>
      <c r="T75" s="435"/>
      <c r="U75" s="433"/>
      <c r="V75" s="434"/>
      <c r="W75" s="435"/>
      <c r="X75" s="433"/>
      <c r="Y75" s="434"/>
      <c r="Z75" s="434"/>
      <c r="AA75" s="434"/>
      <c r="AB75" s="435"/>
      <c r="AC75" s="432"/>
      <c r="AD75" s="432"/>
      <c r="AE75" s="346">
        <f t="shared" si="39"/>
        <v>0</v>
      </c>
      <c r="AF75" s="439"/>
      <c r="AG75" s="347">
        <f t="shared" ref="AG75:AH83" si="45">SUM(M75,AE75)</f>
        <v>16</v>
      </c>
      <c r="AH75" s="348">
        <f t="shared" si="45"/>
        <v>0</v>
      </c>
      <c r="AI75" s="349">
        <f>SUM(AG75+AH75)</f>
        <v>16</v>
      </c>
      <c r="AJ75" s="350">
        <f>SUM(AG75)+SUM(Aprill!AJ75)</f>
        <v>104</v>
      </c>
      <c r="AK75" s="348">
        <f>SUM(AE75)+SUM(Aprill!AK75)</f>
        <v>2</v>
      </c>
      <c r="AL75" s="351">
        <f>SUM(AH75)+SUM(Aprill!AL75)</f>
        <v>0</v>
      </c>
    </row>
    <row r="76" spans="1:38" ht="23.25" customHeight="1" outlineLevel="1" x14ac:dyDescent="0.25">
      <c r="A76" s="446" t="s">
        <v>745</v>
      </c>
      <c r="B76" s="322"/>
      <c r="C76" s="406">
        <f t="shared" ref="C76:AL76" si="46">SUBTOTAL(9,C75:C75)</f>
        <v>0</v>
      </c>
      <c r="D76" s="406">
        <f t="shared" si="46"/>
        <v>0</v>
      </c>
      <c r="E76" s="406">
        <f t="shared" si="46"/>
        <v>2</v>
      </c>
      <c r="F76" s="406">
        <f t="shared" si="46"/>
        <v>9</v>
      </c>
      <c r="G76" s="406">
        <f t="shared" si="46"/>
        <v>0</v>
      </c>
      <c r="H76" s="406">
        <f t="shared" si="46"/>
        <v>0</v>
      </c>
      <c r="I76" s="430">
        <f t="shared" si="46"/>
        <v>1</v>
      </c>
      <c r="J76" s="408">
        <f t="shared" si="46"/>
        <v>0</v>
      </c>
      <c r="K76" s="406">
        <f t="shared" si="46"/>
        <v>4</v>
      </c>
      <c r="L76" s="406">
        <f t="shared" si="46"/>
        <v>0</v>
      </c>
      <c r="M76" s="379">
        <f t="shared" si="46"/>
        <v>16</v>
      </c>
      <c r="N76" s="432">
        <f t="shared" si="46"/>
        <v>0</v>
      </c>
      <c r="O76" s="432">
        <f t="shared" si="46"/>
        <v>0</v>
      </c>
      <c r="P76" s="432">
        <f t="shared" si="46"/>
        <v>0</v>
      </c>
      <c r="Q76" s="433">
        <f t="shared" si="46"/>
        <v>0</v>
      </c>
      <c r="R76" s="434">
        <f t="shared" si="46"/>
        <v>0</v>
      </c>
      <c r="S76" s="434">
        <f t="shared" si="46"/>
        <v>0</v>
      </c>
      <c r="T76" s="435">
        <f t="shared" si="46"/>
        <v>0</v>
      </c>
      <c r="U76" s="433">
        <f t="shared" si="46"/>
        <v>0</v>
      </c>
      <c r="V76" s="434">
        <f t="shared" si="46"/>
        <v>0</v>
      </c>
      <c r="W76" s="435">
        <f t="shared" si="46"/>
        <v>0</v>
      </c>
      <c r="X76" s="433">
        <f t="shared" si="46"/>
        <v>0</v>
      </c>
      <c r="Y76" s="434">
        <f t="shared" si="46"/>
        <v>0</v>
      </c>
      <c r="Z76" s="434">
        <f t="shared" si="46"/>
        <v>0</v>
      </c>
      <c r="AA76" s="434">
        <f t="shared" si="46"/>
        <v>0</v>
      </c>
      <c r="AB76" s="435">
        <f t="shared" si="46"/>
        <v>0</v>
      </c>
      <c r="AC76" s="432">
        <f t="shared" si="46"/>
        <v>0</v>
      </c>
      <c r="AD76" s="432">
        <f t="shared" si="46"/>
        <v>0</v>
      </c>
      <c r="AE76" s="346">
        <f t="shared" si="46"/>
        <v>0</v>
      </c>
      <c r="AF76" s="439">
        <f t="shared" si="46"/>
        <v>0</v>
      </c>
      <c r="AG76" s="347">
        <f t="shared" si="46"/>
        <v>16</v>
      </c>
      <c r="AH76" s="348">
        <f t="shared" si="46"/>
        <v>0</v>
      </c>
      <c r="AI76" s="349">
        <f t="shared" si="46"/>
        <v>16</v>
      </c>
      <c r="AJ76" s="350">
        <f t="shared" si="46"/>
        <v>104</v>
      </c>
      <c r="AK76" s="348">
        <f t="shared" si="46"/>
        <v>2</v>
      </c>
      <c r="AL76" s="351">
        <f t="shared" si="46"/>
        <v>0</v>
      </c>
    </row>
    <row r="77" spans="1:38" outlineLevel="2" x14ac:dyDescent="0.25">
      <c r="A77" s="7" t="s">
        <v>681</v>
      </c>
      <c r="B77" s="22" t="s">
        <v>802</v>
      </c>
      <c r="C77" s="69"/>
      <c r="D77" s="69"/>
      <c r="E77" s="69"/>
      <c r="F77" s="69">
        <v>4</v>
      </c>
      <c r="G77" s="69">
        <v>4</v>
      </c>
      <c r="H77" s="69"/>
      <c r="I77" s="116">
        <v>2</v>
      </c>
      <c r="J77" s="356">
        <v>7</v>
      </c>
      <c r="K77" s="69">
        <v>1</v>
      </c>
      <c r="L77" s="69"/>
      <c r="M77" s="157">
        <f t="shared" si="37"/>
        <v>18</v>
      </c>
      <c r="N77" s="7"/>
      <c r="O77" s="7"/>
      <c r="P77" s="7"/>
      <c r="Q77" s="22">
        <v>1</v>
      </c>
      <c r="R77" s="14">
        <v>6</v>
      </c>
      <c r="S77" s="14"/>
      <c r="T77" s="129"/>
      <c r="U77" s="22">
        <v>1</v>
      </c>
      <c r="V77" s="14">
        <v>2</v>
      </c>
      <c r="W77" s="129"/>
      <c r="X77" s="22"/>
      <c r="Y77" s="14"/>
      <c r="Z77" s="14"/>
      <c r="AA77" s="14"/>
      <c r="AB77" s="129"/>
      <c r="AC77" s="7">
        <v>7</v>
      </c>
      <c r="AD77" s="7">
        <v>1</v>
      </c>
      <c r="AE77" s="164">
        <f t="shared" si="39"/>
        <v>18</v>
      </c>
      <c r="AF77" s="177"/>
      <c r="AG77" s="160">
        <f t="shared" si="45"/>
        <v>36</v>
      </c>
      <c r="AH77" s="178">
        <f t="shared" si="45"/>
        <v>0</v>
      </c>
      <c r="AI77" s="188">
        <f>SUM(AG77+AH77)</f>
        <v>36</v>
      </c>
      <c r="AJ77" s="167">
        <f>SUM(AG77)+SUM(Aprill!AJ77)</f>
        <v>154</v>
      </c>
      <c r="AK77" s="178">
        <f>SUM(AE77)+SUM(Aprill!AK77)</f>
        <v>66</v>
      </c>
      <c r="AL77" s="179">
        <f>SUM(AH77)+SUM(Aprill!AL77)</f>
        <v>0</v>
      </c>
    </row>
    <row r="78" spans="1:38" outlineLevel="1" x14ac:dyDescent="0.25">
      <c r="A78" s="500" t="s">
        <v>746</v>
      </c>
      <c r="B78" s="22"/>
      <c r="C78" s="69">
        <f t="shared" ref="C78:AL78" si="47">SUBTOTAL(9,C77:C77)</f>
        <v>0</v>
      </c>
      <c r="D78" s="69">
        <f t="shared" si="47"/>
        <v>0</v>
      </c>
      <c r="E78" s="69">
        <f t="shared" si="47"/>
        <v>0</v>
      </c>
      <c r="F78" s="69">
        <f t="shared" si="47"/>
        <v>4</v>
      </c>
      <c r="G78" s="69">
        <f t="shared" si="47"/>
        <v>4</v>
      </c>
      <c r="H78" s="69">
        <f t="shared" si="47"/>
        <v>0</v>
      </c>
      <c r="I78" s="116">
        <f t="shared" si="47"/>
        <v>2</v>
      </c>
      <c r="J78" s="356">
        <f t="shared" si="47"/>
        <v>7</v>
      </c>
      <c r="K78" s="69">
        <f t="shared" si="47"/>
        <v>1</v>
      </c>
      <c r="L78" s="69">
        <f t="shared" si="47"/>
        <v>0</v>
      </c>
      <c r="M78" s="157">
        <f t="shared" si="47"/>
        <v>18</v>
      </c>
      <c r="N78" s="7">
        <f t="shared" si="47"/>
        <v>0</v>
      </c>
      <c r="O78" s="7">
        <f t="shared" si="47"/>
        <v>0</v>
      </c>
      <c r="P78" s="7">
        <f t="shared" si="47"/>
        <v>0</v>
      </c>
      <c r="Q78" s="22">
        <f t="shared" si="47"/>
        <v>1</v>
      </c>
      <c r="R78" s="14">
        <f t="shared" si="47"/>
        <v>6</v>
      </c>
      <c r="S78" s="14">
        <f t="shared" si="47"/>
        <v>0</v>
      </c>
      <c r="T78" s="129">
        <f t="shared" si="47"/>
        <v>0</v>
      </c>
      <c r="U78" s="22">
        <f t="shared" si="47"/>
        <v>1</v>
      </c>
      <c r="V78" s="14">
        <f t="shared" si="47"/>
        <v>2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0</v>
      </c>
      <c r="AB78" s="129">
        <f t="shared" si="47"/>
        <v>0</v>
      </c>
      <c r="AC78" s="22">
        <f t="shared" si="47"/>
        <v>7</v>
      </c>
      <c r="AD78" s="7">
        <f t="shared" si="47"/>
        <v>1</v>
      </c>
      <c r="AE78" s="164">
        <f t="shared" si="47"/>
        <v>18</v>
      </c>
      <c r="AF78" s="177">
        <f t="shared" si="47"/>
        <v>0</v>
      </c>
      <c r="AG78" s="160">
        <f t="shared" si="47"/>
        <v>36</v>
      </c>
      <c r="AH78" s="178">
        <f t="shared" si="47"/>
        <v>0</v>
      </c>
      <c r="AI78" s="188">
        <f t="shared" si="47"/>
        <v>36</v>
      </c>
      <c r="AJ78" s="167">
        <f t="shared" si="47"/>
        <v>154</v>
      </c>
      <c r="AK78" s="178">
        <f t="shared" si="47"/>
        <v>66</v>
      </c>
      <c r="AL78" s="179">
        <f t="shared" si="47"/>
        <v>0</v>
      </c>
    </row>
    <row r="79" spans="1:38" outlineLevel="2" x14ac:dyDescent="0.25">
      <c r="A79" s="7" t="s">
        <v>648</v>
      </c>
      <c r="B79" s="22" t="s">
        <v>646</v>
      </c>
      <c r="C79" s="69"/>
      <c r="D79" s="69"/>
      <c r="E79" s="69"/>
      <c r="F79" s="69"/>
      <c r="G79" s="69"/>
      <c r="H79" s="69"/>
      <c r="I79" s="116"/>
      <c r="J79" s="356"/>
      <c r="K79" s="69">
        <v>1</v>
      </c>
      <c r="L79" s="69"/>
      <c r="M79" s="157">
        <f t="shared" si="37"/>
        <v>1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22"/>
      <c r="AD79" s="7"/>
      <c r="AE79" s="164">
        <f t="shared" si="39"/>
        <v>0</v>
      </c>
      <c r="AF79" s="177"/>
      <c r="AG79" s="160">
        <f t="shared" si="45"/>
        <v>1</v>
      </c>
      <c r="AH79" s="178">
        <f t="shared" si="45"/>
        <v>0</v>
      </c>
      <c r="AI79" s="188">
        <f>SUM(AG79+AH79)</f>
        <v>1</v>
      </c>
      <c r="AJ79" s="167">
        <f>SUM(AG79)+SUM(Aprill!AJ79)</f>
        <v>14</v>
      </c>
      <c r="AK79" s="178">
        <f>SUM(AE79)+SUM(Aprill!AK79)</f>
        <v>0</v>
      </c>
      <c r="AL79" s="179">
        <f>SUM(AH79)+SUM(Aprill!AL79)</f>
        <v>0</v>
      </c>
    </row>
    <row r="80" spans="1:38" outlineLevel="1" x14ac:dyDescent="0.25">
      <c r="A80" s="500" t="s">
        <v>747</v>
      </c>
      <c r="B80" s="22"/>
      <c r="C80" s="69">
        <f t="shared" ref="C80:AL80" si="48">SUBTOTAL(9,C79:C79)</f>
        <v>0</v>
      </c>
      <c r="D80" s="69">
        <f t="shared" si="48"/>
        <v>0</v>
      </c>
      <c r="E80" s="69">
        <f t="shared" si="48"/>
        <v>0</v>
      </c>
      <c r="F80" s="69">
        <f t="shared" si="48"/>
        <v>0</v>
      </c>
      <c r="G80" s="69">
        <f t="shared" si="48"/>
        <v>0</v>
      </c>
      <c r="H80" s="69">
        <f t="shared" si="48"/>
        <v>0</v>
      </c>
      <c r="I80" s="116">
        <f t="shared" si="48"/>
        <v>0</v>
      </c>
      <c r="J80" s="356">
        <f t="shared" si="48"/>
        <v>0</v>
      </c>
      <c r="K80" s="69">
        <f t="shared" si="48"/>
        <v>1</v>
      </c>
      <c r="L80" s="69">
        <f t="shared" si="48"/>
        <v>0</v>
      </c>
      <c r="M80" s="157">
        <f t="shared" si="48"/>
        <v>1</v>
      </c>
      <c r="N80" s="7">
        <f t="shared" si="48"/>
        <v>0</v>
      </c>
      <c r="O80" s="7">
        <f t="shared" si="48"/>
        <v>0</v>
      </c>
      <c r="P80" s="7">
        <f t="shared" si="48"/>
        <v>0</v>
      </c>
      <c r="Q80" s="22">
        <f t="shared" si="48"/>
        <v>0</v>
      </c>
      <c r="R80" s="14">
        <f t="shared" si="48"/>
        <v>0</v>
      </c>
      <c r="S80" s="14">
        <f t="shared" si="48"/>
        <v>0</v>
      </c>
      <c r="T80" s="129">
        <f t="shared" si="48"/>
        <v>0</v>
      </c>
      <c r="U80" s="22">
        <f t="shared" si="48"/>
        <v>0</v>
      </c>
      <c r="V80" s="14">
        <f t="shared" si="48"/>
        <v>0</v>
      </c>
      <c r="W80" s="129">
        <f t="shared" si="48"/>
        <v>0</v>
      </c>
      <c r="X80" s="22">
        <f t="shared" si="48"/>
        <v>0</v>
      </c>
      <c r="Y80" s="14">
        <f t="shared" si="48"/>
        <v>0</v>
      </c>
      <c r="Z80" s="14">
        <f t="shared" si="48"/>
        <v>0</v>
      </c>
      <c r="AA80" s="14">
        <f t="shared" si="48"/>
        <v>0</v>
      </c>
      <c r="AB80" s="129">
        <f t="shared" si="48"/>
        <v>0</v>
      </c>
      <c r="AC80" s="22">
        <f t="shared" si="48"/>
        <v>0</v>
      </c>
      <c r="AD80" s="7">
        <f t="shared" si="48"/>
        <v>0</v>
      </c>
      <c r="AE80" s="164">
        <f t="shared" si="48"/>
        <v>0</v>
      </c>
      <c r="AF80" s="177">
        <f t="shared" si="48"/>
        <v>0</v>
      </c>
      <c r="AG80" s="160">
        <f t="shared" si="48"/>
        <v>1</v>
      </c>
      <c r="AH80" s="178">
        <f t="shared" si="48"/>
        <v>0</v>
      </c>
      <c r="AI80" s="188">
        <f t="shared" si="48"/>
        <v>1</v>
      </c>
      <c r="AJ80" s="167">
        <f t="shared" si="48"/>
        <v>14</v>
      </c>
      <c r="AK80" s="178">
        <f t="shared" si="48"/>
        <v>0</v>
      </c>
      <c r="AL80" s="179">
        <f t="shared" si="48"/>
        <v>0</v>
      </c>
    </row>
    <row r="81" spans="1:38" outlineLevel="2" x14ac:dyDescent="0.25">
      <c r="A81" s="7" t="s">
        <v>616</v>
      </c>
      <c r="B81" s="22" t="s">
        <v>802</v>
      </c>
      <c r="C81" s="69"/>
      <c r="D81" s="69"/>
      <c r="E81" s="69">
        <v>4</v>
      </c>
      <c r="F81" s="69"/>
      <c r="G81" s="69"/>
      <c r="H81" s="69"/>
      <c r="I81" s="116"/>
      <c r="J81" s="356"/>
      <c r="K81" s="69">
        <v>8</v>
      </c>
      <c r="L81" s="69">
        <v>1</v>
      </c>
      <c r="M81" s="157">
        <f t="shared" si="37"/>
        <v>13</v>
      </c>
      <c r="N81" s="7"/>
      <c r="O81" s="7"/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22"/>
      <c r="AD81" s="7"/>
      <c r="AE81" s="164">
        <f t="shared" si="39"/>
        <v>0</v>
      </c>
      <c r="AF81" s="177"/>
      <c r="AG81" s="160">
        <f t="shared" si="45"/>
        <v>13</v>
      </c>
      <c r="AH81" s="178">
        <f t="shared" si="45"/>
        <v>0</v>
      </c>
      <c r="AI81" s="188">
        <f>SUM(AG81+AH81)</f>
        <v>13</v>
      </c>
      <c r="AJ81" s="167">
        <f>SUM(AG81)+SUM(Aprill!AJ81)</f>
        <v>125</v>
      </c>
      <c r="AK81" s="178">
        <f>SUM(AE81)+SUM(Aprill!AK81)</f>
        <v>8</v>
      </c>
      <c r="AL81" s="179">
        <f>SUM(AH81)+SUM(Aprill!AL81)</f>
        <v>9</v>
      </c>
    </row>
    <row r="82" spans="1:38" outlineLevel="1" x14ac:dyDescent="0.25">
      <c r="A82" s="500" t="s">
        <v>748</v>
      </c>
      <c r="B82" s="22"/>
      <c r="C82" s="69">
        <f t="shared" ref="C82:AL82" si="49">SUBTOTAL(9,C81:C81)</f>
        <v>0</v>
      </c>
      <c r="D82" s="69">
        <f t="shared" si="49"/>
        <v>0</v>
      </c>
      <c r="E82" s="69">
        <f t="shared" si="49"/>
        <v>4</v>
      </c>
      <c r="F82" s="69">
        <f t="shared" si="49"/>
        <v>0</v>
      </c>
      <c r="G82" s="69">
        <f t="shared" si="49"/>
        <v>0</v>
      </c>
      <c r="H82" s="69">
        <f t="shared" si="49"/>
        <v>0</v>
      </c>
      <c r="I82" s="116">
        <f t="shared" si="49"/>
        <v>0</v>
      </c>
      <c r="J82" s="356">
        <f t="shared" si="49"/>
        <v>0</v>
      </c>
      <c r="K82" s="69">
        <f t="shared" si="49"/>
        <v>8</v>
      </c>
      <c r="L82" s="69">
        <f t="shared" si="49"/>
        <v>1</v>
      </c>
      <c r="M82" s="157">
        <f t="shared" si="49"/>
        <v>13</v>
      </c>
      <c r="N82" s="7">
        <f t="shared" si="49"/>
        <v>0</v>
      </c>
      <c r="O82" s="7">
        <f t="shared" si="49"/>
        <v>0</v>
      </c>
      <c r="P82" s="7">
        <f t="shared" si="49"/>
        <v>0</v>
      </c>
      <c r="Q82" s="22">
        <f t="shared" si="49"/>
        <v>0</v>
      </c>
      <c r="R82" s="14">
        <f t="shared" si="49"/>
        <v>0</v>
      </c>
      <c r="S82" s="14">
        <f t="shared" si="49"/>
        <v>0</v>
      </c>
      <c r="T82" s="129">
        <f t="shared" si="49"/>
        <v>0</v>
      </c>
      <c r="U82" s="22">
        <f t="shared" si="49"/>
        <v>0</v>
      </c>
      <c r="V82" s="14">
        <f t="shared" si="49"/>
        <v>0</v>
      </c>
      <c r="W82" s="129">
        <f t="shared" si="49"/>
        <v>0</v>
      </c>
      <c r="X82" s="22">
        <f t="shared" si="49"/>
        <v>0</v>
      </c>
      <c r="Y82" s="14">
        <f t="shared" si="49"/>
        <v>0</v>
      </c>
      <c r="Z82" s="14">
        <f t="shared" si="49"/>
        <v>0</v>
      </c>
      <c r="AA82" s="14">
        <f t="shared" si="49"/>
        <v>0</v>
      </c>
      <c r="AB82" s="129">
        <f t="shared" si="49"/>
        <v>0</v>
      </c>
      <c r="AC82" s="22">
        <f t="shared" si="49"/>
        <v>0</v>
      </c>
      <c r="AD82" s="7">
        <f t="shared" si="49"/>
        <v>0</v>
      </c>
      <c r="AE82" s="164">
        <f t="shared" si="49"/>
        <v>0</v>
      </c>
      <c r="AF82" s="177">
        <f t="shared" si="49"/>
        <v>0</v>
      </c>
      <c r="AG82" s="160">
        <f t="shared" si="49"/>
        <v>13</v>
      </c>
      <c r="AH82" s="178">
        <f t="shared" si="49"/>
        <v>0</v>
      </c>
      <c r="AI82" s="188">
        <f t="shared" si="49"/>
        <v>13</v>
      </c>
      <c r="AJ82" s="167">
        <f t="shared" si="49"/>
        <v>125</v>
      </c>
      <c r="AK82" s="178">
        <f t="shared" si="49"/>
        <v>8</v>
      </c>
      <c r="AL82" s="179">
        <f t="shared" si="49"/>
        <v>9</v>
      </c>
    </row>
    <row r="83" spans="1:38" outlineLevel="2" x14ac:dyDescent="0.25">
      <c r="A83" s="6" t="s">
        <v>804</v>
      </c>
      <c r="B83" s="29" t="s">
        <v>703</v>
      </c>
      <c r="C83" s="69"/>
      <c r="D83" s="69">
        <v>21</v>
      </c>
      <c r="E83" s="69">
        <v>68</v>
      </c>
      <c r="F83" s="69">
        <v>6</v>
      </c>
      <c r="G83" s="69"/>
      <c r="H83" s="69"/>
      <c r="I83" s="116">
        <v>4</v>
      </c>
      <c r="J83" s="356">
        <v>5</v>
      </c>
      <c r="K83" s="69">
        <v>6</v>
      </c>
      <c r="L83" s="69"/>
      <c r="M83" s="157">
        <f t="shared" si="37"/>
        <v>110</v>
      </c>
      <c r="N83" s="7"/>
      <c r="O83" s="7">
        <v>5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22"/>
      <c r="AD83" s="7"/>
      <c r="AE83" s="164">
        <f t="shared" si="39"/>
        <v>5</v>
      </c>
      <c r="AF83" s="177"/>
      <c r="AG83" s="160">
        <f t="shared" si="45"/>
        <v>115</v>
      </c>
      <c r="AH83" s="178">
        <f t="shared" si="45"/>
        <v>0</v>
      </c>
      <c r="AI83" s="188">
        <f>SUM(AG83+AH83)</f>
        <v>115</v>
      </c>
      <c r="AJ83" s="167">
        <f>SUM(AG83)+SUM(Aprill!AJ83)</f>
        <v>466</v>
      </c>
      <c r="AK83" s="178">
        <f>SUM(AE83)+SUM(Aprill!AK83)</f>
        <v>16</v>
      </c>
      <c r="AL83" s="179">
        <f>SUM(AH83)+SUM(Aprill!AL83)</f>
        <v>0</v>
      </c>
    </row>
    <row r="84" spans="1:38" outlineLevel="1" x14ac:dyDescent="0.25">
      <c r="A84" s="74" t="s">
        <v>749</v>
      </c>
      <c r="B84" s="40"/>
      <c r="C84" s="69">
        <f t="shared" ref="C84:AL84" si="50">SUBTOTAL(9,C83:C83)</f>
        <v>0</v>
      </c>
      <c r="D84" s="69">
        <f t="shared" si="50"/>
        <v>21</v>
      </c>
      <c r="E84" s="69">
        <f t="shared" si="50"/>
        <v>68</v>
      </c>
      <c r="F84" s="69">
        <f t="shared" si="50"/>
        <v>6</v>
      </c>
      <c r="G84" s="69">
        <f t="shared" si="50"/>
        <v>0</v>
      </c>
      <c r="H84" s="69">
        <f t="shared" si="50"/>
        <v>0</v>
      </c>
      <c r="I84" s="116">
        <f t="shared" si="50"/>
        <v>4</v>
      </c>
      <c r="J84" s="356">
        <f t="shared" si="50"/>
        <v>5</v>
      </c>
      <c r="K84" s="69">
        <f t="shared" si="50"/>
        <v>6</v>
      </c>
      <c r="L84" s="69">
        <f t="shared" si="50"/>
        <v>0</v>
      </c>
      <c r="M84" s="157">
        <f t="shared" si="50"/>
        <v>110</v>
      </c>
      <c r="N84" s="7">
        <f t="shared" si="50"/>
        <v>0</v>
      </c>
      <c r="O84" s="7">
        <f t="shared" si="50"/>
        <v>5</v>
      </c>
      <c r="P84" s="7">
        <f t="shared" si="50"/>
        <v>0</v>
      </c>
      <c r="Q84" s="22">
        <f t="shared" si="50"/>
        <v>0</v>
      </c>
      <c r="R84" s="14">
        <f t="shared" si="50"/>
        <v>0</v>
      </c>
      <c r="S84" s="14">
        <f t="shared" si="50"/>
        <v>0</v>
      </c>
      <c r="T84" s="129">
        <f t="shared" si="50"/>
        <v>0</v>
      </c>
      <c r="U84" s="22">
        <f t="shared" si="50"/>
        <v>0</v>
      </c>
      <c r="V84" s="14">
        <f t="shared" si="50"/>
        <v>0</v>
      </c>
      <c r="W84" s="129">
        <f t="shared" si="50"/>
        <v>0</v>
      </c>
      <c r="X84" s="22">
        <f t="shared" si="50"/>
        <v>0</v>
      </c>
      <c r="Y84" s="14">
        <f t="shared" si="50"/>
        <v>0</v>
      </c>
      <c r="Z84" s="14">
        <f t="shared" si="50"/>
        <v>0</v>
      </c>
      <c r="AA84" s="14">
        <f t="shared" si="50"/>
        <v>0</v>
      </c>
      <c r="AB84" s="129">
        <f t="shared" si="50"/>
        <v>0</v>
      </c>
      <c r="AC84" s="22">
        <f t="shared" si="50"/>
        <v>0</v>
      </c>
      <c r="AD84" s="7">
        <f t="shared" si="50"/>
        <v>0</v>
      </c>
      <c r="AE84" s="164">
        <f t="shared" si="50"/>
        <v>5</v>
      </c>
      <c r="AF84" s="177">
        <f t="shared" si="50"/>
        <v>0</v>
      </c>
      <c r="AG84" s="160">
        <f t="shared" si="50"/>
        <v>115</v>
      </c>
      <c r="AH84" s="178">
        <f t="shared" si="50"/>
        <v>0</v>
      </c>
      <c r="AI84" s="188">
        <f t="shared" si="50"/>
        <v>115</v>
      </c>
      <c r="AJ84" s="167">
        <f t="shared" si="50"/>
        <v>466</v>
      </c>
      <c r="AK84" s="178">
        <f t="shared" si="50"/>
        <v>16</v>
      </c>
      <c r="AL84" s="179">
        <f t="shared" si="50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3</v>
      </c>
      <c r="E85" s="69">
        <v>13</v>
      </c>
      <c r="F85" s="69">
        <v>7</v>
      </c>
      <c r="G85" s="69"/>
      <c r="H85" s="69"/>
      <c r="I85" s="116">
        <v>11</v>
      </c>
      <c r="J85" s="356">
        <v>2</v>
      </c>
      <c r="K85" s="69"/>
      <c r="L85" s="69"/>
      <c r="M85" s="157">
        <f t="shared" si="37"/>
        <v>36</v>
      </c>
      <c r="N85" s="7"/>
      <c r="O85" s="7"/>
      <c r="P85" s="7">
        <v>4</v>
      </c>
      <c r="Q85" s="22"/>
      <c r="R85" s="14">
        <v>3</v>
      </c>
      <c r="S85" s="14">
        <v>3</v>
      </c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7"/>
      <c r="AE85" s="164">
        <f t="shared" si="39"/>
        <v>10</v>
      </c>
      <c r="AF85" s="177"/>
      <c r="AG85" s="160">
        <f t="shared" ref="AG85:AH87" si="51">SUM(M85,AE85)</f>
        <v>46</v>
      </c>
      <c r="AH85" s="178">
        <f t="shared" si="51"/>
        <v>0</v>
      </c>
      <c r="AI85" s="188">
        <f>SUM(AG85+AH85)</f>
        <v>46</v>
      </c>
      <c r="AJ85" s="167">
        <f>SUM(AG85)+SUM(Aprill!AJ85)</f>
        <v>188</v>
      </c>
      <c r="AK85" s="178">
        <f>SUM(AE85)+SUM(Aprill!AK85)</f>
        <v>30</v>
      </c>
      <c r="AL85" s="179">
        <f>SUM(AH85)+SUM(Aprill!AL85)</f>
        <v>0</v>
      </c>
    </row>
    <row r="86" spans="1:38" outlineLevel="2" x14ac:dyDescent="0.25">
      <c r="A86" s="6" t="s">
        <v>805</v>
      </c>
      <c r="B86" s="29" t="s">
        <v>825</v>
      </c>
      <c r="C86" s="69"/>
      <c r="D86" s="69">
        <v>5</v>
      </c>
      <c r="E86" s="69">
        <v>9</v>
      </c>
      <c r="F86" s="69">
        <v>3</v>
      </c>
      <c r="G86" s="69"/>
      <c r="H86" s="69"/>
      <c r="I86" s="116">
        <v>2</v>
      </c>
      <c r="J86" s="356"/>
      <c r="K86" s="69"/>
      <c r="L86" s="69"/>
      <c r="M86" s="157">
        <f t="shared" si="37"/>
        <v>19</v>
      </c>
      <c r="N86" s="7"/>
      <c r="O86" s="7"/>
      <c r="P86" s="7"/>
      <c r="Q86" s="22">
        <v>1</v>
      </c>
      <c r="R86" s="14">
        <v>1</v>
      </c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2</v>
      </c>
      <c r="AF86" s="177"/>
      <c r="AG86" s="160">
        <f t="shared" si="51"/>
        <v>21</v>
      </c>
      <c r="AH86" s="178">
        <f t="shared" si="51"/>
        <v>0</v>
      </c>
      <c r="AI86" s="188">
        <f>SUM(AG86+AH86)</f>
        <v>21</v>
      </c>
      <c r="AJ86" s="167">
        <f>SUM(AG86)+SUM(Aprill!AJ86)</f>
        <v>64</v>
      </c>
      <c r="AK86" s="178">
        <f>SUM(AE86)+SUM(Aprill!AK86)</f>
        <v>4</v>
      </c>
      <c r="AL86" s="179">
        <f>SUM(AH86)+SUM(Aprill!AL86)</f>
        <v>0</v>
      </c>
    </row>
    <row r="87" spans="1:38" outlineLevel="2" x14ac:dyDescent="0.25">
      <c r="A87" s="8" t="s">
        <v>805</v>
      </c>
      <c r="B87" s="29" t="s">
        <v>806</v>
      </c>
      <c r="C87" s="69"/>
      <c r="D87" s="69"/>
      <c r="E87" s="69">
        <v>2</v>
      </c>
      <c r="F87" s="69">
        <v>3</v>
      </c>
      <c r="G87" s="69"/>
      <c r="H87" s="69"/>
      <c r="I87" s="116"/>
      <c r="J87" s="356">
        <v>1</v>
      </c>
      <c r="K87" s="69"/>
      <c r="L87" s="69"/>
      <c r="M87" s="157">
        <f t="shared" si="37"/>
        <v>6</v>
      </c>
      <c r="N87" s="7"/>
      <c r="O87" s="7"/>
      <c r="P87" s="7"/>
      <c r="Q87" s="22"/>
      <c r="R87" s="14">
        <v>2</v>
      </c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2</v>
      </c>
      <c r="AF87" s="177"/>
      <c r="AG87" s="160">
        <f t="shared" si="51"/>
        <v>8</v>
      </c>
      <c r="AH87" s="178">
        <f t="shared" si="51"/>
        <v>0</v>
      </c>
      <c r="AI87" s="188">
        <f>SUM(AG87+AH87)</f>
        <v>8</v>
      </c>
      <c r="AJ87" s="167">
        <f>SUM(AG87)+SUM(Aprill!AJ87)</f>
        <v>36</v>
      </c>
      <c r="AK87" s="178">
        <f>SUM(AE87)+SUM(Aprill!AK87)</f>
        <v>7</v>
      </c>
      <c r="AL87" s="179">
        <f>SUM(AH87)+SUM(Aprill!AL87)</f>
        <v>0</v>
      </c>
    </row>
    <row r="88" spans="1:38" outlineLevel="2" x14ac:dyDescent="0.25">
      <c r="A88" s="8" t="s">
        <v>805</v>
      </c>
      <c r="B88" s="29" t="s">
        <v>713</v>
      </c>
      <c r="C88" s="69"/>
      <c r="D88" s="69"/>
      <c r="E88" s="69">
        <v>2</v>
      </c>
      <c r="F88" s="69">
        <v>1</v>
      </c>
      <c r="G88" s="69"/>
      <c r="H88" s="69"/>
      <c r="I88" s="116">
        <v>1</v>
      </c>
      <c r="J88" s="356"/>
      <c r="K88" s="69"/>
      <c r="L88" s="69"/>
      <c r="M88" s="157">
        <f>SUM(C88:L88)</f>
        <v>4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177"/>
      <c r="AG88" s="160">
        <f>SUM(M88,AE88)</f>
        <v>4</v>
      </c>
      <c r="AH88" s="178">
        <f>SUM(N88,AF88)</f>
        <v>0</v>
      </c>
      <c r="AI88" s="188">
        <f>SUM(AG88+AH88)</f>
        <v>4</v>
      </c>
      <c r="AJ88" s="167">
        <f>SUM(AG88)+SUM(Aprill!AJ88)</f>
        <v>12</v>
      </c>
      <c r="AK88" s="178">
        <f>SUM(AE88)+SUM(Aprill!AK88)</f>
        <v>0</v>
      </c>
      <c r="AL88" s="179">
        <f>SUM(AH88)+SUM(Aprill!AL88)</f>
        <v>0</v>
      </c>
    </row>
    <row r="89" spans="1:38" outlineLevel="1" x14ac:dyDescent="0.25">
      <c r="A89" s="383" t="s">
        <v>750</v>
      </c>
      <c r="B89" s="29"/>
      <c r="C89" s="69">
        <f t="shared" ref="C89:AL89" si="52">SUBTOTAL(9,C85:C88)</f>
        <v>0</v>
      </c>
      <c r="D89" s="69">
        <f t="shared" si="52"/>
        <v>8</v>
      </c>
      <c r="E89" s="69">
        <f t="shared" si="52"/>
        <v>26</v>
      </c>
      <c r="F89" s="69">
        <f t="shared" si="52"/>
        <v>14</v>
      </c>
      <c r="G89" s="69">
        <f t="shared" si="52"/>
        <v>0</v>
      </c>
      <c r="H89" s="69">
        <f t="shared" si="52"/>
        <v>0</v>
      </c>
      <c r="I89" s="116">
        <f t="shared" si="52"/>
        <v>14</v>
      </c>
      <c r="J89" s="356">
        <f t="shared" si="52"/>
        <v>3</v>
      </c>
      <c r="K89" s="69">
        <f t="shared" si="52"/>
        <v>0</v>
      </c>
      <c r="L89" s="69">
        <f t="shared" si="52"/>
        <v>0</v>
      </c>
      <c r="M89" s="157">
        <f t="shared" si="52"/>
        <v>65</v>
      </c>
      <c r="N89" s="7">
        <f t="shared" si="52"/>
        <v>0</v>
      </c>
      <c r="O89" s="7">
        <f t="shared" si="52"/>
        <v>0</v>
      </c>
      <c r="P89" s="7">
        <f t="shared" si="52"/>
        <v>4</v>
      </c>
      <c r="Q89" s="22">
        <f t="shared" si="52"/>
        <v>1</v>
      </c>
      <c r="R89" s="14">
        <f t="shared" si="52"/>
        <v>6</v>
      </c>
      <c r="S89" s="14">
        <f t="shared" si="52"/>
        <v>3</v>
      </c>
      <c r="T89" s="129">
        <f t="shared" si="52"/>
        <v>0</v>
      </c>
      <c r="U89" s="22">
        <f t="shared" si="52"/>
        <v>0</v>
      </c>
      <c r="V89" s="14">
        <f t="shared" si="52"/>
        <v>0</v>
      </c>
      <c r="W89" s="129">
        <f t="shared" si="52"/>
        <v>0</v>
      </c>
      <c r="X89" s="22">
        <f t="shared" si="52"/>
        <v>0</v>
      </c>
      <c r="Y89" s="14">
        <f t="shared" si="52"/>
        <v>0</v>
      </c>
      <c r="Z89" s="14">
        <f t="shared" si="52"/>
        <v>0</v>
      </c>
      <c r="AA89" s="14">
        <f t="shared" si="52"/>
        <v>0</v>
      </c>
      <c r="AB89" s="129">
        <f t="shared" si="52"/>
        <v>0</v>
      </c>
      <c r="AC89" s="7">
        <f t="shared" si="52"/>
        <v>0</v>
      </c>
      <c r="AD89" s="7">
        <f t="shared" si="52"/>
        <v>0</v>
      </c>
      <c r="AE89" s="164">
        <f t="shared" si="52"/>
        <v>14</v>
      </c>
      <c r="AF89" s="177">
        <f t="shared" si="52"/>
        <v>0</v>
      </c>
      <c r="AG89" s="160">
        <f t="shared" si="52"/>
        <v>79</v>
      </c>
      <c r="AH89" s="178">
        <f t="shared" si="52"/>
        <v>0</v>
      </c>
      <c r="AI89" s="188">
        <f t="shared" si="52"/>
        <v>79</v>
      </c>
      <c r="AJ89" s="167">
        <f t="shared" si="52"/>
        <v>300</v>
      </c>
      <c r="AK89" s="178">
        <f t="shared" si="52"/>
        <v>41</v>
      </c>
      <c r="AL89" s="179">
        <f t="shared" si="52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>
        <v>2</v>
      </c>
      <c r="E90" s="69">
        <v>2</v>
      </c>
      <c r="F90" s="69">
        <v>2</v>
      </c>
      <c r="G90" s="69"/>
      <c r="H90" s="69"/>
      <c r="I90" s="116"/>
      <c r="J90" s="356">
        <v>1</v>
      </c>
      <c r="K90" s="69"/>
      <c r="L90" s="69"/>
      <c r="M90" s="157">
        <f t="shared" si="37"/>
        <v>7</v>
      </c>
      <c r="N90" s="7"/>
      <c r="O90" s="7"/>
      <c r="P90" s="7">
        <v>2</v>
      </c>
      <c r="Q90" s="22"/>
      <c r="R90" s="14"/>
      <c r="S90" s="14">
        <v>4</v>
      </c>
      <c r="T90" s="129"/>
      <c r="U90" s="22">
        <v>1</v>
      </c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9"/>
        <v>7</v>
      </c>
      <c r="AF90" s="177"/>
      <c r="AG90" s="160">
        <f t="shared" ref="AG90:AH94" si="53">SUM(M90,AE90)</f>
        <v>14</v>
      </c>
      <c r="AH90" s="178">
        <f t="shared" si="53"/>
        <v>0</v>
      </c>
      <c r="AI90" s="188">
        <f>SUM(AG90+AH90)</f>
        <v>14</v>
      </c>
      <c r="AJ90" s="167">
        <f>SUM(AG90)+SUM(Aprill!AJ90)</f>
        <v>66</v>
      </c>
      <c r="AK90" s="178">
        <f>SUM(AE90)+SUM(Aprill!AK90)</f>
        <v>26</v>
      </c>
      <c r="AL90" s="179">
        <f>SUM(AH90)+SUM(Aprill!AL90)</f>
        <v>0</v>
      </c>
    </row>
    <row r="91" spans="1:38" outlineLevel="2" x14ac:dyDescent="0.25">
      <c r="A91" s="6" t="s">
        <v>807</v>
      </c>
      <c r="B91" s="139" t="s">
        <v>777</v>
      </c>
      <c r="C91" s="69"/>
      <c r="D91" s="69"/>
      <c r="E91" s="69">
        <v>2</v>
      </c>
      <c r="F91" s="69">
        <v>9</v>
      </c>
      <c r="G91" s="69"/>
      <c r="H91" s="69"/>
      <c r="I91" s="116">
        <v>4</v>
      </c>
      <c r="J91" s="356">
        <v>3</v>
      </c>
      <c r="K91" s="69"/>
      <c r="L91" s="69"/>
      <c r="M91" s="157">
        <f t="shared" si="37"/>
        <v>18</v>
      </c>
      <c r="N91" s="7"/>
      <c r="O91" s="7"/>
      <c r="P91" s="7">
        <v>7</v>
      </c>
      <c r="Q91" s="22"/>
      <c r="R91" s="14">
        <v>6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13</v>
      </c>
      <c r="AF91" s="177"/>
      <c r="AG91" s="160">
        <f t="shared" si="53"/>
        <v>31</v>
      </c>
      <c r="AH91" s="178">
        <f t="shared" si="53"/>
        <v>0</v>
      </c>
      <c r="AI91" s="188">
        <f>SUM(AG91+AH91)</f>
        <v>31</v>
      </c>
      <c r="AJ91" s="167">
        <f>SUM(AG91)+SUM(Aprill!AJ91)</f>
        <v>126</v>
      </c>
      <c r="AK91" s="178">
        <f>SUM(AE91)+SUM(Aprill!AK91)</f>
        <v>41</v>
      </c>
      <c r="AL91" s="179">
        <f>SUM(AH91)+SUM(Aprill!AL91)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1</v>
      </c>
      <c r="E92" s="69">
        <v>12</v>
      </c>
      <c r="F92" s="69">
        <v>4</v>
      </c>
      <c r="G92" s="69"/>
      <c r="H92" s="69"/>
      <c r="I92" s="116">
        <v>2</v>
      </c>
      <c r="J92" s="356">
        <v>13</v>
      </c>
      <c r="K92" s="69">
        <v>1</v>
      </c>
      <c r="L92" s="69"/>
      <c r="M92" s="157">
        <f>SUM(C92:L92)</f>
        <v>33</v>
      </c>
      <c r="N92" s="7"/>
      <c r="O92" s="7"/>
      <c r="P92" s="7">
        <v>29</v>
      </c>
      <c r="Q92" s="22">
        <v>2</v>
      </c>
      <c r="R92" s="14">
        <v>16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47</v>
      </c>
      <c r="AF92" s="177"/>
      <c r="AG92" s="160">
        <f>SUM(M92,AE92)</f>
        <v>80</v>
      </c>
      <c r="AH92" s="178">
        <f>SUM(N92,AF92)</f>
        <v>0</v>
      </c>
      <c r="AI92" s="188">
        <f>SUM(AG92+AH92)</f>
        <v>80</v>
      </c>
      <c r="AJ92" s="167">
        <f>SUM(AG92)+SUM(Aprill!AJ92)</f>
        <v>309</v>
      </c>
      <c r="AK92" s="178">
        <f>SUM(AE92)+SUM(Aprill!AK92)</f>
        <v>114</v>
      </c>
      <c r="AL92" s="179">
        <f>SUM(AH92)+SUM(Aprill!AL92)</f>
        <v>0</v>
      </c>
    </row>
    <row r="93" spans="1:38" outlineLevel="2" x14ac:dyDescent="0.25">
      <c r="A93" s="6" t="s">
        <v>807</v>
      </c>
      <c r="B93" s="139" t="s">
        <v>718</v>
      </c>
      <c r="C93" s="69">
        <v>1</v>
      </c>
      <c r="D93" s="69">
        <v>1</v>
      </c>
      <c r="E93" s="69">
        <v>5</v>
      </c>
      <c r="F93" s="69">
        <v>7</v>
      </c>
      <c r="G93" s="69"/>
      <c r="H93" s="69"/>
      <c r="I93" s="116"/>
      <c r="J93" s="356">
        <v>2</v>
      </c>
      <c r="K93" s="69"/>
      <c r="L93" s="69"/>
      <c r="M93" s="157">
        <f>SUM(C93:L93)</f>
        <v>16</v>
      </c>
      <c r="N93" s="7"/>
      <c r="O93" s="7"/>
      <c r="P93" s="7"/>
      <c r="Q93" s="22">
        <v>5</v>
      </c>
      <c r="R93" s="14">
        <v>4</v>
      </c>
      <c r="S93" s="14">
        <v>6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15</v>
      </c>
      <c r="AF93" s="177"/>
      <c r="AG93" s="160">
        <f>SUM(M93,AE93)</f>
        <v>31</v>
      </c>
      <c r="AH93" s="178">
        <f>SUM(N93,AF93)</f>
        <v>0</v>
      </c>
      <c r="AI93" s="188">
        <f>SUM(AG93+AH93)</f>
        <v>31</v>
      </c>
      <c r="AJ93" s="167">
        <f>SUM(AG93)+SUM(Aprill!AJ93)</f>
        <v>109</v>
      </c>
      <c r="AK93" s="178">
        <f>SUM(AE93)+SUM(Aprill!AK93)</f>
        <v>54</v>
      </c>
      <c r="AL93" s="179">
        <f>SUM(AH93)+SUM(Aprill!AL93)</f>
        <v>0</v>
      </c>
    </row>
    <row r="94" spans="1:38" outlineLevel="2" x14ac:dyDescent="0.25">
      <c r="A94" s="6" t="s">
        <v>807</v>
      </c>
      <c r="B94" s="139" t="s">
        <v>778</v>
      </c>
      <c r="C94" s="69"/>
      <c r="D94" s="69">
        <v>1</v>
      </c>
      <c r="E94" s="69">
        <v>3</v>
      </c>
      <c r="F94" s="69">
        <v>2</v>
      </c>
      <c r="G94" s="69"/>
      <c r="H94" s="69"/>
      <c r="I94" s="116">
        <v>4</v>
      </c>
      <c r="J94" s="356">
        <v>1</v>
      </c>
      <c r="K94" s="69"/>
      <c r="L94" s="69"/>
      <c r="M94" s="157">
        <f t="shared" si="37"/>
        <v>11</v>
      </c>
      <c r="N94" s="7"/>
      <c r="O94" s="7"/>
      <c r="P94" s="7"/>
      <c r="Q94" s="22">
        <v>1</v>
      </c>
      <c r="R94" s="14">
        <v>1</v>
      </c>
      <c r="S94" s="14">
        <v>1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3</v>
      </c>
      <c r="AF94" s="177"/>
      <c r="AG94" s="160">
        <f t="shared" si="53"/>
        <v>14</v>
      </c>
      <c r="AH94" s="178">
        <f t="shared" si="53"/>
        <v>0</v>
      </c>
      <c r="AI94" s="188">
        <f>SUM(AG94+AH94)</f>
        <v>14</v>
      </c>
      <c r="AJ94" s="167">
        <f>SUM(AG94)+SUM(Aprill!AJ94)</f>
        <v>45</v>
      </c>
      <c r="AK94" s="178">
        <f>SUM(AE94)+SUM(Aprill!AK94)</f>
        <v>14</v>
      </c>
      <c r="AL94" s="179">
        <f>SUM(AH94)+SUM(Aprill!AL94)</f>
        <v>0</v>
      </c>
    </row>
    <row r="95" spans="1:38" outlineLevel="1" x14ac:dyDescent="0.25">
      <c r="A95" s="74" t="s">
        <v>751</v>
      </c>
      <c r="B95" s="139"/>
      <c r="C95" s="69">
        <f t="shared" ref="C95:AL95" si="54">SUBTOTAL(9,C90:C94)</f>
        <v>1</v>
      </c>
      <c r="D95" s="69">
        <f t="shared" si="54"/>
        <v>5</v>
      </c>
      <c r="E95" s="69">
        <f t="shared" si="54"/>
        <v>24</v>
      </c>
      <c r="F95" s="69">
        <f t="shared" si="54"/>
        <v>24</v>
      </c>
      <c r="G95" s="69">
        <f t="shared" si="54"/>
        <v>0</v>
      </c>
      <c r="H95" s="69">
        <f t="shared" si="54"/>
        <v>0</v>
      </c>
      <c r="I95" s="116">
        <f t="shared" si="54"/>
        <v>10</v>
      </c>
      <c r="J95" s="356">
        <f t="shared" si="54"/>
        <v>20</v>
      </c>
      <c r="K95" s="69">
        <f t="shared" si="54"/>
        <v>1</v>
      </c>
      <c r="L95" s="69">
        <f t="shared" si="54"/>
        <v>0</v>
      </c>
      <c r="M95" s="157">
        <f t="shared" si="54"/>
        <v>85</v>
      </c>
      <c r="N95" s="7">
        <f t="shared" si="54"/>
        <v>0</v>
      </c>
      <c r="O95" s="7">
        <f t="shared" si="54"/>
        <v>0</v>
      </c>
      <c r="P95" s="7">
        <f t="shared" si="54"/>
        <v>38</v>
      </c>
      <c r="Q95" s="22">
        <f t="shared" si="54"/>
        <v>8</v>
      </c>
      <c r="R95" s="14">
        <f t="shared" si="54"/>
        <v>27</v>
      </c>
      <c r="S95" s="14">
        <f t="shared" si="54"/>
        <v>11</v>
      </c>
      <c r="T95" s="129">
        <f t="shared" si="54"/>
        <v>0</v>
      </c>
      <c r="U95" s="22">
        <f t="shared" si="54"/>
        <v>1</v>
      </c>
      <c r="V95" s="14">
        <f t="shared" si="54"/>
        <v>0</v>
      </c>
      <c r="W95" s="129">
        <f t="shared" si="54"/>
        <v>0</v>
      </c>
      <c r="X95" s="22">
        <f t="shared" si="54"/>
        <v>0</v>
      </c>
      <c r="Y95" s="14">
        <f t="shared" si="54"/>
        <v>0</v>
      </c>
      <c r="Z95" s="14">
        <f t="shared" si="54"/>
        <v>0</v>
      </c>
      <c r="AA95" s="14">
        <f t="shared" si="54"/>
        <v>0</v>
      </c>
      <c r="AB95" s="129">
        <f t="shared" si="54"/>
        <v>0</v>
      </c>
      <c r="AC95" s="7">
        <f t="shared" si="54"/>
        <v>0</v>
      </c>
      <c r="AD95" s="7">
        <f t="shared" si="54"/>
        <v>0</v>
      </c>
      <c r="AE95" s="164">
        <f t="shared" si="54"/>
        <v>85</v>
      </c>
      <c r="AF95" s="177">
        <f t="shared" si="54"/>
        <v>0</v>
      </c>
      <c r="AG95" s="160">
        <f t="shared" si="54"/>
        <v>170</v>
      </c>
      <c r="AH95" s="178">
        <f t="shared" si="54"/>
        <v>0</v>
      </c>
      <c r="AI95" s="188">
        <f t="shared" si="54"/>
        <v>170</v>
      </c>
      <c r="AJ95" s="167">
        <f t="shared" si="54"/>
        <v>655</v>
      </c>
      <c r="AK95" s="178">
        <f t="shared" si="54"/>
        <v>249</v>
      </c>
      <c r="AL95" s="179">
        <f t="shared" si="54"/>
        <v>0</v>
      </c>
    </row>
    <row r="96" spans="1:38" s="86" customFormat="1" outlineLevel="2" x14ac:dyDescent="0.25">
      <c r="A96" s="6" t="s">
        <v>679</v>
      </c>
      <c r="B96" s="29" t="s">
        <v>680</v>
      </c>
      <c r="C96" s="69"/>
      <c r="D96" s="69"/>
      <c r="E96" s="69"/>
      <c r="F96" s="69"/>
      <c r="G96" s="69"/>
      <c r="H96" s="69">
        <v>2</v>
      </c>
      <c r="I96" s="116"/>
      <c r="J96" s="356"/>
      <c r="K96" s="69">
        <v>8</v>
      </c>
      <c r="L96" s="69"/>
      <c r="M96" s="170">
        <f t="shared" si="37"/>
        <v>10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177"/>
      <c r="AG96" s="161">
        <f>SUM(M96,AE96)</f>
        <v>10</v>
      </c>
      <c r="AH96" s="189">
        <f>SUM(N96,AF96)</f>
        <v>0</v>
      </c>
      <c r="AI96" s="190">
        <f>SUM(AG96+AH96)</f>
        <v>10</v>
      </c>
      <c r="AJ96" s="454">
        <f>SUM(AG96)+SUM(Aprill!AJ96)</f>
        <v>30</v>
      </c>
      <c r="AK96" s="189">
        <f>SUM(AE96)+SUM(Aprill!AK96)</f>
        <v>0</v>
      </c>
      <c r="AL96" s="190">
        <f>SUM(AH96)+SUM(Aprill!AL96)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55">SUBTOTAL(9,C96:C96)</f>
        <v>0</v>
      </c>
      <c r="D97" s="69">
        <f t="shared" si="55"/>
        <v>0</v>
      </c>
      <c r="E97" s="69">
        <f t="shared" si="55"/>
        <v>0</v>
      </c>
      <c r="F97" s="69">
        <f t="shared" si="55"/>
        <v>0</v>
      </c>
      <c r="G97" s="69">
        <f t="shared" si="55"/>
        <v>0</v>
      </c>
      <c r="H97" s="69">
        <f t="shared" si="55"/>
        <v>2</v>
      </c>
      <c r="I97" s="116">
        <f t="shared" si="55"/>
        <v>0</v>
      </c>
      <c r="J97" s="356">
        <f t="shared" si="55"/>
        <v>0</v>
      </c>
      <c r="K97" s="69">
        <f t="shared" si="55"/>
        <v>8</v>
      </c>
      <c r="L97" s="69">
        <f t="shared" si="55"/>
        <v>0</v>
      </c>
      <c r="M97" s="170">
        <f t="shared" si="55"/>
        <v>10</v>
      </c>
      <c r="N97" s="7">
        <f t="shared" si="55"/>
        <v>0</v>
      </c>
      <c r="O97" s="7">
        <f t="shared" si="55"/>
        <v>0</v>
      </c>
      <c r="P97" s="7">
        <f t="shared" si="55"/>
        <v>0</v>
      </c>
      <c r="Q97" s="22">
        <f t="shared" si="55"/>
        <v>0</v>
      </c>
      <c r="R97" s="14">
        <f t="shared" si="55"/>
        <v>0</v>
      </c>
      <c r="S97" s="14">
        <f t="shared" si="55"/>
        <v>0</v>
      </c>
      <c r="T97" s="129">
        <f t="shared" si="55"/>
        <v>0</v>
      </c>
      <c r="U97" s="22">
        <f t="shared" si="55"/>
        <v>0</v>
      </c>
      <c r="V97" s="14">
        <f t="shared" si="55"/>
        <v>0</v>
      </c>
      <c r="W97" s="129">
        <f t="shared" si="55"/>
        <v>0</v>
      </c>
      <c r="X97" s="22">
        <f t="shared" si="55"/>
        <v>0</v>
      </c>
      <c r="Y97" s="14">
        <f t="shared" si="55"/>
        <v>0</v>
      </c>
      <c r="Z97" s="14">
        <f t="shared" si="55"/>
        <v>0</v>
      </c>
      <c r="AA97" s="14">
        <f t="shared" si="55"/>
        <v>0</v>
      </c>
      <c r="AB97" s="129">
        <f t="shared" si="55"/>
        <v>0</v>
      </c>
      <c r="AC97" s="7">
        <f t="shared" si="55"/>
        <v>0</v>
      </c>
      <c r="AD97" s="7">
        <f t="shared" si="55"/>
        <v>0</v>
      </c>
      <c r="AE97" s="165">
        <f t="shared" si="55"/>
        <v>0</v>
      </c>
      <c r="AF97" s="177">
        <f t="shared" si="55"/>
        <v>0</v>
      </c>
      <c r="AG97" s="161">
        <f t="shared" si="55"/>
        <v>10</v>
      </c>
      <c r="AH97" s="189">
        <f t="shared" si="55"/>
        <v>0</v>
      </c>
      <c r="AI97" s="319">
        <f t="shared" si="55"/>
        <v>10</v>
      </c>
      <c r="AJ97" s="454">
        <f t="shared" si="55"/>
        <v>30</v>
      </c>
      <c r="AK97" s="189">
        <f t="shared" si="55"/>
        <v>0</v>
      </c>
      <c r="AL97" s="190">
        <f t="shared" si="55"/>
        <v>0</v>
      </c>
    </row>
    <row r="98" spans="1:38" outlineLevel="2" x14ac:dyDescent="0.25">
      <c r="A98" s="6" t="s">
        <v>808</v>
      </c>
      <c r="B98" s="139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177"/>
      <c r="AG98" s="160">
        <f t="shared" ref="AG98:AH100" si="56">SUM(M98,AE98)</f>
        <v>0</v>
      </c>
      <c r="AH98" s="178">
        <f t="shared" si="56"/>
        <v>0</v>
      </c>
      <c r="AI98" s="188">
        <f t="shared" ref="AI98:AI132" si="57">SUM(AG98+AH98)</f>
        <v>0</v>
      </c>
      <c r="AJ98" s="167">
        <f>SUM(AG98)+SUM(Aprill!AJ98)</f>
        <v>0</v>
      </c>
      <c r="AK98" s="178">
        <f>SUM(AE98)+SUM(Aprill!AK98)</f>
        <v>0</v>
      </c>
      <c r="AL98" s="179">
        <f>SUM(AH98)+SUM(Aprill!AL98)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177"/>
      <c r="AG99" s="160">
        <f t="shared" si="56"/>
        <v>0</v>
      </c>
      <c r="AH99" s="178">
        <f t="shared" si="56"/>
        <v>0</v>
      </c>
      <c r="AI99" s="188">
        <f t="shared" si="57"/>
        <v>0</v>
      </c>
      <c r="AJ99" s="167">
        <f>SUM(AG99)+SUM(Aprill!AJ99)</f>
        <v>0</v>
      </c>
      <c r="AK99" s="178">
        <f>SUM(AE99)+SUM(Aprill!AK99)</f>
        <v>0</v>
      </c>
      <c r="AL99" s="179">
        <f>SUM(AH99)+SUM(Aprill!AL99)</f>
        <v>0</v>
      </c>
    </row>
    <row r="100" spans="1:38" outlineLevel="2" x14ac:dyDescent="0.25">
      <c r="A100" s="6" t="s">
        <v>808</v>
      </c>
      <c r="B100" s="139" t="s">
        <v>697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>
        <v>1</v>
      </c>
      <c r="AD100" s="7"/>
      <c r="AE100" s="164">
        <f t="shared" si="39"/>
        <v>1</v>
      </c>
      <c r="AF100" s="177"/>
      <c r="AG100" s="160">
        <f t="shared" si="56"/>
        <v>1</v>
      </c>
      <c r="AH100" s="178">
        <f t="shared" si="56"/>
        <v>0</v>
      </c>
      <c r="AI100" s="188">
        <f>SUM(AG100+AH100)</f>
        <v>1</v>
      </c>
      <c r="AJ100" s="167">
        <f>SUM(AG100)+SUM(Aprill!AJ100)</f>
        <v>2</v>
      </c>
      <c r="AK100" s="178">
        <f>SUM(AE100)+SUM(Aprill!AK100)</f>
        <v>2</v>
      </c>
      <c r="AL100" s="179">
        <f>SUM(AH100)+SUM(Aprill!AL100)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58">SUBTOTAL(9,C98:C100)</f>
        <v>0</v>
      </c>
      <c r="D101" s="69">
        <f t="shared" si="58"/>
        <v>0</v>
      </c>
      <c r="E101" s="69">
        <f t="shared" si="58"/>
        <v>0</v>
      </c>
      <c r="F101" s="69">
        <f t="shared" si="58"/>
        <v>0</v>
      </c>
      <c r="G101" s="69">
        <f t="shared" si="58"/>
        <v>0</v>
      </c>
      <c r="H101" s="69">
        <f t="shared" si="58"/>
        <v>0</v>
      </c>
      <c r="I101" s="116">
        <f t="shared" si="58"/>
        <v>0</v>
      </c>
      <c r="J101" s="356">
        <f t="shared" si="58"/>
        <v>0</v>
      </c>
      <c r="K101" s="69">
        <f t="shared" si="58"/>
        <v>0</v>
      </c>
      <c r="L101" s="69">
        <f t="shared" si="58"/>
        <v>0</v>
      </c>
      <c r="M101" s="157">
        <f t="shared" si="58"/>
        <v>0</v>
      </c>
      <c r="N101" s="7">
        <f t="shared" si="58"/>
        <v>0</v>
      </c>
      <c r="O101" s="7">
        <f t="shared" si="58"/>
        <v>0</v>
      </c>
      <c r="P101" s="7">
        <f t="shared" si="58"/>
        <v>0</v>
      </c>
      <c r="Q101" s="22">
        <f t="shared" si="58"/>
        <v>0</v>
      </c>
      <c r="R101" s="14">
        <f t="shared" si="58"/>
        <v>0</v>
      </c>
      <c r="S101" s="14">
        <f t="shared" si="58"/>
        <v>0</v>
      </c>
      <c r="T101" s="129">
        <f t="shared" si="58"/>
        <v>0</v>
      </c>
      <c r="U101" s="22">
        <f t="shared" si="58"/>
        <v>0</v>
      </c>
      <c r="V101" s="14">
        <f t="shared" si="58"/>
        <v>0</v>
      </c>
      <c r="W101" s="129">
        <f t="shared" si="58"/>
        <v>0</v>
      </c>
      <c r="X101" s="22">
        <f t="shared" si="58"/>
        <v>0</v>
      </c>
      <c r="Y101" s="14">
        <f t="shared" si="58"/>
        <v>0</v>
      </c>
      <c r="Z101" s="14">
        <f t="shared" si="58"/>
        <v>0</v>
      </c>
      <c r="AA101" s="14">
        <f t="shared" si="58"/>
        <v>0</v>
      </c>
      <c r="AB101" s="129">
        <f t="shared" si="58"/>
        <v>0</v>
      </c>
      <c r="AC101" s="7">
        <f t="shared" si="58"/>
        <v>1</v>
      </c>
      <c r="AD101" s="7">
        <f t="shared" si="58"/>
        <v>0</v>
      </c>
      <c r="AE101" s="164">
        <f t="shared" si="58"/>
        <v>1</v>
      </c>
      <c r="AF101" s="177">
        <f t="shared" si="58"/>
        <v>0</v>
      </c>
      <c r="AG101" s="160">
        <f t="shared" si="58"/>
        <v>1</v>
      </c>
      <c r="AH101" s="178">
        <f t="shared" si="58"/>
        <v>0</v>
      </c>
      <c r="AI101" s="188">
        <f t="shared" si="58"/>
        <v>1</v>
      </c>
      <c r="AJ101" s="167">
        <f t="shared" si="58"/>
        <v>2</v>
      </c>
      <c r="AK101" s="178">
        <f t="shared" si="58"/>
        <v>2</v>
      </c>
      <c r="AL101" s="179">
        <f t="shared" si="58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ref="M102:M132" si="59">SUM(C102:L102)</f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177"/>
      <c r="AG102" s="160">
        <f>SUM(M102,AE102)</f>
        <v>0</v>
      </c>
      <c r="AH102" s="178">
        <f>SUM(N102,AF102)</f>
        <v>0</v>
      </c>
      <c r="AI102" s="188">
        <f t="shared" si="57"/>
        <v>0</v>
      </c>
      <c r="AJ102" s="167">
        <f>SUM(AG102)+SUM(Aprill!AJ102)</f>
        <v>0</v>
      </c>
      <c r="AK102" s="178">
        <f>SUM(AE102)+SUM(Aprill!AK102)</f>
        <v>0</v>
      </c>
      <c r="AL102" s="179">
        <f>SUM(AH102)+SUM(Aprill!AL102)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0">SUBTOTAL(9,C102:C102)</f>
        <v>0</v>
      </c>
      <c r="D103" s="69">
        <f t="shared" si="60"/>
        <v>0</v>
      </c>
      <c r="E103" s="69">
        <f t="shared" si="60"/>
        <v>0</v>
      </c>
      <c r="F103" s="69">
        <f t="shared" si="60"/>
        <v>0</v>
      </c>
      <c r="G103" s="69">
        <f t="shared" si="60"/>
        <v>0</v>
      </c>
      <c r="H103" s="69">
        <f t="shared" si="60"/>
        <v>0</v>
      </c>
      <c r="I103" s="116">
        <f t="shared" si="60"/>
        <v>0</v>
      </c>
      <c r="J103" s="356">
        <f t="shared" si="60"/>
        <v>0</v>
      </c>
      <c r="K103" s="69">
        <f t="shared" si="60"/>
        <v>0</v>
      </c>
      <c r="L103" s="69">
        <f t="shared" si="60"/>
        <v>0</v>
      </c>
      <c r="M103" s="157">
        <f t="shared" si="60"/>
        <v>0</v>
      </c>
      <c r="N103" s="7">
        <f t="shared" si="60"/>
        <v>0</v>
      </c>
      <c r="O103" s="7">
        <f t="shared" si="60"/>
        <v>0</v>
      </c>
      <c r="P103" s="7">
        <f t="shared" si="60"/>
        <v>0</v>
      </c>
      <c r="Q103" s="22">
        <f t="shared" si="60"/>
        <v>0</v>
      </c>
      <c r="R103" s="14">
        <f t="shared" si="60"/>
        <v>0</v>
      </c>
      <c r="S103" s="14">
        <f t="shared" si="60"/>
        <v>0</v>
      </c>
      <c r="T103" s="129">
        <f t="shared" si="60"/>
        <v>0</v>
      </c>
      <c r="U103" s="22">
        <f t="shared" si="60"/>
        <v>0</v>
      </c>
      <c r="V103" s="14">
        <f t="shared" si="60"/>
        <v>0</v>
      </c>
      <c r="W103" s="129">
        <f t="shared" si="60"/>
        <v>0</v>
      </c>
      <c r="X103" s="22">
        <f t="shared" si="60"/>
        <v>0</v>
      </c>
      <c r="Y103" s="14">
        <f t="shared" si="60"/>
        <v>0</v>
      </c>
      <c r="Z103" s="14">
        <f t="shared" si="60"/>
        <v>0</v>
      </c>
      <c r="AA103" s="14">
        <f t="shared" si="60"/>
        <v>0</v>
      </c>
      <c r="AB103" s="129">
        <f t="shared" si="60"/>
        <v>0</v>
      </c>
      <c r="AC103" s="7">
        <f t="shared" si="60"/>
        <v>0</v>
      </c>
      <c r="AD103" s="7">
        <f t="shared" si="60"/>
        <v>0</v>
      </c>
      <c r="AE103" s="164">
        <f t="shared" si="60"/>
        <v>0</v>
      </c>
      <c r="AF103" s="177">
        <f t="shared" si="60"/>
        <v>0</v>
      </c>
      <c r="AG103" s="160">
        <f t="shared" si="60"/>
        <v>0</v>
      </c>
      <c r="AH103" s="178">
        <f t="shared" si="60"/>
        <v>0</v>
      </c>
      <c r="AI103" s="188">
        <f t="shared" si="60"/>
        <v>0</v>
      </c>
      <c r="AJ103" s="167">
        <f t="shared" si="60"/>
        <v>0</v>
      </c>
      <c r="AK103" s="178">
        <f t="shared" si="60"/>
        <v>0</v>
      </c>
      <c r="AL103" s="179">
        <f t="shared" si="60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7">
        <f t="shared" si="59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177"/>
      <c r="AG104" s="160">
        <f>SUM(M104,AE104)</f>
        <v>0</v>
      </c>
      <c r="AH104" s="178">
        <f>SUM(N104,AF104)</f>
        <v>0</v>
      </c>
      <c r="AI104" s="188">
        <f t="shared" si="57"/>
        <v>0</v>
      </c>
      <c r="AJ104" s="167">
        <f>SUM(AG104)+SUM(Aprill!AJ104)</f>
        <v>1</v>
      </c>
      <c r="AK104" s="178">
        <f>SUM(AE104)+SUM(Aprill!AK104)</f>
        <v>0</v>
      </c>
      <c r="AL104" s="179">
        <f>SUM(AH104)+SUM(Aprill!AL104)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61">SUBTOTAL(9,C104:C104)</f>
        <v>0</v>
      </c>
      <c r="D105" s="69">
        <f t="shared" si="61"/>
        <v>0</v>
      </c>
      <c r="E105" s="69">
        <f t="shared" si="61"/>
        <v>0</v>
      </c>
      <c r="F105" s="69">
        <f t="shared" si="61"/>
        <v>0</v>
      </c>
      <c r="G105" s="69">
        <f t="shared" si="61"/>
        <v>0</v>
      </c>
      <c r="H105" s="69">
        <f t="shared" si="61"/>
        <v>0</v>
      </c>
      <c r="I105" s="116">
        <f t="shared" si="61"/>
        <v>0</v>
      </c>
      <c r="J105" s="356">
        <f t="shared" si="61"/>
        <v>0</v>
      </c>
      <c r="K105" s="69">
        <f t="shared" si="61"/>
        <v>0</v>
      </c>
      <c r="L105" s="69">
        <f t="shared" si="61"/>
        <v>0</v>
      </c>
      <c r="M105" s="157">
        <f t="shared" si="61"/>
        <v>0</v>
      </c>
      <c r="N105" s="7">
        <f t="shared" si="61"/>
        <v>0</v>
      </c>
      <c r="O105" s="7">
        <f t="shared" si="61"/>
        <v>0</v>
      </c>
      <c r="P105" s="7">
        <f t="shared" si="61"/>
        <v>0</v>
      </c>
      <c r="Q105" s="22">
        <f t="shared" si="61"/>
        <v>0</v>
      </c>
      <c r="R105" s="14">
        <f t="shared" si="61"/>
        <v>0</v>
      </c>
      <c r="S105" s="14">
        <f t="shared" si="61"/>
        <v>0</v>
      </c>
      <c r="T105" s="129">
        <f t="shared" si="61"/>
        <v>0</v>
      </c>
      <c r="U105" s="22">
        <f t="shared" si="61"/>
        <v>0</v>
      </c>
      <c r="V105" s="14">
        <f t="shared" si="61"/>
        <v>0</v>
      </c>
      <c r="W105" s="129">
        <f t="shared" si="61"/>
        <v>0</v>
      </c>
      <c r="X105" s="22">
        <f t="shared" si="61"/>
        <v>0</v>
      </c>
      <c r="Y105" s="14">
        <f t="shared" si="61"/>
        <v>0</v>
      </c>
      <c r="Z105" s="14">
        <f t="shared" si="61"/>
        <v>0</v>
      </c>
      <c r="AA105" s="14">
        <f t="shared" si="61"/>
        <v>0</v>
      </c>
      <c r="AB105" s="129">
        <f t="shared" si="61"/>
        <v>0</v>
      </c>
      <c r="AC105" s="7">
        <f t="shared" si="61"/>
        <v>0</v>
      </c>
      <c r="AD105" s="7">
        <f t="shared" si="61"/>
        <v>0</v>
      </c>
      <c r="AE105" s="164">
        <f t="shared" si="61"/>
        <v>0</v>
      </c>
      <c r="AF105" s="177">
        <f t="shared" si="61"/>
        <v>0</v>
      </c>
      <c r="AG105" s="160">
        <f t="shared" si="61"/>
        <v>0</v>
      </c>
      <c r="AH105" s="178">
        <f t="shared" si="61"/>
        <v>0</v>
      </c>
      <c r="AI105" s="188">
        <f t="shared" si="61"/>
        <v>0</v>
      </c>
      <c r="AJ105" s="167">
        <f t="shared" si="61"/>
        <v>1</v>
      </c>
      <c r="AK105" s="178">
        <f t="shared" si="61"/>
        <v>0</v>
      </c>
      <c r="AL105" s="179">
        <f t="shared" si="61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59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177"/>
      <c r="AG106" s="160">
        <f>SUM(M106,AE106)</f>
        <v>0</v>
      </c>
      <c r="AH106" s="178">
        <f>SUM(N106,AF106)</f>
        <v>0</v>
      </c>
      <c r="AI106" s="188">
        <f>SUM(AG106+AH106)</f>
        <v>0</v>
      </c>
      <c r="AJ106" s="167">
        <f>SUM(AG106)+SUM(Aprill!AJ106)</f>
        <v>0</v>
      </c>
      <c r="AK106" s="178">
        <f>SUM(AE106)+SUM(Aprill!AK106)</f>
        <v>0</v>
      </c>
      <c r="AL106" s="179">
        <f>SUM(AH106)+SUM(Aprill!AL106)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62">SUBTOTAL(9,C106:C106)</f>
        <v>0</v>
      </c>
      <c r="D107" s="69">
        <f t="shared" si="62"/>
        <v>0</v>
      </c>
      <c r="E107" s="69">
        <f t="shared" si="62"/>
        <v>0</v>
      </c>
      <c r="F107" s="69">
        <f t="shared" si="62"/>
        <v>0</v>
      </c>
      <c r="G107" s="69">
        <f t="shared" si="62"/>
        <v>0</v>
      </c>
      <c r="H107" s="69">
        <f t="shared" si="62"/>
        <v>0</v>
      </c>
      <c r="I107" s="116">
        <f t="shared" si="62"/>
        <v>0</v>
      </c>
      <c r="J107" s="356">
        <f t="shared" si="62"/>
        <v>0</v>
      </c>
      <c r="K107" s="69">
        <f t="shared" si="62"/>
        <v>0</v>
      </c>
      <c r="L107" s="69">
        <f t="shared" si="62"/>
        <v>0</v>
      </c>
      <c r="M107" s="157">
        <f t="shared" si="62"/>
        <v>0</v>
      </c>
      <c r="N107" s="7">
        <f t="shared" si="62"/>
        <v>0</v>
      </c>
      <c r="O107" s="7">
        <f t="shared" si="62"/>
        <v>0</v>
      </c>
      <c r="P107" s="7">
        <f t="shared" si="62"/>
        <v>0</v>
      </c>
      <c r="Q107" s="22">
        <f t="shared" si="62"/>
        <v>0</v>
      </c>
      <c r="R107" s="14">
        <f t="shared" si="62"/>
        <v>0</v>
      </c>
      <c r="S107" s="14">
        <f t="shared" si="62"/>
        <v>0</v>
      </c>
      <c r="T107" s="129">
        <f t="shared" si="62"/>
        <v>0</v>
      </c>
      <c r="U107" s="22">
        <f t="shared" si="62"/>
        <v>0</v>
      </c>
      <c r="V107" s="14">
        <f t="shared" si="62"/>
        <v>0</v>
      </c>
      <c r="W107" s="129">
        <f t="shared" si="62"/>
        <v>0</v>
      </c>
      <c r="X107" s="22">
        <f t="shared" si="62"/>
        <v>0</v>
      </c>
      <c r="Y107" s="14">
        <f t="shared" si="62"/>
        <v>0</v>
      </c>
      <c r="Z107" s="14">
        <f t="shared" si="62"/>
        <v>0</v>
      </c>
      <c r="AA107" s="14">
        <f t="shared" si="62"/>
        <v>0</v>
      </c>
      <c r="AB107" s="129">
        <f t="shared" si="62"/>
        <v>0</v>
      </c>
      <c r="AC107" s="7">
        <f t="shared" si="62"/>
        <v>0</v>
      </c>
      <c r="AD107" s="7">
        <f t="shared" si="62"/>
        <v>0</v>
      </c>
      <c r="AE107" s="164">
        <f t="shared" si="62"/>
        <v>0</v>
      </c>
      <c r="AF107" s="177">
        <f t="shared" si="62"/>
        <v>0</v>
      </c>
      <c r="AG107" s="160">
        <f t="shared" si="62"/>
        <v>0</v>
      </c>
      <c r="AH107" s="178">
        <f t="shared" si="62"/>
        <v>0</v>
      </c>
      <c r="AI107" s="188">
        <f t="shared" si="62"/>
        <v>0</v>
      </c>
      <c r="AJ107" s="167">
        <f t="shared" si="62"/>
        <v>0</v>
      </c>
      <c r="AK107" s="178">
        <f t="shared" si="62"/>
        <v>0</v>
      </c>
      <c r="AL107" s="179">
        <f t="shared" si="62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59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25</v>
      </c>
      <c r="AD108" s="7">
        <v>1</v>
      </c>
      <c r="AE108" s="164">
        <f t="shared" si="39"/>
        <v>26</v>
      </c>
      <c r="AF108" s="177"/>
      <c r="AG108" s="160">
        <f>SUM(M108,AE108)</f>
        <v>26</v>
      </c>
      <c r="AH108" s="178">
        <f>SUM(N108,AF108)</f>
        <v>0</v>
      </c>
      <c r="AI108" s="188">
        <f t="shared" si="57"/>
        <v>26</v>
      </c>
      <c r="AJ108" s="167">
        <f>SUM(AG108)+SUM(Aprill!AJ108)</f>
        <v>78</v>
      </c>
      <c r="AK108" s="178">
        <f>SUM(AE108)+SUM(Aprill!AK108)</f>
        <v>78</v>
      </c>
      <c r="AL108" s="179">
        <f>SUM(AH108)+SUM(Aprill!AL108)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63">SUBTOTAL(9,C108:C108)</f>
        <v>0</v>
      </c>
      <c r="D109" s="69">
        <f t="shared" si="63"/>
        <v>0</v>
      </c>
      <c r="E109" s="69">
        <f t="shared" si="63"/>
        <v>0</v>
      </c>
      <c r="F109" s="69">
        <f t="shared" si="63"/>
        <v>0</v>
      </c>
      <c r="G109" s="69">
        <f t="shared" si="63"/>
        <v>0</v>
      </c>
      <c r="H109" s="69">
        <f t="shared" si="63"/>
        <v>0</v>
      </c>
      <c r="I109" s="116">
        <f t="shared" si="63"/>
        <v>0</v>
      </c>
      <c r="J109" s="356">
        <f t="shared" si="63"/>
        <v>0</v>
      </c>
      <c r="K109" s="69">
        <f t="shared" si="63"/>
        <v>0</v>
      </c>
      <c r="L109" s="69">
        <f t="shared" si="63"/>
        <v>0</v>
      </c>
      <c r="M109" s="157">
        <f t="shared" si="63"/>
        <v>0</v>
      </c>
      <c r="N109" s="7">
        <f t="shared" si="63"/>
        <v>0</v>
      </c>
      <c r="O109" s="7">
        <f t="shared" si="63"/>
        <v>0</v>
      </c>
      <c r="P109" s="7">
        <f t="shared" si="63"/>
        <v>0</v>
      </c>
      <c r="Q109" s="22">
        <f t="shared" si="63"/>
        <v>0</v>
      </c>
      <c r="R109" s="14">
        <f t="shared" si="63"/>
        <v>0</v>
      </c>
      <c r="S109" s="14">
        <f t="shared" si="63"/>
        <v>0</v>
      </c>
      <c r="T109" s="129">
        <f t="shared" si="63"/>
        <v>0</v>
      </c>
      <c r="U109" s="22">
        <f t="shared" si="63"/>
        <v>0</v>
      </c>
      <c r="V109" s="14">
        <f t="shared" si="63"/>
        <v>0</v>
      </c>
      <c r="W109" s="129">
        <f t="shared" si="63"/>
        <v>0</v>
      </c>
      <c r="X109" s="22">
        <f t="shared" si="63"/>
        <v>0</v>
      </c>
      <c r="Y109" s="14">
        <f t="shared" si="63"/>
        <v>0</v>
      </c>
      <c r="Z109" s="14">
        <f t="shared" si="63"/>
        <v>0</v>
      </c>
      <c r="AA109" s="14">
        <f t="shared" si="63"/>
        <v>0</v>
      </c>
      <c r="AB109" s="129">
        <f t="shared" si="63"/>
        <v>0</v>
      </c>
      <c r="AC109" s="7">
        <f t="shared" si="63"/>
        <v>25</v>
      </c>
      <c r="AD109" s="7">
        <f t="shared" si="63"/>
        <v>1</v>
      </c>
      <c r="AE109" s="164">
        <f t="shared" si="63"/>
        <v>26</v>
      </c>
      <c r="AF109" s="177">
        <f t="shared" si="63"/>
        <v>0</v>
      </c>
      <c r="AG109" s="160">
        <f t="shared" si="63"/>
        <v>26</v>
      </c>
      <c r="AH109" s="178">
        <f t="shared" si="63"/>
        <v>0</v>
      </c>
      <c r="AI109" s="188">
        <f t="shared" si="63"/>
        <v>26</v>
      </c>
      <c r="AJ109" s="167">
        <f t="shared" si="63"/>
        <v>78</v>
      </c>
      <c r="AK109" s="178">
        <f t="shared" si="63"/>
        <v>78</v>
      </c>
      <c r="AL109" s="179">
        <f t="shared" si="63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10</v>
      </c>
      <c r="E110" s="69">
        <v>1</v>
      </c>
      <c r="F110" s="69">
        <v>3</v>
      </c>
      <c r="G110" s="69"/>
      <c r="H110" s="69"/>
      <c r="I110" s="116">
        <v>2</v>
      </c>
      <c r="J110" s="356"/>
      <c r="K110" s="69"/>
      <c r="L110" s="69"/>
      <c r="M110" s="157">
        <f t="shared" si="59"/>
        <v>16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177"/>
      <c r="AG110" s="160">
        <f>SUM(M110,AE110)</f>
        <v>16</v>
      </c>
      <c r="AH110" s="178">
        <f>SUM(N110,AF110)</f>
        <v>0</v>
      </c>
      <c r="AI110" s="188">
        <f t="shared" si="57"/>
        <v>16</v>
      </c>
      <c r="AJ110" s="167">
        <f>SUM(AG110)+SUM(Aprill!AJ110)</f>
        <v>154</v>
      </c>
      <c r="AK110" s="178">
        <f>SUM(AE110)+SUM(Aprill!AK110)</f>
        <v>0</v>
      </c>
      <c r="AL110" s="179">
        <f>SUM(AH110)+SUM(Aprill!AL110)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64">SUBTOTAL(9,C110:C110)</f>
        <v>0</v>
      </c>
      <c r="D111" s="69">
        <f t="shared" si="64"/>
        <v>10</v>
      </c>
      <c r="E111" s="69">
        <f t="shared" si="64"/>
        <v>1</v>
      </c>
      <c r="F111" s="69">
        <f t="shared" si="64"/>
        <v>3</v>
      </c>
      <c r="G111" s="69">
        <f t="shared" si="64"/>
        <v>0</v>
      </c>
      <c r="H111" s="69">
        <f t="shared" si="64"/>
        <v>0</v>
      </c>
      <c r="I111" s="116">
        <f t="shared" si="64"/>
        <v>2</v>
      </c>
      <c r="J111" s="356">
        <f t="shared" si="64"/>
        <v>0</v>
      </c>
      <c r="K111" s="69">
        <f t="shared" si="64"/>
        <v>0</v>
      </c>
      <c r="L111" s="69">
        <f t="shared" si="64"/>
        <v>0</v>
      </c>
      <c r="M111" s="157">
        <f t="shared" si="64"/>
        <v>16</v>
      </c>
      <c r="N111" s="7">
        <f t="shared" si="64"/>
        <v>0</v>
      </c>
      <c r="O111" s="7">
        <f t="shared" si="64"/>
        <v>0</v>
      </c>
      <c r="P111" s="7">
        <f t="shared" si="64"/>
        <v>0</v>
      </c>
      <c r="Q111" s="22">
        <f t="shared" si="64"/>
        <v>0</v>
      </c>
      <c r="R111" s="14">
        <f t="shared" si="64"/>
        <v>0</v>
      </c>
      <c r="S111" s="14">
        <f t="shared" si="64"/>
        <v>0</v>
      </c>
      <c r="T111" s="129">
        <f t="shared" si="64"/>
        <v>0</v>
      </c>
      <c r="U111" s="22">
        <f t="shared" si="64"/>
        <v>0</v>
      </c>
      <c r="V111" s="14">
        <f t="shared" si="64"/>
        <v>0</v>
      </c>
      <c r="W111" s="129">
        <f t="shared" si="64"/>
        <v>0</v>
      </c>
      <c r="X111" s="22">
        <f t="shared" si="64"/>
        <v>0</v>
      </c>
      <c r="Y111" s="14">
        <f t="shared" si="64"/>
        <v>0</v>
      </c>
      <c r="Z111" s="14">
        <f t="shared" si="64"/>
        <v>0</v>
      </c>
      <c r="AA111" s="14">
        <f t="shared" si="64"/>
        <v>0</v>
      </c>
      <c r="AB111" s="129">
        <f t="shared" si="64"/>
        <v>0</v>
      </c>
      <c r="AC111" s="7">
        <f t="shared" si="64"/>
        <v>0</v>
      </c>
      <c r="AD111" s="7">
        <f t="shared" si="64"/>
        <v>0</v>
      </c>
      <c r="AE111" s="164">
        <f t="shared" si="64"/>
        <v>0</v>
      </c>
      <c r="AF111" s="177">
        <f t="shared" si="64"/>
        <v>0</v>
      </c>
      <c r="AG111" s="160">
        <f t="shared" si="64"/>
        <v>16</v>
      </c>
      <c r="AH111" s="178">
        <f t="shared" si="64"/>
        <v>0</v>
      </c>
      <c r="AI111" s="188">
        <f t="shared" si="64"/>
        <v>16</v>
      </c>
      <c r="AJ111" s="167">
        <f t="shared" si="64"/>
        <v>154</v>
      </c>
      <c r="AK111" s="178">
        <f t="shared" si="64"/>
        <v>0</v>
      </c>
      <c r="AL111" s="179">
        <f t="shared" si="64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59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177"/>
      <c r="AG112" s="160">
        <f>SUM(M112,AE112)</f>
        <v>0</v>
      </c>
      <c r="AH112" s="178">
        <f>SUM(N112,AF112)</f>
        <v>0</v>
      </c>
      <c r="AI112" s="188">
        <f t="shared" si="57"/>
        <v>0</v>
      </c>
      <c r="AJ112" s="167">
        <f>SUM(AG112)+SUM(Aprill!AJ112)</f>
        <v>0</v>
      </c>
      <c r="AK112" s="178">
        <f>SUM(AE112)+SUM(Aprill!AK112)</f>
        <v>0</v>
      </c>
      <c r="AL112" s="179">
        <f>SUM(AH112)+SUM(Aprill!AL112)</f>
        <v>0</v>
      </c>
    </row>
    <row r="113" spans="1:38" outlineLevel="1" x14ac:dyDescent="0.25">
      <c r="A113" s="74" t="s">
        <v>759</v>
      </c>
      <c r="B113" s="29"/>
      <c r="C113" s="69">
        <f t="shared" ref="C113:AL113" si="65">SUBTOTAL(9,C112:C112)</f>
        <v>0</v>
      </c>
      <c r="D113" s="69">
        <f t="shared" si="65"/>
        <v>0</v>
      </c>
      <c r="E113" s="69">
        <f t="shared" si="65"/>
        <v>0</v>
      </c>
      <c r="F113" s="69">
        <f t="shared" si="65"/>
        <v>0</v>
      </c>
      <c r="G113" s="69">
        <f t="shared" si="65"/>
        <v>0</v>
      </c>
      <c r="H113" s="69">
        <f t="shared" si="65"/>
        <v>0</v>
      </c>
      <c r="I113" s="116">
        <f t="shared" si="65"/>
        <v>0</v>
      </c>
      <c r="J113" s="356">
        <f t="shared" si="65"/>
        <v>0</v>
      </c>
      <c r="K113" s="69">
        <f t="shared" si="65"/>
        <v>0</v>
      </c>
      <c r="L113" s="69">
        <f t="shared" si="65"/>
        <v>0</v>
      </c>
      <c r="M113" s="157">
        <f t="shared" si="65"/>
        <v>0</v>
      </c>
      <c r="N113" s="7">
        <f t="shared" si="65"/>
        <v>0</v>
      </c>
      <c r="O113" s="7">
        <f t="shared" si="65"/>
        <v>0</v>
      </c>
      <c r="P113" s="7">
        <f t="shared" si="65"/>
        <v>0</v>
      </c>
      <c r="Q113" s="22">
        <f t="shared" si="65"/>
        <v>0</v>
      </c>
      <c r="R113" s="14">
        <f t="shared" si="65"/>
        <v>0</v>
      </c>
      <c r="S113" s="14">
        <f t="shared" si="65"/>
        <v>0</v>
      </c>
      <c r="T113" s="129">
        <f t="shared" si="65"/>
        <v>0</v>
      </c>
      <c r="U113" s="22">
        <f t="shared" si="65"/>
        <v>0</v>
      </c>
      <c r="V113" s="14">
        <f t="shared" si="65"/>
        <v>0</v>
      </c>
      <c r="W113" s="129">
        <f t="shared" si="65"/>
        <v>0</v>
      </c>
      <c r="X113" s="22">
        <f t="shared" si="65"/>
        <v>0</v>
      </c>
      <c r="Y113" s="14">
        <f t="shared" si="65"/>
        <v>0</v>
      </c>
      <c r="Z113" s="14">
        <f t="shared" si="65"/>
        <v>0</v>
      </c>
      <c r="AA113" s="14">
        <f t="shared" si="65"/>
        <v>0</v>
      </c>
      <c r="AB113" s="129">
        <f t="shared" si="65"/>
        <v>0</v>
      </c>
      <c r="AC113" s="7">
        <f t="shared" si="65"/>
        <v>0</v>
      </c>
      <c r="AD113" s="7">
        <f t="shared" si="65"/>
        <v>0</v>
      </c>
      <c r="AE113" s="164">
        <f t="shared" si="65"/>
        <v>0</v>
      </c>
      <c r="AF113" s="177">
        <f t="shared" si="65"/>
        <v>0</v>
      </c>
      <c r="AG113" s="160">
        <f t="shared" si="65"/>
        <v>0</v>
      </c>
      <c r="AH113" s="178">
        <f t="shared" si="65"/>
        <v>0</v>
      </c>
      <c r="AI113" s="188">
        <f t="shared" si="65"/>
        <v>0</v>
      </c>
      <c r="AJ113" s="167">
        <f t="shared" si="65"/>
        <v>0</v>
      </c>
      <c r="AK113" s="178">
        <f t="shared" si="65"/>
        <v>0</v>
      </c>
      <c r="AL113" s="179">
        <f t="shared" si="65"/>
        <v>0</v>
      </c>
    </row>
    <row r="114" spans="1:38" outlineLevel="2" x14ac:dyDescent="0.25">
      <c r="A114" s="6" t="s">
        <v>676</v>
      </c>
      <c r="B114" s="29" t="s">
        <v>704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 t="shared" ref="AG114:AH116" si="66">SUM(M114,AE114)</f>
        <v>0</v>
      </c>
      <c r="AH114" s="178">
        <f t="shared" si="66"/>
        <v>0</v>
      </c>
      <c r="AI114" s="188">
        <f>SUM(AG114+AH114)</f>
        <v>0</v>
      </c>
      <c r="AJ114" s="167">
        <f>SUM(AG114)+SUM(Aprill!AJ114)</f>
        <v>0</v>
      </c>
      <c r="AK114" s="178">
        <f>SUM(AE114)+SUM(Aprill!AK114)</f>
        <v>0</v>
      </c>
      <c r="AL114" s="179">
        <f>SUM(AH114)+SUM(Aprill!AL114)</f>
        <v>0</v>
      </c>
    </row>
    <row r="115" spans="1:38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59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177"/>
      <c r="AG115" s="160">
        <f t="shared" si="66"/>
        <v>0</v>
      </c>
      <c r="AH115" s="178">
        <f t="shared" si="66"/>
        <v>0</v>
      </c>
      <c r="AI115" s="188">
        <f t="shared" si="57"/>
        <v>0</v>
      </c>
      <c r="AJ115" s="167">
        <f>SUM(AG115)+SUM(Aprill!AJ115)</f>
        <v>0</v>
      </c>
      <c r="AK115" s="178">
        <f>SUM(AE115)+SUM(Aprill!AK115)</f>
        <v>0</v>
      </c>
      <c r="AL115" s="179">
        <f>SUM(AH115)+SUM(Aprill!AL115)</f>
        <v>0</v>
      </c>
    </row>
    <row r="116" spans="1:38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59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177"/>
      <c r="AG116" s="160">
        <f t="shared" si="66"/>
        <v>0</v>
      </c>
      <c r="AH116" s="178">
        <f t="shared" si="66"/>
        <v>0</v>
      </c>
      <c r="AI116" s="188">
        <f>SUM(AG116+AH116)</f>
        <v>0</v>
      </c>
      <c r="AJ116" s="167">
        <f>SUM(AG116)+SUM(Aprill!AJ116)</f>
        <v>0</v>
      </c>
      <c r="AK116" s="178">
        <f>SUM(AE116)+SUM(Aprill!AK116)</f>
        <v>0</v>
      </c>
      <c r="AL116" s="179">
        <f>SUM(AH116)+SUM(Aprill!AL116)</f>
        <v>0</v>
      </c>
    </row>
    <row r="117" spans="1:38" outlineLevel="1" x14ac:dyDescent="0.25">
      <c r="A117" s="74" t="s">
        <v>760</v>
      </c>
      <c r="B117" s="29"/>
      <c r="C117" s="69">
        <f t="shared" ref="C117:AL117" si="67">SUBTOTAL(9,C114:C116)</f>
        <v>0</v>
      </c>
      <c r="D117" s="69">
        <f t="shared" si="67"/>
        <v>0</v>
      </c>
      <c r="E117" s="69">
        <f t="shared" si="67"/>
        <v>0</v>
      </c>
      <c r="F117" s="69">
        <f t="shared" si="67"/>
        <v>0</v>
      </c>
      <c r="G117" s="69">
        <f t="shared" si="67"/>
        <v>0</v>
      </c>
      <c r="H117" s="69">
        <f t="shared" si="67"/>
        <v>0</v>
      </c>
      <c r="I117" s="116">
        <f t="shared" si="67"/>
        <v>0</v>
      </c>
      <c r="J117" s="356">
        <f t="shared" si="67"/>
        <v>0</v>
      </c>
      <c r="K117" s="69">
        <f t="shared" si="67"/>
        <v>0</v>
      </c>
      <c r="L117" s="69">
        <f t="shared" si="67"/>
        <v>0</v>
      </c>
      <c r="M117" s="157">
        <f t="shared" si="67"/>
        <v>0</v>
      </c>
      <c r="N117" s="7">
        <f t="shared" si="67"/>
        <v>0</v>
      </c>
      <c r="O117" s="7">
        <f t="shared" si="67"/>
        <v>0</v>
      </c>
      <c r="P117" s="7">
        <f t="shared" si="67"/>
        <v>0</v>
      </c>
      <c r="Q117" s="22">
        <f t="shared" si="67"/>
        <v>0</v>
      </c>
      <c r="R117" s="14">
        <f t="shared" si="67"/>
        <v>0</v>
      </c>
      <c r="S117" s="14">
        <f t="shared" si="67"/>
        <v>0</v>
      </c>
      <c r="T117" s="129">
        <f t="shared" si="67"/>
        <v>0</v>
      </c>
      <c r="U117" s="22">
        <f t="shared" si="67"/>
        <v>0</v>
      </c>
      <c r="V117" s="14">
        <f t="shared" si="67"/>
        <v>0</v>
      </c>
      <c r="W117" s="129">
        <f t="shared" si="67"/>
        <v>0</v>
      </c>
      <c r="X117" s="22">
        <f t="shared" si="67"/>
        <v>0</v>
      </c>
      <c r="Y117" s="14">
        <f t="shared" si="67"/>
        <v>0</v>
      </c>
      <c r="Z117" s="14">
        <f t="shared" si="67"/>
        <v>0</v>
      </c>
      <c r="AA117" s="14">
        <f t="shared" si="67"/>
        <v>0</v>
      </c>
      <c r="AB117" s="129">
        <f t="shared" si="67"/>
        <v>0</v>
      </c>
      <c r="AC117" s="7">
        <f t="shared" si="67"/>
        <v>0</v>
      </c>
      <c r="AD117" s="7">
        <f t="shared" si="67"/>
        <v>0</v>
      </c>
      <c r="AE117" s="164">
        <f t="shared" si="67"/>
        <v>0</v>
      </c>
      <c r="AF117" s="177">
        <f t="shared" si="67"/>
        <v>0</v>
      </c>
      <c r="AG117" s="160">
        <f t="shared" si="67"/>
        <v>0</v>
      </c>
      <c r="AH117" s="178">
        <f t="shared" si="67"/>
        <v>0</v>
      </c>
      <c r="AI117" s="188">
        <f t="shared" si="67"/>
        <v>0</v>
      </c>
      <c r="AJ117" s="167">
        <f t="shared" si="67"/>
        <v>0</v>
      </c>
      <c r="AK117" s="178">
        <f t="shared" si="67"/>
        <v>0</v>
      </c>
      <c r="AL117" s="179">
        <f t="shared" si="67"/>
        <v>0</v>
      </c>
    </row>
    <row r="118" spans="1:38" outlineLevel="2" x14ac:dyDescent="0.25">
      <c r="A118" s="6" t="s">
        <v>812</v>
      </c>
      <c r="B118" s="29" t="s">
        <v>706</v>
      </c>
      <c r="C118" s="69"/>
      <c r="D118" s="69"/>
      <c r="E118" s="69">
        <v>10</v>
      </c>
      <c r="F118" s="69">
        <v>18</v>
      </c>
      <c r="G118" s="69"/>
      <c r="H118" s="69"/>
      <c r="I118" s="116"/>
      <c r="J118" s="356"/>
      <c r="K118" s="69">
        <v>8</v>
      </c>
      <c r="L118" s="69"/>
      <c r="M118" s="157">
        <f t="shared" si="59"/>
        <v>36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36</v>
      </c>
      <c r="AH118" s="178">
        <f>SUM(N118,AF118)</f>
        <v>0</v>
      </c>
      <c r="AI118" s="188">
        <f>SUM(AG118+AH118)</f>
        <v>36</v>
      </c>
      <c r="AJ118" s="167">
        <f>SUM(AG118)+SUM(Aprill!AJ118)</f>
        <v>144</v>
      </c>
      <c r="AK118" s="178">
        <f>SUM(AE118)+SUM(Aprill!AK118)</f>
        <v>0</v>
      </c>
      <c r="AL118" s="179">
        <f>SUM(AH118)+SUM(Aprill!AL118)</f>
        <v>0</v>
      </c>
    </row>
    <row r="119" spans="1:38" outlineLevel="2" x14ac:dyDescent="0.25">
      <c r="A119" s="6" t="s">
        <v>812</v>
      </c>
      <c r="B119" s="29" t="s">
        <v>813</v>
      </c>
      <c r="C119" s="69"/>
      <c r="D119" s="69"/>
      <c r="E119" s="69">
        <v>6</v>
      </c>
      <c r="F119" s="69">
        <v>28</v>
      </c>
      <c r="G119" s="69"/>
      <c r="H119" s="69"/>
      <c r="I119" s="116"/>
      <c r="J119" s="356"/>
      <c r="K119" s="69">
        <v>10</v>
      </c>
      <c r="L119" s="69">
        <v>5</v>
      </c>
      <c r="M119" s="157">
        <f t="shared" si="59"/>
        <v>49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177"/>
      <c r="AG119" s="160">
        <f>SUM(M119,AE119)</f>
        <v>49</v>
      </c>
      <c r="AH119" s="178">
        <f>SUM(N119,AF119)</f>
        <v>0</v>
      </c>
      <c r="AI119" s="188">
        <f t="shared" si="57"/>
        <v>49</v>
      </c>
      <c r="AJ119" s="167">
        <f>SUM(AG119)+SUM(Aprill!AJ119)</f>
        <v>208</v>
      </c>
      <c r="AK119" s="178">
        <f>SUM(AE119)+SUM(Aprill!AK119)</f>
        <v>0</v>
      </c>
      <c r="AL119" s="179">
        <f>SUM(AH119)+SUM(Aprill!AL119)</f>
        <v>0</v>
      </c>
    </row>
    <row r="120" spans="1:38" outlineLevel="1" x14ac:dyDescent="0.25">
      <c r="A120" s="74" t="s">
        <v>761</v>
      </c>
      <c r="B120" s="29"/>
      <c r="C120" s="69">
        <f t="shared" ref="C120:AL120" si="68">SUBTOTAL(9,C118:C119)</f>
        <v>0</v>
      </c>
      <c r="D120" s="69">
        <f t="shared" si="68"/>
        <v>0</v>
      </c>
      <c r="E120" s="69">
        <f t="shared" si="68"/>
        <v>16</v>
      </c>
      <c r="F120" s="69">
        <f t="shared" si="68"/>
        <v>46</v>
      </c>
      <c r="G120" s="69">
        <f t="shared" si="68"/>
        <v>0</v>
      </c>
      <c r="H120" s="69">
        <f t="shared" si="68"/>
        <v>0</v>
      </c>
      <c r="I120" s="116">
        <f t="shared" si="68"/>
        <v>0</v>
      </c>
      <c r="J120" s="356">
        <f t="shared" si="68"/>
        <v>0</v>
      </c>
      <c r="K120" s="69">
        <f t="shared" si="68"/>
        <v>18</v>
      </c>
      <c r="L120" s="69">
        <f t="shared" si="68"/>
        <v>5</v>
      </c>
      <c r="M120" s="157">
        <f t="shared" si="68"/>
        <v>85</v>
      </c>
      <c r="N120" s="7">
        <f t="shared" si="68"/>
        <v>0</v>
      </c>
      <c r="O120" s="7">
        <f t="shared" si="68"/>
        <v>0</v>
      </c>
      <c r="P120" s="7">
        <f t="shared" si="68"/>
        <v>0</v>
      </c>
      <c r="Q120" s="22">
        <f t="shared" si="68"/>
        <v>0</v>
      </c>
      <c r="R120" s="14">
        <f t="shared" si="68"/>
        <v>0</v>
      </c>
      <c r="S120" s="14">
        <f t="shared" si="68"/>
        <v>0</v>
      </c>
      <c r="T120" s="129">
        <f t="shared" si="68"/>
        <v>0</v>
      </c>
      <c r="U120" s="22">
        <f t="shared" si="68"/>
        <v>0</v>
      </c>
      <c r="V120" s="14">
        <f t="shared" si="68"/>
        <v>0</v>
      </c>
      <c r="W120" s="129">
        <f t="shared" si="68"/>
        <v>0</v>
      </c>
      <c r="X120" s="22">
        <f t="shared" si="68"/>
        <v>0</v>
      </c>
      <c r="Y120" s="14">
        <f t="shared" si="68"/>
        <v>0</v>
      </c>
      <c r="Z120" s="14">
        <f t="shared" si="68"/>
        <v>0</v>
      </c>
      <c r="AA120" s="14">
        <f t="shared" si="68"/>
        <v>0</v>
      </c>
      <c r="AB120" s="129">
        <f t="shared" si="68"/>
        <v>0</v>
      </c>
      <c r="AC120" s="7">
        <f t="shared" si="68"/>
        <v>0</v>
      </c>
      <c r="AD120" s="7">
        <f t="shared" si="68"/>
        <v>0</v>
      </c>
      <c r="AE120" s="164">
        <f t="shared" si="68"/>
        <v>0</v>
      </c>
      <c r="AF120" s="177">
        <f t="shared" si="68"/>
        <v>0</v>
      </c>
      <c r="AG120" s="160">
        <f t="shared" si="68"/>
        <v>85</v>
      </c>
      <c r="AH120" s="178">
        <f t="shared" si="68"/>
        <v>0</v>
      </c>
      <c r="AI120" s="188">
        <f t="shared" si="68"/>
        <v>85</v>
      </c>
      <c r="AJ120" s="167">
        <f t="shared" si="68"/>
        <v>352</v>
      </c>
      <c r="AK120" s="178">
        <f t="shared" si="68"/>
        <v>0</v>
      </c>
      <c r="AL120" s="179">
        <f t="shared" si="68"/>
        <v>0</v>
      </c>
    </row>
    <row r="121" spans="1:38" outlineLevel="2" x14ac:dyDescent="0.25">
      <c r="A121" s="6" t="s">
        <v>814</v>
      </c>
      <c r="B121" s="29" t="s">
        <v>692</v>
      </c>
      <c r="C121" s="69"/>
      <c r="D121" s="69">
        <v>28</v>
      </c>
      <c r="E121" s="69"/>
      <c r="F121" s="69"/>
      <c r="G121" s="69"/>
      <c r="H121" s="69"/>
      <c r="I121" s="116"/>
      <c r="J121" s="356"/>
      <c r="K121" s="69"/>
      <c r="L121" s="69"/>
      <c r="M121" s="157">
        <f t="shared" si="59"/>
        <v>28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177"/>
      <c r="AG121" s="160">
        <f>SUM(M121,AE121)</f>
        <v>28</v>
      </c>
      <c r="AH121" s="178">
        <f>SUM(N121,AF121)</f>
        <v>0</v>
      </c>
      <c r="AI121" s="188">
        <f t="shared" si="57"/>
        <v>28</v>
      </c>
      <c r="AJ121" s="167">
        <f>SUM(AG121)+SUM(Aprill!AJ121)</f>
        <v>59</v>
      </c>
      <c r="AK121" s="178">
        <f>SUM(AE121)+SUM(Aprill!AK121)</f>
        <v>0</v>
      </c>
      <c r="AL121" s="179">
        <f>SUM(AH121)+SUM(Aprill!AL121)</f>
        <v>0</v>
      </c>
    </row>
    <row r="122" spans="1:38" outlineLevel="1" x14ac:dyDescent="0.25">
      <c r="A122" s="74" t="s">
        <v>762</v>
      </c>
      <c r="B122" s="29"/>
      <c r="C122" s="69">
        <f t="shared" ref="C122:AL122" si="69">SUBTOTAL(9,C121:C121)</f>
        <v>0</v>
      </c>
      <c r="D122" s="69">
        <f t="shared" si="69"/>
        <v>28</v>
      </c>
      <c r="E122" s="69">
        <f t="shared" si="69"/>
        <v>0</v>
      </c>
      <c r="F122" s="69">
        <f t="shared" si="69"/>
        <v>0</v>
      </c>
      <c r="G122" s="69">
        <f t="shared" si="69"/>
        <v>0</v>
      </c>
      <c r="H122" s="69">
        <f t="shared" si="69"/>
        <v>0</v>
      </c>
      <c r="I122" s="116">
        <f t="shared" si="69"/>
        <v>0</v>
      </c>
      <c r="J122" s="356">
        <f t="shared" si="69"/>
        <v>0</v>
      </c>
      <c r="K122" s="69">
        <f t="shared" si="69"/>
        <v>0</v>
      </c>
      <c r="L122" s="69">
        <f t="shared" si="69"/>
        <v>0</v>
      </c>
      <c r="M122" s="157">
        <f t="shared" si="69"/>
        <v>28</v>
      </c>
      <c r="N122" s="7">
        <f t="shared" si="69"/>
        <v>0</v>
      </c>
      <c r="O122" s="7">
        <f t="shared" si="69"/>
        <v>0</v>
      </c>
      <c r="P122" s="7">
        <f t="shared" si="69"/>
        <v>0</v>
      </c>
      <c r="Q122" s="22">
        <f t="shared" si="69"/>
        <v>0</v>
      </c>
      <c r="R122" s="14">
        <f t="shared" si="69"/>
        <v>0</v>
      </c>
      <c r="S122" s="14">
        <f t="shared" si="69"/>
        <v>0</v>
      </c>
      <c r="T122" s="129">
        <f t="shared" si="69"/>
        <v>0</v>
      </c>
      <c r="U122" s="22">
        <f t="shared" si="69"/>
        <v>0</v>
      </c>
      <c r="V122" s="14">
        <f t="shared" si="69"/>
        <v>0</v>
      </c>
      <c r="W122" s="129">
        <f t="shared" si="69"/>
        <v>0</v>
      </c>
      <c r="X122" s="22">
        <f t="shared" si="69"/>
        <v>0</v>
      </c>
      <c r="Y122" s="14">
        <f t="shared" si="69"/>
        <v>0</v>
      </c>
      <c r="Z122" s="14">
        <f t="shared" si="69"/>
        <v>0</v>
      </c>
      <c r="AA122" s="14">
        <f t="shared" si="69"/>
        <v>0</v>
      </c>
      <c r="AB122" s="129">
        <f t="shared" si="69"/>
        <v>0</v>
      </c>
      <c r="AC122" s="7">
        <f t="shared" si="69"/>
        <v>0</v>
      </c>
      <c r="AD122" s="7">
        <f t="shared" si="69"/>
        <v>0</v>
      </c>
      <c r="AE122" s="164">
        <f t="shared" si="69"/>
        <v>0</v>
      </c>
      <c r="AF122" s="177">
        <f t="shared" si="69"/>
        <v>0</v>
      </c>
      <c r="AG122" s="160">
        <f t="shared" si="69"/>
        <v>28</v>
      </c>
      <c r="AH122" s="178">
        <f t="shared" si="69"/>
        <v>0</v>
      </c>
      <c r="AI122" s="188">
        <f t="shared" si="69"/>
        <v>28</v>
      </c>
      <c r="AJ122" s="167">
        <f t="shared" si="69"/>
        <v>59</v>
      </c>
      <c r="AK122" s="178">
        <f t="shared" si="69"/>
        <v>0</v>
      </c>
      <c r="AL122" s="179">
        <f t="shared" si="69"/>
        <v>0</v>
      </c>
    </row>
    <row r="123" spans="1:38" outlineLevel="2" x14ac:dyDescent="0.25">
      <c r="A123" s="6" t="s">
        <v>615</v>
      </c>
      <c r="B123" s="29" t="s">
        <v>693</v>
      </c>
      <c r="C123" s="69"/>
      <c r="D123" s="69">
        <v>24</v>
      </c>
      <c r="E123" s="69">
        <v>66</v>
      </c>
      <c r="F123" s="69">
        <v>31</v>
      </c>
      <c r="G123" s="69"/>
      <c r="H123" s="69"/>
      <c r="I123" s="116">
        <v>17</v>
      </c>
      <c r="J123" s="356"/>
      <c r="K123" s="69">
        <v>29</v>
      </c>
      <c r="L123" s="69"/>
      <c r="M123" s="157">
        <f t="shared" si="59"/>
        <v>167</v>
      </c>
      <c r="N123" s="7"/>
      <c r="O123" s="7"/>
      <c r="P123" s="7">
        <v>4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4</v>
      </c>
      <c r="AF123" s="177"/>
      <c r="AG123" s="160">
        <f>SUM(M123,AE123)</f>
        <v>171</v>
      </c>
      <c r="AH123" s="178">
        <f>SUM(N123,AF123)</f>
        <v>0</v>
      </c>
      <c r="AI123" s="188">
        <f t="shared" si="57"/>
        <v>171</v>
      </c>
      <c r="AJ123" s="167">
        <f>SUM(AG123)+SUM(Aprill!AJ123)</f>
        <v>776</v>
      </c>
      <c r="AK123" s="178">
        <f>SUM(AE123)+SUM(Aprill!AK123)</f>
        <v>23</v>
      </c>
      <c r="AL123" s="179">
        <f>SUM(AH123)+SUM(Aprill!AL123)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59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7"/>
        <v>0</v>
      </c>
      <c r="AJ124" s="167">
        <f>SUM(AG124)+SUM(Aprill!AJ124)</f>
        <v>0</v>
      </c>
      <c r="AK124" s="178">
        <f>SUM(AE124)+SUM(Aprill!AK124)</f>
        <v>0</v>
      </c>
      <c r="AL124" s="179">
        <f>SUM(AH124)+SUM(Aprill!AL124)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70">SUBTOTAL(9,C123:C124)</f>
        <v>0</v>
      </c>
      <c r="D125" s="69">
        <f t="shared" si="70"/>
        <v>24</v>
      </c>
      <c r="E125" s="69">
        <f t="shared" si="70"/>
        <v>66</v>
      </c>
      <c r="F125" s="69">
        <f t="shared" si="70"/>
        <v>31</v>
      </c>
      <c r="G125" s="69">
        <f t="shared" si="70"/>
        <v>0</v>
      </c>
      <c r="H125" s="69">
        <f t="shared" si="70"/>
        <v>0</v>
      </c>
      <c r="I125" s="116">
        <f t="shared" si="70"/>
        <v>17</v>
      </c>
      <c r="J125" s="356">
        <f t="shared" si="70"/>
        <v>0</v>
      </c>
      <c r="K125" s="69">
        <f t="shared" si="70"/>
        <v>29</v>
      </c>
      <c r="L125" s="69">
        <f t="shared" si="70"/>
        <v>0</v>
      </c>
      <c r="M125" s="157">
        <f t="shared" si="70"/>
        <v>167</v>
      </c>
      <c r="N125" s="7">
        <f t="shared" si="70"/>
        <v>0</v>
      </c>
      <c r="O125" s="7">
        <f t="shared" si="70"/>
        <v>0</v>
      </c>
      <c r="P125" s="7">
        <f t="shared" si="70"/>
        <v>4</v>
      </c>
      <c r="Q125" s="22">
        <f t="shared" si="70"/>
        <v>0</v>
      </c>
      <c r="R125" s="14">
        <f t="shared" si="70"/>
        <v>0</v>
      </c>
      <c r="S125" s="14">
        <f t="shared" si="70"/>
        <v>0</v>
      </c>
      <c r="T125" s="129">
        <f t="shared" si="70"/>
        <v>0</v>
      </c>
      <c r="U125" s="22">
        <f t="shared" si="70"/>
        <v>0</v>
      </c>
      <c r="V125" s="14">
        <f t="shared" si="70"/>
        <v>0</v>
      </c>
      <c r="W125" s="129">
        <f t="shared" si="70"/>
        <v>0</v>
      </c>
      <c r="X125" s="22">
        <f t="shared" si="70"/>
        <v>0</v>
      </c>
      <c r="Y125" s="14">
        <f t="shared" si="70"/>
        <v>0</v>
      </c>
      <c r="Z125" s="14">
        <f t="shared" si="70"/>
        <v>0</v>
      </c>
      <c r="AA125" s="14">
        <f t="shared" si="70"/>
        <v>0</v>
      </c>
      <c r="AB125" s="129">
        <f t="shared" si="70"/>
        <v>0</v>
      </c>
      <c r="AC125" s="7">
        <f t="shared" si="70"/>
        <v>0</v>
      </c>
      <c r="AD125" s="7">
        <f t="shared" si="70"/>
        <v>0</v>
      </c>
      <c r="AE125" s="164">
        <f t="shared" si="70"/>
        <v>4</v>
      </c>
      <c r="AF125" s="177">
        <f t="shared" si="70"/>
        <v>0</v>
      </c>
      <c r="AG125" s="160">
        <f t="shared" si="70"/>
        <v>171</v>
      </c>
      <c r="AH125" s="178">
        <f t="shared" si="70"/>
        <v>0</v>
      </c>
      <c r="AI125" s="188">
        <f t="shared" si="70"/>
        <v>171</v>
      </c>
      <c r="AJ125" s="167">
        <f t="shared" si="70"/>
        <v>776</v>
      </c>
      <c r="AK125" s="178">
        <f t="shared" si="70"/>
        <v>23</v>
      </c>
      <c r="AL125" s="179">
        <f t="shared" si="70"/>
        <v>0</v>
      </c>
    </row>
    <row r="126" spans="1:38" outlineLevel="2" x14ac:dyDescent="0.25">
      <c r="A126" s="6" t="s">
        <v>815</v>
      </c>
      <c r="B126" s="8" t="s">
        <v>717</v>
      </c>
      <c r="C126" s="69"/>
      <c r="D126" s="69">
        <v>32</v>
      </c>
      <c r="E126" s="69">
        <v>80</v>
      </c>
      <c r="F126" s="69">
        <v>33</v>
      </c>
      <c r="G126" s="69"/>
      <c r="H126" s="69"/>
      <c r="I126" s="116">
        <v>9</v>
      </c>
      <c r="J126" s="356"/>
      <c r="K126" s="69">
        <v>8</v>
      </c>
      <c r="L126" s="69">
        <v>21</v>
      </c>
      <c r="M126" s="157">
        <f t="shared" si="59"/>
        <v>183</v>
      </c>
      <c r="N126" s="7"/>
      <c r="O126" s="7">
        <v>22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22</v>
      </c>
      <c r="AF126" s="177"/>
      <c r="AG126" s="160">
        <f t="shared" ref="AG126:AH127" si="71">SUM(M126,AE126)</f>
        <v>205</v>
      </c>
      <c r="AH126" s="178">
        <f t="shared" si="71"/>
        <v>0</v>
      </c>
      <c r="AI126" s="188">
        <f t="shared" si="57"/>
        <v>205</v>
      </c>
      <c r="AJ126" s="167">
        <f>SUM(AG126)+SUM(Aprill!AJ126)</f>
        <v>667</v>
      </c>
      <c r="AK126" s="178">
        <f>SUM(AE126)+SUM(Aprill!AK126)</f>
        <v>72</v>
      </c>
      <c r="AL126" s="179">
        <f>SUM(AH126)+SUM(Aprill!AL126)</f>
        <v>0</v>
      </c>
    </row>
    <row r="127" spans="1:38" outlineLevel="2" x14ac:dyDescent="0.25">
      <c r="A127" s="6" t="s">
        <v>815</v>
      </c>
      <c r="B127" s="29" t="s">
        <v>257</v>
      </c>
      <c r="C127" s="69"/>
      <c r="D127" s="69">
        <v>12</v>
      </c>
      <c r="E127" s="69">
        <v>41</v>
      </c>
      <c r="F127" s="69">
        <v>42</v>
      </c>
      <c r="G127" s="69"/>
      <c r="H127" s="69"/>
      <c r="I127" s="116">
        <v>5</v>
      </c>
      <c r="J127" s="356"/>
      <c r="K127" s="69">
        <v>7</v>
      </c>
      <c r="L127" s="69">
        <v>15</v>
      </c>
      <c r="M127" s="157">
        <f t="shared" si="59"/>
        <v>122</v>
      </c>
      <c r="N127" s="7">
        <v>2</v>
      </c>
      <c r="O127" s="7">
        <v>9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9</v>
      </c>
      <c r="AF127" s="177"/>
      <c r="AG127" s="160">
        <f t="shared" si="71"/>
        <v>131</v>
      </c>
      <c r="AH127" s="178">
        <f t="shared" si="71"/>
        <v>2</v>
      </c>
      <c r="AI127" s="188">
        <f t="shared" si="57"/>
        <v>133</v>
      </c>
      <c r="AJ127" s="167">
        <f>SUM(AG127)+SUM(Aprill!AJ127)</f>
        <v>600</v>
      </c>
      <c r="AK127" s="178">
        <f>SUM(AE127)+SUM(Aprill!AK127)</f>
        <v>38</v>
      </c>
      <c r="AL127" s="179">
        <f>SUM(AH127)+SUM(Aprill!AL127)</f>
        <v>17</v>
      </c>
    </row>
    <row r="128" spans="1:38" outlineLevel="1" x14ac:dyDescent="0.25">
      <c r="A128" s="74" t="s">
        <v>764</v>
      </c>
      <c r="B128" s="29"/>
      <c r="C128" s="69">
        <f t="shared" ref="C128:AL128" si="72">SUBTOTAL(9,C126:C127)</f>
        <v>0</v>
      </c>
      <c r="D128" s="69">
        <f t="shared" si="72"/>
        <v>44</v>
      </c>
      <c r="E128" s="69">
        <f t="shared" si="72"/>
        <v>121</v>
      </c>
      <c r="F128" s="69">
        <f t="shared" si="72"/>
        <v>75</v>
      </c>
      <c r="G128" s="69">
        <f t="shared" si="72"/>
        <v>0</v>
      </c>
      <c r="H128" s="69">
        <f t="shared" si="72"/>
        <v>0</v>
      </c>
      <c r="I128" s="116">
        <f t="shared" si="72"/>
        <v>14</v>
      </c>
      <c r="J128" s="356">
        <f t="shared" si="72"/>
        <v>0</v>
      </c>
      <c r="K128" s="69">
        <f t="shared" si="72"/>
        <v>15</v>
      </c>
      <c r="L128" s="69">
        <f t="shared" si="72"/>
        <v>36</v>
      </c>
      <c r="M128" s="157">
        <f t="shared" si="72"/>
        <v>305</v>
      </c>
      <c r="N128" s="7">
        <f t="shared" si="72"/>
        <v>2</v>
      </c>
      <c r="O128" s="7">
        <f t="shared" si="72"/>
        <v>31</v>
      </c>
      <c r="P128" s="7">
        <f t="shared" si="72"/>
        <v>0</v>
      </c>
      <c r="Q128" s="22">
        <f t="shared" si="72"/>
        <v>0</v>
      </c>
      <c r="R128" s="14">
        <f t="shared" si="72"/>
        <v>0</v>
      </c>
      <c r="S128" s="14">
        <f t="shared" si="72"/>
        <v>0</v>
      </c>
      <c r="T128" s="129">
        <f t="shared" si="72"/>
        <v>0</v>
      </c>
      <c r="U128" s="22">
        <f t="shared" si="72"/>
        <v>0</v>
      </c>
      <c r="V128" s="14">
        <f t="shared" si="72"/>
        <v>0</v>
      </c>
      <c r="W128" s="129">
        <f t="shared" si="72"/>
        <v>0</v>
      </c>
      <c r="X128" s="22">
        <f t="shared" si="72"/>
        <v>0</v>
      </c>
      <c r="Y128" s="14">
        <f t="shared" si="72"/>
        <v>0</v>
      </c>
      <c r="Z128" s="14">
        <f t="shared" si="72"/>
        <v>0</v>
      </c>
      <c r="AA128" s="14">
        <f t="shared" si="72"/>
        <v>0</v>
      </c>
      <c r="AB128" s="129">
        <f t="shared" si="72"/>
        <v>0</v>
      </c>
      <c r="AC128" s="7">
        <f t="shared" si="72"/>
        <v>0</v>
      </c>
      <c r="AD128" s="7">
        <f t="shared" si="72"/>
        <v>0</v>
      </c>
      <c r="AE128" s="164">
        <f t="shared" si="72"/>
        <v>31</v>
      </c>
      <c r="AF128" s="177">
        <f t="shared" si="72"/>
        <v>0</v>
      </c>
      <c r="AG128" s="160">
        <f t="shared" si="72"/>
        <v>336</v>
      </c>
      <c r="AH128" s="178">
        <f t="shared" si="72"/>
        <v>2</v>
      </c>
      <c r="AI128" s="188">
        <f t="shared" si="72"/>
        <v>338</v>
      </c>
      <c r="AJ128" s="167">
        <f t="shared" si="72"/>
        <v>1267</v>
      </c>
      <c r="AK128" s="178">
        <f t="shared" si="72"/>
        <v>110</v>
      </c>
      <c r="AL128" s="179">
        <f t="shared" si="72"/>
        <v>17</v>
      </c>
    </row>
    <row r="129" spans="1:38" outlineLevel="2" x14ac:dyDescent="0.25">
      <c r="A129" s="6" t="s">
        <v>816</v>
      </c>
      <c r="B129" s="29" t="s">
        <v>809</v>
      </c>
      <c r="C129" s="7"/>
      <c r="D129" s="7"/>
      <c r="E129" s="7"/>
      <c r="F129" s="7"/>
      <c r="G129" s="7">
        <v>28</v>
      </c>
      <c r="H129" s="7"/>
      <c r="I129" s="117"/>
      <c r="J129" s="453"/>
      <c r="K129" s="7">
        <v>11</v>
      </c>
      <c r="L129" s="7"/>
      <c r="M129" s="157">
        <f t="shared" si="59"/>
        <v>39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 t="shared" ref="AG129:AH132" si="73">SUM(M129,AE129)</f>
        <v>39</v>
      </c>
      <c r="AH129" s="178">
        <f t="shared" si="73"/>
        <v>0</v>
      </c>
      <c r="AI129" s="188">
        <f t="shared" si="57"/>
        <v>39</v>
      </c>
      <c r="AJ129" s="167">
        <f>SUM(AG129)+SUM(Aprill!AJ129)</f>
        <v>194</v>
      </c>
      <c r="AK129" s="178">
        <f>SUM(AE129)+SUM(Aprill!AK129)</f>
        <v>0</v>
      </c>
      <c r="AL129" s="179">
        <f>SUM(AH129)+SUM(Aprill!AL129)</f>
        <v>0</v>
      </c>
    </row>
    <row r="130" spans="1:38" outlineLevel="2" x14ac:dyDescent="0.25">
      <c r="A130" s="6" t="s">
        <v>640</v>
      </c>
      <c r="B130" s="29" t="s">
        <v>677</v>
      </c>
      <c r="C130" s="7"/>
      <c r="D130" s="7"/>
      <c r="E130" s="7"/>
      <c r="F130" s="7"/>
      <c r="G130" s="7"/>
      <c r="H130" s="7"/>
      <c r="I130" s="117"/>
      <c r="J130" s="453"/>
      <c r="K130" s="7"/>
      <c r="L130" s="7"/>
      <c r="M130" s="157">
        <f t="shared" si="59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>
        <v>1</v>
      </c>
      <c r="AC130" s="7">
        <v>8</v>
      </c>
      <c r="AD130" s="7">
        <v>3</v>
      </c>
      <c r="AE130" s="164">
        <f>SUM(O130:AD130)</f>
        <v>12</v>
      </c>
      <c r="AF130" s="177"/>
      <c r="AG130" s="160">
        <f t="shared" si="73"/>
        <v>12</v>
      </c>
      <c r="AH130" s="178">
        <f t="shared" si="73"/>
        <v>0</v>
      </c>
      <c r="AI130" s="188">
        <f t="shared" si="57"/>
        <v>12</v>
      </c>
      <c r="AJ130" s="167">
        <f>SUM(AG130)+SUM(Aprill!AJ130)</f>
        <v>73</v>
      </c>
      <c r="AK130" s="178">
        <f>SUM(AE130)+SUM(Aprill!AK130)</f>
        <v>73</v>
      </c>
      <c r="AL130" s="179">
        <f>SUM(AH130)+SUM(Aprill!AL130)</f>
        <v>0</v>
      </c>
    </row>
    <row r="131" spans="1:38" outlineLevel="1" x14ac:dyDescent="0.25">
      <c r="A131" s="383" t="s">
        <v>765</v>
      </c>
      <c r="B131" s="40"/>
      <c r="C131" s="9">
        <f t="shared" ref="C131:AL131" si="74">SUBTOTAL(9,C129:C130)</f>
        <v>0</v>
      </c>
      <c r="D131" s="9">
        <f t="shared" si="74"/>
        <v>0</v>
      </c>
      <c r="E131" s="9">
        <f t="shared" si="74"/>
        <v>0</v>
      </c>
      <c r="F131" s="9">
        <f t="shared" si="74"/>
        <v>0</v>
      </c>
      <c r="G131" s="9">
        <f t="shared" si="74"/>
        <v>28</v>
      </c>
      <c r="H131" s="9">
        <f t="shared" si="74"/>
        <v>0</v>
      </c>
      <c r="I131" s="473">
        <f t="shared" si="74"/>
        <v>0</v>
      </c>
      <c r="J131" s="460">
        <f t="shared" si="74"/>
        <v>0</v>
      </c>
      <c r="K131" s="9">
        <f t="shared" si="74"/>
        <v>11</v>
      </c>
      <c r="L131" s="9">
        <f t="shared" si="74"/>
        <v>0</v>
      </c>
      <c r="M131" s="553">
        <f t="shared" si="74"/>
        <v>39</v>
      </c>
      <c r="N131" s="9">
        <f t="shared" si="74"/>
        <v>0</v>
      </c>
      <c r="O131" s="9">
        <f t="shared" si="74"/>
        <v>0</v>
      </c>
      <c r="P131" s="9">
        <f t="shared" si="74"/>
        <v>0</v>
      </c>
      <c r="Q131" s="28">
        <f t="shared" si="74"/>
        <v>0</v>
      </c>
      <c r="R131" s="396">
        <f t="shared" si="74"/>
        <v>0</v>
      </c>
      <c r="S131" s="396">
        <f t="shared" si="74"/>
        <v>0</v>
      </c>
      <c r="T131" s="395">
        <f t="shared" si="74"/>
        <v>0</v>
      </c>
      <c r="U131" s="28">
        <f t="shared" si="74"/>
        <v>0</v>
      </c>
      <c r="V131" s="396">
        <f t="shared" si="74"/>
        <v>0</v>
      </c>
      <c r="W131" s="395">
        <f t="shared" si="74"/>
        <v>0</v>
      </c>
      <c r="X131" s="28">
        <f t="shared" si="74"/>
        <v>0</v>
      </c>
      <c r="Y131" s="396">
        <f t="shared" si="74"/>
        <v>0</v>
      </c>
      <c r="Z131" s="396">
        <f t="shared" si="74"/>
        <v>0</v>
      </c>
      <c r="AA131" s="396">
        <f t="shared" si="74"/>
        <v>0</v>
      </c>
      <c r="AB131" s="476">
        <f t="shared" si="74"/>
        <v>1</v>
      </c>
      <c r="AC131" s="9">
        <f t="shared" si="74"/>
        <v>8</v>
      </c>
      <c r="AD131" s="9">
        <f t="shared" si="74"/>
        <v>3</v>
      </c>
      <c r="AE131" s="554">
        <f t="shared" si="74"/>
        <v>12</v>
      </c>
      <c r="AF131" s="393">
        <f t="shared" si="74"/>
        <v>0</v>
      </c>
      <c r="AG131" s="509">
        <f t="shared" si="74"/>
        <v>51</v>
      </c>
      <c r="AH131" s="394">
        <f t="shared" si="74"/>
        <v>0</v>
      </c>
      <c r="AI131" s="393">
        <f t="shared" si="74"/>
        <v>51</v>
      </c>
      <c r="AJ131" s="510">
        <f t="shared" si="74"/>
        <v>267</v>
      </c>
      <c r="AK131" s="394">
        <f t="shared" si="74"/>
        <v>73</v>
      </c>
      <c r="AL131" s="402">
        <f t="shared" si="74"/>
        <v>0</v>
      </c>
    </row>
    <row r="132" spans="1:38" outlineLevel="2" x14ac:dyDescent="0.25">
      <c r="A132" s="8" t="s">
        <v>817</v>
      </c>
      <c r="B132" s="600" t="s">
        <v>200</v>
      </c>
      <c r="C132" s="9">
        <v>3</v>
      </c>
      <c r="D132" s="9">
        <v>8</v>
      </c>
      <c r="E132" s="9">
        <v>57</v>
      </c>
      <c r="F132" s="9">
        <v>30</v>
      </c>
      <c r="G132" s="9"/>
      <c r="H132" s="9"/>
      <c r="I132" s="473">
        <v>8</v>
      </c>
      <c r="J132" s="460">
        <v>13</v>
      </c>
      <c r="K132" s="9">
        <v>18</v>
      </c>
      <c r="L132" s="9">
        <v>7</v>
      </c>
      <c r="M132" s="397">
        <f t="shared" si="59"/>
        <v>144</v>
      </c>
      <c r="N132" s="9"/>
      <c r="O132" s="9">
        <v>1</v>
      </c>
      <c r="P132" s="9">
        <v>4</v>
      </c>
      <c r="Q132" s="28"/>
      <c r="R132" s="396">
        <v>2</v>
      </c>
      <c r="S132" s="396"/>
      <c r="T132" s="395">
        <v>3</v>
      </c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>SUM(O132:AD132)</f>
        <v>10</v>
      </c>
      <c r="AF132" s="392"/>
      <c r="AG132" s="509">
        <f t="shared" si="73"/>
        <v>154</v>
      </c>
      <c r="AH132" s="394">
        <f t="shared" si="73"/>
        <v>0</v>
      </c>
      <c r="AI132" s="402">
        <f t="shared" si="57"/>
        <v>154</v>
      </c>
      <c r="AJ132" s="510">
        <f>SUM(AG132)+SUM(Aprill!AJ132)</f>
        <v>774</v>
      </c>
      <c r="AK132" s="394">
        <f>SUM(AE132)+SUM(Aprill!AK132)</f>
        <v>79</v>
      </c>
      <c r="AL132" s="402">
        <f>SUM(AH132)+SUM(Aprill!AL132)</f>
        <v>0</v>
      </c>
    </row>
    <row r="133" spans="1:38" ht="13.8" outlineLevel="1" thickBot="1" x14ac:dyDescent="0.3">
      <c r="A133" s="556" t="s">
        <v>766</v>
      </c>
      <c r="B133" s="599"/>
      <c r="C133" s="543">
        <f t="shared" ref="C133:AL133" si="75">SUBTOTAL(9,C132:C132)</f>
        <v>3</v>
      </c>
      <c r="D133" s="543">
        <f t="shared" si="75"/>
        <v>8</v>
      </c>
      <c r="E133" s="543">
        <f t="shared" si="75"/>
        <v>57</v>
      </c>
      <c r="F133" s="543">
        <f t="shared" si="75"/>
        <v>30</v>
      </c>
      <c r="G133" s="543">
        <f t="shared" si="75"/>
        <v>0</v>
      </c>
      <c r="H133" s="543">
        <f t="shared" si="75"/>
        <v>0</v>
      </c>
      <c r="I133" s="531">
        <f t="shared" si="75"/>
        <v>8</v>
      </c>
      <c r="J133" s="546">
        <f t="shared" si="75"/>
        <v>13</v>
      </c>
      <c r="K133" s="543">
        <f t="shared" si="75"/>
        <v>18</v>
      </c>
      <c r="L133" s="543">
        <f t="shared" si="75"/>
        <v>7</v>
      </c>
      <c r="M133" s="584">
        <f t="shared" si="75"/>
        <v>144</v>
      </c>
      <c r="N133" s="543">
        <f t="shared" si="75"/>
        <v>0</v>
      </c>
      <c r="O133" s="543">
        <f t="shared" si="75"/>
        <v>1</v>
      </c>
      <c r="P133" s="548">
        <f t="shared" si="75"/>
        <v>4</v>
      </c>
      <c r="Q133" s="531">
        <f t="shared" si="75"/>
        <v>0</v>
      </c>
      <c r="R133" s="529">
        <f t="shared" si="75"/>
        <v>2</v>
      </c>
      <c r="S133" s="529">
        <f t="shared" si="75"/>
        <v>0</v>
      </c>
      <c r="T133" s="550">
        <f t="shared" si="75"/>
        <v>3</v>
      </c>
      <c r="U133" s="531">
        <f t="shared" si="75"/>
        <v>0</v>
      </c>
      <c r="V133" s="529">
        <f t="shared" si="75"/>
        <v>0</v>
      </c>
      <c r="W133" s="550">
        <f t="shared" si="75"/>
        <v>0</v>
      </c>
      <c r="X133" s="531">
        <f t="shared" si="75"/>
        <v>0</v>
      </c>
      <c r="Y133" s="529">
        <f t="shared" si="75"/>
        <v>0</v>
      </c>
      <c r="Z133" s="529">
        <f t="shared" si="75"/>
        <v>0</v>
      </c>
      <c r="AA133" s="529">
        <f t="shared" si="75"/>
        <v>0</v>
      </c>
      <c r="AB133" s="550">
        <f t="shared" si="75"/>
        <v>0</v>
      </c>
      <c r="AC133" s="543">
        <f t="shared" si="75"/>
        <v>0</v>
      </c>
      <c r="AD133" s="543">
        <f t="shared" si="75"/>
        <v>0</v>
      </c>
      <c r="AE133" s="601">
        <f t="shared" si="75"/>
        <v>10</v>
      </c>
      <c r="AF133" s="547">
        <f t="shared" si="75"/>
        <v>0</v>
      </c>
      <c r="AG133" s="544">
        <f t="shared" si="75"/>
        <v>154</v>
      </c>
      <c r="AH133" s="505">
        <f t="shared" si="75"/>
        <v>0</v>
      </c>
      <c r="AI133" s="552">
        <f t="shared" si="75"/>
        <v>154</v>
      </c>
      <c r="AJ133" s="545">
        <f t="shared" si="75"/>
        <v>774</v>
      </c>
      <c r="AK133" s="505">
        <f t="shared" si="75"/>
        <v>79</v>
      </c>
      <c r="AL133" s="514">
        <f t="shared" si="75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6">SUBTOTAL(9,C7:C132)</f>
        <v>19</v>
      </c>
      <c r="D134" s="488">
        <f t="shared" si="76"/>
        <v>216</v>
      </c>
      <c r="E134" s="488">
        <f t="shared" si="76"/>
        <v>544</v>
      </c>
      <c r="F134" s="488">
        <f t="shared" si="76"/>
        <v>316</v>
      </c>
      <c r="G134" s="488">
        <f t="shared" si="76"/>
        <v>54</v>
      </c>
      <c r="H134" s="488">
        <f t="shared" si="76"/>
        <v>4</v>
      </c>
      <c r="I134" s="571">
        <f t="shared" si="76"/>
        <v>95</v>
      </c>
      <c r="J134" s="2">
        <f t="shared" si="76"/>
        <v>98</v>
      </c>
      <c r="K134" s="488">
        <f t="shared" si="76"/>
        <v>280</v>
      </c>
      <c r="L134" s="488">
        <f t="shared" si="76"/>
        <v>63</v>
      </c>
      <c r="M134" s="585">
        <f t="shared" si="76"/>
        <v>1689</v>
      </c>
      <c r="N134" s="488">
        <f t="shared" si="76"/>
        <v>2</v>
      </c>
      <c r="O134" s="488">
        <f t="shared" si="76"/>
        <v>42</v>
      </c>
      <c r="P134" s="15">
        <f t="shared" si="76"/>
        <v>80</v>
      </c>
      <c r="Q134" s="571">
        <f t="shared" si="76"/>
        <v>16</v>
      </c>
      <c r="R134" s="572">
        <f t="shared" si="76"/>
        <v>74</v>
      </c>
      <c r="S134" s="572">
        <f t="shared" si="76"/>
        <v>28</v>
      </c>
      <c r="T134" s="573">
        <f t="shared" si="76"/>
        <v>3</v>
      </c>
      <c r="U134" s="571">
        <f t="shared" si="76"/>
        <v>2</v>
      </c>
      <c r="V134" s="572">
        <f t="shared" si="76"/>
        <v>17</v>
      </c>
      <c r="W134" s="573">
        <f t="shared" si="76"/>
        <v>1</v>
      </c>
      <c r="X134" s="571">
        <f t="shared" si="76"/>
        <v>0</v>
      </c>
      <c r="Y134" s="572">
        <f t="shared" si="76"/>
        <v>0</v>
      </c>
      <c r="Z134" s="572">
        <f t="shared" si="76"/>
        <v>0</v>
      </c>
      <c r="AA134" s="572">
        <f t="shared" si="76"/>
        <v>1</v>
      </c>
      <c r="AB134" s="573">
        <f t="shared" si="76"/>
        <v>3</v>
      </c>
      <c r="AC134" s="488">
        <f t="shared" si="76"/>
        <v>53</v>
      </c>
      <c r="AD134" s="488">
        <f t="shared" si="76"/>
        <v>6</v>
      </c>
      <c r="AE134" s="602">
        <f t="shared" si="76"/>
        <v>326</v>
      </c>
      <c r="AF134" s="591">
        <f t="shared" si="76"/>
        <v>0</v>
      </c>
      <c r="AG134" s="579">
        <f t="shared" si="76"/>
        <v>2015</v>
      </c>
      <c r="AH134" s="580">
        <f t="shared" si="76"/>
        <v>2</v>
      </c>
      <c r="AI134" s="578">
        <f t="shared" si="76"/>
        <v>2017</v>
      </c>
      <c r="AJ134" s="581">
        <f t="shared" si="76"/>
        <v>8432</v>
      </c>
      <c r="AK134" s="580">
        <f t="shared" si="76"/>
        <v>1151</v>
      </c>
      <c r="AL134" s="577">
        <f t="shared" si="76"/>
        <v>26</v>
      </c>
    </row>
    <row r="135" spans="1:38" ht="13.8" thickBot="1" x14ac:dyDescent="0.3">
      <c r="A135" s="513" t="s">
        <v>670</v>
      </c>
      <c r="B135" s="69"/>
      <c r="C135" s="520">
        <f>C134/$M$134</f>
        <v>1.1249259917110717E-2</v>
      </c>
      <c r="D135" s="520">
        <f t="shared" ref="D135:M135" si="77">D134/$M$134</f>
        <v>0.12788632326820604</v>
      </c>
      <c r="E135" s="520">
        <f t="shared" si="77"/>
        <v>0.32208407341622264</v>
      </c>
      <c r="F135" s="520">
        <f t="shared" si="77"/>
        <v>0.18709295441089402</v>
      </c>
      <c r="G135" s="520">
        <f t="shared" si="77"/>
        <v>3.1971580817051509E-2</v>
      </c>
      <c r="H135" s="520">
        <f t="shared" si="77"/>
        <v>2.368265245707519E-3</v>
      </c>
      <c r="I135" s="520">
        <f t="shared" si="77"/>
        <v>5.6246299585553584E-2</v>
      </c>
      <c r="J135" s="520">
        <f t="shared" si="77"/>
        <v>5.8022498519834223E-2</v>
      </c>
      <c r="K135" s="520">
        <f t="shared" si="77"/>
        <v>0.16577856719952636</v>
      </c>
      <c r="L135" s="520">
        <f t="shared" si="77"/>
        <v>3.7300177619893425E-2</v>
      </c>
      <c r="M135" s="520">
        <f t="shared" si="77"/>
        <v>1</v>
      </c>
      <c r="AH135"/>
      <c r="AI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C134+Aprill!C136</f>
        <v>103</v>
      </c>
      <c r="D136" s="342">
        <f>D134+Aprill!D136</f>
        <v>860</v>
      </c>
      <c r="E136" s="342">
        <f>E134+Aprill!E136</f>
        <v>2161</v>
      </c>
      <c r="F136" s="342">
        <f>F134+Aprill!F136</f>
        <v>1484</v>
      </c>
      <c r="G136" s="342">
        <f>G134+Aprill!G136</f>
        <v>205</v>
      </c>
      <c r="H136" s="342">
        <f>H134+Aprill!H136</f>
        <v>21</v>
      </c>
      <c r="I136" s="342">
        <f>I134+Aprill!I136</f>
        <v>382</v>
      </c>
      <c r="J136" s="342">
        <f>J134+Aprill!J136</f>
        <v>384</v>
      </c>
      <c r="K136" s="342">
        <f>K134+Aprill!K136</f>
        <v>1368</v>
      </c>
      <c r="L136" s="342">
        <f>L134+Aprill!L136</f>
        <v>313</v>
      </c>
      <c r="M136" s="342">
        <f>M134+Aprill!M136</f>
        <v>7281</v>
      </c>
      <c r="N136" s="342">
        <f>N134+Aprill!N136</f>
        <v>25</v>
      </c>
      <c r="O136" s="342">
        <f>O134+Aprill!O136</f>
        <v>173</v>
      </c>
      <c r="P136" s="342">
        <f>P134+Aprill!P136</f>
        <v>259</v>
      </c>
      <c r="Q136" s="342">
        <f>Q134+Aprill!Q136</f>
        <v>53</v>
      </c>
      <c r="R136" s="342">
        <f>R134+Aprill!R136</f>
        <v>220</v>
      </c>
      <c r="S136" s="342">
        <f>S134+Aprill!S136</f>
        <v>110</v>
      </c>
      <c r="T136" s="342">
        <f>T134+Aprill!T136</f>
        <v>20</v>
      </c>
      <c r="U136" s="342">
        <f>U134+Aprill!U136</f>
        <v>9</v>
      </c>
      <c r="V136" s="342">
        <f>V134+Aprill!V136</f>
        <v>17</v>
      </c>
      <c r="W136" s="342">
        <f>W134+Aprill!W136</f>
        <v>44</v>
      </c>
      <c r="X136" s="342">
        <f>X134+Aprill!X136</f>
        <v>0</v>
      </c>
      <c r="Y136" s="342">
        <f>Y134+Aprill!Y136</f>
        <v>2</v>
      </c>
      <c r="Z136" s="342">
        <f>Z134+Aprill!Z136</f>
        <v>0</v>
      </c>
      <c r="AA136" s="342">
        <f>AA134+Aprill!AA136</f>
        <v>11</v>
      </c>
      <c r="AB136" s="342">
        <f>AB134+Aprill!AB136</f>
        <v>3</v>
      </c>
      <c r="AC136" s="342">
        <f>AC134+Aprill!AC136</f>
        <v>186</v>
      </c>
      <c r="AD136" s="342">
        <f>AD134+Aprill!AD136</f>
        <v>44</v>
      </c>
      <c r="AE136" s="342">
        <f>AE134+Aprill!AE136</f>
        <v>1151</v>
      </c>
      <c r="AF136" s="342">
        <f>AF134+Aprill!AF136</f>
        <v>1</v>
      </c>
      <c r="AG136" s="342">
        <f>AG134+Aprill!AG136</f>
        <v>8432</v>
      </c>
      <c r="AH136" s="342">
        <f>AH134+Aprill!AH136</f>
        <v>26</v>
      </c>
      <c r="AI136" s="342">
        <f>AI134+Aprill!AI136</f>
        <v>8458</v>
      </c>
    </row>
    <row r="137" spans="1:38" ht="16.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</row>
    <row r="139" spans="1:38" ht="15.6" x14ac:dyDescent="0.3">
      <c r="A139" s="598" t="s">
        <v>196</v>
      </c>
      <c r="C139" s="598" t="s">
        <v>202</v>
      </c>
      <c r="AF139" s="162"/>
    </row>
    <row r="140" spans="1:38" ht="15.6" x14ac:dyDescent="0.3">
      <c r="C140" s="598" t="s">
        <v>203</v>
      </c>
      <c r="AF140" s="162"/>
    </row>
    <row r="141" spans="1:38" ht="15.6" x14ac:dyDescent="0.3">
      <c r="C141" s="526" t="s">
        <v>198</v>
      </c>
      <c r="D141" s="133"/>
      <c r="E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  <c r="AF141" s="162"/>
    </row>
    <row r="142" spans="1:38" x14ac:dyDescent="0.25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Y142" s="133"/>
      <c r="Z142" s="133"/>
      <c r="AA142" s="86"/>
      <c r="AF142" s="162"/>
    </row>
    <row r="143" spans="1:38" ht="15.6" x14ac:dyDescent="0.3">
      <c r="C143" s="526" t="s">
        <v>201</v>
      </c>
      <c r="N143" s="12"/>
      <c r="Y143" s="86"/>
      <c r="Z143" s="86"/>
    </row>
    <row r="144" spans="1:38" x14ac:dyDescent="0.25">
      <c r="C144" s="133"/>
      <c r="N144" s="12"/>
      <c r="Y144" s="86"/>
      <c r="Z144" s="86"/>
    </row>
    <row r="145" spans="1:29" x14ac:dyDescent="0.25">
      <c r="A145" s="527" t="s">
        <v>673</v>
      </c>
      <c r="C145" s="133" t="s">
        <v>568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AB145" s="133"/>
      <c r="AC145" s="133"/>
    </row>
    <row r="146" spans="1:29" x14ac:dyDescent="0.25">
      <c r="C146" s="133"/>
      <c r="D146" s="133" t="s">
        <v>368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AB146" s="133"/>
      <c r="AC146" s="133"/>
    </row>
    <row r="147" spans="1:29" x14ac:dyDescent="0.25">
      <c r="C147" s="133"/>
      <c r="D147" s="133" t="s">
        <v>137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AB147" s="133"/>
      <c r="AC147" s="133"/>
    </row>
    <row r="148" spans="1:29" x14ac:dyDescent="0.25">
      <c r="C148" s="133"/>
      <c r="D148" s="133" t="s">
        <v>106</v>
      </c>
      <c r="E148" s="133"/>
      <c r="F148" s="133"/>
      <c r="G148" s="133"/>
      <c r="H148" s="133"/>
      <c r="I148" s="133"/>
      <c r="J148" s="133"/>
      <c r="K148" s="133"/>
      <c r="L148" s="133"/>
      <c r="M148" s="12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</row>
    <row r="149" spans="1:29" x14ac:dyDescent="0.25">
      <c r="C149" s="133"/>
      <c r="D149" s="527" t="s">
        <v>293</v>
      </c>
      <c r="N149" s="12"/>
    </row>
    <row r="150" spans="1:29" x14ac:dyDescent="0.25">
      <c r="C150" s="133"/>
      <c r="D150" t="s">
        <v>145</v>
      </c>
      <c r="N150" s="12"/>
    </row>
    <row r="151" spans="1:29" x14ac:dyDescent="0.25">
      <c r="A151" s="34"/>
      <c r="C151" s="133"/>
      <c r="D151" t="s">
        <v>570</v>
      </c>
      <c r="N151" s="12"/>
    </row>
    <row r="152" spans="1:29" x14ac:dyDescent="0.25">
      <c r="A152" s="34"/>
      <c r="C152" s="133"/>
      <c r="D152" t="s">
        <v>572</v>
      </c>
      <c r="N152" s="12"/>
    </row>
    <row r="153" spans="1:29" x14ac:dyDescent="0.25">
      <c r="A153" s="34"/>
      <c r="C153" s="555"/>
      <c r="D153" t="s">
        <v>204</v>
      </c>
      <c r="N153" s="12"/>
    </row>
    <row r="154" spans="1:29" x14ac:dyDescent="0.25">
      <c r="A154" s="34"/>
      <c r="C154" s="133"/>
      <c r="N154" s="12"/>
    </row>
    <row r="155" spans="1:29" x14ac:dyDescent="0.25">
      <c r="A155" s="34"/>
      <c r="N155" s="12"/>
    </row>
    <row r="156" spans="1:29" x14ac:dyDescent="0.25">
      <c r="A156" s="34"/>
      <c r="C156" t="s">
        <v>574</v>
      </c>
      <c r="S156" s="86"/>
      <c r="T156" s="86"/>
      <c r="U156" s="86"/>
    </row>
    <row r="157" spans="1:29" x14ac:dyDescent="0.25">
      <c r="A157" s="34"/>
      <c r="C157" s="527"/>
      <c r="D157" t="s">
        <v>540</v>
      </c>
      <c r="S157" s="86"/>
      <c r="T157" s="86"/>
      <c r="U157" s="86"/>
    </row>
    <row r="158" spans="1:29" x14ac:dyDescent="0.25">
      <c r="A158" s="34"/>
      <c r="D158" t="s">
        <v>116</v>
      </c>
      <c r="S158" s="86"/>
      <c r="T158" s="86"/>
      <c r="U158" s="86"/>
    </row>
    <row r="159" spans="1:29" x14ac:dyDescent="0.25">
      <c r="A159" s="34"/>
      <c r="D159" t="s">
        <v>138</v>
      </c>
      <c r="S159" s="86"/>
      <c r="T159" s="86"/>
      <c r="U159" s="86"/>
    </row>
    <row r="160" spans="1:29" x14ac:dyDescent="0.25">
      <c r="A160" s="34"/>
      <c r="D160" t="s">
        <v>173</v>
      </c>
      <c r="S160" s="86"/>
      <c r="T160" s="86"/>
      <c r="U160" s="86"/>
    </row>
    <row r="161" spans="1:21" x14ac:dyDescent="0.25">
      <c r="A161" s="34"/>
      <c r="D161" t="s">
        <v>120</v>
      </c>
      <c r="S161" s="86"/>
      <c r="T161" s="86"/>
      <c r="U161" s="86"/>
    </row>
    <row r="162" spans="1:21" x14ac:dyDescent="0.25">
      <c r="D162" t="s">
        <v>107</v>
      </c>
      <c r="S162" s="86"/>
      <c r="T162" s="86"/>
      <c r="U162" s="86"/>
    </row>
    <row r="163" spans="1:21" x14ac:dyDescent="0.25">
      <c r="D163" t="s">
        <v>153</v>
      </c>
      <c r="S163" s="86"/>
      <c r="T163" s="86"/>
      <c r="U163" s="86"/>
    </row>
    <row r="164" spans="1:21" x14ac:dyDescent="0.25">
      <c r="D164" t="s">
        <v>126</v>
      </c>
      <c r="S164" s="86"/>
      <c r="T164" s="86"/>
      <c r="U164" s="86"/>
    </row>
    <row r="165" spans="1:21" x14ac:dyDescent="0.25">
      <c r="D165" t="s">
        <v>129</v>
      </c>
      <c r="S165" s="86"/>
      <c r="T165" s="86"/>
      <c r="U165" s="86"/>
    </row>
    <row r="166" spans="1:21" x14ac:dyDescent="0.25">
      <c r="C166" s="527"/>
      <c r="D166" s="527" t="s">
        <v>205</v>
      </c>
      <c r="S166" s="86"/>
      <c r="T166" s="86"/>
      <c r="U166" s="86"/>
    </row>
    <row r="167" spans="1:21" x14ac:dyDescent="0.25">
      <c r="D167" t="s">
        <v>146</v>
      </c>
      <c r="S167" s="86"/>
      <c r="T167" s="86"/>
      <c r="U167" s="86"/>
    </row>
    <row r="168" spans="1:21" x14ac:dyDescent="0.25">
      <c r="D168" t="s">
        <v>132</v>
      </c>
      <c r="S168" s="86"/>
      <c r="T168" s="86"/>
      <c r="U168" s="86"/>
    </row>
    <row r="169" spans="1:21" x14ac:dyDescent="0.25">
      <c r="C169" s="527"/>
      <c r="D169" s="527" t="s">
        <v>161</v>
      </c>
      <c r="S169" s="86"/>
      <c r="T169" s="86"/>
      <c r="U169" s="86"/>
    </row>
    <row r="170" spans="1:21" x14ac:dyDescent="0.25">
      <c r="S170" s="86"/>
      <c r="T170" s="86"/>
      <c r="U170" s="86"/>
    </row>
    <row r="171" spans="1:21" x14ac:dyDescent="0.25">
      <c r="S171" s="86"/>
      <c r="T171" s="86"/>
      <c r="U171" s="86"/>
    </row>
    <row r="172" spans="1:21" x14ac:dyDescent="0.25">
      <c r="C172" t="s">
        <v>577</v>
      </c>
      <c r="S172" s="86"/>
      <c r="T172" s="86"/>
      <c r="U172" s="86"/>
    </row>
    <row r="173" spans="1:21" x14ac:dyDescent="0.25">
      <c r="C173" s="527"/>
      <c r="D173" t="s">
        <v>110</v>
      </c>
      <c r="S173" s="86"/>
      <c r="T173" s="86"/>
      <c r="U173" s="86"/>
    </row>
    <row r="174" spans="1:21" x14ac:dyDescent="0.25">
      <c r="C174" s="527"/>
      <c r="D174" s="527" t="s">
        <v>166</v>
      </c>
      <c r="S174" s="86"/>
      <c r="T174" s="86"/>
      <c r="U174" s="86"/>
    </row>
    <row r="175" spans="1:21" x14ac:dyDescent="0.25">
      <c r="D175" t="s">
        <v>117</v>
      </c>
      <c r="S175" s="86"/>
      <c r="T175" s="86"/>
      <c r="U175" s="86"/>
    </row>
    <row r="176" spans="1:21" x14ac:dyDescent="0.25">
      <c r="D176" t="s">
        <v>174</v>
      </c>
      <c r="S176" s="86"/>
      <c r="T176" s="86"/>
      <c r="U176" s="86"/>
    </row>
    <row r="177" spans="3:22" x14ac:dyDescent="0.25">
      <c r="D177" t="s">
        <v>121</v>
      </c>
      <c r="S177" s="86"/>
      <c r="T177" s="86"/>
      <c r="U177" s="86"/>
    </row>
    <row r="178" spans="3:22" x14ac:dyDescent="0.25">
      <c r="D178" t="s">
        <v>108</v>
      </c>
      <c r="S178" s="86"/>
      <c r="T178" s="86"/>
      <c r="U178" s="86"/>
    </row>
    <row r="179" spans="3:22" x14ac:dyDescent="0.25">
      <c r="D179" t="s">
        <v>305</v>
      </c>
      <c r="S179" s="86"/>
      <c r="T179" s="86"/>
      <c r="U179" s="86"/>
    </row>
    <row r="180" spans="3:22" x14ac:dyDescent="0.25">
      <c r="D180" t="s">
        <v>374</v>
      </c>
      <c r="S180" s="86"/>
      <c r="T180" s="86"/>
      <c r="U180" s="86"/>
    </row>
    <row r="181" spans="3:22" x14ac:dyDescent="0.25">
      <c r="C181" s="527"/>
      <c r="D181" t="s">
        <v>170</v>
      </c>
      <c r="S181" s="86"/>
      <c r="T181" s="86"/>
      <c r="U181" s="86"/>
    </row>
    <row r="182" spans="3:22" x14ac:dyDescent="0.25">
      <c r="D182" s="527" t="s">
        <v>154</v>
      </c>
      <c r="S182" s="86"/>
      <c r="T182" s="86"/>
      <c r="U182" s="86"/>
    </row>
    <row r="183" spans="3:22" x14ac:dyDescent="0.25">
      <c r="D183" t="s">
        <v>375</v>
      </c>
      <c r="S183" s="86"/>
      <c r="T183" s="86"/>
      <c r="U183" s="86"/>
    </row>
    <row r="184" spans="3:22" x14ac:dyDescent="0.25">
      <c r="D184" t="s">
        <v>130</v>
      </c>
      <c r="S184" s="86"/>
      <c r="T184" s="86"/>
      <c r="U184" s="86"/>
    </row>
    <row r="185" spans="3:22" x14ac:dyDescent="0.25">
      <c r="C185" s="527"/>
      <c r="D185" s="527" t="s">
        <v>140</v>
      </c>
      <c r="S185" s="86"/>
      <c r="T185" s="86"/>
      <c r="U185" s="86"/>
    </row>
    <row r="186" spans="3:22" x14ac:dyDescent="0.25">
      <c r="D186" t="s">
        <v>147</v>
      </c>
      <c r="S186" s="86"/>
      <c r="T186" s="86"/>
      <c r="U186" s="86"/>
    </row>
    <row r="187" spans="3:22" x14ac:dyDescent="0.25">
      <c r="D187" t="s">
        <v>133</v>
      </c>
      <c r="S187" s="86"/>
      <c r="T187" s="86"/>
      <c r="U187" s="86"/>
    </row>
    <row r="188" spans="3:22" x14ac:dyDescent="0.25">
      <c r="C188" s="527"/>
      <c r="D188" s="527" t="s">
        <v>162</v>
      </c>
      <c r="S188" s="86"/>
      <c r="T188" s="86"/>
      <c r="U188" s="86"/>
    </row>
    <row r="189" spans="3:22" x14ac:dyDescent="0.25">
      <c r="C189" s="527"/>
      <c r="D189" t="s">
        <v>149</v>
      </c>
      <c r="S189" s="86"/>
      <c r="T189" s="86"/>
      <c r="U189" s="86"/>
      <c r="V189" s="34"/>
    </row>
    <row r="190" spans="3:22" x14ac:dyDescent="0.25">
      <c r="C190" s="527"/>
      <c r="D190" t="s">
        <v>582</v>
      </c>
      <c r="S190" s="86"/>
      <c r="T190" s="86"/>
      <c r="U190" s="86"/>
      <c r="V190" s="34"/>
    </row>
    <row r="191" spans="3:22" x14ac:dyDescent="0.25">
      <c r="S191" s="86"/>
      <c r="T191" s="86"/>
      <c r="U191" s="86"/>
    </row>
    <row r="192" spans="3:22" x14ac:dyDescent="0.25">
      <c r="S192" s="86"/>
      <c r="T192" s="86"/>
      <c r="U192" s="86"/>
    </row>
    <row r="193" spans="3:29" x14ac:dyDescent="0.25">
      <c r="C193" t="s">
        <v>583</v>
      </c>
      <c r="S193" s="86"/>
      <c r="T193" s="86"/>
      <c r="U193" s="86"/>
    </row>
    <row r="194" spans="3:29" x14ac:dyDescent="0.25">
      <c r="C194" s="527"/>
      <c r="D194" s="527" t="s">
        <v>111</v>
      </c>
      <c r="S194" s="86"/>
      <c r="T194" s="86"/>
      <c r="U194" s="86"/>
    </row>
    <row r="195" spans="3:29" x14ac:dyDescent="0.25">
      <c r="C195" s="527"/>
      <c r="D195" s="527" t="s">
        <v>167</v>
      </c>
      <c r="S195" s="86"/>
      <c r="T195" s="86"/>
      <c r="U195" s="86"/>
    </row>
    <row r="196" spans="3:29" x14ac:dyDescent="0.25">
      <c r="D196" t="s">
        <v>118</v>
      </c>
      <c r="S196" s="86"/>
      <c r="T196" s="86"/>
      <c r="U196" s="86"/>
    </row>
    <row r="197" spans="3:29" x14ac:dyDescent="0.25">
      <c r="D197" t="s">
        <v>175</v>
      </c>
      <c r="S197" s="86"/>
      <c r="T197" s="86"/>
      <c r="U197" s="86"/>
    </row>
    <row r="198" spans="3:29" x14ac:dyDescent="0.25">
      <c r="D198" t="s">
        <v>122</v>
      </c>
      <c r="S198" s="86"/>
      <c r="T198" s="86"/>
      <c r="U198" s="86"/>
    </row>
    <row r="199" spans="3:29" x14ac:dyDescent="0.25">
      <c r="D199" t="s">
        <v>500</v>
      </c>
      <c r="S199" s="86"/>
      <c r="T199" s="86"/>
      <c r="U199" s="86"/>
    </row>
    <row r="200" spans="3:29" x14ac:dyDescent="0.25">
      <c r="D200" t="s">
        <v>516</v>
      </c>
      <c r="S200" s="86"/>
      <c r="T200" s="86"/>
      <c r="U200" s="86"/>
      <c r="AB200" s="27"/>
    </row>
    <row r="201" spans="3:29" x14ac:dyDescent="0.25">
      <c r="D201" t="s">
        <v>585</v>
      </c>
      <c r="S201" s="86"/>
      <c r="T201" s="86"/>
      <c r="U201" s="86"/>
    </row>
    <row r="202" spans="3:29" x14ac:dyDescent="0.25">
      <c r="C202" s="527"/>
      <c r="D202" t="s">
        <v>586</v>
      </c>
      <c r="S202" s="86"/>
      <c r="T202" s="86"/>
      <c r="U202" s="86"/>
    </row>
    <row r="203" spans="3:29" x14ac:dyDescent="0.25">
      <c r="C203" s="527"/>
      <c r="D203" s="527" t="s">
        <v>155</v>
      </c>
      <c r="S203" s="86"/>
      <c r="T203" s="86"/>
      <c r="U203" s="86"/>
      <c r="Z203" s="27"/>
      <c r="AA203" s="27"/>
    </row>
    <row r="204" spans="3:29" x14ac:dyDescent="0.25">
      <c r="D204" t="s">
        <v>442</v>
      </c>
      <c r="S204" s="86"/>
      <c r="T204" s="86"/>
      <c r="U204" s="86"/>
      <c r="Z204" s="27"/>
      <c r="AA204" s="27"/>
      <c r="AC204" s="27"/>
    </row>
    <row r="205" spans="3:29" x14ac:dyDescent="0.25">
      <c r="C205" s="527"/>
      <c r="D205" s="527" t="s">
        <v>141</v>
      </c>
      <c r="S205" s="86"/>
      <c r="T205" s="86"/>
      <c r="U205" s="86"/>
      <c r="Z205" s="27"/>
      <c r="AA205" s="27"/>
      <c r="AC205" s="27"/>
    </row>
    <row r="206" spans="3:29" x14ac:dyDescent="0.25">
      <c r="D206" t="s">
        <v>148</v>
      </c>
      <c r="S206" s="86"/>
      <c r="T206" s="86"/>
      <c r="U206" s="86"/>
      <c r="Z206" s="27"/>
      <c r="AA206" s="27"/>
      <c r="AC206" s="27"/>
    </row>
    <row r="207" spans="3:29" x14ac:dyDescent="0.25">
      <c r="C207" s="527"/>
      <c r="D207" t="s">
        <v>447</v>
      </c>
      <c r="S207" s="86"/>
      <c r="T207" s="86"/>
      <c r="U207" s="86"/>
      <c r="Y207" s="27"/>
      <c r="AC207" s="27"/>
    </row>
    <row r="208" spans="3:29" x14ac:dyDescent="0.25">
      <c r="C208" s="527"/>
      <c r="D208" t="s">
        <v>103</v>
      </c>
      <c r="S208" s="86"/>
      <c r="T208" s="86"/>
      <c r="U208" s="86"/>
      <c r="Y208" s="27"/>
    </row>
    <row r="209" spans="3:25" x14ac:dyDescent="0.25">
      <c r="C209" s="527"/>
      <c r="D209" s="527" t="s">
        <v>163</v>
      </c>
      <c r="S209" s="86"/>
      <c r="T209" s="86"/>
      <c r="U209" s="86"/>
      <c r="Y209" s="27"/>
    </row>
    <row r="210" spans="3:25" x14ac:dyDescent="0.25">
      <c r="C210" s="527"/>
      <c r="D210" t="s">
        <v>134</v>
      </c>
      <c r="S210" s="86"/>
      <c r="T210" s="86"/>
      <c r="U210" s="86"/>
    </row>
    <row r="211" spans="3:25" x14ac:dyDescent="0.25">
      <c r="C211" s="527"/>
      <c r="D211" t="s">
        <v>150</v>
      </c>
      <c r="S211" s="86"/>
      <c r="T211" s="86"/>
      <c r="U211" s="86"/>
    </row>
    <row r="212" spans="3:25" x14ac:dyDescent="0.25">
      <c r="C212" s="527"/>
      <c r="D212" s="527" t="s">
        <v>207</v>
      </c>
      <c r="S212" s="86"/>
      <c r="T212" s="86"/>
      <c r="U212" s="86"/>
    </row>
    <row r="213" spans="3:25" x14ac:dyDescent="0.25">
      <c r="S213" s="86"/>
      <c r="T213" s="86"/>
      <c r="U213" s="86"/>
    </row>
    <row r="214" spans="3:25" x14ac:dyDescent="0.25">
      <c r="S214" s="86"/>
      <c r="T214" s="86"/>
      <c r="U214" s="86"/>
    </row>
    <row r="215" spans="3:25" x14ac:dyDescent="0.25">
      <c r="C215" t="s">
        <v>588</v>
      </c>
      <c r="S215" s="86"/>
      <c r="T215" s="86"/>
      <c r="U215" s="86"/>
    </row>
    <row r="216" spans="3:25" x14ac:dyDescent="0.25">
      <c r="C216" s="527"/>
      <c r="D216" s="527" t="s">
        <v>112</v>
      </c>
      <c r="S216" s="86"/>
      <c r="T216" s="86"/>
      <c r="U216" s="86"/>
    </row>
    <row r="217" spans="3:25" x14ac:dyDescent="0.25">
      <c r="C217" s="527"/>
      <c r="D217" s="527" t="s">
        <v>168</v>
      </c>
      <c r="S217" s="86"/>
      <c r="T217" s="86"/>
      <c r="U217" s="86"/>
    </row>
    <row r="218" spans="3:25" x14ac:dyDescent="0.25">
      <c r="D218" t="s">
        <v>372</v>
      </c>
      <c r="S218" s="86"/>
      <c r="T218" s="86"/>
      <c r="U218" s="86"/>
    </row>
    <row r="219" spans="3:25" x14ac:dyDescent="0.25">
      <c r="D219" t="s">
        <v>158</v>
      </c>
      <c r="S219" s="86"/>
      <c r="T219" s="86"/>
      <c r="U219" s="86"/>
    </row>
    <row r="220" spans="3:25" x14ac:dyDescent="0.25">
      <c r="C220" s="527"/>
      <c r="D220" s="527" t="s">
        <v>171</v>
      </c>
      <c r="S220" s="86"/>
      <c r="T220" s="86"/>
      <c r="U220" s="86"/>
    </row>
    <row r="221" spans="3:25" x14ac:dyDescent="0.25">
      <c r="S221" s="86"/>
      <c r="T221" s="86"/>
      <c r="U221" s="86"/>
    </row>
    <row r="222" spans="3:25" x14ac:dyDescent="0.25">
      <c r="S222" s="86"/>
      <c r="T222" s="86"/>
      <c r="U222" s="86"/>
    </row>
    <row r="223" spans="3:25" x14ac:dyDescent="0.25">
      <c r="C223" t="s">
        <v>590</v>
      </c>
      <c r="S223" s="86"/>
      <c r="T223" s="86"/>
      <c r="U223" s="86"/>
    </row>
    <row r="224" spans="3:25" x14ac:dyDescent="0.25">
      <c r="C224" s="527"/>
      <c r="D224" s="527" t="s">
        <v>414</v>
      </c>
      <c r="S224" s="86"/>
      <c r="T224" s="86"/>
      <c r="U224" s="86"/>
    </row>
    <row r="225" spans="3:30" x14ac:dyDescent="0.25">
      <c r="C225" s="527"/>
      <c r="D225" s="527" t="s">
        <v>340</v>
      </c>
      <c r="S225" s="86"/>
      <c r="T225" s="86"/>
      <c r="U225" s="86"/>
    </row>
    <row r="226" spans="3:30" x14ac:dyDescent="0.25">
      <c r="D226" t="s">
        <v>592</v>
      </c>
      <c r="S226" s="86"/>
      <c r="T226" s="86"/>
      <c r="U226" s="86"/>
      <c r="X226" s="27"/>
    </row>
    <row r="227" spans="3:30" x14ac:dyDescent="0.25">
      <c r="D227" t="s">
        <v>853</v>
      </c>
      <c r="S227" s="86"/>
      <c r="T227" s="86"/>
      <c r="U227" s="86"/>
      <c r="W227" s="27"/>
    </row>
    <row r="228" spans="3:30" x14ac:dyDescent="0.25">
      <c r="S228" s="86"/>
      <c r="T228" s="86"/>
      <c r="U228" s="86"/>
      <c r="W228" s="27"/>
    </row>
    <row r="229" spans="3:30" x14ac:dyDescent="0.25">
      <c r="S229" s="86"/>
      <c r="T229" s="86"/>
      <c r="U229" s="86"/>
      <c r="W229" s="27"/>
    </row>
    <row r="230" spans="3:30" x14ac:dyDescent="0.25">
      <c r="C230" t="s">
        <v>593</v>
      </c>
      <c r="S230" s="86"/>
      <c r="T230" s="86"/>
      <c r="U230" s="86"/>
      <c r="W230" s="27"/>
    </row>
    <row r="231" spans="3:30" x14ac:dyDescent="0.25">
      <c r="D231" t="s">
        <v>515</v>
      </c>
      <c r="S231" s="86"/>
      <c r="T231" s="86"/>
      <c r="U231" s="86"/>
      <c r="W231" s="27"/>
    </row>
    <row r="232" spans="3:30" x14ac:dyDescent="0.25">
      <c r="D232" t="s">
        <v>165</v>
      </c>
      <c r="S232" s="86"/>
      <c r="T232" s="86"/>
      <c r="U232" s="86"/>
    </row>
    <row r="233" spans="3:30" x14ac:dyDescent="0.25">
      <c r="D233" t="s">
        <v>223</v>
      </c>
      <c r="S233" s="86"/>
      <c r="T233" s="86"/>
      <c r="U233" s="86"/>
    </row>
    <row r="234" spans="3:30" x14ac:dyDescent="0.25">
      <c r="C234" s="527"/>
      <c r="D234" s="527" t="s">
        <v>156</v>
      </c>
      <c r="S234" s="86"/>
      <c r="T234" s="86"/>
      <c r="U234" s="86"/>
    </row>
    <row r="235" spans="3:30" x14ac:dyDescent="0.25">
      <c r="D235" t="s">
        <v>127</v>
      </c>
      <c r="S235" s="86"/>
      <c r="T235" s="86"/>
      <c r="U235" s="86"/>
    </row>
    <row r="236" spans="3:30" x14ac:dyDescent="0.25">
      <c r="D236" t="s">
        <v>448</v>
      </c>
      <c r="S236" s="86"/>
      <c r="T236" s="86"/>
      <c r="U236" s="86"/>
    </row>
    <row r="237" spans="3:30" x14ac:dyDescent="0.25">
      <c r="D237" t="s">
        <v>595</v>
      </c>
      <c r="S237" s="86"/>
      <c r="T237" s="86"/>
      <c r="U237" s="86"/>
      <c r="AD237" s="27"/>
    </row>
    <row r="238" spans="3:30" x14ac:dyDescent="0.25">
      <c r="C238" s="527"/>
      <c r="D238" t="s">
        <v>142</v>
      </c>
      <c r="S238" s="86"/>
      <c r="T238" s="86"/>
      <c r="U238" s="86"/>
    </row>
    <row r="239" spans="3:30" x14ac:dyDescent="0.25">
      <c r="D239" t="s">
        <v>135</v>
      </c>
      <c r="S239" s="86"/>
      <c r="T239" s="86"/>
      <c r="U239" s="86"/>
    </row>
    <row r="240" spans="3:30" x14ac:dyDescent="0.25">
      <c r="C240" s="527"/>
      <c r="D240" t="s">
        <v>151</v>
      </c>
      <c r="S240" s="86"/>
      <c r="T240" s="86"/>
      <c r="U240" s="86"/>
    </row>
    <row r="241" spans="1:38" x14ac:dyDescent="0.25">
      <c r="S241" s="86"/>
      <c r="T241" s="86"/>
      <c r="U241" s="86"/>
      <c r="V241" s="27"/>
    </row>
    <row r="242" spans="1:38" x14ac:dyDescent="0.25">
      <c r="A242" s="27"/>
      <c r="B242" s="27"/>
      <c r="S242" s="86"/>
      <c r="T242" s="86"/>
      <c r="U242" s="86"/>
      <c r="V242" s="27"/>
      <c r="AE242" s="27"/>
      <c r="AF242" s="27"/>
      <c r="AG242" s="27"/>
      <c r="AH242" s="191"/>
      <c r="AI242" s="191"/>
      <c r="AJ242" s="27"/>
      <c r="AK242" s="191"/>
      <c r="AL242" s="191"/>
    </row>
    <row r="243" spans="1:38" x14ac:dyDescent="0.25">
      <c r="A243" s="27"/>
      <c r="B243" s="27"/>
      <c r="C243" t="s">
        <v>597</v>
      </c>
      <c r="S243" s="86"/>
      <c r="T243" s="86"/>
      <c r="U243" s="86"/>
      <c r="AE243" s="27"/>
      <c r="AF243" s="27"/>
      <c r="AG243" s="27"/>
      <c r="AH243" s="191"/>
      <c r="AI243" s="191"/>
      <c r="AJ243" s="27"/>
      <c r="AK243" s="191"/>
      <c r="AL243" s="191"/>
    </row>
    <row r="244" spans="1:38" x14ac:dyDescent="0.25">
      <c r="A244" s="27"/>
      <c r="B244" s="27"/>
      <c r="D244" t="s">
        <v>139</v>
      </c>
      <c r="S244" s="86"/>
      <c r="T244" s="86"/>
      <c r="U244" s="86"/>
      <c r="AE244" s="27"/>
      <c r="AF244" s="27"/>
      <c r="AG244" s="27"/>
      <c r="AH244" s="191"/>
      <c r="AI244" s="191"/>
      <c r="AJ244" s="27"/>
      <c r="AK244" s="191"/>
      <c r="AL244" s="191"/>
    </row>
    <row r="245" spans="1:38" x14ac:dyDescent="0.25">
      <c r="A245" s="27"/>
      <c r="B245" s="27"/>
      <c r="D245" t="s">
        <v>598</v>
      </c>
      <c r="S245" s="86"/>
      <c r="T245" s="86"/>
      <c r="U245" s="86"/>
      <c r="AE245" s="27"/>
      <c r="AF245" s="27"/>
      <c r="AG245" s="27"/>
      <c r="AH245" s="191"/>
      <c r="AI245" s="191"/>
      <c r="AJ245" s="27"/>
      <c r="AK245" s="191"/>
      <c r="AL245" s="191"/>
    </row>
    <row r="246" spans="1:38" x14ac:dyDescent="0.25">
      <c r="A246" s="27"/>
      <c r="B246" s="27"/>
      <c r="C246" s="527"/>
      <c r="D246" s="527" t="s">
        <v>115</v>
      </c>
      <c r="S246" s="86"/>
      <c r="T246" s="86"/>
      <c r="U246" s="86"/>
      <c r="AE246" s="27"/>
      <c r="AF246" s="27"/>
      <c r="AG246" s="27"/>
      <c r="AH246" s="191"/>
      <c r="AI246" s="191"/>
      <c r="AJ246" s="27"/>
      <c r="AK246" s="191"/>
      <c r="AL246" s="191"/>
    </row>
    <row r="247" spans="1:38" x14ac:dyDescent="0.25">
      <c r="D247" t="s">
        <v>128</v>
      </c>
      <c r="S247" s="86"/>
      <c r="T247" s="86"/>
      <c r="U247" s="86"/>
    </row>
    <row r="248" spans="1:38" x14ac:dyDescent="0.25">
      <c r="C248" s="527"/>
      <c r="D248" s="527" t="s">
        <v>143</v>
      </c>
      <c r="S248" s="86"/>
      <c r="T248" s="86"/>
      <c r="U248" s="86"/>
    </row>
    <row r="249" spans="1:38" x14ac:dyDescent="0.25">
      <c r="D249" t="s">
        <v>357</v>
      </c>
      <c r="S249" s="86"/>
      <c r="T249" s="86"/>
      <c r="U249" s="86"/>
    </row>
    <row r="250" spans="1:38" x14ac:dyDescent="0.25">
      <c r="C250" s="527"/>
      <c r="D250" t="s">
        <v>278</v>
      </c>
      <c r="S250" s="86"/>
      <c r="T250" s="86"/>
      <c r="U250" s="86"/>
    </row>
    <row r="251" spans="1:38" x14ac:dyDescent="0.25">
      <c r="D251" t="s">
        <v>391</v>
      </c>
      <c r="S251" s="86"/>
      <c r="T251" s="86"/>
      <c r="U251" s="86"/>
    </row>
    <row r="252" spans="1:38" x14ac:dyDescent="0.25">
      <c r="C252" s="527"/>
      <c r="D252" t="s">
        <v>152</v>
      </c>
      <c r="S252" s="86"/>
      <c r="T252" s="86"/>
      <c r="U252" s="86"/>
    </row>
    <row r="253" spans="1:38" x14ac:dyDescent="0.25">
      <c r="S253" s="86"/>
      <c r="T253" s="86"/>
      <c r="U253" s="86"/>
    </row>
    <row r="254" spans="1:38" x14ac:dyDescent="0.25">
      <c r="S254" s="86"/>
      <c r="T254" s="86"/>
      <c r="U254" s="86"/>
    </row>
    <row r="255" spans="1:38" x14ac:dyDescent="0.25">
      <c r="C255" t="s">
        <v>599</v>
      </c>
      <c r="S255" s="86"/>
      <c r="T255" s="86"/>
      <c r="U255" s="86"/>
    </row>
    <row r="256" spans="1:38" x14ac:dyDescent="0.25">
      <c r="C256" s="527"/>
      <c r="D256" s="527" t="s">
        <v>113</v>
      </c>
      <c r="S256" s="86"/>
      <c r="T256" s="86"/>
      <c r="U256" s="86"/>
    </row>
    <row r="257" spans="3:21" x14ac:dyDescent="0.25">
      <c r="C257" s="527"/>
      <c r="D257" s="527" t="s">
        <v>169</v>
      </c>
      <c r="S257" s="86"/>
      <c r="T257" s="86"/>
      <c r="U257" s="86"/>
    </row>
    <row r="258" spans="3:21" x14ac:dyDescent="0.25">
      <c r="D258" t="s">
        <v>119</v>
      </c>
      <c r="S258" s="86"/>
      <c r="T258" s="86"/>
      <c r="U258" s="86"/>
    </row>
    <row r="259" spans="3:21" x14ac:dyDescent="0.25">
      <c r="D259" t="s">
        <v>396</v>
      </c>
      <c r="S259" s="86"/>
      <c r="T259" s="86"/>
      <c r="U259" s="86"/>
    </row>
    <row r="260" spans="3:21" x14ac:dyDescent="0.25">
      <c r="D260" t="s">
        <v>229</v>
      </c>
      <c r="S260" s="86"/>
      <c r="T260" s="86"/>
      <c r="U260" s="86"/>
    </row>
    <row r="261" spans="3:21" x14ac:dyDescent="0.25">
      <c r="D261" t="s">
        <v>102</v>
      </c>
      <c r="S261" s="86"/>
      <c r="T261" s="86"/>
      <c r="U261" s="86"/>
    </row>
    <row r="262" spans="3:21" x14ac:dyDescent="0.25">
      <c r="D262" t="s">
        <v>123</v>
      </c>
      <c r="S262" s="86"/>
      <c r="T262" s="86"/>
      <c r="U262" s="86"/>
    </row>
    <row r="263" spans="3:21" x14ac:dyDescent="0.25">
      <c r="D263" t="s">
        <v>125</v>
      </c>
      <c r="S263" s="86"/>
      <c r="T263" s="86"/>
      <c r="U263" s="86"/>
    </row>
    <row r="264" spans="3:21" x14ac:dyDescent="0.25">
      <c r="D264" t="s">
        <v>159</v>
      </c>
      <c r="S264" s="86"/>
      <c r="T264" s="86"/>
      <c r="U264" s="86"/>
    </row>
    <row r="265" spans="3:21" x14ac:dyDescent="0.25">
      <c r="D265" t="s">
        <v>109</v>
      </c>
      <c r="S265" s="86"/>
      <c r="T265" s="86"/>
      <c r="U265" s="86"/>
    </row>
    <row r="266" spans="3:21" x14ac:dyDescent="0.25">
      <c r="D266" t="s">
        <v>144</v>
      </c>
      <c r="S266" s="86"/>
      <c r="T266" s="86"/>
      <c r="U266" s="86"/>
    </row>
    <row r="267" spans="3:21" x14ac:dyDescent="0.25">
      <c r="C267" s="527"/>
      <c r="D267" s="527" t="s">
        <v>343</v>
      </c>
      <c r="S267" s="86"/>
      <c r="T267" s="86"/>
      <c r="U267" s="86"/>
    </row>
    <row r="268" spans="3:21" x14ac:dyDescent="0.25">
      <c r="C268" s="527"/>
      <c r="D268" s="527" t="s">
        <v>157</v>
      </c>
      <c r="S268" s="86"/>
      <c r="T268" s="86"/>
      <c r="U268" s="86"/>
    </row>
    <row r="269" spans="3:21" x14ac:dyDescent="0.25">
      <c r="D269" t="s">
        <v>379</v>
      </c>
      <c r="S269" s="86"/>
      <c r="T269" s="86"/>
      <c r="U269" s="86"/>
    </row>
    <row r="270" spans="3:21" x14ac:dyDescent="0.25">
      <c r="D270" t="s">
        <v>131</v>
      </c>
      <c r="S270" s="86"/>
      <c r="T270" s="86"/>
      <c r="U270" s="86"/>
    </row>
    <row r="271" spans="3:21" x14ac:dyDescent="0.25">
      <c r="C271" s="527"/>
      <c r="D271" t="s">
        <v>535</v>
      </c>
      <c r="S271" s="86"/>
      <c r="T271" s="86"/>
      <c r="U271" s="86"/>
    </row>
    <row r="272" spans="3:21" x14ac:dyDescent="0.25">
      <c r="C272" s="527"/>
      <c r="D272" t="s">
        <v>604</v>
      </c>
      <c r="S272" s="86"/>
      <c r="T272" s="86"/>
      <c r="U272" s="86"/>
    </row>
    <row r="273" spans="3:21" x14ac:dyDescent="0.25">
      <c r="C273" s="527"/>
      <c r="D273" t="s">
        <v>160</v>
      </c>
      <c r="S273" s="86"/>
      <c r="T273" s="86"/>
      <c r="U273" s="86"/>
    </row>
    <row r="274" spans="3:21" x14ac:dyDescent="0.25">
      <c r="C274" s="527"/>
      <c r="D274" t="s">
        <v>104</v>
      </c>
      <c r="S274" s="86"/>
      <c r="T274" s="86"/>
      <c r="U274" s="86"/>
    </row>
    <row r="275" spans="3:21" x14ac:dyDescent="0.25">
      <c r="C275" s="527"/>
      <c r="D275" t="s">
        <v>393</v>
      </c>
      <c r="S275" s="86"/>
      <c r="T275" s="86"/>
      <c r="U275" s="86"/>
    </row>
    <row r="276" spans="3:21" x14ac:dyDescent="0.25">
      <c r="C276" s="527"/>
      <c r="D276" s="527" t="s">
        <v>172</v>
      </c>
      <c r="S276" s="86"/>
      <c r="T276" s="86"/>
      <c r="U276" s="86"/>
    </row>
    <row r="277" spans="3:21" x14ac:dyDescent="0.25">
      <c r="S277" s="86"/>
      <c r="T277" s="86"/>
      <c r="U277" s="86"/>
    </row>
    <row r="278" spans="3:21" x14ac:dyDescent="0.25">
      <c r="S278" s="86"/>
      <c r="T278" s="86"/>
      <c r="U278" s="86"/>
    </row>
    <row r="279" spans="3:21" x14ac:dyDescent="0.25">
      <c r="C279" t="s">
        <v>606</v>
      </c>
      <c r="S279" s="86"/>
      <c r="T279" s="86"/>
      <c r="U279" s="86"/>
    </row>
    <row r="280" spans="3:21" x14ac:dyDescent="0.25">
      <c r="D280" t="s">
        <v>114</v>
      </c>
      <c r="S280" s="86"/>
      <c r="T280" s="86"/>
      <c r="U280" s="86"/>
    </row>
    <row r="281" spans="3:21" x14ac:dyDescent="0.25">
      <c r="D281" t="s">
        <v>124</v>
      </c>
      <c r="S281" s="86"/>
      <c r="T281" s="86"/>
      <c r="U281" s="86"/>
    </row>
    <row r="282" spans="3:21" x14ac:dyDescent="0.25">
      <c r="C282" s="527"/>
      <c r="D282" t="s">
        <v>607</v>
      </c>
      <c r="S282" s="86"/>
      <c r="T282" s="86"/>
      <c r="U282" s="86"/>
    </row>
    <row r="283" spans="3:21" x14ac:dyDescent="0.25">
      <c r="D283" t="s">
        <v>105</v>
      </c>
      <c r="S283" s="86"/>
      <c r="T283" s="86"/>
      <c r="U283" s="86"/>
    </row>
    <row r="284" spans="3:21" x14ac:dyDescent="0.25">
      <c r="C284" s="527"/>
      <c r="D284" s="527" t="s">
        <v>164</v>
      </c>
      <c r="S284" s="86"/>
      <c r="T284" s="86"/>
      <c r="U284" s="86"/>
    </row>
    <row r="285" spans="3:21" x14ac:dyDescent="0.25">
      <c r="D285" t="s">
        <v>136</v>
      </c>
      <c r="S285" s="86"/>
      <c r="T285" s="86"/>
      <c r="U285" s="86"/>
    </row>
    <row r="288" spans="3:21" x14ac:dyDescent="0.25">
      <c r="S288" s="86"/>
      <c r="T288" s="86"/>
      <c r="U288" s="86"/>
    </row>
    <row r="289" spans="19:21" x14ac:dyDescent="0.25">
      <c r="S289" s="86"/>
      <c r="T289" s="86"/>
      <c r="U289" s="86"/>
    </row>
    <row r="290" spans="19:21" x14ac:dyDescent="0.25">
      <c r="S290" s="86"/>
      <c r="T290" s="86"/>
      <c r="U290" s="86"/>
    </row>
    <row r="291" spans="19:21" x14ac:dyDescent="0.25">
      <c r="S291" s="86"/>
      <c r="T291" s="86"/>
      <c r="U291" s="86"/>
    </row>
    <row r="292" spans="19:21" x14ac:dyDescent="0.25">
      <c r="S292" s="86"/>
      <c r="T292" s="86"/>
      <c r="U292" s="86"/>
    </row>
    <row r="293" spans="19:21" x14ac:dyDescent="0.25">
      <c r="S293" s="86"/>
      <c r="T293" s="86"/>
      <c r="U293" s="86"/>
    </row>
    <row r="294" spans="19:21" x14ac:dyDescent="0.25">
      <c r="S294" s="86"/>
      <c r="T294" s="86"/>
      <c r="U294" s="86"/>
    </row>
    <row r="295" spans="19:21" x14ac:dyDescent="0.25">
      <c r="S295" s="86"/>
      <c r="T295" s="86"/>
      <c r="U295" s="86"/>
    </row>
    <row r="296" spans="19:21" x14ac:dyDescent="0.25">
      <c r="S296" s="86"/>
      <c r="T296" s="86"/>
      <c r="U296" s="86"/>
    </row>
    <row r="297" spans="19:21" x14ac:dyDescent="0.25">
      <c r="S297" s="86"/>
      <c r="T297" s="86"/>
      <c r="U297" s="86"/>
    </row>
    <row r="298" spans="19:21" x14ac:dyDescent="0.25">
      <c r="S298" s="86"/>
      <c r="T298" s="86"/>
      <c r="U298" s="86"/>
    </row>
    <row r="299" spans="19:21" x14ac:dyDescent="0.25">
      <c r="S299" s="86"/>
      <c r="T299" s="86"/>
      <c r="U299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6" enableFormatConditionsCalculation="0"/>
  <dimension ref="A1:AL301"/>
  <sheetViews>
    <sheetView zoomScale="75" zoomScaleNormal="75" workbookViewId="0">
      <pane xSplit="2" ySplit="6" topLeftCell="C7" activePane="bottomRight" state="frozenSplit"/>
      <selection activeCell="C13" sqref="C13"/>
      <selection pane="topRight" activeCell="C13" sqref="C13"/>
      <selection pane="bottomLeft" activeCell="C13" sqref="C13"/>
      <selection pane="bottomRight" activeCell="D177" sqref="D177"/>
    </sheetView>
  </sheetViews>
  <sheetFormatPr defaultColWidth="8.77734375" defaultRowHeight="13.2" outlineLevelRow="2" x14ac:dyDescent="0.25"/>
  <cols>
    <col min="1" max="1" width="17.6640625" customWidth="1"/>
    <col min="2" max="2" width="15.77734375" customWidth="1"/>
    <col min="3" max="4" width="7" customWidth="1"/>
    <col min="5" max="5" width="6.33203125" customWidth="1"/>
    <col min="6" max="6" width="5.6640625" customWidth="1"/>
    <col min="7" max="7" width="5.44140625" customWidth="1"/>
    <col min="8" max="8" width="5.6640625" customWidth="1"/>
    <col min="9" max="9" width="6.77734375" customWidth="1"/>
    <col min="10" max="10" width="6.6640625" customWidth="1"/>
    <col min="11" max="11" width="5.44140625" customWidth="1"/>
    <col min="12" max="12" width="6.109375" customWidth="1"/>
    <col min="13" max="13" width="6.77734375" customWidth="1"/>
    <col min="14" max="14" width="6.33203125" customWidth="1"/>
    <col min="15" max="15" width="4.6640625" customWidth="1"/>
    <col min="16" max="16" width="4.44140625" customWidth="1"/>
    <col min="17" max="19" width="4.77734375" customWidth="1"/>
    <col min="20" max="20" width="6.109375" customWidth="1"/>
    <col min="21" max="23" width="5" customWidth="1"/>
    <col min="24" max="25" width="3.44140625" customWidth="1"/>
    <col min="26" max="26" width="3.77734375" customWidth="1"/>
    <col min="27" max="27" width="3.44140625" customWidth="1"/>
    <col min="28" max="28" width="3.33203125" customWidth="1"/>
    <col min="29" max="29" width="6.44140625" customWidth="1"/>
    <col min="30" max="30" width="7.6640625" customWidth="1"/>
    <col min="31" max="31" width="5.44140625" customWidth="1"/>
    <col min="32" max="32" width="3.44140625" style="162" customWidth="1"/>
    <col min="33" max="33" width="7.109375" style="162" customWidth="1"/>
    <col min="34" max="34" width="6.109375" style="162" customWidth="1"/>
    <col min="35" max="35" width="6.44140625" style="162" customWidth="1"/>
    <col min="36" max="36" width="7" style="162" customWidth="1"/>
    <col min="37" max="38" width="5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123"/>
      <c r="AF3" s="194"/>
      <c r="AG3" s="203" t="s">
        <v>626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124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124"/>
      <c r="AF5" s="215"/>
      <c r="AG5" s="205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3" t="s">
        <v>685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701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66" t="s">
        <v>634</v>
      </c>
      <c r="AF6" s="218" t="s">
        <v>632</v>
      </c>
      <c r="AG6" s="158" t="s">
        <v>635</v>
      </c>
      <c r="AH6" s="184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>
        <v>2</v>
      </c>
      <c r="F7" s="19"/>
      <c r="G7" s="19"/>
      <c r="H7" s="19"/>
      <c r="I7" s="115"/>
      <c r="J7" s="372"/>
      <c r="K7" s="19"/>
      <c r="L7" s="19"/>
      <c r="M7" s="377">
        <f t="shared" ref="M7:M62" si="0">SUM(C7:L7)</f>
        <v>2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2"/>
      <c r="AG7" s="159">
        <f t="shared" ref="AG7:AH15" si="2">SUM(M7,AE7)</f>
        <v>2</v>
      </c>
      <c r="AH7" s="186">
        <f t="shared" si="2"/>
        <v>0</v>
      </c>
      <c r="AI7" s="187">
        <f>SUM(AG7+AH7)</f>
        <v>2</v>
      </c>
      <c r="AJ7" s="166">
        <f>SUM(AG7)+SUM(Mai!AJ7)</f>
        <v>15</v>
      </c>
      <c r="AK7" s="199">
        <f>SUM(AE7)+SUM(Mai!AK7)</f>
        <v>0</v>
      </c>
      <c r="AL7" s="200">
        <f>SUM(AH7)+SUM(Mai!AL7)</f>
        <v>0</v>
      </c>
    </row>
    <row r="8" spans="1:38" outlineLevel="1" x14ac:dyDescent="0.25">
      <c r="A8" s="382" t="s">
        <v>719</v>
      </c>
      <c r="B8" s="10"/>
      <c r="C8" s="69">
        <f t="shared" ref="C8:AL8" si="3">SUBTOTAL(9,C7:C7)</f>
        <v>0</v>
      </c>
      <c r="D8" s="69">
        <f t="shared" si="3"/>
        <v>0</v>
      </c>
      <c r="E8" s="69">
        <f t="shared" si="3"/>
        <v>2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116">
        <f t="shared" si="3"/>
        <v>0</v>
      </c>
      <c r="J8" s="356">
        <f t="shared" si="3"/>
        <v>0</v>
      </c>
      <c r="K8" s="69">
        <f t="shared" si="3"/>
        <v>0</v>
      </c>
      <c r="L8" s="69">
        <f t="shared" si="3"/>
        <v>0</v>
      </c>
      <c r="M8" s="448">
        <f t="shared" si="3"/>
        <v>2</v>
      </c>
      <c r="N8" s="69">
        <f t="shared" si="3"/>
        <v>0</v>
      </c>
      <c r="O8" s="69">
        <f t="shared" si="3"/>
        <v>0</v>
      </c>
      <c r="P8" s="69">
        <f t="shared" si="3"/>
        <v>0</v>
      </c>
      <c r="Q8" s="118">
        <f t="shared" si="3"/>
        <v>0</v>
      </c>
      <c r="R8" s="18">
        <f t="shared" si="3"/>
        <v>0</v>
      </c>
      <c r="S8" s="18">
        <f t="shared" si="3"/>
        <v>0</v>
      </c>
      <c r="T8" s="356">
        <f t="shared" si="3"/>
        <v>0</v>
      </c>
      <c r="U8" s="118">
        <f t="shared" si="3"/>
        <v>0</v>
      </c>
      <c r="V8" s="18">
        <f t="shared" si="3"/>
        <v>0</v>
      </c>
      <c r="W8" s="356">
        <f t="shared" si="3"/>
        <v>0</v>
      </c>
      <c r="X8" s="1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356">
        <f t="shared" si="3"/>
        <v>0</v>
      </c>
      <c r="AC8" s="69">
        <f t="shared" si="3"/>
        <v>0</v>
      </c>
      <c r="AD8" s="69">
        <f t="shared" si="3"/>
        <v>0</v>
      </c>
      <c r="AE8" s="163">
        <f t="shared" si="3"/>
        <v>0</v>
      </c>
      <c r="AF8" s="300">
        <f t="shared" si="3"/>
        <v>0</v>
      </c>
      <c r="AG8" s="159">
        <f t="shared" si="3"/>
        <v>2</v>
      </c>
      <c r="AH8" s="186">
        <f t="shared" si="3"/>
        <v>0</v>
      </c>
      <c r="AI8" s="303">
        <f t="shared" si="3"/>
        <v>2</v>
      </c>
      <c r="AJ8" s="166">
        <f t="shared" si="3"/>
        <v>15</v>
      </c>
      <c r="AK8" s="186">
        <f t="shared" si="3"/>
        <v>0</v>
      </c>
      <c r="AL8" s="305">
        <f t="shared" si="3"/>
        <v>0</v>
      </c>
    </row>
    <row r="9" spans="1:38" outlineLevel="2" x14ac:dyDescent="0.25">
      <c r="A9" s="6" t="s">
        <v>790</v>
      </c>
      <c r="B9" s="6" t="s">
        <v>716</v>
      </c>
      <c r="C9" s="69"/>
      <c r="D9" s="69">
        <v>2</v>
      </c>
      <c r="E9" s="69">
        <v>2</v>
      </c>
      <c r="F9" s="69">
        <v>10</v>
      </c>
      <c r="G9" s="69">
        <v>8</v>
      </c>
      <c r="H9" s="69">
        <v>1</v>
      </c>
      <c r="I9" s="116"/>
      <c r="J9" s="356"/>
      <c r="K9" s="69">
        <v>7</v>
      </c>
      <c r="L9" s="69"/>
      <c r="M9" s="157">
        <f t="shared" si="0"/>
        <v>30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177"/>
      <c r="AG9" s="160">
        <f t="shared" si="2"/>
        <v>30</v>
      </c>
      <c r="AH9" s="178">
        <f t="shared" si="2"/>
        <v>0</v>
      </c>
      <c r="AI9" s="188">
        <f>SUM(AG9+AH9)</f>
        <v>30</v>
      </c>
      <c r="AJ9" s="167">
        <f>SUM(AG9)+SUM(Mai!AJ9)</f>
        <v>191</v>
      </c>
      <c r="AK9" s="178">
        <f>SUM(AE9)+SUM(Mai!AK9)</f>
        <v>0</v>
      </c>
      <c r="AL9" s="179">
        <f>SUM(AH9)+SUM(Mai!AL9)</f>
        <v>0</v>
      </c>
    </row>
    <row r="10" spans="1:38" outlineLevel="1" x14ac:dyDescent="0.25">
      <c r="A10" s="74" t="s">
        <v>720</v>
      </c>
      <c r="B10" s="29"/>
      <c r="C10" s="69">
        <f t="shared" ref="C10:AL10" si="4">SUBTOTAL(9,C9:C9)</f>
        <v>0</v>
      </c>
      <c r="D10" s="69">
        <f t="shared" si="4"/>
        <v>2</v>
      </c>
      <c r="E10" s="69">
        <f t="shared" si="4"/>
        <v>2</v>
      </c>
      <c r="F10" s="69">
        <f t="shared" si="4"/>
        <v>10</v>
      </c>
      <c r="G10" s="69">
        <f t="shared" si="4"/>
        <v>8</v>
      </c>
      <c r="H10" s="69">
        <f t="shared" si="4"/>
        <v>1</v>
      </c>
      <c r="I10" s="116">
        <f t="shared" si="4"/>
        <v>0</v>
      </c>
      <c r="J10" s="356">
        <f t="shared" si="4"/>
        <v>0</v>
      </c>
      <c r="K10" s="69">
        <f t="shared" si="4"/>
        <v>7</v>
      </c>
      <c r="L10" s="69">
        <f t="shared" si="4"/>
        <v>0</v>
      </c>
      <c r="M10" s="157">
        <f t="shared" si="4"/>
        <v>30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177">
        <f t="shared" si="4"/>
        <v>0</v>
      </c>
      <c r="AG10" s="160">
        <f t="shared" si="4"/>
        <v>30</v>
      </c>
      <c r="AH10" s="178">
        <f t="shared" si="4"/>
        <v>0</v>
      </c>
      <c r="AI10" s="188">
        <f t="shared" si="4"/>
        <v>30</v>
      </c>
      <c r="AJ10" s="167">
        <f t="shared" si="4"/>
        <v>191</v>
      </c>
      <c r="AK10" s="178">
        <f t="shared" si="4"/>
        <v>0</v>
      </c>
      <c r="AL10" s="179">
        <f t="shared" si="4"/>
        <v>0</v>
      </c>
    </row>
    <row r="11" spans="1:38" outlineLevel="2" x14ac:dyDescent="0.25">
      <c r="A11" s="6" t="s">
        <v>15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 t="shared" ref="AE11" si="6">SUM(O11:AD11)</f>
        <v>0</v>
      </c>
      <c r="AF11" s="177"/>
      <c r="AG11" s="160">
        <f t="shared" ref="AG11" si="7">SUM(M11,AE11)</f>
        <v>0</v>
      </c>
      <c r="AH11" s="178">
        <f t="shared" ref="AH11" si="8">SUM(N11,AF11)</f>
        <v>0</v>
      </c>
      <c r="AI11" s="188">
        <f>SUM(AG11+AH11)</f>
        <v>0</v>
      </c>
      <c r="AJ11" s="167">
        <f>SUM(AG11)+SUM(Mai!AJ11)</f>
        <v>1</v>
      </c>
      <c r="AK11" s="178">
        <f>SUM(AE11)+SUM(Mai!AK11)</f>
        <v>1</v>
      </c>
      <c r="AL11" s="179">
        <f>SUM(AH11)+SUM(Mai!AL11)</f>
        <v>0</v>
      </c>
    </row>
    <row r="12" spans="1:38" outlineLevel="1" x14ac:dyDescent="0.25">
      <c r="A12" s="74" t="s">
        <v>16</v>
      </c>
      <c r="B12" s="29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157">
        <f t="shared" si="9"/>
        <v>0</v>
      </c>
      <c r="N12" s="7">
        <f t="shared" si="9"/>
        <v>0</v>
      </c>
      <c r="O12" s="7">
        <f t="shared" si="9"/>
        <v>0</v>
      </c>
      <c r="P12" s="7">
        <f t="shared" si="9"/>
        <v>0</v>
      </c>
      <c r="Q12" s="22">
        <f t="shared" si="9"/>
        <v>0</v>
      </c>
      <c r="R12" s="14">
        <f t="shared" si="9"/>
        <v>0</v>
      </c>
      <c r="S12" s="14">
        <f t="shared" si="9"/>
        <v>0</v>
      </c>
      <c r="T12" s="129">
        <f t="shared" si="9"/>
        <v>0</v>
      </c>
      <c r="U12" s="22">
        <f t="shared" si="9"/>
        <v>0</v>
      </c>
      <c r="V12" s="14">
        <f t="shared" si="9"/>
        <v>0</v>
      </c>
      <c r="W12" s="129">
        <f t="shared" si="9"/>
        <v>0</v>
      </c>
      <c r="X12" s="22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0</v>
      </c>
      <c r="AB12" s="129">
        <f t="shared" si="9"/>
        <v>0</v>
      </c>
      <c r="AC12" s="7">
        <f t="shared" si="9"/>
        <v>0</v>
      </c>
      <c r="AD12" s="7">
        <f t="shared" si="9"/>
        <v>0</v>
      </c>
      <c r="AE12" s="164">
        <f t="shared" si="9"/>
        <v>0</v>
      </c>
      <c r="AF12" s="177">
        <f t="shared" si="9"/>
        <v>0</v>
      </c>
      <c r="AG12" s="160">
        <f t="shared" si="9"/>
        <v>0</v>
      </c>
      <c r="AH12" s="178">
        <f t="shared" si="9"/>
        <v>0</v>
      </c>
      <c r="AI12" s="188">
        <f t="shared" si="9"/>
        <v>0</v>
      </c>
      <c r="AJ12" s="167">
        <f t="shared" si="9"/>
        <v>1</v>
      </c>
      <c r="AK12" s="178">
        <f t="shared" si="9"/>
        <v>1</v>
      </c>
      <c r="AL12" s="179">
        <f t="shared" si="9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>
        <v>1</v>
      </c>
      <c r="F13" s="69">
        <v>10</v>
      </c>
      <c r="G13" s="69">
        <v>3</v>
      </c>
      <c r="H13" s="69"/>
      <c r="I13" s="116"/>
      <c r="J13" s="356"/>
      <c r="K13" s="69">
        <v>6</v>
      </c>
      <c r="L13" s="69"/>
      <c r="M13" s="157">
        <f t="shared" si="0"/>
        <v>20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177"/>
      <c r="AG13" s="160">
        <f t="shared" si="2"/>
        <v>20</v>
      </c>
      <c r="AH13" s="178">
        <f t="shared" si="2"/>
        <v>0</v>
      </c>
      <c r="AI13" s="188">
        <f>SUM(AG13+AH13)</f>
        <v>20</v>
      </c>
      <c r="AJ13" s="167">
        <f>SUM(AG13)+SUM(Mai!AJ13)</f>
        <v>135</v>
      </c>
      <c r="AK13" s="178">
        <f>SUM(AE13)+SUM(Mai!AK13)</f>
        <v>0</v>
      </c>
      <c r="AL13" s="179">
        <f>SUM(AH13)+SUM(Mai!AL13)</f>
        <v>0</v>
      </c>
    </row>
    <row r="14" spans="1:38" outlineLevel="1" x14ac:dyDescent="0.25">
      <c r="A14" s="74" t="s">
        <v>721</v>
      </c>
      <c r="B14" s="29"/>
      <c r="C14" s="69">
        <f t="shared" ref="C14:AL14" si="10">SUBTOTAL(9,C13:C13)</f>
        <v>0</v>
      </c>
      <c r="D14" s="69">
        <f t="shared" si="10"/>
        <v>0</v>
      </c>
      <c r="E14" s="69">
        <f t="shared" si="10"/>
        <v>1</v>
      </c>
      <c r="F14" s="69">
        <f t="shared" si="10"/>
        <v>10</v>
      </c>
      <c r="G14" s="69">
        <f t="shared" si="10"/>
        <v>3</v>
      </c>
      <c r="H14" s="69">
        <f t="shared" si="10"/>
        <v>0</v>
      </c>
      <c r="I14" s="116">
        <f t="shared" si="10"/>
        <v>0</v>
      </c>
      <c r="J14" s="356">
        <f t="shared" si="10"/>
        <v>0</v>
      </c>
      <c r="K14" s="69">
        <f t="shared" si="10"/>
        <v>6</v>
      </c>
      <c r="L14" s="69">
        <f t="shared" si="10"/>
        <v>0</v>
      </c>
      <c r="M14" s="448">
        <f t="shared" si="10"/>
        <v>20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177">
        <f t="shared" si="10"/>
        <v>0</v>
      </c>
      <c r="AG14" s="160">
        <f t="shared" si="10"/>
        <v>20</v>
      </c>
      <c r="AH14" s="178">
        <f t="shared" si="10"/>
        <v>0</v>
      </c>
      <c r="AI14" s="188">
        <f t="shared" si="10"/>
        <v>20</v>
      </c>
      <c r="AJ14" s="167">
        <f t="shared" si="10"/>
        <v>135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/>
      <c r="L15" s="69"/>
      <c r="M15" s="378">
        <f t="shared" si="0"/>
        <v>0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177"/>
      <c r="AG15" s="161">
        <f t="shared" si="2"/>
        <v>0</v>
      </c>
      <c r="AH15" s="189">
        <f t="shared" si="2"/>
        <v>0</v>
      </c>
      <c r="AI15" s="190">
        <f>SUM(AG15+AH15)</f>
        <v>0</v>
      </c>
      <c r="AJ15" s="454">
        <f>SUM(AG15)+SUM(Mai!AJ15)</f>
        <v>2</v>
      </c>
      <c r="AK15" s="189">
        <f>SUM(AE15)+SUM(Mai!AK15)</f>
        <v>0</v>
      </c>
      <c r="AL15" s="190">
        <f>SUM(AH15)+SUM(Mai!AL15)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0</v>
      </c>
      <c r="L16" s="69">
        <f t="shared" si="11"/>
        <v>0</v>
      </c>
      <c r="M16" s="378">
        <f t="shared" si="11"/>
        <v>0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177">
        <f t="shared" si="11"/>
        <v>0</v>
      </c>
      <c r="AG16" s="161">
        <f t="shared" si="11"/>
        <v>0</v>
      </c>
      <c r="AH16" s="189">
        <f t="shared" si="11"/>
        <v>0</v>
      </c>
      <c r="AI16" s="319">
        <f t="shared" si="11"/>
        <v>0</v>
      </c>
      <c r="AJ16" s="454">
        <f t="shared" si="11"/>
        <v>2</v>
      </c>
      <c r="AK16" s="189">
        <f t="shared" si="11"/>
        <v>0</v>
      </c>
      <c r="AL16" s="190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>
        <v>1</v>
      </c>
      <c r="E17" s="69">
        <v>1</v>
      </c>
      <c r="F17" s="69"/>
      <c r="G17" s="69"/>
      <c r="H17" s="69"/>
      <c r="I17" s="116">
        <v>2</v>
      </c>
      <c r="J17" s="356"/>
      <c r="K17" s="69"/>
      <c r="L17" s="69"/>
      <c r="M17" s="157">
        <f t="shared" si="0"/>
        <v>4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177"/>
      <c r="AG17" s="160">
        <f t="shared" ref="AG17:AH19" si="12">SUM(M17,AE17)</f>
        <v>4</v>
      </c>
      <c r="AH17" s="178">
        <f t="shared" si="12"/>
        <v>0</v>
      </c>
      <c r="AI17" s="188">
        <f>SUM(AG17+AH17)</f>
        <v>4</v>
      </c>
      <c r="AJ17" s="167">
        <f>SUM(AG17)+SUM(Mai!AJ17)</f>
        <v>13</v>
      </c>
      <c r="AK17" s="178">
        <f>SUM(AE17)+SUM(Mai!AK17)</f>
        <v>0</v>
      </c>
      <c r="AL17" s="179">
        <f>SUM(AH17)+SUM(Mai!AL17)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6</v>
      </c>
      <c r="E18" s="69">
        <v>3</v>
      </c>
      <c r="F18" s="69">
        <v>2</v>
      </c>
      <c r="G18" s="69"/>
      <c r="H18" s="69"/>
      <c r="I18" s="116">
        <v>2</v>
      </c>
      <c r="J18" s="356"/>
      <c r="K18" s="69">
        <v>2</v>
      </c>
      <c r="L18" s="69"/>
      <c r="M18" s="157">
        <f t="shared" si="0"/>
        <v>15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177"/>
      <c r="AG18" s="160">
        <f t="shared" si="12"/>
        <v>15</v>
      </c>
      <c r="AH18" s="178">
        <f t="shared" si="12"/>
        <v>0</v>
      </c>
      <c r="AI18" s="188">
        <f>SUM(AG18+AH18)</f>
        <v>15</v>
      </c>
      <c r="AJ18" s="167">
        <f>SUM(AG18)+SUM(Mai!AJ18)</f>
        <v>85</v>
      </c>
      <c r="AK18" s="178">
        <f>SUM(AE18)+SUM(Mai!AK18)</f>
        <v>0</v>
      </c>
      <c r="AL18" s="179">
        <f>SUM(AH18)+SUM(Mai!AL18)</f>
        <v>0</v>
      </c>
    </row>
    <row r="19" spans="1:38" outlineLevel="2" x14ac:dyDescent="0.25">
      <c r="A19" s="6" t="s">
        <v>643</v>
      </c>
      <c r="B19" s="29" t="s">
        <v>706</v>
      </c>
      <c r="C19" s="69"/>
      <c r="D19" s="69">
        <v>4</v>
      </c>
      <c r="E19" s="69">
        <v>11</v>
      </c>
      <c r="F19" s="69">
        <v>1</v>
      </c>
      <c r="G19" s="69"/>
      <c r="H19" s="69"/>
      <c r="I19" s="116">
        <v>5</v>
      </c>
      <c r="J19" s="356"/>
      <c r="K19" s="69">
        <v>6</v>
      </c>
      <c r="L19" s="69"/>
      <c r="M19" s="157">
        <f t="shared" si="0"/>
        <v>27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177"/>
      <c r="AG19" s="160">
        <f t="shared" si="12"/>
        <v>27</v>
      </c>
      <c r="AH19" s="178">
        <f t="shared" si="12"/>
        <v>0</v>
      </c>
      <c r="AI19" s="188">
        <f>SUM(AG19+AH19)</f>
        <v>27</v>
      </c>
      <c r="AJ19" s="167">
        <f>SUM(AG19)+SUM(Mai!AJ19)</f>
        <v>108</v>
      </c>
      <c r="AK19" s="178">
        <f>SUM(AE19)+SUM(Mai!AK19)</f>
        <v>0</v>
      </c>
      <c r="AL19" s="179">
        <f>SUM(AH19)+SUM(Mai!AL19)</f>
        <v>0</v>
      </c>
    </row>
    <row r="20" spans="1:38" outlineLevel="1" x14ac:dyDescent="0.25">
      <c r="A20" s="74" t="s">
        <v>723</v>
      </c>
      <c r="B20" s="29"/>
      <c r="C20" s="69">
        <f t="shared" ref="C20:AL20" si="13">SUBTOTAL(9,C17:C19)</f>
        <v>0</v>
      </c>
      <c r="D20" s="69">
        <f t="shared" si="13"/>
        <v>11</v>
      </c>
      <c r="E20" s="69">
        <f t="shared" si="13"/>
        <v>15</v>
      </c>
      <c r="F20" s="69">
        <f t="shared" si="13"/>
        <v>3</v>
      </c>
      <c r="G20" s="69">
        <f t="shared" si="13"/>
        <v>0</v>
      </c>
      <c r="H20" s="69">
        <f t="shared" si="13"/>
        <v>0</v>
      </c>
      <c r="I20" s="116">
        <f t="shared" si="13"/>
        <v>9</v>
      </c>
      <c r="J20" s="356">
        <f t="shared" si="13"/>
        <v>0</v>
      </c>
      <c r="K20" s="69">
        <f t="shared" si="13"/>
        <v>8</v>
      </c>
      <c r="L20" s="69">
        <f t="shared" si="13"/>
        <v>0</v>
      </c>
      <c r="M20" s="157">
        <f t="shared" si="13"/>
        <v>46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177">
        <f t="shared" si="13"/>
        <v>0</v>
      </c>
      <c r="AG20" s="160">
        <f t="shared" si="13"/>
        <v>46</v>
      </c>
      <c r="AH20" s="178">
        <f t="shared" si="13"/>
        <v>0</v>
      </c>
      <c r="AI20" s="188">
        <f t="shared" si="13"/>
        <v>46</v>
      </c>
      <c r="AJ20" s="167">
        <f t="shared" si="13"/>
        <v>206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4</v>
      </c>
      <c r="E21" s="69">
        <v>21</v>
      </c>
      <c r="F21" s="69">
        <v>9</v>
      </c>
      <c r="G21" s="69"/>
      <c r="H21" s="69"/>
      <c r="I21" s="116">
        <v>5</v>
      </c>
      <c r="J21" s="356">
        <v>28</v>
      </c>
      <c r="K21" s="69"/>
      <c r="L21" s="69"/>
      <c r="M21" s="157">
        <f t="shared" si="0"/>
        <v>67</v>
      </c>
      <c r="N21" s="7"/>
      <c r="O21" s="7"/>
      <c r="P21" s="7">
        <v>18</v>
      </c>
      <c r="Q21" s="22"/>
      <c r="R21" s="14">
        <v>4</v>
      </c>
      <c r="S21" s="14">
        <v>17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39</v>
      </c>
      <c r="AF21" s="177"/>
      <c r="AG21" s="160">
        <f>SUM(M21,AE21)</f>
        <v>106</v>
      </c>
      <c r="AH21" s="178">
        <f>SUM(N21,AF21)</f>
        <v>0</v>
      </c>
      <c r="AI21" s="188">
        <f>SUM(AG21+AH21)</f>
        <v>106</v>
      </c>
      <c r="AJ21" s="167">
        <f>SUM(AG21)+SUM(Mai!AJ21)</f>
        <v>530</v>
      </c>
      <c r="AK21" s="178">
        <f>SUM(AE21)+SUM(Mai!AK21)</f>
        <v>199</v>
      </c>
      <c r="AL21" s="179">
        <f>SUM(AH21)+SUM(Mai!AL21)</f>
        <v>0</v>
      </c>
    </row>
    <row r="22" spans="1:38" outlineLevel="1" x14ac:dyDescent="0.25">
      <c r="A22" s="74" t="s">
        <v>724</v>
      </c>
      <c r="B22" s="29"/>
      <c r="C22" s="69">
        <f t="shared" ref="C22:AL22" si="14">SUBTOTAL(9,C21:C21)</f>
        <v>0</v>
      </c>
      <c r="D22" s="69">
        <f t="shared" si="14"/>
        <v>4</v>
      </c>
      <c r="E22" s="69">
        <f t="shared" si="14"/>
        <v>21</v>
      </c>
      <c r="F22" s="69">
        <f t="shared" si="14"/>
        <v>9</v>
      </c>
      <c r="G22" s="69">
        <f t="shared" si="14"/>
        <v>0</v>
      </c>
      <c r="H22" s="69">
        <f t="shared" si="14"/>
        <v>0</v>
      </c>
      <c r="I22" s="116">
        <f t="shared" si="14"/>
        <v>5</v>
      </c>
      <c r="J22" s="356">
        <f t="shared" si="14"/>
        <v>28</v>
      </c>
      <c r="K22" s="69">
        <f t="shared" si="14"/>
        <v>0</v>
      </c>
      <c r="L22" s="69">
        <f t="shared" si="14"/>
        <v>0</v>
      </c>
      <c r="M22" s="157">
        <f t="shared" si="14"/>
        <v>67</v>
      </c>
      <c r="N22" s="7">
        <f t="shared" si="14"/>
        <v>0</v>
      </c>
      <c r="O22" s="7">
        <f t="shared" si="14"/>
        <v>0</v>
      </c>
      <c r="P22" s="7">
        <f t="shared" si="14"/>
        <v>18</v>
      </c>
      <c r="Q22" s="22">
        <f t="shared" si="14"/>
        <v>0</v>
      </c>
      <c r="R22" s="14">
        <f t="shared" si="14"/>
        <v>4</v>
      </c>
      <c r="S22" s="14">
        <f t="shared" si="14"/>
        <v>17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39</v>
      </c>
      <c r="AF22" s="177">
        <f t="shared" si="14"/>
        <v>0</v>
      </c>
      <c r="AG22" s="160">
        <f t="shared" si="14"/>
        <v>106</v>
      </c>
      <c r="AH22" s="178">
        <f t="shared" si="14"/>
        <v>0</v>
      </c>
      <c r="AI22" s="188">
        <f t="shared" si="14"/>
        <v>106</v>
      </c>
      <c r="AJ22" s="167">
        <f t="shared" si="14"/>
        <v>530</v>
      </c>
      <c r="AK22" s="178">
        <f t="shared" si="14"/>
        <v>199</v>
      </c>
      <c r="AL22" s="179">
        <f t="shared" si="14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SUM(AG23)+SUM(Mai!AJ23)</f>
        <v>0</v>
      </c>
      <c r="AK23" s="178">
        <f>SUM(AE23)+SUM(Mai!AK23)</f>
        <v>0</v>
      </c>
      <c r="AL23" s="179">
        <f>SUM(AH23)+SUM(Mai!AL23)</f>
        <v>0</v>
      </c>
    </row>
    <row r="24" spans="1:38" outlineLevel="1" x14ac:dyDescent="0.25">
      <c r="A24" s="74" t="s">
        <v>725</v>
      </c>
      <c r="B24" s="29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17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SUM(AG25)+SUM(Mai!AJ25)</f>
        <v>0</v>
      </c>
      <c r="AK25" s="178">
        <f>SUM(AE25)+SUM(Mai!AK25)</f>
        <v>0</v>
      </c>
      <c r="AL25" s="179">
        <f>SUM(AH25)+SUM(Mai!AL25)</f>
        <v>0</v>
      </c>
    </row>
    <row r="26" spans="1:38" outlineLevel="2" x14ac:dyDescent="0.25">
      <c r="A26" s="74" t="s">
        <v>689</v>
      </c>
      <c r="B26" s="29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SUM(AG26)+SUM(Mai!AJ26)</f>
        <v>0</v>
      </c>
      <c r="AK26" s="178">
        <f>SUM(AE26)+SUM(Mai!AK26)</f>
        <v>0</v>
      </c>
      <c r="AL26" s="179">
        <f>SUM(AH26)+SUM(Mai!AL26)</f>
        <v>0</v>
      </c>
    </row>
    <row r="27" spans="1:38" outlineLevel="1" x14ac:dyDescent="0.25">
      <c r="A27" s="74" t="s">
        <v>726</v>
      </c>
      <c r="B27" s="29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17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1</v>
      </c>
      <c r="AD28" s="7"/>
      <c r="AE28" s="164">
        <f t="shared" si="1"/>
        <v>1</v>
      </c>
      <c r="AF28" s="177"/>
      <c r="AG28" s="160">
        <f>SUM(M28,AE28)</f>
        <v>1</v>
      </c>
      <c r="AH28" s="178">
        <f>SUM(N28,AF28)</f>
        <v>0</v>
      </c>
      <c r="AI28" s="188">
        <f>SUM(AG28+AH28)</f>
        <v>1</v>
      </c>
      <c r="AJ28" s="167">
        <f>SUM(AG28)+SUM(Mai!AJ28)</f>
        <v>16</v>
      </c>
      <c r="AK28" s="178">
        <f>SUM(AE28)+SUM(Mai!AK28)</f>
        <v>16</v>
      </c>
      <c r="AL28" s="179">
        <f>SUM(AH28)+SUM(Mai!AL28)</f>
        <v>0</v>
      </c>
    </row>
    <row r="29" spans="1:38" outlineLevel="1" x14ac:dyDescent="0.25">
      <c r="A29" s="74" t="s">
        <v>727</v>
      </c>
      <c r="B29" s="22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1</v>
      </c>
      <c r="AD29" s="7">
        <f t="shared" si="17"/>
        <v>0</v>
      </c>
      <c r="AE29" s="164">
        <f t="shared" si="17"/>
        <v>1</v>
      </c>
      <c r="AF29" s="177">
        <f t="shared" si="17"/>
        <v>0</v>
      </c>
      <c r="AG29" s="160">
        <f t="shared" si="17"/>
        <v>1</v>
      </c>
      <c r="AH29" s="178">
        <f t="shared" si="17"/>
        <v>0</v>
      </c>
      <c r="AI29" s="188">
        <f t="shared" si="17"/>
        <v>1</v>
      </c>
      <c r="AJ29" s="167">
        <f t="shared" si="17"/>
        <v>16</v>
      </c>
      <c r="AK29" s="178">
        <f t="shared" si="17"/>
        <v>16</v>
      </c>
      <c r="AL29" s="179">
        <f t="shared" si="17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SUM(AG30)+SUM(Mai!AJ30)</f>
        <v>0</v>
      </c>
      <c r="AK30" s="178">
        <f>SUM(AE30)+SUM(Mai!AK30)</f>
        <v>0</v>
      </c>
      <c r="AL30" s="179">
        <f>SUM(AH30)+SUM(Mai!AL30)</f>
        <v>0</v>
      </c>
    </row>
    <row r="31" spans="1:38" outlineLevel="1" x14ac:dyDescent="0.25">
      <c r="A31" s="74" t="s">
        <v>728</v>
      </c>
      <c r="B31" s="22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17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22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SUM(AG32)+SUM(Mai!AJ32)</f>
        <v>0</v>
      </c>
      <c r="AK32" s="178">
        <f>SUM(AE32)+SUM(Mai!AK32)</f>
        <v>0</v>
      </c>
      <c r="AL32" s="179">
        <f>SUM(AH32)+SUM(Mai!AL32)</f>
        <v>0</v>
      </c>
    </row>
    <row r="33" spans="1:38" outlineLevel="1" x14ac:dyDescent="0.25">
      <c r="A33" s="74" t="s">
        <v>773</v>
      </c>
      <c r="B33" s="22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17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29" t="s">
        <v>646</v>
      </c>
      <c r="C34" s="69">
        <v>3</v>
      </c>
      <c r="D34" s="69">
        <v>4</v>
      </c>
      <c r="E34" s="69">
        <v>1</v>
      </c>
      <c r="F34" s="69"/>
      <c r="G34" s="69"/>
      <c r="H34" s="69"/>
      <c r="I34" s="116"/>
      <c r="J34" s="356"/>
      <c r="K34" s="69"/>
      <c r="L34" s="69"/>
      <c r="M34" s="157">
        <f t="shared" si="0"/>
        <v>8</v>
      </c>
      <c r="N34" s="7"/>
      <c r="O34" s="7"/>
      <c r="P34" s="7">
        <v>3</v>
      </c>
      <c r="Q34" s="22"/>
      <c r="R34" s="14">
        <v>7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10</v>
      </c>
      <c r="AF34" s="177"/>
      <c r="AG34" s="160">
        <f>SUM(M34,AE34)</f>
        <v>18</v>
      </c>
      <c r="AH34" s="178">
        <f>SUM(N34,AF34)</f>
        <v>0</v>
      </c>
      <c r="AI34" s="188">
        <f>SUM(AG34+AH34)</f>
        <v>18</v>
      </c>
      <c r="AJ34" s="167">
        <f>SUM(AG34)+SUM(Mai!AJ34)</f>
        <v>110</v>
      </c>
      <c r="AK34" s="178">
        <f>SUM(AE34)+SUM(Mai!AK34)</f>
        <v>39</v>
      </c>
      <c r="AL34" s="179">
        <f>SUM(AH34)+SUM(Mai!AL34)</f>
        <v>0</v>
      </c>
    </row>
    <row r="35" spans="1:38" outlineLevel="1" x14ac:dyDescent="0.25">
      <c r="A35" s="74" t="s">
        <v>729</v>
      </c>
      <c r="B35" s="29"/>
      <c r="C35" s="69">
        <f t="shared" ref="C35:AL35" si="20">SUBTOTAL(9,C34:C34)</f>
        <v>3</v>
      </c>
      <c r="D35" s="69">
        <f t="shared" si="20"/>
        <v>4</v>
      </c>
      <c r="E35" s="69">
        <f t="shared" si="20"/>
        <v>1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0</v>
      </c>
      <c r="K35" s="69">
        <f t="shared" si="20"/>
        <v>0</v>
      </c>
      <c r="L35" s="69">
        <f t="shared" si="20"/>
        <v>0</v>
      </c>
      <c r="M35" s="157">
        <f t="shared" si="20"/>
        <v>8</v>
      </c>
      <c r="N35" s="7">
        <f t="shared" si="20"/>
        <v>0</v>
      </c>
      <c r="O35" s="7">
        <f t="shared" si="20"/>
        <v>0</v>
      </c>
      <c r="P35" s="7">
        <f t="shared" si="20"/>
        <v>3</v>
      </c>
      <c r="Q35" s="22">
        <f t="shared" si="20"/>
        <v>0</v>
      </c>
      <c r="R35" s="14">
        <f t="shared" si="20"/>
        <v>7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10</v>
      </c>
      <c r="AF35" s="177">
        <f t="shared" si="20"/>
        <v>0</v>
      </c>
      <c r="AG35" s="160">
        <f t="shared" si="20"/>
        <v>18</v>
      </c>
      <c r="AH35" s="178">
        <f t="shared" si="20"/>
        <v>0</v>
      </c>
      <c r="AI35" s="188">
        <f t="shared" si="20"/>
        <v>18</v>
      </c>
      <c r="AJ35" s="167">
        <f t="shared" si="20"/>
        <v>110</v>
      </c>
      <c r="AK35" s="178">
        <f t="shared" si="20"/>
        <v>39</v>
      </c>
      <c r="AL35" s="179">
        <f t="shared" si="20"/>
        <v>0</v>
      </c>
    </row>
    <row r="36" spans="1:38" outlineLevel="2" x14ac:dyDescent="0.25">
      <c r="A36" s="6" t="s">
        <v>641</v>
      </c>
      <c r="B36" s="29" t="s">
        <v>809</v>
      </c>
      <c r="C36" s="69"/>
      <c r="D36" s="69">
        <v>2</v>
      </c>
      <c r="E36" s="69">
        <v>32</v>
      </c>
      <c r="F36" s="69">
        <v>20</v>
      </c>
      <c r="G36" s="69"/>
      <c r="H36" s="69"/>
      <c r="I36" s="116">
        <v>18</v>
      </c>
      <c r="J36" s="356">
        <v>3</v>
      </c>
      <c r="K36" s="69">
        <v>3</v>
      </c>
      <c r="L36" s="69"/>
      <c r="M36" s="157">
        <f t="shared" si="0"/>
        <v>78</v>
      </c>
      <c r="N36" s="7"/>
      <c r="O36" s="7">
        <v>2</v>
      </c>
      <c r="P36" s="7"/>
      <c r="Q36" s="22"/>
      <c r="R36" s="14">
        <v>33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35</v>
      </c>
      <c r="AF36" s="177"/>
      <c r="AG36" s="160">
        <f>SUM(M36,AE36)</f>
        <v>113</v>
      </c>
      <c r="AH36" s="178">
        <f>SUM(N36,AF36)</f>
        <v>0</v>
      </c>
      <c r="AI36" s="188">
        <f>SUM(AG36+AH36)</f>
        <v>113</v>
      </c>
      <c r="AJ36" s="167">
        <f>SUM(AG36)+SUM(Mai!AJ36)</f>
        <v>593</v>
      </c>
      <c r="AK36" s="178">
        <f>SUM(AE36)+SUM(Mai!AK36)</f>
        <v>109</v>
      </c>
      <c r="AL36" s="179">
        <f>SUM(AH36)+SUM(Mai!AL36)</f>
        <v>0</v>
      </c>
    </row>
    <row r="37" spans="1:38" outlineLevel="1" x14ac:dyDescent="0.25">
      <c r="A37" s="74" t="s">
        <v>730</v>
      </c>
      <c r="B37" s="29"/>
      <c r="C37" s="69">
        <f t="shared" ref="C37:AL37" si="21">SUBTOTAL(9,C36:C36)</f>
        <v>0</v>
      </c>
      <c r="D37" s="69">
        <f t="shared" si="21"/>
        <v>2</v>
      </c>
      <c r="E37" s="69">
        <f t="shared" si="21"/>
        <v>32</v>
      </c>
      <c r="F37" s="69">
        <f t="shared" si="21"/>
        <v>20</v>
      </c>
      <c r="G37" s="69">
        <f t="shared" si="21"/>
        <v>0</v>
      </c>
      <c r="H37" s="69">
        <f t="shared" si="21"/>
        <v>0</v>
      </c>
      <c r="I37" s="116">
        <f t="shared" si="21"/>
        <v>18</v>
      </c>
      <c r="J37" s="356">
        <f t="shared" si="21"/>
        <v>3</v>
      </c>
      <c r="K37" s="69">
        <f t="shared" si="21"/>
        <v>3</v>
      </c>
      <c r="L37" s="69">
        <f t="shared" si="21"/>
        <v>0</v>
      </c>
      <c r="M37" s="157">
        <f t="shared" si="21"/>
        <v>78</v>
      </c>
      <c r="N37" s="7">
        <f t="shared" si="21"/>
        <v>0</v>
      </c>
      <c r="O37" s="7">
        <f t="shared" si="21"/>
        <v>2</v>
      </c>
      <c r="P37" s="7">
        <f t="shared" si="21"/>
        <v>0</v>
      </c>
      <c r="Q37" s="22">
        <f t="shared" si="21"/>
        <v>0</v>
      </c>
      <c r="R37" s="14">
        <f t="shared" si="21"/>
        <v>33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35</v>
      </c>
      <c r="AF37" s="177">
        <f t="shared" si="21"/>
        <v>0</v>
      </c>
      <c r="AG37" s="160">
        <f t="shared" si="21"/>
        <v>113</v>
      </c>
      <c r="AH37" s="178">
        <f t="shared" si="21"/>
        <v>0</v>
      </c>
      <c r="AI37" s="188">
        <f t="shared" si="21"/>
        <v>113</v>
      </c>
      <c r="AJ37" s="167">
        <f t="shared" si="21"/>
        <v>593</v>
      </c>
      <c r="AK37" s="178">
        <f t="shared" si="21"/>
        <v>109</v>
      </c>
      <c r="AL37" s="179">
        <f t="shared" si="21"/>
        <v>0</v>
      </c>
    </row>
    <row r="38" spans="1:38" outlineLevel="2" x14ac:dyDescent="0.25">
      <c r="A38" s="6" t="s">
        <v>644</v>
      </c>
      <c r="B38" s="139" t="s">
        <v>647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>
        <v>1</v>
      </c>
      <c r="AB38" s="129"/>
      <c r="AC38" s="7"/>
      <c r="AD38" s="7"/>
      <c r="AE38" s="164">
        <f t="shared" si="1"/>
        <v>1</v>
      </c>
      <c r="AF38" s="177"/>
      <c r="AG38" s="160">
        <f>SUM(M38,AE38)</f>
        <v>1</v>
      </c>
      <c r="AH38" s="178">
        <f>SUM(N38,AF38)</f>
        <v>0</v>
      </c>
      <c r="AI38" s="188">
        <f>SUM(AG38+AH38)</f>
        <v>1</v>
      </c>
      <c r="AJ38" s="167">
        <f>SUM(AG38)+SUM(Mai!AJ38)</f>
        <v>3</v>
      </c>
      <c r="AK38" s="178">
        <f>SUM(AE38)+SUM(Mai!AK38)</f>
        <v>3</v>
      </c>
      <c r="AL38" s="179">
        <f>SUM(AH38)+SUM(Mai!AL38)</f>
        <v>0</v>
      </c>
    </row>
    <row r="39" spans="1:38" outlineLevel="1" x14ac:dyDescent="0.25">
      <c r="A39" s="383" t="s">
        <v>731</v>
      </c>
      <c r="B39" s="385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0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0</v>
      </c>
      <c r="Z39" s="14">
        <f t="shared" si="22"/>
        <v>0</v>
      </c>
      <c r="AA39" s="14">
        <f t="shared" si="22"/>
        <v>1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1</v>
      </c>
      <c r="AF39" s="177">
        <f t="shared" si="22"/>
        <v>0</v>
      </c>
      <c r="AG39" s="160">
        <f t="shared" si="22"/>
        <v>1</v>
      </c>
      <c r="AH39" s="178">
        <f t="shared" si="22"/>
        <v>0</v>
      </c>
      <c r="AI39" s="188">
        <f t="shared" si="22"/>
        <v>1</v>
      </c>
      <c r="AJ39" s="167">
        <f t="shared" si="22"/>
        <v>3</v>
      </c>
      <c r="AK39" s="178">
        <f t="shared" si="22"/>
        <v>3</v>
      </c>
      <c r="AL39" s="179">
        <f t="shared" si="22"/>
        <v>0</v>
      </c>
    </row>
    <row r="40" spans="1:38" outlineLevel="2" x14ac:dyDescent="0.25">
      <c r="A40" s="9" t="s">
        <v>795</v>
      </c>
      <c r="B40" s="28" t="s">
        <v>707</v>
      </c>
      <c r="C40" s="69"/>
      <c r="D40" s="69">
        <v>4</v>
      </c>
      <c r="E40" s="69">
        <v>32</v>
      </c>
      <c r="F40" s="69">
        <v>16</v>
      </c>
      <c r="G40" s="69"/>
      <c r="H40" s="69"/>
      <c r="I40" s="116"/>
      <c r="J40" s="356"/>
      <c r="K40" s="69">
        <v>34</v>
      </c>
      <c r="L40" s="69"/>
      <c r="M40" s="157">
        <f t="shared" si="0"/>
        <v>86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177"/>
      <c r="AG40" s="160">
        <f>SUM(M40,AE40)</f>
        <v>86</v>
      </c>
      <c r="AH40" s="178">
        <f>SUM(N40,AF40)</f>
        <v>0</v>
      </c>
      <c r="AI40" s="188">
        <f>SUM(AG40+AH40)</f>
        <v>86</v>
      </c>
      <c r="AJ40" s="167">
        <f>SUM(AG40)+SUM(Mai!AJ40)</f>
        <v>494</v>
      </c>
      <c r="AK40" s="178">
        <f>SUM(AE40)+SUM(Mai!AK40)</f>
        <v>0</v>
      </c>
      <c r="AL40" s="179">
        <f>SUM(AH40)+SUM(Mai!AL40)</f>
        <v>0</v>
      </c>
    </row>
    <row r="41" spans="1:38" outlineLevel="1" x14ac:dyDescent="0.25">
      <c r="A41" s="499" t="s">
        <v>732</v>
      </c>
      <c r="B41" s="28"/>
      <c r="C41" s="69">
        <f t="shared" ref="C41:AL41" si="23">SUBTOTAL(9,C40:C40)</f>
        <v>0</v>
      </c>
      <c r="D41" s="69">
        <f t="shared" si="23"/>
        <v>4</v>
      </c>
      <c r="E41" s="69">
        <f t="shared" si="23"/>
        <v>32</v>
      </c>
      <c r="F41" s="69">
        <f t="shared" si="23"/>
        <v>16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34</v>
      </c>
      <c r="L41" s="69">
        <f t="shared" si="23"/>
        <v>0</v>
      </c>
      <c r="M41" s="157">
        <f t="shared" si="23"/>
        <v>86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177">
        <f t="shared" si="23"/>
        <v>0</v>
      </c>
      <c r="AG41" s="160">
        <f t="shared" si="23"/>
        <v>86</v>
      </c>
      <c r="AH41" s="178">
        <f t="shared" si="23"/>
        <v>0</v>
      </c>
      <c r="AI41" s="188">
        <f t="shared" si="23"/>
        <v>86</v>
      </c>
      <c r="AJ41" s="167">
        <f t="shared" si="23"/>
        <v>494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8</v>
      </c>
      <c r="E42" s="69">
        <v>4</v>
      </c>
      <c r="F42" s="69">
        <v>9</v>
      </c>
      <c r="G42" s="69"/>
      <c r="H42" s="69"/>
      <c r="I42" s="116"/>
      <c r="J42" s="356"/>
      <c r="K42" s="69">
        <v>13</v>
      </c>
      <c r="L42" s="69"/>
      <c r="M42" s="157">
        <f t="shared" si="0"/>
        <v>34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177"/>
      <c r="AG42" s="160">
        <f>SUM(M42,AE42)</f>
        <v>34</v>
      </c>
      <c r="AH42" s="178">
        <f>SUM(N42,AF42)</f>
        <v>0</v>
      </c>
      <c r="AI42" s="188">
        <f>SUM(AG42+AH42)</f>
        <v>34</v>
      </c>
      <c r="AJ42" s="167">
        <f>SUM(AG42)+SUM(Mai!AJ42)</f>
        <v>138</v>
      </c>
      <c r="AK42" s="178">
        <f>SUM(AE42)+SUM(Mai!AK42)</f>
        <v>0</v>
      </c>
      <c r="AL42" s="179">
        <f>SUM(AH42)+SUM(Mai!AL42)</f>
        <v>0</v>
      </c>
    </row>
    <row r="43" spans="1:38" outlineLevel="2" x14ac:dyDescent="0.25">
      <c r="A43" s="9" t="s">
        <v>621</v>
      </c>
      <c r="B43" s="28" t="s">
        <v>692</v>
      </c>
      <c r="C43" s="69"/>
      <c r="D43" s="69">
        <v>8</v>
      </c>
      <c r="E43" s="69">
        <v>8</v>
      </c>
      <c r="F43" s="69">
        <v>10</v>
      </c>
      <c r="G43" s="69"/>
      <c r="H43" s="69"/>
      <c r="I43" s="116"/>
      <c r="J43" s="356"/>
      <c r="K43" s="69">
        <v>17</v>
      </c>
      <c r="L43" s="69"/>
      <c r="M43" s="157">
        <f t="shared" si="0"/>
        <v>43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177"/>
      <c r="AG43" s="160">
        <f>SUM(M43,AE43)</f>
        <v>43</v>
      </c>
      <c r="AH43" s="178">
        <f>SUM(N43,AF43)</f>
        <v>0</v>
      </c>
      <c r="AI43" s="188">
        <f>SUM(AG43+AH43)</f>
        <v>43</v>
      </c>
      <c r="AJ43" s="167">
        <f>SUM(AG43)+SUM(Mai!AJ43)</f>
        <v>255</v>
      </c>
      <c r="AK43" s="178">
        <f>SUM(AE43)+SUM(Mai!AK43)</f>
        <v>0</v>
      </c>
      <c r="AL43" s="179">
        <f>SUM(AH43)+SUM(Mai!AL43)</f>
        <v>0</v>
      </c>
    </row>
    <row r="44" spans="1:38" outlineLevel="1" x14ac:dyDescent="0.25">
      <c r="A44" s="499" t="s">
        <v>733</v>
      </c>
      <c r="B44" s="28"/>
      <c r="C44" s="69">
        <f t="shared" ref="C44:AL44" si="24">SUBTOTAL(9,C42:C43)</f>
        <v>0</v>
      </c>
      <c r="D44" s="69">
        <f t="shared" si="24"/>
        <v>16</v>
      </c>
      <c r="E44" s="69">
        <f t="shared" si="24"/>
        <v>12</v>
      </c>
      <c r="F44" s="69">
        <f t="shared" si="24"/>
        <v>19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30</v>
      </c>
      <c r="L44" s="69">
        <f t="shared" si="24"/>
        <v>0</v>
      </c>
      <c r="M44" s="157">
        <f t="shared" si="24"/>
        <v>77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177">
        <f t="shared" si="24"/>
        <v>0</v>
      </c>
      <c r="AG44" s="160">
        <f t="shared" si="24"/>
        <v>77</v>
      </c>
      <c r="AH44" s="178">
        <f t="shared" si="24"/>
        <v>0</v>
      </c>
      <c r="AI44" s="188">
        <f t="shared" si="24"/>
        <v>77</v>
      </c>
      <c r="AJ44" s="167">
        <f t="shared" si="24"/>
        <v>393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SUM(AG45)+SUM(Mai!AJ45)</f>
        <v>0</v>
      </c>
      <c r="AK45" s="178">
        <f>SUM(AE45)+SUM(Mai!AK45)</f>
        <v>0</v>
      </c>
      <c r="AL45" s="179">
        <f>SUM(AH45)+SUM(Mai!AL45)</f>
        <v>0</v>
      </c>
    </row>
    <row r="46" spans="1:38" outlineLevel="1" x14ac:dyDescent="0.25">
      <c r="A46" s="500" t="s">
        <v>734</v>
      </c>
      <c r="B46" s="28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177">
        <f t="shared" si="25"/>
        <v>0</v>
      </c>
      <c r="AG46" s="160">
        <f t="shared" si="25"/>
        <v>0</v>
      </c>
      <c r="AH46" s="178">
        <f t="shared" si="25"/>
        <v>0</v>
      </c>
      <c r="AI46" s="179">
        <f t="shared" si="25"/>
        <v>0</v>
      </c>
      <c r="AJ46" s="167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29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 t="shared" si="1"/>
        <v>0</v>
      </c>
      <c r="AF47" s="177"/>
      <c r="AG47" s="160">
        <f>SUM(M47,AE47)</f>
        <v>0</v>
      </c>
      <c r="AH47" s="178">
        <f>SUM(N47,AF47)</f>
        <v>0</v>
      </c>
      <c r="AI47" s="179">
        <f>SUM(AG47+AH47)</f>
        <v>0</v>
      </c>
      <c r="AJ47" s="167">
        <f>SUM(AG47)+SUM(Mai!AJ47)</f>
        <v>0</v>
      </c>
      <c r="AK47" s="178">
        <f>SUM(AE47)+SUM(Mai!AK47)</f>
        <v>0</v>
      </c>
      <c r="AL47" s="179">
        <f>SUM(AH47)+SUM(Mai!AL47)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/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0</v>
      </c>
      <c r="AF48" s="177"/>
      <c r="AG48" s="160">
        <f>SUM(M48,AE48)</f>
        <v>0</v>
      </c>
      <c r="AH48" s="178">
        <f>SUM(N48,AF48)</f>
        <v>0</v>
      </c>
      <c r="AI48" s="188">
        <f>SUM(AG48+AH48)</f>
        <v>0</v>
      </c>
      <c r="AJ48" s="167">
        <f>SUM(AG48)+SUM(Mai!AJ48)</f>
        <v>13</v>
      </c>
      <c r="AK48" s="178">
        <f>SUM(AE48)+SUM(Mai!AK48)</f>
        <v>13</v>
      </c>
      <c r="AL48" s="179">
        <f>SUM(AH48)+SUM(Mai!AL48)</f>
        <v>0</v>
      </c>
    </row>
    <row r="49" spans="1:38" outlineLevel="1" x14ac:dyDescent="0.25">
      <c r="A49" s="74" t="s">
        <v>735</v>
      </c>
      <c r="B49" s="40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0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0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0</v>
      </c>
      <c r="AF49" s="177">
        <f t="shared" si="26"/>
        <v>0</v>
      </c>
      <c r="AG49" s="160">
        <f t="shared" si="26"/>
        <v>0</v>
      </c>
      <c r="AH49" s="178">
        <f t="shared" si="26"/>
        <v>0</v>
      </c>
      <c r="AI49" s="188">
        <f t="shared" si="26"/>
        <v>0</v>
      </c>
      <c r="AJ49" s="167">
        <f t="shared" si="26"/>
        <v>13</v>
      </c>
      <c r="AK49" s="178">
        <f t="shared" si="26"/>
        <v>13</v>
      </c>
      <c r="AL49" s="179">
        <f t="shared" si="26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/>
      <c r="T50" s="129"/>
      <c r="U50" s="22">
        <v>1</v>
      </c>
      <c r="V50" s="14"/>
      <c r="W50" s="129">
        <v>2</v>
      </c>
      <c r="X50" s="22"/>
      <c r="Y50" s="14"/>
      <c r="Z50" s="14">
        <v>1</v>
      </c>
      <c r="AA50" s="14"/>
      <c r="AB50" s="129"/>
      <c r="AC50" s="7"/>
      <c r="AD50" s="7"/>
      <c r="AE50" s="164">
        <f t="shared" si="1"/>
        <v>4</v>
      </c>
      <c r="AF50" s="177"/>
      <c r="AG50" s="160">
        <f>SUM(M50,AE50)</f>
        <v>4</v>
      </c>
      <c r="AH50" s="178">
        <f>SUM(N50,AF50)</f>
        <v>0</v>
      </c>
      <c r="AI50" s="188">
        <f>SUM(AG50+AH50)</f>
        <v>4</v>
      </c>
      <c r="AJ50" s="167">
        <f>SUM(AG50)+SUM(Mai!AJ50)</f>
        <v>59</v>
      </c>
      <c r="AK50" s="178">
        <f>SUM(AE50)+SUM(Mai!AK50)</f>
        <v>59</v>
      </c>
      <c r="AL50" s="179">
        <f>SUM(AH50)+SUM(Mai!AL50)</f>
        <v>0</v>
      </c>
    </row>
    <row r="51" spans="1:38" outlineLevel="1" x14ac:dyDescent="0.25">
      <c r="A51" s="387" t="s">
        <v>736</v>
      </c>
      <c r="B51" s="40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14">
        <f t="shared" si="27"/>
        <v>0</v>
      </c>
      <c r="T51" s="129">
        <f t="shared" si="27"/>
        <v>0</v>
      </c>
      <c r="U51" s="22">
        <f t="shared" si="27"/>
        <v>1</v>
      </c>
      <c r="V51" s="14">
        <f t="shared" si="27"/>
        <v>0</v>
      </c>
      <c r="W51" s="129">
        <f t="shared" si="27"/>
        <v>2</v>
      </c>
      <c r="X51" s="22">
        <f t="shared" si="27"/>
        <v>0</v>
      </c>
      <c r="Y51" s="14">
        <f t="shared" si="27"/>
        <v>0</v>
      </c>
      <c r="Z51" s="14">
        <f t="shared" si="27"/>
        <v>1</v>
      </c>
      <c r="AA51" s="14">
        <f t="shared" si="27"/>
        <v>0</v>
      </c>
      <c r="AB51" s="129">
        <f t="shared" si="27"/>
        <v>0</v>
      </c>
      <c r="AC51" s="7">
        <f t="shared" si="27"/>
        <v>0</v>
      </c>
      <c r="AD51" s="7">
        <f t="shared" si="27"/>
        <v>0</v>
      </c>
      <c r="AE51" s="164">
        <f t="shared" si="27"/>
        <v>4</v>
      </c>
      <c r="AF51" s="177">
        <f t="shared" si="27"/>
        <v>0</v>
      </c>
      <c r="AG51" s="160">
        <f t="shared" si="27"/>
        <v>4</v>
      </c>
      <c r="AH51" s="178">
        <f t="shared" si="27"/>
        <v>0</v>
      </c>
      <c r="AI51" s="188">
        <f t="shared" si="27"/>
        <v>4</v>
      </c>
      <c r="AJ51" s="167">
        <f t="shared" si="27"/>
        <v>59</v>
      </c>
      <c r="AK51" s="178">
        <f t="shared" si="27"/>
        <v>59</v>
      </c>
      <c r="AL51" s="179">
        <f t="shared" si="27"/>
        <v>0</v>
      </c>
    </row>
    <row r="52" spans="1:38" ht="26.4" outlineLevel="2" x14ac:dyDescent="0.25">
      <c r="A52" s="110" t="s">
        <v>619</v>
      </c>
      <c r="B52" s="404" t="s">
        <v>688</v>
      </c>
      <c r="C52" s="69"/>
      <c r="D52" s="69"/>
      <c r="E52" s="69"/>
      <c r="F52" s="69"/>
      <c r="G52" s="69">
        <v>1</v>
      </c>
      <c r="H52" s="69"/>
      <c r="I52" s="116"/>
      <c r="J52" s="356"/>
      <c r="K52" s="69"/>
      <c r="L52" s="69"/>
      <c r="M52" s="157">
        <f t="shared" si="0"/>
        <v>1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 t="shared" si="1"/>
        <v>0</v>
      </c>
      <c r="AF52" s="177"/>
      <c r="AG52" s="160">
        <f>SUM(M52,AE52)</f>
        <v>1</v>
      </c>
      <c r="AH52" s="178">
        <f>SUM(N52,AF52)</f>
        <v>0</v>
      </c>
      <c r="AI52" s="188">
        <f>SUM(AG52+AH52)</f>
        <v>1</v>
      </c>
      <c r="AJ52" s="167">
        <f>SUM(AG52)+SUM(Mai!AJ52)</f>
        <v>5</v>
      </c>
      <c r="AK52" s="178">
        <f>SUM(AE52)+SUM(Mai!AK52)</f>
        <v>0</v>
      </c>
      <c r="AL52" s="179">
        <f>SUM(AH52)+SUM(Mai!AL52)</f>
        <v>0</v>
      </c>
    </row>
    <row r="53" spans="1:38" outlineLevel="1" x14ac:dyDescent="0.25">
      <c r="A53" s="387" t="s">
        <v>737</v>
      </c>
      <c r="B53" s="404"/>
      <c r="C53" s="69">
        <f t="shared" ref="C53:AL53" si="28">SUBTOTAL(9,C52:C52)</f>
        <v>0</v>
      </c>
      <c r="D53" s="69">
        <f t="shared" si="28"/>
        <v>0</v>
      </c>
      <c r="E53" s="69">
        <f t="shared" si="28"/>
        <v>0</v>
      </c>
      <c r="F53" s="69">
        <f t="shared" si="28"/>
        <v>0</v>
      </c>
      <c r="G53" s="69">
        <f t="shared" si="28"/>
        <v>1</v>
      </c>
      <c r="H53" s="69">
        <f t="shared" si="28"/>
        <v>0</v>
      </c>
      <c r="I53" s="116">
        <f t="shared" si="28"/>
        <v>0</v>
      </c>
      <c r="J53" s="356">
        <f t="shared" si="28"/>
        <v>0</v>
      </c>
      <c r="K53" s="69">
        <f t="shared" si="28"/>
        <v>0</v>
      </c>
      <c r="L53" s="69">
        <f t="shared" si="28"/>
        <v>0</v>
      </c>
      <c r="M53" s="157">
        <f t="shared" si="28"/>
        <v>1</v>
      </c>
      <c r="N53" s="7">
        <f t="shared" si="28"/>
        <v>0</v>
      </c>
      <c r="O53" s="7">
        <f t="shared" si="28"/>
        <v>0</v>
      </c>
      <c r="P53" s="7">
        <f t="shared" si="28"/>
        <v>0</v>
      </c>
      <c r="Q53" s="22">
        <f t="shared" si="28"/>
        <v>0</v>
      </c>
      <c r="R53" s="14">
        <f t="shared" si="28"/>
        <v>0</v>
      </c>
      <c r="S53" s="14">
        <f t="shared" si="28"/>
        <v>0</v>
      </c>
      <c r="T53" s="129">
        <f t="shared" si="28"/>
        <v>0</v>
      </c>
      <c r="U53" s="22">
        <f t="shared" si="28"/>
        <v>0</v>
      </c>
      <c r="V53" s="14">
        <f t="shared" si="28"/>
        <v>0</v>
      </c>
      <c r="W53" s="129">
        <f t="shared" si="28"/>
        <v>0</v>
      </c>
      <c r="X53" s="22">
        <f t="shared" si="28"/>
        <v>0</v>
      </c>
      <c r="Y53" s="14">
        <f t="shared" si="28"/>
        <v>0</v>
      </c>
      <c r="Z53" s="14">
        <f t="shared" si="28"/>
        <v>0</v>
      </c>
      <c r="AA53" s="14">
        <f t="shared" si="28"/>
        <v>0</v>
      </c>
      <c r="AB53" s="129">
        <f t="shared" si="28"/>
        <v>0</v>
      </c>
      <c r="AC53" s="7">
        <f t="shared" si="28"/>
        <v>0</v>
      </c>
      <c r="AD53" s="7">
        <f t="shared" si="28"/>
        <v>0</v>
      </c>
      <c r="AE53" s="164">
        <f t="shared" si="28"/>
        <v>0</v>
      </c>
      <c r="AF53" s="177">
        <f t="shared" si="28"/>
        <v>0</v>
      </c>
      <c r="AG53" s="160">
        <f t="shared" si="28"/>
        <v>1</v>
      </c>
      <c r="AH53" s="178">
        <f t="shared" si="28"/>
        <v>0</v>
      </c>
      <c r="AI53" s="188">
        <f t="shared" si="28"/>
        <v>1</v>
      </c>
      <c r="AJ53" s="167">
        <f t="shared" si="28"/>
        <v>5</v>
      </c>
      <c r="AK53" s="178">
        <f t="shared" si="28"/>
        <v>0</v>
      </c>
      <c r="AL53" s="179">
        <f t="shared" si="28"/>
        <v>0</v>
      </c>
    </row>
    <row r="54" spans="1:38" outlineLevel="2" x14ac:dyDescent="0.25">
      <c r="A54" s="6" t="s">
        <v>566</v>
      </c>
      <c r="B54" s="29" t="s">
        <v>802</v>
      </c>
      <c r="C54" s="69"/>
      <c r="D54" s="69"/>
      <c r="E54" s="69"/>
      <c r="F54" s="69"/>
      <c r="G54" s="69"/>
      <c r="H54" s="69"/>
      <c r="I54" s="116"/>
      <c r="J54" s="356"/>
      <c r="K54" s="69">
        <v>2</v>
      </c>
      <c r="L54" s="69">
        <v>11</v>
      </c>
      <c r="M54" s="157">
        <f>SUM(C54:L54)</f>
        <v>13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9">SUM(M54,AE54)</f>
        <v>13</v>
      </c>
      <c r="AH54" s="178">
        <f t="shared" si="29"/>
        <v>0</v>
      </c>
      <c r="AI54" s="188">
        <f>SUM(AG54+AH54)</f>
        <v>13</v>
      </c>
      <c r="AJ54" s="167">
        <f>SUM(AG54)+SUM(Mai!AJ54)</f>
        <v>67</v>
      </c>
      <c r="AK54" s="178">
        <f>SUM(AE54)+SUM(Mai!AK54)</f>
        <v>0</v>
      </c>
      <c r="AL54" s="179">
        <f>SUM(AH54)+SUM(Mai!AL54)</f>
        <v>0</v>
      </c>
    </row>
    <row r="55" spans="1:38" outlineLevel="1" x14ac:dyDescent="0.25">
      <c r="A55" s="74" t="s">
        <v>567</v>
      </c>
      <c r="B55" s="39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2</v>
      </c>
      <c r="L55" s="69">
        <f t="shared" si="30"/>
        <v>11</v>
      </c>
      <c r="M55" s="157">
        <f t="shared" si="30"/>
        <v>13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177">
        <f t="shared" si="30"/>
        <v>0</v>
      </c>
      <c r="AG55" s="160">
        <f t="shared" si="30"/>
        <v>13</v>
      </c>
      <c r="AH55" s="178">
        <f t="shared" si="30"/>
        <v>0</v>
      </c>
      <c r="AI55" s="188">
        <f t="shared" si="30"/>
        <v>13</v>
      </c>
      <c r="AJ55" s="167">
        <f t="shared" si="30"/>
        <v>67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118" t="s">
        <v>798</v>
      </c>
      <c r="C56" s="69">
        <v>7</v>
      </c>
      <c r="D56" s="69">
        <v>4</v>
      </c>
      <c r="E56" s="69">
        <v>29</v>
      </c>
      <c r="F56" s="69">
        <v>1</v>
      </c>
      <c r="G56" s="69"/>
      <c r="H56" s="69"/>
      <c r="I56" s="116"/>
      <c r="J56" s="356"/>
      <c r="K56" s="69">
        <v>42</v>
      </c>
      <c r="L56" s="69"/>
      <c r="M56" s="157">
        <f t="shared" si="0"/>
        <v>83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177"/>
      <c r="AG56" s="160">
        <f>SUM(M56,AE56)</f>
        <v>83</v>
      </c>
      <c r="AH56" s="178">
        <f>SUM(N56,AF56)</f>
        <v>0</v>
      </c>
      <c r="AI56" s="188">
        <f>SUM(AG56+AH56)</f>
        <v>83</v>
      </c>
      <c r="AJ56" s="167">
        <f>SUM(AG56)+SUM(Mai!AJ56)</f>
        <v>447</v>
      </c>
      <c r="AK56" s="178">
        <f>SUM(AE56)+SUM(Mai!AK56)</f>
        <v>0</v>
      </c>
      <c r="AL56" s="179">
        <f>SUM(AH56)+SUM(Mai!AL56)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7</v>
      </c>
      <c r="D57" s="69">
        <f t="shared" si="31"/>
        <v>4</v>
      </c>
      <c r="E57" s="69">
        <f t="shared" si="31"/>
        <v>29</v>
      </c>
      <c r="F57" s="69">
        <f t="shared" si="31"/>
        <v>1</v>
      </c>
      <c r="G57" s="69">
        <f t="shared" si="31"/>
        <v>0</v>
      </c>
      <c r="H57" s="69">
        <f t="shared" si="31"/>
        <v>0</v>
      </c>
      <c r="I57" s="116">
        <f t="shared" si="31"/>
        <v>0</v>
      </c>
      <c r="J57" s="356">
        <f t="shared" si="31"/>
        <v>0</v>
      </c>
      <c r="K57" s="69">
        <f t="shared" si="31"/>
        <v>42</v>
      </c>
      <c r="L57" s="69">
        <f t="shared" si="31"/>
        <v>0</v>
      </c>
      <c r="M57" s="157">
        <f t="shared" si="31"/>
        <v>83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177">
        <f t="shared" si="31"/>
        <v>0</v>
      </c>
      <c r="AG57" s="160">
        <f t="shared" si="31"/>
        <v>83</v>
      </c>
      <c r="AH57" s="178">
        <f t="shared" si="31"/>
        <v>0</v>
      </c>
      <c r="AI57" s="188">
        <f t="shared" si="31"/>
        <v>83</v>
      </c>
      <c r="AJ57" s="167">
        <f t="shared" si="31"/>
        <v>447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SUM(AG58)+SUM(Mai!AJ58)</f>
        <v>0</v>
      </c>
      <c r="AK58" s="178">
        <f>SUM(AE58)+SUM(Mai!AK58)</f>
        <v>0</v>
      </c>
      <c r="AL58" s="179">
        <f>SUM(AH58)+SUM(Mai!AL58)</f>
        <v>0</v>
      </c>
    </row>
    <row r="59" spans="1:38" outlineLevel="1" x14ac:dyDescent="0.25">
      <c r="A59" s="74" t="s">
        <v>739</v>
      </c>
      <c r="B59" s="2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17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22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7">
        <f t="shared" ref="M60" si="33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SUM(AG60)+SUM(Mai!AJ60)</f>
        <v>0</v>
      </c>
      <c r="AK60" s="178">
        <f>SUM(AE60)+SUM(Mai!AK60)</f>
        <v>0</v>
      </c>
      <c r="AL60" s="179">
        <f>SUM(AH60)+SUM(Mai!AL60)</f>
        <v>0</v>
      </c>
    </row>
    <row r="61" spans="1:38" outlineLevel="1" x14ac:dyDescent="0.25">
      <c r="A61" s="74" t="s">
        <v>23</v>
      </c>
      <c r="B61" s="29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0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0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177">
        <f t="shared" si="35"/>
        <v>0</v>
      </c>
      <c r="AG61" s="160">
        <f t="shared" si="35"/>
        <v>0</v>
      </c>
      <c r="AH61" s="178">
        <f t="shared" si="35"/>
        <v>0</v>
      </c>
      <c r="AI61" s="188">
        <f t="shared" si="35"/>
        <v>0</v>
      </c>
      <c r="AJ61" s="167">
        <f t="shared" si="35"/>
        <v>0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29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SUM(AG62)+SUM(Mai!AJ62)</f>
        <v>0</v>
      </c>
      <c r="AK62" s="178">
        <f>SUM(AE62)+SUM(Mai!AK62)</f>
        <v>0</v>
      </c>
      <c r="AL62" s="179">
        <f>SUM(AH62)+SUM(Mai!AL62)</f>
        <v>0</v>
      </c>
    </row>
    <row r="63" spans="1:38" outlineLevel="1" x14ac:dyDescent="0.25">
      <c r="A63" s="74" t="s">
        <v>740</v>
      </c>
      <c r="B63" s="29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17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ht="26.4" outlineLevel="2" x14ac:dyDescent="0.25">
      <c r="A64" s="6" t="s">
        <v>800</v>
      </c>
      <c r="B64" s="322" t="s">
        <v>715</v>
      </c>
      <c r="C64" s="69"/>
      <c r="D64" s="69"/>
      <c r="E64" s="69"/>
      <c r="F64" s="69"/>
      <c r="G64" s="69"/>
      <c r="H64" s="69"/>
      <c r="I64" s="116"/>
      <c r="J64" s="356"/>
      <c r="K64" s="69">
        <v>4</v>
      </c>
      <c r="L64" s="69">
        <v>6</v>
      </c>
      <c r="M64" s="157">
        <f t="shared" ref="M64:M132" si="37">SUM(C64:L64)</f>
        <v>10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 t="shared" si="1"/>
        <v>0</v>
      </c>
      <c r="AF64" s="177"/>
      <c r="AG64" s="160">
        <f>SUM(M64,AE64)</f>
        <v>10</v>
      </c>
      <c r="AH64" s="178">
        <f>SUM(N64,AF64)</f>
        <v>0</v>
      </c>
      <c r="AI64" s="188">
        <f>SUM(AG64+AH64)</f>
        <v>10</v>
      </c>
      <c r="AJ64" s="167">
        <f>SUM(AG64)+SUM(Mai!AJ64)</f>
        <v>70</v>
      </c>
      <c r="AK64" s="178">
        <f>SUM(AE64)+SUM(Mai!AK64)</f>
        <v>1</v>
      </c>
      <c r="AL64" s="179">
        <f>SUM(AH64)+SUM(Mai!AL64)</f>
        <v>0</v>
      </c>
    </row>
    <row r="65" spans="1:38" outlineLevel="1" x14ac:dyDescent="0.25">
      <c r="A65" s="74" t="s">
        <v>741</v>
      </c>
      <c r="B65" s="322"/>
      <c r="C65" s="69">
        <f t="shared" ref="C65:AL65" si="38">SUBTOTAL(9,C64:C64)</f>
        <v>0</v>
      </c>
      <c r="D65" s="69">
        <f t="shared" si="38"/>
        <v>0</v>
      </c>
      <c r="E65" s="69">
        <f t="shared" si="38"/>
        <v>0</v>
      </c>
      <c r="F65" s="69">
        <f t="shared" si="38"/>
        <v>0</v>
      </c>
      <c r="G65" s="69">
        <f t="shared" si="38"/>
        <v>0</v>
      </c>
      <c r="H65" s="69">
        <f t="shared" si="38"/>
        <v>0</v>
      </c>
      <c r="I65" s="116">
        <f t="shared" si="38"/>
        <v>0</v>
      </c>
      <c r="J65" s="356">
        <f t="shared" si="38"/>
        <v>0</v>
      </c>
      <c r="K65" s="69">
        <f t="shared" si="38"/>
        <v>4</v>
      </c>
      <c r="L65" s="69">
        <f t="shared" si="38"/>
        <v>6</v>
      </c>
      <c r="M65" s="157">
        <f t="shared" si="38"/>
        <v>10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22">
        <f t="shared" si="38"/>
        <v>0</v>
      </c>
      <c r="R65" s="14">
        <f t="shared" si="38"/>
        <v>0</v>
      </c>
      <c r="S65" s="14">
        <f t="shared" si="38"/>
        <v>0</v>
      </c>
      <c r="T65" s="129">
        <f t="shared" si="38"/>
        <v>0</v>
      </c>
      <c r="U65" s="22">
        <f t="shared" si="38"/>
        <v>0</v>
      </c>
      <c r="V65" s="14">
        <f t="shared" si="38"/>
        <v>0</v>
      </c>
      <c r="W65" s="129">
        <f t="shared" si="38"/>
        <v>0</v>
      </c>
      <c r="X65" s="22">
        <f t="shared" si="38"/>
        <v>0</v>
      </c>
      <c r="Y65" s="14">
        <f t="shared" si="38"/>
        <v>0</v>
      </c>
      <c r="Z65" s="14">
        <f t="shared" si="38"/>
        <v>0</v>
      </c>
      <c r="AA65" s="14">
        <f t="shared" si="38"/>
        <v>0</v>
      </c>
      <c r="AB65" s="129">
        <f t="shared" si="38"/>
        <v>0</v>
      </c>
      <c r="AC65" s="7">
        <f t="shared" si="38"/>
        <v>0</v>
      </c>
      <c r="AD65" s="7">
        <f t="shared" si="38"/>
        <v>0</v>
      </c>
      <c r="AE65" s="164">
        <f t="shared" si="38"/>
        <v>0</v>
      </c>
      <c r="AF65" s="177">
        <f t="shared" si="38"/>
        <v>0</v>
      </c>
      <c r="AG65" s="160">
        <f t="shared" si="38"/>
        <v>10</v>
      </c>
      <c r="AH65" s="178">
        <f t="shared" si="38"/>
        <v>0</v>
      </c>
      <c r="AI65" s="188">
        <f t="shared" si="38"/>
        <v>10</v>
      </c>
      <c r="AJ65" s="167">
        <f t="shared" si="38"/>
        <v>70</v>
      </c>
      <c r="AK65" s="178">
        <f t="shared" si="38"/>
        <v>1</v>
      </c>
      <c r="AL65" s="179">
        <f t="shared" si="38"/>
        <v>0</v>
      </c>
    </row>
    <row r="66" spans="1:38" outlineLevel="2" x14ac:dyDescent="0.25">
      <c r="A66" s="6" t="s">
        <v>617</v>
      </c>
      <c r="B66" s="29" t="s">
        <v>776</v>
      </c>
      <c r="C66" s="69"/>
      <c r="D66" s="69"/>
      <c r="E66" s="69"/>
      <c r="F66" s="69">
        <v>3</v>
      </c>
      <c r="G66" s="69">
        <v>5</v>
      </c>
      <c r="H66" s="69"/>
      <c r="I66" s="116"/>
      <c r="J66" s="356"/>
      <c r="K66" s="69">
        <v>7</v>
      </c>
      <c r="L66" s="69"/>
      <c r="M66" s="157">
        <f t="shared" si="37"/>
        <v>15</v>
      </c>
      <c r="N66" s="7">
        <v>1</v>
      </c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177"/>
      <c r="AG66" s="160">
        <f>SUM(M66,AE66)</f>
        <v>15</v>
      </c>
      <c r="AH66" s="178">
        <f>SUM(N66,AF66)</f>
        <v>1</v>
      </c>
      <c r="AI66" s="188">
        <f>SUM(AG66+AH66)</f>
        <v>16</v>
      </c>
      <c r="AJ66" s="167">
        <f>SUM(AG66)+SUM(Mai!AJ66)</f>
        <v>75</v>
      </c>
      <c r="AK66" s="178">
        <f>SUM(AE66)+SUM(Mai!AK66)</f>
        <v>0</v>
      </c>
      <c r="AL66" s="179">
        <f>SUM(AH66)+SUM(Mai!AL66)</f>
        <v>1</v>
      </c>
    </row>
    <row r="67" spans="1:38" outlineLevel="1" x14ac:dyDescent="0.25">
      <c r="A67" s="74" t="s">
        <v>742</v>
      </c>
      <c r="B67" s="29"/>
      <c r="C67" s="69">
        <f t="shared" ref="C67:AL67" si="40">SUBTOTAL(9,C66:C66)</f>
        <v>0</v>
      </c>
      <c r="D67" s="69">
        <f t="shared" si="40"/>
        <v>0</v>
      </c>
      <c r="E67" s="69">
        <f t="shared" si="40"/>
        <v>0</v>
      </c>
      <c r="F67" s="69">
        <f t="shared" si="40"/>
        <v>3</v>
      </c>
      <c r="G67" s="69">
        <f t="shared" si="40"/>
        <v>5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7</v>
      </c>
      <c r="L67" s="69">
        <f t="shared" si="40"/>
        <v>0</v>
      </c>
      <c r="M67" s="157">
        <f t="shared" si="40"/>
        <v>15</v>
      </c>
      <c r="N67" s="7">
        <f t="shared" si="40"/>
        <v>1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177">
        <f t="shared" si="40"/>
        <v>0</v>
      </c>
      <c r="AG67" s="160">
        <f t="shared" si="40"/>
        <v>15</v>
      </c>
      <c r="AH67" s="178">
        <f t="shared" si="40"/>
        <v>1</v>
      </c>
      <c r="AI67" s="188">
        <f t="shared" si="40"/>
        <v>16</v>
      </c>
      <c r="AJ67" s="167">
        <f t="shared" si="40"/>
        <v>75</v>
      </c>
      <c r="AK67" s="178">
        <f t="shared" si="40"/>
        <v>0</v>
      </c>
      <c r="AL67" s="179">
        <f t="shared" si="40"/>
        <v>1</v>
      </c>
    </row>
    <row r="68" spans="1:38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SUM(AG68)+SUM(Mai!AJ68)</f>
        <v>1</v>
      </c>
      <c r="AK68" s="178">
        <f>SUM(AE68)+SUM(Mai!AE68)</f>
        <v>0</v>
      </c>
      <c r="AL68" s="179">
        <f>SUM(AH68)+SUM(Mai!AL68)</f>
        <v>0</v>
      </c>
    </row>
    <row r="69" spans="1:38" outlineLevel="1" x14ac:dyDescent="0.25">
      <c r="A69" s="74" t="s">
        <v>770</v>
      </c>
      <c r="B69" s="29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17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38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>
        <v>1</v>
      </c>
      <c r="AB70" s="129"/>
      <c r="AC70" s="7">
        <v>7</v>
      </c>
      <c r="AD70" s="7"/>
      <c r="AE70" s="164">
        <f t="shared" si="39"/>
        <v>8</v>
      </c>
      <c r="AF70" s="177"/>
      <c r="AG70" s="160">
        <f t="shared" ref="AG70:AG83" si="42">SUM(M70,AE70)</f>
        <v>8</v>
      </c>
      <c r="AH70" s="178">
        <f t="shared" ref="AH70:AH83" si="43">SUM(N70,AF70)</f>
        <v>0</v>
      </c>
      <c r="AI70" s="188">
        <f>SUM(AG70+AH70)</f>
        <v>8</v>
      </c>
      <c r="AJ70" s="167">
        <f>SUM(AG70)+SUM(Mai!AJ70)</f>
        <v>62</v>
      </c>
      <c r="AK70" s="178">
        <f>SUM(AE70)+SUM(Mai!AK70)</f>
        <v>62</v>
      </c>
      <c r="AL70" s="179">
        <f>SUM(AH70)+SUM(Mai!AL70)</f>
        <v>0</v>
      </c>
    </row>
    <row r="71" spans="1:38" outlineLevel="1" x14ac:dyDescent="0.25">
      <c r="A71" s="500" t="s">
        <v>743</v>
      </c>
      <c r="B71" s="22"/>
      <c r="C71" s="69">
        <f t="shared" ref="C71:AL71" si="44">SUBTOTAL(9,C70:C70)</f>
        <v>0</v>
      </c>
      <c r="D71" s="69">
        <f t="shared" si="44"/>
        <v>0</v>
      </c>
      <c r="E71" s="69">
        <f t="shared" si="44"/>
        <v>0</v>
      </c>
      <c r="F71" s="69">
        <f t="shared" si="44"/>
        <v>0</v>
      </c>
      <c r="G71" s="69">
        <f t="shared" si="44"/>
        <v>0</v>
      </c>
      <c r="H71" s="69">
        <f t="shared" si="44"/>
        <v>0</v>
      </c>
      <c r="I71" s="116">
        <f t="shared" si="44"/>
        <v>0</v>
      </c>
      <c r="J71" s="356">
        <f t="shared" si="44"/>
        <v>0</v>
      </c>
      <c r="K71" s="69">
        <f t="shared" si="44"/>
        <v>0</v>
      </c>
      <c r="L71" s="69">
        <f t="shared" si="44"/>
        <v>0</v>
      </c>
      <c r="M71" s="15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22">
        <f t="shared" si="44"/>
        <v>0</v>
      </c>
      <c r="R71" s="14">
        <f t="shared" si="44"/>
        <v>0</v>
      </c>
      <c r="S71" s="14">
        <f t="shared" si="44"/>
        <v>0</v>
      </c>
      <c r="T71" s="129">
        <f t="shared" si="44"/>
        <v>0</v>
      </c>
      <c r="U71" s="22">
        <f t="shared" si="44"/>
        <v>0</v>
      </c>
      <c r="V71" s="14">
        <f t="shared" si="44"/>
        <v>0</v>
      </c>
      <c r="W71" s="129">
        <f t="shared" si="44"/>
        <v>0</v>
      </c>
      <c r="X71" s="22">
        <f t="shared" si="44"/>
        <v>0</v>
      </c>
      <c r="Y71" s="14">
        <f t="shared" si="44"/>
        <v>0</v>
      </c>
      <c r="Z71" s="14">
        <f t="shared" si="44"/>
        <v>0</v>
      </c>
      <c r="AA71" s="14">
        <f t="shared" si="44"/>
        <v>1</v>
      </c>
      <c r="AB71" s="129">
        <f t="shared" si="44"/>
        <v>0</v>
      </c>
      <c r="AC71" s="7">
        <f t="shared" si="44"/>
        <v>7</v>
      </c>
      <c r="AD71" s="7">
        <f t="shared" si="44"/>
        <v>0</v>
      </c>
      <c r="AE71" s="164">
        <f t="shared" si="44"/>
        <v>8</v>
      </c>
      <c r="AF71" s="177">
        <f t="shared" si="44"/>
        <v>0</v>
      </c>
      <c r="AG71" s="160">
        <f t="shared" si="44"/>
        <v>8</v>
      </c>
      <c r="AH71" s="178">
        <f t="shared" si="44"/>
        <v>0</v>
      </c>
      <c r="AI71" s="188">
        <f t="shared" si="44"/>
        <v>8</v>
      </c>
      <c r="AJ71" s="167">
        <f t="shared" si="44"/>
        <v>62</v>
      </c>
      <c r="AK71" s="178">
        <f t="shared" si="44"/>
        <v>62</v>
      </c>
      <c r="AL71" s="179">
        <f t="shared" si="44"/>
        <v>0</v>
      </c>
    </row>
    <row r="72" spans="1:38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177"/>
      <c r="AG72" s="160">
        <f t="shared" si="42"/>
        <v>0</v>
      </c>
      <c r="AH72" s="178">
        <f t="shared" si="43"/>
        <v>0</v>
      </c>
      <c r="AI72" s="188">
        <f>SUM(AG72+AH72)</f>
        <v>0</v>
      </c>
      <c r="AJ72" s="167">
        <f>SUM(AG72)+SUM(Mai!AJ72)</f>
        <v>0</v>
      </c>
      <c r="AK72" s="178">
        <f>SUM(AE72)+SUM(Mai!AK72)</f>
        <v>0</v>
      </c>
      <c r="AL72" s="179">
        <f>SUM(AH72)+SUM(Mai!AL72)</f>
        <v>0</v>
      </c>
    </row>
    <row r="73" spans="1:38" outlineLevel="2" x14ac:dyDescent="0.25">
      <c r="A73" s="7" t="s">
        <v>649</v>
      </c>
      <c r="B73" s="22" t="s">
        <v>690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177"/>
      <c r="AG73" s="160">
        <f t="shared" si="42"/>
        <v>0</v>
      </c>
      <c r="AH73" s="178">
        <f t="shared" si="43"/>
        <v>0</v>
      </c>
      <c r="AI73" s="188">
        <f>SUM(AG73+AH73)</f>
        <v>0</v>
      </c>
      <c r="AJ73" s="167">
        <f>SUM(AG73)+SUM(Mai!AJ73)</f>
        <v>0</v>
      </c>
      <c r="AK73" s="178">
        <f>SUM(AE73)+SUM(Mai!AK73)</f>
        <v>0</v>
      </c>
      <c r="AL73" s="179">
        <f>SUM(AH73)+SUM(Mai!AL73)</f>
        <v>0</v>
      </c>
    </row>
    <row r="74" spans="1:38" outlineLevel="1" x14ac:dyDescent="0.25">
      <c r="A74" s="500" t="s">
        <v>744</v>
      </c>
      <c r="B74" s="22"/>
      <c r="C74" s="69">
        <f t="shared" ref="C74:AL74" si="45">SUBTOTAL(9,C72:C73)</f>
        <v>0</v>
      </c>
      <c r="D74" s="69">
        <f t="shared" si="45"/>
        <v>0</v>
      </c>
      <c r="E74" s="69">
        <f t="shared" si="45"/>
        <v>0</v>
      </c>
      <c r="F74" s="69">
        <f t="shared" si="45"/>
        <v>0</v>
      </c>
      <c r="G74" s="69">
        <f t="shared" si="45"/>
        <v>0</v>
      </c>
      <c r="H74" s="69">
        <f t="shared" si="45"/>
        <v>0</v>
      </c>
      <c r="I74" s="116">
        <f t="shared" si="45"/>
        <v>0</v>
      </c>
      <c r="J74" s="356">
        <f t="shared" si="45"/>
        <v>0</v>
      </c>
      <c r="K74" s="69">
        <f t="shared" si="45"/>
        <v>0</v>
      </c>
      <c r="L74" s="69">
        <f t="shared" si="45"/>
        <v>0</v>
      </c>
      <c r="M74" s="157">
        <f t="shared" si="45"/>
        <v>0</v>
      </c>
      <c r="N74" s="7">
        <f t="shared" si="45"/>
        <v>0</v>
      </c>
      <c r="O74" s="7">
        <f t="shared" si="45"/>
        <v>0</v>
      </c>
      <c r="P74" s="7">
        <f t="shared" si="45"/>
        <v>0</v>
      </c>
      <c r="Q74" s="22">
        <f t="shared" si="45"/>
        <v>0</v>
      </c>
      <c r="R74" s="14">
        <f t="shared" si="45"/>
        <v>0</v>
      </c>
      <c r="S74" s="14">
        <f t="shared" si="45"/>
        <v>0</v>
      </c>
      <c r="T74" s="129">
        <f t="shared" si="45"/>
        <v>0</v>
      </c>
      <c r="U74" s="22">
        <f t="shared" si="45"/>
        <v>0</v>
      </c>
      <c r="V74" s="14">
        <f t="shared" si="45"/>
        <v>0</v>
      </c>
      <c r="W74" s="129">
        <f t="shared" si="45"/>
        <v>0</v>
      </c>
      <c r="X74" s="22">
        <f t="shared" si="45"/>
        <v>0</v>
      </c>
      <c r="Y74" s="14">
        <f t="shared" si="45"/>
        <v>0</v>
      </c>
      <c r="Z74" s="14">
        <f t="shared" si="45"/>
        <v>0</v>
      </c>
      <c r="AA74" s="14">
        <f t="shared" si="45"/>
        <v>0</v>
      </c>
      <c r="AB74" s="129">
        <f t="shared" si="45"/>
        <v>0</v>
      </c>
      <c r="AC74" s="7">
        <f t="shared" si="45"/>
        <v>0</v>
      </c>
      <c r="AD74" s="7">
        <f t="shared" si="45"/>
        <v>0</v>
      </c>
      <c r="AE74" s="164">
        <f t="shared" si="45"/>
        <v>0</v>
      </c>
      <c r="AF74" s="177">
        <f t="shared" si="45"/>
        <v>0</v>
      </c>
      <c r="AG74" s="160">
        <f t="shared" si="45"/>
        <v>0</v>
      </c>
      <c r="AH74" s="178">
        <f t="shared" si="45"/>
        <v>0</v>
      </c>
      <c r="AI74" s="188">
        <f t="shared" si="45"/>
        <v>0</v>
      </c>
      <c r="AJ74" s="167">
        <f t="shared" si="45"/>
        <v>0</v>
      </c>
      <c r="AK74" s="178">
        <f t="shared" si="45"/>
        <v>0</v>
      </c>
      <c r="AL74" s="179">
        <f t="shared" si="45"/>
        <v>0</v>
      </c>
    </row>
    <row r="75" spans="1:38" ht="23.25" customHeight="1" outlineLevel="2" x14ac:dyDescent="0.25">
      <c r="A75" s="6" t="s">
        <v>801</v>
      </c>
      <c r="B75" s="322" t="s">
        <v>688</v>
      </c>
      <c r="C75" s="69"/>
      <c r="D75" s="69"/>
      <c r="E75" s="69">
        <v>1</v>
      </c>
      <c r="F75" s="69">
        <v>7</v>
      </c>
      <c r="G75" s="69"/>
      <c r="H75" s="69"/>
      <c r="I75" s="116"/>
      <c r="J75" s="356"/>
      <c r="K75" s="69">
        <v>7</v>
      </c>
      <c r="L75" s="69"/>
      <c r="M75" s="157">
        <f t="shared" si="37"/>
        <v>15</v>
      </c>
      <c r="N75" s="7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164">
        <f t="shared" si="39"/>
        <v>0</v>
      </c>
      <c r="AF75" s="177"/>
      <c r="AG75" s="160">
        <f t="shared" si="42"/>
        <v>15</v>
      </c>
      <c r="AH75" s="178">
        <f t="shared" si="43"/>
        <v>0</v>
      </c>
      <c r="AI75" s="188">
        <f>SUM(AG75+AH75)</f>
        <v>15</v>
      </c>
      <c r="AJ75" s="167">
        <f>SUM(AG75)+SUM(Mai!AJ75)</f>
        <v>119</v>
      </c>
      <c r="AK75" s="178">
        <f>SUM(AE75)+SUM(Mai!AK75)</f>
        <v>2</v>
      </c>
      <c r="AL75" s="179">
        <f>SUM(AH75)+SUM(Mai!AL75)</f>
        <v>0</v>
      </c>
    </row>
    <row r="76" spans="1:38" ht="23.25" customHeight="1" outlineLevel="1" x14ac:dyDescent="0.25">
      <c r="A76" s="74" t="s">
        <v>745</v>
      </c>
      <c r="B76" s="322"/>
      <c r="C76" s="69">
        <f t="shared" ref="C76:AL76" si="46">SUBTOTAL(9,C75:C75)</f>
        <v>0</v>
      </c>
      <c r="D76" s="69">
        <f t="shared" si="46"/>
        <v>0</v>
      </c>
      <c r="E76" s="69">
        <f t="shared" si="46"/>
        <v>1</v>
      </c>
      <c r="F76" s="69">
        <f t="shared" si="46"/>
        <v>7</v>
      </c>
      <c r="G76" s="69">
        <f t="shared" si="46"/>
        <v>0</v>
      </c>
      <c r="H76" s="69">
        <f t="shared" si="46"/>
        <v>0</v>
      </c>
      <c r="I76" s="116">
        <f t="shared" si="46"/>
        <v>0</v>
      </c>
      <c r="J76" s="356">
        <f t="shared" si="46"/>
        <v>0</v>
      </c>
      <c r="K76" s="69">
        <f t="shared" si="46"/>
        <v>7</v>
      </c>
      <c r="L76" s="69">
        <f t="shared" si="46"/>
        <v>0</v>
      </c>
      <c r="M76" s="157">
        <f t="shared" si="46"/>
        <v>15</v>
      </c>
      <c r="N76" s="7">
        <f t="shared" si="46"/>
        <v>0</v>
      </c>
      <c r="O76" s="7">
        <f t="shared" si="46"/>
        <v>0</v>
      </c>
      <c r="P76" s="7">
        <f t="shared" si="46"/>
        <v>0</v>
      </c>
      <c r="Q76" s="22">
        <f t="shared" si="46"/>
        <v>0</v>
      </c>
      <c r="R76" s="14">
        <f t="shared" si="46"/>
        <v>0</v>
      </c>
      <c r="S76" s="14">
        <f t="shared" si="46"/>
        <v>0</v>
      </c>
      <c r="T76" s="129">
        <f t="shared" si="46"/>
        <v>0</v>
      </c>
      <c r="U76" s="22">
        <f t="shared" si="46"/>
        <v>0</v>
      </c>
      <c r="V76" s="14">
        <f t="shared" si="46"/>
        <v>0</v>
      </c>
      <c r="W76" s="129">
        <f t="shared" si="46"/>
        <v>0</v>
      </c>
      <c r="X76" s="22">
        <f t="shared" si="46"/>
        <v>0</v>
      </c>
      <c r="Y76" s="14">
        <f t="shared" si="46"/>
        <v>0</v>
      </c>
      <c r="Z76" s="14">
        <f t="shared" si="46"/>
        <v>0</v>
      </c>
      <c r="AA76" s="14">
        <f t="shared" si="46"/>
        <v>0</v>
      </c>
      <c r="AB76" s="129">
        <f t="shared" si="46"/>
        <v>0</v>
      </c>
      <c r="AC76" s="7">
        <f t="shared" si="46"/>
        <v>0</v>
      </c>
      <c r="AD76" s="7">
        <f t="shared" si="46"/>
        <v>0</v>
      </c>
      <c r="AE76" s="164">
        <f t="shared" si="46"/>
        <v>0</v>
      </c>
      <c r="AF76" s="177">
        <f t="shared" si="46"/>
        <v>0</v>
      </c>
      <c r="AG76" s="160">
        <f t="shared" si="46"/>
        <v>15</v>
      </c>
      <c r="AH76" s="178">
        <f t="shared" si="46"/>
        <v>0</v>
      </c>
      <c r="AI76" s="188">
        <f t="shared" si="46"/>
        <v>15</v>
      </c>
      <c r="AJ76" s="167">
        <f t="shared" si="46"/>
        <v>119</v>
      </c>
      <c r="AK76" s="178">
        <f t="shared" si="46"/>
        <v>2</v>
      </c>
      <c r="AL76" s="179">
        <f t="shared" si="46"/>
        <v>0</v>
      </c>
    </row>
    <row r="77" spans="1:38" outlineLevel="2" x14ac:dyDescent="0.25">
      <c r="A77" s="7" t="s">
        <v>681</v>
      </c>
      <c r="B77" s="22" t="s">
        <v>802</v>
      </c>
      <c r="C77" s="69"/>
      <c r="D77" s="69"/>
      <c r="E77" s="69"/>
      <c r="F77" s="69">
        <v>1</v>
      </c>
      <c r="G77" s="69">
        <v>8</v>
      </c>
      <c r="H77" s="69">
        <v>1</v>
      </c>
      <c r="I77" s="116">
        <v>3</v>
      </c>
      <c r="J77" s="356">
        <v>5</v>
      </c>
      <c r="K77" s="69">
        <v>1</v>
      </c>
      <c r="L77" s="69">
        <v>2</v>
      </c>
      <c r="M77" s="157">
        <f t="shared" si="37"/>
        <v>21</v>
      </c>
      <c r="N77" s="7"/>
      <c r="O77" s="7"/>
      <c r="P77" s="7">
        <v>1</v>
      </c>
      <c r="Q77" s="22"/>
      <c r="R77" s="14">
        <v>4</v>
      </c>
      <c r="S77" s="14"/>
      <c r="T77" s="129"/>
      <c r="U77" s="22">
        <v>1</v>
      </c>
      <c r="V77" s="14"/>
      <c r="W77" s="129"/>
      <c r="X77" s="22"/>
      <c r="Y77" s="14"/>
      <c r="Z77" s="14"/>
      <c r="AA77" s="14">
        <v>1</v>
      </c>
      <c r="AB77" s="129"/>
      <c r="AC77" s="7">
        <v>5</v>
      </c>
      <c r="AD77" s="7">
        <v>2</v>
      </c>
      <c r="AE77" s="164">
        <f t="shared" si="39"/>
        <v>14</v>
      </c>
      <c r="AF77" s="177"/>
      <c r="AG77" s="160">
        <f t="shared" si="42"/>
        <v>35</v>
      </c>
      <c r="AH77" s="178">
        <f t="shared" si="43"/>
        <v>0</v>
      </c>
      <c r="AI77" s="188">
        <f>SUM(AG77+AH77)</f>
        <v>35</v>
      </c>
      <c r="AJ77" s="167">
        <f>SUM(AG77)+SUM(Mai!AJ77)</f>
        <v>189</v>
      </c>
      <c r="AK77" s="178">
        <f>SUM(AE77)+SUM(Mai!AK77)</f>
        <v>80</v>
      </c>
      <c r="AL77" s="179">
        <f>SUM(AH77)+SUM(Mai!AL77)</f>
        <v>0</v>
      </c>
    </row>
    <row r="78" spans="1:38" outlineLevel="1" x14ac:dyDescent="0.25">
      <c r="A78" s="500" t="s">
        <v>746</v>
      </c>
      <c r="B78" s="22"/>
      <c r="C78" s="69">
        <f t="shared" ref="C78:AL78" si="47">SUBTOTAL(9,C77:C77)</f>
        <v>0</v>
      </c>
      <c r="D78" s="69">
        <f t="shared" si="47"/>
        <v>0</v>
      </c>
      <c r="E78" s="69">
        <f t="shared" si="47"/>
        <v>0</v>
      </c>
      <c r="F78" s="69">
        <f t="shared" si="47"/>
        <v>1</v>
      </c>
      <c r="G78" s="69">
        <f t="shared" si="47"/>
        <v>8</v>
      </c>
      <c r="H78" s="69">
        <f t="shared" si="47"/>
        <v>1</v>
      </c>
      <c r="I78" s="116">
        <f t="shared" si="47"/>
        <v>3</v>
      </c>
      <c r="J78" s="356">
        <f t="shared" si="47"/>
        <v>5</v>
      </c>
      <c r="K78" s="69">
        <f t="shared" si="47"/>
        <v>1</v>
      </c>
      <c r="L78" s="69">
        <f t="shared" si="47"/>
        <v>2</v>
      </c>
      <c r="M78" s="157">
        <f t="shared" si="47"/>
        <v>21</v>
      </c>
      <c r="N78" s="7">
        <f t="shared" si="47"/>
        <v>0</v>
      </c>
      <c r="O78" s="7">
        <f t="shared" si="47"/>
        <v>0</v>
      </c>
      <c r="P78" s="7">
        <f t="shared" si="47"/>
        <v>1</v>
      </c>
      <c r="Q78" s="22">
        <f t="shared" si="47"/>
        <v>0</v>
      </c>
      <c r="R78" s="14">
        <f t="shared" si="47"/>
        <v>4</v>
      </c>
      <c r="S78" s="14">
        <f t="shared" si="47"/>
        <v>0</v>
      </c>
      <c r="T78" s="129">
        <f t="shared" si="47"/>
        <v>0</v>
      </c>
      <c r="U78" s="22">
        <f t="shared" si="47"/>
        <v>1</v>
      </c>
      <c r="V78" s="14">
        <f t="shared" si="47"/>
        <v>0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1</v>
      </c>
      <c r="AB78" s="129">
        <f t="shared" si="47"/>
        <v>0</v>
      </c>
      <c r="AC78" s="7">
        <f t="shared" si="47"/>
        <v>5</v>
      </c>
      <c r="AD78" s="7">
        <f t="shared" si="47"/>
        <v>2</v>
      </c>
      <c r="AE78" s="164">
        <f t="shared" si="47"/>
        <v>14</v>
      </c>
      <c r="AF78" s="177">
        <f t="shared" si="47"/>
        <v>0</v>
      </c>
      <c r="AG78" s="160">
        <f t="shared" si="47"/>
        <v>35</v>
      </c>
      <c r="AH78" s="178">
        <f t="shared" si="47"/>
        <v>0</v>
      </c>
      <c r="AI78" s="188">
        <f t="shared" si="47"/>
        <v>35</v>
      </c>
      <c r="AJ78" s="167">
        <f t="shared" si="47"/>
        <v>189</v>
      </c>
      <c r="AK78" s="178">
        <f t="shared" si="47"/>
        <v>80</v>
      </c>
      <c r="AL78" s="179">
        <f t="shared" si="47"/>
        <v>0</v>
      </c>
    </row>
    <row r="79" spans="1:38" outlineLevel="2" x14ac:dyDescent="0.25">
      <c r="A79" s="7" t="s">
        <v>648</v>
      </c>
      <c r="B79" s="22" t="s">
        <v>646</v>
      </c>
      <c r="C79" s="69"/>
      <c r="D79" s="69"/>
      <c r="E79" s="69">
        <v>1</v>
      </c>
      <c r="F79" s="69"/>
      <c r="G79" s="69"/>
      <c r="H79" s="69"/>
      <c r="I79" s="116"/>
      <c r="J79" s="356"/>
      <c r="K79" s="69"/>
      <c r="L79" s="69"/>
      <c r="M79" s="157">
        <f t="shared" si="37"/>
        <v>1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9"/>
        <v>0</v>
      </c>
      <c r="AF79" s="177"/>
      <c r="AG79" s="160">
        <f t="shared" si="42"/>
        <v>1</v>
      </c>
      <c r="AH79" s="178">
        <f t="shared" si="43"/>
        <v>0</v>
      </c>
      <c r="AI79" s="188">
        <f t="shared" ref="AI79:AI90" si="48">SUM(AG79+AH79)</f>
        <v>1</v>
      </c>
      <c r="AJ79" s="167">
        <f>SUM(AG79)+SUM(Mai!AJ79)</f>
        <v>15</v>
      </c>
      <c r="AK79" s="178">
        <f>SUM(AE79)+SUM(Mai!AK79)</f>
        <v>0</v>
      </c>
      <c r="AL79" s="179">
        <f>SUM(AH79)+SUM(Mai!AL79)</f>
        <v>0</v>
      </c>
    </row>
    <row r="80" spans="1:38" outlineLevel="1" x14ac:dyDescent="0.25">
      <c r="A80" s="500" t="s">
        <v>747</v>
      </c>
      <c r="B80" s="22"/>
      <c r="C80" s="69">
        <f t="shared" ref="C80:AL80" si="49">SUBTOTAL(9,C79:C79)</f>
        <v>0</v>
      </c>
      <c r="D80" s="69">
        <f t="shared" si="49"/>
        <v>0</v>
      </c>
      <c r="E80" s="69">
        <f t="shared" si="49"/>
        <v>1</v>
      </c>
      <c r="F80" s="69">
        <f t="shared" si="49"/>
        <v>0</v>
      </c>
      <c r="G80" s="69">
        <f t="shared" si="49"/>
        <v>0</v>
      </c>
      <c r="H80" s="69">
        <f t="shared" si="49"/>
        <v>0</v>
      </c>
      <c r="I80" s="116">
        <f t="shared" si="49"/>
        <v>0</v>
      </c>
      <c r="J80" s="356">
        <f t="shared" si="49"/>
        <v>0</v>
      </c>
      <c r="K80" s="69">
        <f t="shared" si="49"/>
        <v>0</v>
      </c>
      <c r="L80" s="69">
        <f t="shared" si="49"/>
        <v>0</v>
      </c>
      <c r="M80" s="157">
        <f t="shared" si="49"/>
        <v>1</v>
      </c>
      <c r="N80" s="7">
        <f t="shared" si="49"/>
        <v>0</v>
      </c>
      <c r="O80" s="7">
        <f t="shared" si="49"/>
        <v>0</v>
      </c>
      <c r="P80" s="7">
        <f t="shared" si="49"/>
        <v>0</v>
      </c>
      <c r="Q80" s="22">
        <f t="shared" si="49"/>
        <v>0</v>
      </c>
      <c r="R80" s="14">
        <f t="shared" si="49"/>
        <v>0</v>
      </c>
      <c r="S80" s="14">
        <f t="shared" si="49"/>
        <v>0</v>
      </c>
      <c r="T80" s="129">
        <f t="shared" si="49"/>
        <v>0</v>
      </c>
      <c r="U80" s="22">
        <f t="shared" si="49"/>
        <v>0</v>
      </c>
      <c r="V80" s="14">
        <f t="shared" si="49"/>
        <v>0</v>
      </c>
      <c r="W80" s="129">
        <f t="shared" si="49"/>
        <v>0</v>
      </c>
      <c r="X80" s="22">
        <f t="shared" si="49"/>
        <v>0</v>
      </c>
      <c r="Y80" s="14">
        <f t="shared" si="49"/>
        <v>0</v>
      </c>
      <c r="Z80" s="14">
        <f t="shared" si="49"/>
        <v>0</v>
      </c>
      <c r="AA80" s="14">
        <f t="shared" si="49"/>
        <v>0</v>
      </c>
      <c r="AB80" s="129">
        <f t="shared" si="49"/>
        <v>0</v>
      </c>
      <c r="AC80" s="7">
        <f t="shared" si="49"/>
        <v>0</v>
      </c>
      <c r="AD80" s="7">
        <f t="shared" si="49"/>
        <v>0</v>
      </c>
      <c r="AE80" s="164">
        <f t="shared" si="49"/>
        <v>0</v>
      </c>
      <c r="AF80" s="177">
        <f t="shared" si="49"/>
        <v>0</v>
      </c>
      <c r="AG80" s="160">
        <f t="shared" si="49"/>
        <v>1</v>
      </c>
      <c r="AH80" s="178">
        <f t="shared" si="49"/>
        <v>0</v>
      </c>
      <c r="AI80" s="188">
        <f t="shared" si="49"/>
        <v>1</v>
      </c>
      <c r="AJ80" s="167">
        <f t="shared" si="49"/>
        <v>15</v>
      </c>
      <c r="AK80" s="178">
        <f t="shared" si="49"/>
        <v>0</v>
      </c>
      <c r="AL80" s="179">
        <f t="shared" si="49"/>
        <v>0</v>
      </c>
    </row>
    <row r="81" spans="1:38" outlineLevel="2" x14ac:dyDescent="0.25">
      <c r="A81" s="7" t="s">
        <v>616</v>
      </c>
      <c r="B81" s="22" t="s">
        <v>802</v>
      </c>
      <c r="C81" s="69"/>
      <c r="D81" s="69"/>
      <c r="E81" s="69">
        <v>4</v>
      </c>
      <c r="F81" s="69"/>
      <c r="G81" s="69"/>
      <c r="H81" s="69"/>
      <c r="I81" s="116"/>
      <c r="J81" s="356"/>
      <c r="K81" s="69">
        <v>2</v>
      </c>
      <c r="L81" s="69">
        <v>2</v>
      </c>
      <c r="M81" s="157">
        <f t="shared" si="37"/>
        <v>8</v>
      </c>
      <c r="N81" s="7"/>
      <c r="O81" s="7"/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7"/>
      <c r="AE81" s="164">
        <f t="shared" si="39"/>
        <v>0</v>
      </c>
      <c r="AF81" s="177"/>
      <c r="AG81" s="160">
        <f t="shared" si="42"/>
        <v>8</v>
      </c>
      <c r="AH81" s="178">
        <f t="shared" si="43"/>
        <v>0</v>
      </c>
      <c r="AI81" s="188">
        <f t="shared" si="48"/>
        <v>8</v>
      </c>
      <c r="AJ81" s="167">
        <f>SUM(AG81)+SUM(Mai!AJ81)</f>
        <v>133</v>
      </c>
      <c r="AK81" s="178">
        <f>SUM(AE81)+SUM(Mai!AK81)</f>
        <v>8</v>
      </c>
      <c r="AL81" s="179">
        <f>SUM(AH81)+SUM(Mai!AL81)</f>
        <v>9</v>
      </c>
    </row>
    <row r="82" spans="1:38" outlineLevel="1" x14ac:dyDescent="0.25">
      <c r="A82" s="500" t="s">
        <v>748</v>
      </c>
      <c r="B82" s="22"/>
      <c r="C82" s="69">
        <f t="shared" ref="C82:AL82" si="50">SUBTOTAL(9,C81:C81)</f>
        <v>0</v>
      </c>
      <c r="D82" s="69">
        <f t="shared" si="50"/>
        <v>0</v>
      </c>
      <c r="E82" s="69">
        <f t="shared" si="50"/>
        <v>4</v>
      </c>
      <c r="F82" s="69">
        <f t="shared" si="50"/>
        <v>0</v>
      </c>
      <c r="G82" s="69">
        <f t="shared" si="50"/>
        <v>0</v>
      </c>
      <c r="H82" s="69">
        <f t="shared" si="50"/>
        <v>0</v>
      </c>
      <c r="I82" s="116">
        <f t="shared" si="50"/>
        <v>0</v>
      </c>
      <c r="J82" s="356">
        <f t="shared" si="50"/>
        <v>0</v>
      </c>
      <c r="K82" s="69">
        <f t="shared" si="50"/>
        <v>2</v>
      </c>
      <c r="L82" s="69">
        <f t="shared" si="50"/>
        <v>2</v>
      </c>
      <c r="M82" s="157">
        <f t="shared" si="50"/>
        <v>8</v>
      </c>
      <c r="N82" s="7">
        <f t="shared" si="50"/>
        <v>0</v>
      </c>
      <c r="O82" s="7">
        <f t="shared" si="50"/>
        <v>0</v>
      </c>
      <c r="P82" s="7">
        <f t="shared" si="50"/>
        <v>0</v>
      </c>
      <c r="Q82" s="22">
        <f t="shared" si="50"/>
        <v>0</v>
      </c>
      <c r="R82" s="14">
        <f t="shared" si="50"/>
        <v>0</v>
      </c>
      <c r="S82" s="14">
        <f t="shared" si="50"/>
        <v>0</v>
      </c>
      <c r="T82" s="129">
        <f t="shared" si="50"/>
        <v>0</v>
      </c>
      <c r="U82" s="22">
        <f t="shared" si="50"/>
        <v>0</v>
      </c>
      <c r="V82" s="14">
        <f t="shared" si="50"/>
        <v>0</v>
      </c>
      <c r="W82" s="129">
        <f t="shared" si="50"/>
        <v>0</v>
      </c>
      <c r="X82" s="22">
        <f t="shared" si="50"/>
        <v>0</v>
      </c>
      <c r="Y82" s="14">
        <f t="shared" si="50"/>
        <v>0</v>
      </c>
      <c r="Z82" s="14">
        <f t="shared" si="50"/>
        <v>0</v>
      </c>
      <c r="AA82" s="14">
        <f t="shared" si="50"/>
        <v>0</v>
      </c>
      <c r="AB82" s="129">
        <f t="shared" si="50"/>
        <v>0</v>
      </c>
      <c r="AC82" s="7">
        <f t="shared" si="50"/>
        <v>0</v>
      </c>
      <c r="AD82" s="7">
        <f t="shared" si="50"/>
        <v>0</v>
      </c>
      <c r="AE82" s="164">
        <f t="shared" si="50"/>
        <v>0</v>
      </c>
      <c r="AF82" s="177">
        <f t="shared" si="50"/>
        <v>0</v>
      </c>
      <c r="AG82" s="160">
        <f t="shared" si="50"/>
        <v>8</v>
      </c>
      <c r="AH82" s="178">
        <f t="shared" si="50"/>
        <v>0</v>
      </c>
      <c r="AI82" s="188">
        <f t="shared" si="50"/>
        <v>8</v>
      </c>
      <c r="AJ82" s="167">
        <f t="shared" si="50"/>
        <v>133</v>
      </c>
      <c r="AK82" s="178">
        <f t="shared" si="50"/>
        <v>8</v>
      </c>
      <c r="AL82" s="179">
        <f t="shared" si="50"/>
        <v>9</v>
      </c>
    </row>
    <row r="83" spans="1:38" outlineLevel="2" x14ac:dyDescent="0.25">
      <c r="A83" s="6" t="s">
        <v>804</v>
      </c>
      <c r="B83" s="29" t="s">
        <v>703</v>
      </c>
      <c r="C83" s="69"/>
      <c r="D83" s="69">
        <v>30</v>
      </c>
      <c r="E83" s="69">
        <v>94</v>
      </c>
      <c r="F83" s="69">
        <v>7</v>
      </c>
      <c r="G83" s="69"/>
      <c r="H83" s="69"/>
      <c r="I83" s="116">
        <v>9</v>
      </c>
      <c r="J83" s="356">
        <v>6</v>
      </c>
      <c r="K83" s="69">
        <v>9</v>
      </c>
      <c r="L83" s="69">
        <v>1</v>
      </c>
      <c r="M83" s="157">
        <f t="shared" si="37"/>
        <v>156</v>
      </c>
      <c r="N83" s="7"/>
      <c r="O83" s="7">
        <v>2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9"/>
        <v>2</v>
      </c>
      <c r="AF83" s="177"/>
      <c r="AG83" s="160">
        <f t="shared" si="42"/>
        <v>158</v>
      </c>
      <c r="AH83" s="178">
        <f t="shared" si="43"/>
        <v>0</v>
      </c>
      <c r="AI83" s="188">
        <f t="shared" si="48"/>
        <v>158</v>
      </c>
      <c r="AJ83" s="167">
        <f>SUM(AG83)+SUM(Mai!AJ83)</f>
        <v>624</v>
      </c>
      <c r="AK83" s="178">
        <f>SUM(AE83)+SUM(Mai!AK83)</f>
        <v>18</v>
      </c>
      <c r="AL83" s="179">
        <f>SUM(AH83)+SUM(Mai!AL83)</f>
        <v>0</v>
      </c>
    </row>
    <row r="84" spans="1:38" outlineLevel="1" x14ac:dyDescent="0.25">
      <c r="A84" s="74" t="s">
        <v>749</v>
      </c>
      <c r="B84" s="40"/>
      <c r="C84" s="69">
        <f t="shared" ref="C84:AL84" si="51">SUBTOTAL(9,C83:C83)</f>
        <v>0</v>
      </c>
      <c r="D84" s="69">
        <f t="shared" si="51"/>
        <v>30</v>
      </c>
      <c r="E84" s="69">
        <f t="shared" si="51"/>
        <v>94</v>
      </c>
      <c r="F84" s="69">
        <f t="shared" si="51"/>
        <v>7</v>
      </c>
      <c r="G84" s="69">
        <f t="shared" si="51"/>
        <v>0</v>
      </c>
      <c r="H84" s="69">
        <f t="shared" si="51"/>
        <v>0</v>
      </c>
      <c r="I84" s="116">
        <f t="shared" si="51"/>
        <v>9</v>
      </c>
      <c r="J84" s="356">
        <f t="shared" si="51"/>
        <v>6</v>
      </c>
      <c r="K84" s="69">
        <f t="shared" si="51"/>
        <v>9</v>
      </c>
      <c r="L84" s="69">
        <f t="shared" si="51"/>
        <v>1</v>
      </c>
      <c r="M84" s="157">
        <f t="shared" si="51"/>
        <v>156</v>
      </c>
      <c r="N84" s="7">
        <f t="shared" si="51"/>
        <v>0</v>
      </c>
      <c r="O84" s="7">
        <f t="shared" si="51"/>
        <v>2</v>
      </c>
      <c r="P84" s="7">
        <f t="shared" si="51"/>
        <v>0</v>
      </c>
      <c r="Q84" s="22">
        <f t="shared" si="51"/>
        <v>0</v>
      </c>
      <c r="R84" s="14">
        <f t="shared" si="51"/>
        <v>0</v>
      </c>
      <c r="S84" s="14">
        <f t="shared" si="51"/>
        <v>0</v>
      </c>
      <c r="T84" s="129">
        <f t="shared" si="51"/>
        <v>0</v>
      </c>
      <c r="U84" s="22">
        <f t="shared" si="51"/>
        <v>0</v>
      </c>
      <c r="V84" s="14">
        <f t="shared" si="51"/>
        <v>0</v>
      </c>
      <c r="W84" s="129">
        <f t="shared" si="51"/>
        <v>0</v>
      </c>
      <c r="X84" s="22">
        <f t="shared" si="51"/>
        <v>0</v>
      </c>
      <c r="Y84" s="14">
        <f t="shared" si="51"/>
        <v>0</v>
      </c>
      <c r="Z84" s="14">
        <f t="shared" si="51"/>
        <v>0</v>
      </c>
      <c r="AA84" s="14">
        <f t="shared" si="51"/>
        <v>0</v>
      </c>
      <c r="AB84" s="129">
        <f t="shared" si="51"/>
        <v>0</v>
      </c>
      <c r="AC84" s="7">
        <f t="shared" si="51"/>
        <v>0</v>
      </c>
      <c r="AD84" s="7">
        <f t="shared" si="51"/>
        <v>0</v>
      </c>
      <c r="AE84" s="164">
        <f t="shared" si="51"/>
        <v>2</v>
      </c>
      <c r="AF84" s="177">
        <f t="shared" si="51"/>
        <v>0</v>
      </c>
      <c r="AG84" s="160">
        <f t="shared" si="51"/>
        <v>158</v>
      </c>
      <c r="AH84" s="178">
        <f t="shared" si="51"/>
        <v>0</v>
      </c>
      <c r="AI84" s="188">
        <f t="shared" si="51"/>
        <v>158</v>
      </c>
      <c r="AJ84" s="167">
        <f t="shared" si="51"/>
        <v>624</v>
      </c>
      <c r="AK84" s="178">
        <f t="shared" si="51"/>
        <v>18</v>
      </c>
      <c r="AL84" s="179">
        <f t="shared" si="51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5</v>
      </c>
      <c r="E85" s="69">
        <v>14</v>
      </c>
      <c r="F85" s="69">
        <v>3</v>
      </c>
      <c r="G85" s="69"/>
      <c r="H85" s="69"/>
      <c r="I85" s="116">
        <v>7</v>
      </c>
      <c r="J85" s="356"/>
      <c r="K85" s="69"/>
      <c r="L85" s="69"/>
      <c r="M85" s="157">
        <f t="shared" si="37"/>
        <v>29</v>
      </c>
      <c r="N85" s="7"/>
      <c r="O85" s="7"/>
      <c r="P85" s="7"/>
      <c r="Q85" s="22"/>
      <c r="R85" s="14"/>
      <c r="S85" s="14">
        <v>2</v>
      </c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7"/>
      <c r="AE85" s="164">
        <f t="shared" si="39"/>
        <v>2</v>
      </c>
      <c r="AF85" s="177"/>
      <c r="AG85" s="160">
        <f t="shared" ref="AG85:AH87" si="52">SUM(M85,AE85)</f>
        <v>31</v>
      </c>
      <c r="AH85" s="178">
        <f t="shared" si="52"/>
        <v>0</v>
      </c>
      <c r="AI85" s="188">
        <f t="shared" si="48"/>
        <v>31</v>
      </c>
      <c r="AJ85" s="167">
        <f>SUM(AG85)+SUM(Mai!AJ85)</f>
        <v>219</v>
      </c>
      <c r="AK85" s="178">
        <f>SUM(AE85)+SUM(Mai!AK85)</f>
        <v>32</v>
      </c>
      <c r="AL85" s="179">
        <f>SUM(AH85)+SUM(Mai!AL85)</f>
        <v>0</v>
      </c>
    </row>
    <row r="86" spans="1:38" outlineLevel="2" x14ac:dyDescent="0.25">
      <c r="A86" s="6" t="s">
        <v>805</v>
      </c>
      <c r="B86" s="29" t="s">
        <v>825</v>
      </c>
      <c r="C86" s="69"/>
      <c r="D86" s="69">
        <v>4</v>
      </c>
      <c r="E86" s="69">
        <v>4</v>
      </c>
      <c r="F86" s="69">
        <v>3</v>
      </c>
      <c r="G86" s="69"/>
      <c r="H86" s="69"/>
      <c r="I86" s="116">
        <v>5</v>
      </c>
      <c r="J86" s="356"/>
      <c r="K86" s="69"/>
      <c r="L86" s="69"/>
      <c r="M86" s="157">
        <f t="shared" si="37"/>
        <v>16</v>
      </c>
      <c r="N86" s="7"/>
      <c r="O86" s="7"/>
      <c r="P86" s="7"/>
      <c r="Q86" s="22"/>
      <c r="R86" s="14">
        <v>1</v>
      </c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1</v>
      </c>
      <c r="AF86" s="177"/>
      <c r="AG86" s="160">
        <f t="shared" si="52"/>
        <v>17</v>
      </c>
      <c r="AH86" s="178">
        <f t="shared" si="52"/>
        <v>0</v>
      </c>
      <c r="AI86" s="188">
        <f t="shared" si="48"/>
        <v>17</v>
      </c>
      <c r="AJ86" s="167">
        <f>SUM(AG86)+SUM(Mai!AJ86)</f>
        <v>81</v>
      </c>
      <c r="AK86" s="178">
        <f>SUM(AE86)+SUM(Mai!AK86)</f>
        <v>5</v>
      </c>
      <c r="AL86" s="179">
        <f>SUM(AH86)+SUM(Mai!AL86)</f>
        <v>0</v>
      </c>
    </row>
    <row r="87" spans="1:38" outlineLevel="2" x14ac:dyDescent="0.25">
      <c r="A87" s="8" t="s">
        <v>805</v>
      </c>
      <c r="B87" s="29" t="s">
        <v>806</v>
      </c>
      <c r="C87" s="69"/>
      <c r="D87" s="69"/>
      <c r="E87" s="69">
        <v>3</v>
      </c>
      <c r="F87" s="69">
        <v>5</v>
      </c>
      <c r="G87" s="69"/>
      <c r="H87" s="69"/>
      <c r="I87" s="116"/>
      <c r="J87" s="356">
        <v>1</v>
      </c>
      <c r="K87" s="69"/>
      <c r="L87" s="69"/>
      <c r="M87" s="157">
        <f t="shared" si="37"/>
        <v>9</v>
      </c>
      <c r="N87" s="7"/>
      <c r="O87" s="7"/>
      <c r="P87" s="7">
        <v>1</v>
      </c>
      <c r="Q87" s="22"/>
      <c r="R87" s="14"/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1</v>
      </c>
      <c r="AF87" s="177"/>
      <c r="AG87" s="160">
        <f t="shared" si="52"/>
        <v>10</v>
      </c>
      <c r="AH87" s="178">
        <f t="shared" si="52"/>
        <v>0</v>
      </c>
      <c r="AI87" s="188">
        <f t="shared" si="48"/>
        <v>10</v>
      </c>
      <c r="AJ87" s="167">
        <f>SUM(AG87)+SUM(Mai!AJ87)</f>
        <v>46</v>
      </c>
      <c r="AK87" s="178">
        <f>SUM(AE87)+SUM(Mai!AK87)</f>
        <v>8</v>
      </c>
      <c r="AL87" s="179">
        <f>SUM(AH87)+SUM(Mai!AL87)</f>
        <v>0</v>
      </c>
    </row>
    <row r="88" spans="1:38" outlineLevel="2" x14ac:dyDescent="0.25">
      <c r="A88" s="8" t="s">
        <v>805</v>
      </c>
      <c r="B88" s="29" t="s">
        <v>713</v>
      </c>
      <c r="C88" s="69"/>
      <c r="D88" s="69">
        <v>1</v>
      </c>
      <c r="E88" s="69"/>
      <c r="F88" s="69">
        <v>1</v>
      </c>
      <c r="G88" s="69"/>
      <c r="H88" s="69"/>
      <c r="I88" s="116"/>
      <c r="J88" s="356">
        <v>1</v>
      </c>
      <c r="K88" s="69"/>
      <c r="L88" s="69"/>
      <c r="M88" s="157">
        <f>SUM(C88:L88)</f>
        <v>3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177"/>
      <c r="AG88" s="160">
        <f>SUM(M88,AE88)</f>
        <v>3</v>
      </c>
      <c r="AH88" s="178">
        <f>SUM(N88,AF88)</f>
        <v>0</v>
      </c>
      <c r="AI88" s="188">
        <f>SUM(AG88+AH88)</f>
        <v>3</v>
      </c>
      <c r="AJ88" s="167">
        <f>SUM(AG88)+SUM(Mai!AJ88)</f>
        <v>15</v>
      </c>
      <c r="AK88" s="178">
        <f>SUM(AE88)+SUM(Mai!AK88)</f>
        <v>0</v>
      </c>
      <c r="AL88" s="179">
        <f>SUM(AH88)+SUM(Mai!AL88)</f>
        <v>0</v>
      </c>
    </row>
    <row r="89" spans="1:38" outlineLevel="1" x14ac:dyDescent="0.25">
      <c r="A89" s="383" t="s">
        <v>750</v>
      </c>
      <c r="B89" s="29"/>
      <c r="C89" s="69">
        <f t="shared" ref="C89:AL89" si="53">SUBTOTAL(9,C85:C88)</f>
        <v>0</v>
      </c>
      <c r="D89" s="69">
        <f t="shared" si="53"/>
        <v>10</v>
      </c>
      <c r="E89" s="69">
        <f t="shared" si="53"/>
        <v>21</v>
      </c>
      <c r="F89" s="69">
        <f t="shared" si="53"/>
        <v>12</v>
      </c>
      <c r="G89" s="69">
        <f t="shared" si="53"/>
        <v>0</v>
      </c>
      <c r="H89" s="69">
        <f t="shared" si="53"/>
        <v>0</v>
      </c>
      <c r="I89" s="116">
        <f t="shared" si="53"/>
        <v>12</v>
      </c>
      <c r="J89" s="356">
        <f t="shared" si="53"/>
        <v>2</v>
      </c>
      <c r="K89" s="69">
        <f t="shared" si="53"/>
        <v>0</v>
      </c>
      <c r="L89" s="69">
        <f t="shared" si="53"/>
        <v>0</v>
      </c>
      <c r="M89" s="157">
        <f t="shared" si="53"/>
        <v>57</v>
      </c>
      <c r="N89" s="7">
        <f t="shared" si="53"/>
        <v>0</v>
      </c>
      <c r="O89" s="7">
        <f t="shared" si="53"/>
        <v>0</v>
      </c>
      <c r="P89" s="7">
        <f t="shared" si="53"/>
        <v>1</v>
      </c>
      <c r="Q89" s="22">
        <f t="shared" si="53"/>
        <v>0</v>
      </c>
      <c r="R89" s="14">
        <f t="shared" si="53"/>
        <v>1</v>
      </c>
      <c r="S89" s="14">
        <f t="shared" si="53"/>
        <v>2</v>
      </c>
      <c r="T89" s="129">
        <f t="shared" si="53"/>
        <v>0</v>
      </c>
      <c r="U89" s="22">
        <f t="shared" si="53"/>
        <v>0</v>
      </c>
      <c r="V89" s="14">
        <f t="shared" si="53"/>
        <v>0</v>
      </c>
      <c r="W89" s="129">
        <f t="shared" si="53"/>
        <v>0</v>
      </c>
      <c r="X89" s="22">
        <f t="shared" si="53"/>
        <v>0</v>
      </c>
      <c r="Y89" s="14">
        <f t="shared" si="53"/>
        <v>0</v>
      </c>
      <c r="Z89" s="14">
        <f t="shared" si="53"/>
        <v>0</v>
      </c>
      <c r="AA89" s="14">
        <f t="shared" si="53"/>
        <v>0</v>
      </c>
      <c r="AB89" s="129">
        <f t="shared" si="53"/>
        <v>0</v>
      </c>
      <c r="AC89" s="7">
        <f t="shared" si="53"/>
        <v>0</v>
      </c>
      <c r="AD89" s="7">
        <f t="shared" si="53"/>
        <v>0</v>
      </c>
      <c r="AE89" s="164">
        <f t="shared" si="53"/>
        <v>4</v>
      </c>
      <c r="AF89" s="177">
        <f t="shared" si="53"/>
        <v>0</v>
      </c>
      <c r="AG89" s="160">
        <f t="shared" si="53"/>
        <v>61</v>
      </c>
      <c r="AH89" s="178">
        <f t="shared" si="53"/>
        <v>0</v>
      </c>
      <c r="AI89" s="188">
        <f t="shared" si="53"/>
        <v>61</v>
      </c>
      <c r="AJ89" s="167">
        <f t="shared" si="53"/>
        <v>361</v>
      </c>
      <c r="AK89" s="178">
        <f t="shared" si="53"/>
        <v>45</v>
      </c>
      <c r="AL89" s="179">
        <f t="shared" si="53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>
        <v>1</v>
      </c>
      <c r="E90" s="69"/>
      <c r="F90" s="69">
        <v>3</v>
      </c>
      <c r="G90" s="69"/>
      <c r="H90" s="69"/>
      <c r="I90" s="116"/>
      <c r="J90" s="356"/>
      <c r="K90" s="69"/>
      <c r="L90" s="69"/>
      <c r="M90" s="157">
        <f t="shared" si="37"/>
        <v>4</v>
      </c>
      <c r="N90" s="7"/>
      <c r="O90" s="7"/>
      <c r="P90" s="7"/>
      <c r="Q90" s="22"/>
      <c r="R90" s="14"/>
      <c r="S90" s="14">
        <v>2</v>
      </c>
      <c r="T90" s="129"/>
      <c r="U90" s="22"/>
      <c r="V90" s="14"/>
      <c r="W90" s="129"/>
      <c r="X90" s="22"/>
      <c r="Y90" s="14">
        <v>1</v>
      </c>
      <c r="Z90" s="14"/>
      <c r="AA90" s="14"/>
      <c r="AB90" s="129"/>
      <c r="AC90" s="7"/>
      <c r="AD90" s="7"/>
      <c r="AE90" s="164">
        <f t="shared" si="39"/>
        <v>3</v>
      </c>
      <c r="AF90" s="177"/>
      <c r="AG90" s="160">
        <f t="shared" ref="AG90:AH94" si="54">SUM(M90,AE90)</f>
        <v>7</v>
      </c>
      <c r="AH90" s="178">
        <f t="shared" si="54"/>
        <v>0</v>
      </c>
      <c r="AI90" s="188">
        <f t="shared" si="48"/>
        <v>7</v>
      </c>
      <c r="AJ90" s="167">
        <f>SUM(AG90)+SUM(Mai!AJ90)</f>
        <v>73</v>
      </c>
      <c r="AK90" s="178">
        <f>SUM(AE90)+SUM(Mai!AK90)</f>
        <v>29</v>
      </c>
      <c r="AL90" s="179">
        <f>SUM(AH90)+SUM(Mai!AL90)</f>
        <v>0</v>
      </c>
    </row>
    <row r="91" spans="1:38" outlineLevel="2" x14ac:dyDescent="0.25">
      <c r="A91" s="6" t="s">
        <v>807</v>
      </c>
      <c r="B91" s="139" t="s">
        <v>777</v>
      </c>
      <c r="C91" s="69"/>
      <c r="D91" s="69"/>
      <c r="E91" s="69">
        <v>4</v>
      </c>
      <c r="F91" s="69">
        <v>7</v>
      </c>
      <c r="G91" s="69"/>
      <c r="H91" s="69"/>
      <c r="I91" s="116"/>
      <c r="J91" s="356">
        <v>2</v>
      </c>
      <c r="K91" s="69"/>
      <c r="L91" s="69"/>
      <c r="M91" s="157">
        <f t="shared" si="37"/>
        <v>13</v>
      </c>
      <c r="N91" s="7"/>
      <c r="O91" s="7"/>
      <c r="P91" s="7">
        <v>1</v>
      </c>
      <c r="Q91" s="22"/>
      <c r="R91" s="14">
        <v>1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2</v>
      </c>
      <c r="AF91" s="177"/>
      <c r="AG91" s="160">
        <f t="shared" si="54"/>
        <v>15</v>
      </c>
      <c r="AH91" s="178">
        <f t="shared" si="54"/>
        <v>0</v>
      </c>
      <c r="AI91" s="188">
        <f>SUM(AG91+AH91)</f>
        <v>15</v>
      </c>
      <c r="AJ91" s="167">
        <f>SUM(AG91)+SUM(Mai!AJ91)</f>
        <v>141</v>
      </c>
      <c r="AK91" s="178">
        <f>SUM(AE91)+SUM(Mai!AK91)</f>
        <v>43</v>
      </c>
      <c r="AL91" s="179">
        <f>SUM(AH91)+SUM(Mai!AL91)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2</v>
      </c>
      <c r="E92" s="69">
        <v>28</v>
      </c>
      <c r="F92" s="69">
        <v>5</v>
      </c>
      <c r="G92" s="69"/>
      <c r="H92" s="69"/>
      <c r="I92" s="116">
        <v>1</v>
      </c>
      <c r="J92" s="356">
        <v>12</v>
      </c>
      <c r="K92" s="69"/>
      <c r="L92" s="69"/>
      <c r="M92" s="157">
        <f>SUM(C92:L92)</f>
        <v>48</v>
      </c>
      <c r="N92" s="7"/>
      <c r="O92" s="7"/>
      <c r="P92" s="7">
        <v>11</v>
      </c>
      <c r="Q92" s="22">
        <v>6</v>
      </c>
      <c r="R92" s="14">
        <v>6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23</v>
      </c>
      <c r="AF92" s="177"/>
      <c r="AG92" s="160">
        <f>SUM(M92,AE92)</f>
        <v>71</v>
      </c>
      <c r="AH92" s="178">
        <f>SUM(N92,AF92)</f>
        <v>0</v>
      </c>
      <c r="AI92" s="188">
        <f>SUM(AG92+AH92)</f>
        <v>71</v>
      </c>
      <c r="AJ92" s="167">
        <f>SUM(AG92)+SUM(Mai!AJ92)</f>
        <v>380</v>
      </c>
      <c r="AK92" s="178">
        <f>SUM(AE92)+SUM(Mai!AK92)</f>
        <v>137</v>
      </c>
      <c r="AL92" s="179">
        <f>SUM(AH92)+SUM(Mai!AL92)</f>
        <v>0</v>
      </c>
    </row>
    <row r="93" spans="1:38" outlineLevel="2" x14ac:dyDescent="0.25">
      <c r="A93" s="6" t="s">
        <v>807</v>
      </c>
      <c r="B93" s="139" t="s">
        <v>718</v>
      </c>
      <c r="C93" s="69"/>
      <c r="D93" s="69"/>
      <c r="E93" s="69">
        <v>2</v>
      </c>
      <c r="F93" s="69">
        <v>4</v>
      </c>
      <c r="G93" s="69"/>
      <c r="H93" s="69"/>
      <c r="I93" s="116">
        <v>1</v>
      </c>
      <c r="J93" s="356">
        <v>2</v>
      </c>
      <c r="K93" s="69"/>
      <c r="L93" s="69"/>
      <c r="M93" s="157">
        <f>SUM(C93:L93)</f>
        <v>9</v>
      </c>
      <c r="N93" s="7"/>
      <c r="O93" s="7"/>
      <c r="P93" s="7">
        <v>1</v>
      </c>
      <c r="Q93" s="22">
        <v>1</v>
      </c>
      <c r="R93" s="14"/>
      <c r="S93" s="14">
        <v>3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5</v>
      </c>
      <c r="AF93" s="177"/>
      <c r="AG93" s="160">
        <f>SUM(M93,AE93)</f>
        <v>14</v>
      </c>
      <c r="AH93" s="178">
        <f>SUM(N93,AF93)</f>
        <v>0</v>
      </c>
      <c r="AI93" s="188">
        <f>SUM(AG93+AH93)</f>
        <v>14</v>
      </c>
      <c r="AJ93" s="167">
        <f>SUM(AG93)+SUM(Mai!AJ93)</f>
        <v>123</v>
      </c>
      <c r="AK93" s="178">
        <f>SUM(AE93)+SUM(Mai!AK93)</f>
        <v>59</v>
      </c>
      <c r="AL93" s="179">
        <f>SUM(AH93)+SUM(Mai!AL93)</f>
        <v>0</v>
      </c>
    </row>
    <row r="94" spans="1:38" outlineLevel="2" x14ac:dyDescent="0.25">
      <c r="A94" s="6" t="s">
        <v>807</v>
      </c>
      <c r="B94" s="139" t="s">
        <v>778</v>
      </c>
      <c r="C94" s="69"/>
      <c r="D94" s="69"/>
      <c r="E94" s="69"/>
      <c r="F94" s="69">
        <v>3</v>
      </c>
      <c r="G94" s="69"/>
      <c r="H94" s="69"/>
      <c r="I94" s="116"/>
      <c r="J94" s="356">
        <v>3</v>
      </c>
      <c r="K94" s="69"/>
      <c r="L94" s="69"/>
      <c r="M94" s="157">
        <f t="shared" si="37"/>
        <v>6</v>
      </c>
      <c r="N94" s="7"/>
      <c r="O94" s="7"/>
      <c r="P94" s="7">
        <v>2</v>
      </c>
      <c r="Q94" s="22"/>
      <c r="R94" s="14"/>
      <c r="S94" s="14">
        <v>1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3</v>
      </c>
      <c r="AF94" s="177"/>
      <c r="AG94" s="160">
        <f t="shared" si="54"/>
        <v>9</v>
      </c>
      <c r="AH94" s="178">
        <f t="shared" si="54"/>
        <v>0</v>
      </c>
      <c r="AI94" s="188">
        <f>SUM(AG94+AH94)</f>
        <v>9</v>
      </c>
      <c r="AJ94" s="167">
        <f>SUM(AG94)+SUM(Mai!AJ94)</f>
        <v>54</v>
      </c>
      <c r="AK94" s="178">
        <f>SUM(AE94)+SUM(Mai!AK94)</f>
        <v>17</v>
      </c>
      <c r="AL94" s="179">
        <f>SUM(AH94)+SUM(Mai!AL94)</f>
        <v>0</v>
      </c>
    </row>
    <row r="95" spans="1:38" outlineLevel="1" x14ac:dyDescent="0.25">
      <c r="A95" s="74" t="s">
        <v>751</v>
      </c>
      <c r="B95" s="139"/>
      <c r="C95" s="69">
        <f t="shared" ref="C95:AL95" si="55">SUBTOTAL(9,C90:C94)</f>
        <v>0</v>
      </c>
      <c r="D95" s="69">
        <f t="shared" si="55"/>
        <v>3</v>
      </c>
      <c r="E95" s="69">
        <f t="shared" si="55"/>
        <v>34</v>
      </c>
      <c r="F95" s="69">
        <f t="shared" si="55"/>
        <v>22</v>
      </c>
      <c r="G95" s="69">
        <f t="shared" si="55"/>
        <v>0</v>
      </c>
      <c r="H95" s="69">
        <f t="shared" si="55"/>
        <v>0</v>
      </c>
      <c r="I95" s="116">
        <f t="shared" si="55"/>
        <v>2</v>
      </c>
      <c r="J95" s="356">
        <f t="shared" si="55"/>
        <v>19</v>
      </c>
      <c r="K95" s="69">
        <f t="shared" si="55"/>
        <v>0</v>
      </c>
      <c r="L95" s="69">
        <f t="shared" si="55"/>
        <v>0</v>
      </c>
      <c r="M95" s="157">
        <f t="shared" si="55"/>
        <v>80</v>
      </c>
      <c r="N95" s="7">
        <f t="shared" si="55"/>
        <v>0</v>
      </c>
      <c r="O95" s="7">
        <f t="shared" si="55"/>
        <v>0</v>
      </c>
      <c r="P95" s="7">
        <f t="shared" si="55"/>
        <v>15</v>
      </c>
      <c r="Q95" s="22">
        <f t="shared" si="55"/>
        <v>7</v>
      </c>
      <c r="R95" s="14">
        <f t="shared" si="55"/>
        <v>7</v>
      </c>
      <c r="S95" s="14">
        <f t="shared" si="55"/>
        <v>6</v>
      </c>
      <c r="T95" s="129">
        <f t="shared" si="55"/>
        <v>0</v>
      </c>
      <c r="U95" s="22">
        <f t="shared" si="55"/>
        <v>0</v>
      </c>
      <c r="V95" s="14">
        <f t="shared" si="55"/>
        <v>0</v>
      </c>
      <c r="W95" s="129">
        <f t="shared" si="55"/>
        <v>0</v>
      </c>
      <c r="X95" s="22">
        <f t="shared" si="55"/>
        <v>0</v>
      </c>
      <c r="Y95" s="14">
        <f t="shared" si="55"/>
        <v>1</v>
      </c>
      <c r="Z95" s="14">
        <f t="shared" si="55"/>
        <v>0</v>
      </c>
      <c r="AA95" s="14">
        <f t="shared" si="55"/>
        <v>0</v>
      </c>
      <c r="AB95" s="129">
        <f t="shared" si="55"/>
        <v>0</v>
      </c>
      <c r="AC95" s="7">
        <f t="shared" si="55"/>
        <v>0</v>
      </c>
      <c r="AD95" s="7">
        <f t="shared" si="55"/>
        <v>0</v>
      </c>
      <c r="AE95" s="164">
        <f t="shared" si="55"/>
        <v>36</v>
      </c>
      <c r="AF95" s="177">
        <f t="shared" si="55"/>
        <v>0</v>
      </c>
      <c r="AG95" s="160">
        <f t="shared" si="55"/>
        <v>116</v>
      </c>
      <c r="AH95" s="178">
        <f t="shared" si="55"/>
        <v>0</v>
      </c>
      <c r="AI95" s="188">
        <f t="shared" si="55"/>
        <v>116</v>
      </c>
      <c r="AJ95" s="167">
        <f t="shared" si="55"/>
        <v>771</v>
      </c>
      <c r="AK95" s="178">
        <f t="shared" si="55"/>
        <v>285</v>
      </c>
      <c r="AL95" s="179">
        <f t="shared" si="55"/>
        <v>0</v>
      </c>
    </row>
    <row r="96" spans="1:38" s="86" customFormat="1" outlineLevel="2" x14ac:dyDescent="0.25">
      <c r="A96" s="6" t="s">
        <v>679</v>
      </c>
      <c r="B96" s="29" t="s">
        <v>680</v>
      </c>
      <c r="C96" s="69"/>
      <c r="D96" s="69"/>
      <c r="E96" s="69"/>
      <c r="F96" s="69"/>
      <c r="G96" s="69"/>
      <c r="H96" s="69"/>
      <c r="I96" s="116"/>
      <c r="J96" s="356"/>
      <c r="K96" s="69">
        <v>3</v>
      </c>
      <c r="L96" s="69"/>
      <c r="M96" s="170">
        <f t="shared" si="37"/>
        <v>3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177"/>
      <c r="AG96" s="161">
        <f>SUM(M96,AE96)</f>
        <v>3</v>
      </c>
      <c r="AH96" s="189">
        <f>SUM(N96,AF96)</f>
        <v>0</v>
      </c>
      <c r="AI96" s="190">
        <f t="shared" ref="AI96:AI132" si="56">SUM(AG96+AH96)</f>
        <v>3</v>
      </c>
      <c r="AJ96" s="454">
        <f>SUM(AG96)+SUM(Mai!AJ96)</f>
        <v>33</v>
      </c>
      <c r="AK96" s="189">
        <f>SUM(AE96)+SUM(Mai!AK96)</f>
        <v>0</v>
      </c>
      <c r="AL96" s="190">
        <f>SUM(AH96)+SUM(Mai!AL96)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57">SUBTOTAL(9,C96:C96)</f>
        <v>0</v>
      </c>
      <c r="D97" s="69">
        <f t="shared" si="57"/>
        <v>0</v>
      </c>
      <c r="E97" s="69">
        <f t="shared" si="57"/>
        <v>0</v>
      </c>
      <c r="F97" s="69">
        <f t="shared" si="57"/>
        <v>0</v>
      </c>
      <c r="G97" s="69">
        <f t="shared" si="57"/>
        <v>0</v>
      </c>
      <c r="H97" s="69">
        <f t="shared" si="57"/>
        <v>0</v>
      </c>
      <c r="I97" s="116">
        <f t="shared" si="57"/>
        <v>0</v>
      </c>
      <c r="J97" s="356">
        <f t="shared" si="57"/>
        <v>0</v>
      </c>
      <c r="K97" s="69">
        <f t="shared" si="57"/>
        <v>3</v>
      </c>
      <c r="L97" s="69">
        <f t="shared" si="57"/>
        <v>0</v>
      </c>
      <c r="M97" s="170">
        <f t="shared" si="57"/>
        <v>3</v>
      </c>
      <c r="N97" s="7">
        <f t="shared" si="57"/>
        <v>0</v>
      </c>
      <c r="O97" s="7">
        <f t="shared" si="57"/>
        <v>0</v>
      </c>
      <c r="P97" s="7">
        <f t="shared" si="57"/>
        <v>0</v>
      </c>
      <c r="Q97" s="22">
        <f t="shared" si="57"/>
        <v>0</v>
      </c>
      <c r="R97" s="14">
        <f t="shared" si="57"/>
        <v>0</v>
      </c>
      <c r="S97" s="14">
        <f t="shared" si="57"/>
        <v>0</v>
      </c>
      <c r="T97" s="129">
        <f t="shared" si="57"/>
        <v>0</v>
      </c>
      <c r="U97" s="22">
        <f t="shared" si="57"/>
        <v>0</v>
      </c>
      <c r="V97" s="14">
        <f t="shared" si="57"/>
        <v>0</v>
      </c>
      <c r="W97" s="129">
        <f t="shared" si="57"/>
        <v>0</v>
      </c>
      <c r="X97" s="22">
        <f t="shared" si="57"/>
        <v>0</v>
      </c>
      <c r="Y97" s="14">
        <f t="shared" si="57"/>
        <v>0</v>
      </c>
      <c r="Z97" s="14">
        <f t="shared" si="57"/>
        <v>0</v>
      </c>
      <c r="AA97" s="14">
        <f t="shared" si="57"/>
        <v>0</v>
      </c>
      <c r="AB97" s="129">
        <f t="shared" si="57"/>
        <v>0</v>
      </c>
      <c r="AC97" s="7">
        <f t="shared" si="57"/>
        <v>0</v>
      </c>
      <c r="AD97" s="7">
        <f t="shared" si="57"/>
        <v>0</v>
      </c>
      <c r="AE97" s="165">
        <f t="shared" si="57"/>
        <v>0</v>
      </c>
      <c r="AF97" s="177">
        <f t="shared" si="57"/>
        <v>0</v>
      </c>
      <c r="AG97" s="161">
        <f t="shared" si="57"/>
        <v>3</v>
      </c>
      <c r="AH97" s="189">
        <f t="shared" si="57"/>
        <v>0</v>
      </c>
      <c r="AI97" s="319">
        <f t="shared" si="57"/>
        <v>3</v>
      </c>
      <c r="AJ97" s="454">
        <f t="shared" si="57"/>
        <v>33</v>
      </c>
      <c r="AK97" s="189">
        <f t="shared" si="57"/>
        <v>0</v>
      </c>
      <c r="AL97" s="190">
        <f t="shared" si="57"/>
        <v>0</v>
      </c>
    </row>
    <row r="98" spans="1:38" outlineLevel="2" x14ac:dyDescent="0.25">
      <c r="A98" s="6" t="s">
        <v>808</v>
      </c>
      <c r="B98" s="139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177"/>
      <c r="AG98" s="160">
        <f t="shared" ref="AG98:AH100" si="58">SUM(M98,AE98)</f>
        <v>0</v>
      </c>
      <c r="AH98" s="178">
        <f t="shared" si="58"/>
        <v>0</v>
      </c>
      <c r="AI98" s="188">
        <f t="shared" si="56"/>
        <v>0</v>
      </c>
      <c r="AJ98" s="167">
        <f>SUM(AG98)+SUM(Mai!AJ98)</f>
        <v>0</v>
      </c>
      <c r="AK98" s="178">
        <f>SUM(AE98)+SUM(Mai!AK98)</f>
        <v>0</v>
      </c>
      <c r="AL98" s="179">
        <f>SUM(AH98)+SUM(Mai!AL98)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177"/>
      <c r="AG99" s="160">
        <f t="shared" si="58"/>
        <v>0</v>
      </c>
      <c r="AH99" s="178">
        <f t="shared" si="58"/>
        <v>0</v>
      </c>
      <c r="AI99" s="188">
        <f t="shared" si="56"/>
        <v>0</v>
      </c>
      <c r="AJ99" s="167">
        <f>SUM(AG99)+SUM(Mai!AJ99)</f>
        <v>0</v>
      </c>
      <c r="AK99" s="178">
        <f>SUM(AE99)+SUM(Mai!AK99)</f>
        <v>0</v>
      </c>
      <c r="AL99" s="179">
        <f>SUM(AH99)+SUM(Mai!AL99)</f>
        <v>0</v>
      </c>
    </row>
    <row r="100" spans="1:38" outlineLevel="2" x14ac:dyDescent="0.25">
      <c r="A100" s="6" t="s">
        <v>808</v>
      </c>
      <c r="B100" s="139" t="s">
        <v>705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/>
      <c r="AD100" s="7"/>
      <c r="AE100" s="164">
        <f t="shared" si="39"/>
        <v>0</v>
      </c>
      <c r="AF100" s="177"/>
      <c r="AG100" s="160">
        <f t="shared" si="58"/>
        <v>0</v>
      </c>
      <c r="AH100" s="178">
        <f t="shared" si="58"/>
        <v>0</v>
      </c>
      <c r="AI100" s="188">
        <f t="shared" si="56"/>
        <v>0</v>
      </c>
      <c r="AJ100" s="167">
        <f>SUM(AG100)+SUM(Mai!AJ100)</f>
        <v>2</v>
      </c>
      <c r="AK100" s="178">
        <f>SUM(AE100)+SUM(Mai!AK100)</f>
        <v>2</v>
      </c>
      <c r="AL100" s="179">
        <f>SUM(AH100)+SUM(Mai!AL100)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59">SUBTOTAL(9,C98:C100)</f>
        <v>0</v>
      </c>
      <c r="D101" s="69">
        <f t="shared" si="59"/>
        <v>0</v>
      </c>
      <c r="E101" s="69">
        <f t="shared" si="59"/>
        <v>0</v>
      </c>
      <c r="F101" s="69">
        <f t="shared" si="59"/>
        <v>0</v>
      </c>
      <c r="G101" s="69">
        <f t="shared" si="59"/>
        <v>0</v>
      </c>
      <c r="H101" s="69">
        <f t="shared" si="59"/>
        <v>0</v>
      </c>
      <c r="I101" s="116">
        <f t="shared" si="59"/>
        <v>0</v>
      </c>
      <c r="J101" s="356">
        <f t="shared" si="59"/>
        <v>0</v>
      </c>
      <c r="K101" s="69">
        <f t="shared" si="59"/>
        <v>0</v>
      </c>
      <c r="L101" s="69">
        <f t="shared" si="59"/>
        <v>0</v>
      </c>
      <c r="M101" s="157">
        <f t="shared" si="59"/>
        <v>0</v>
      </c>
      <c r="N101" s="7">
        <f t="shared" si="59"/>
        <v>0</v>
      </c>
      <c r="O101" s="7">
        <f t="shared" si="59"/>
        <v>0</v>
      </c>
      <c r="P101" s="7">
        <f t="shared" si="59"/>
        <v>0</v>
      </c>
      <c r="Q101" s="22">
        <f t="shared" si="59"/>
        <v>0</v>
      </c>
      <c r="R101" s="14">
        <f t="shared" si="59"/>
        <v>0</v>
      </c>
      <c r="S101" s="14">
        <f t="shared" si="59"/>
        <v>0</v>
      </c>
      <c r="T101" s="129">
        <f t="shared" si="59"/>
        <v>0</v>
      </c>
      <c r="U101" s="22">
        <f t="shared" si="59"/>
        <v>0</v>
      </c>
      <c r="V101" s="14">
        <f t="shared" si="59"/>
        <v>0</v>
      </c>
      <c r="W101" s="129">
        <f t="shared" si="59"/>
        <v>0</v>
      </c>
      <c r="X101" s="22">
        <f t="shared" si="59"/>
        <v>0</v>
      </c>
      <c r="Y101" s="14">
        <f t="shared" si="59"/>
        <v>0</v>
      </c>
      <c r="Z101" s="14">
        <f t="shared" si="59"/>
        <v>0</v>
      </c>
      <c r="AA101" s="14">
        <f t="shared" si="59"/>
        <v>0</v>
      </c>
      <c r="AB101" s="129">
        <f t="shared" si="59"/>
        <v>0</v>
      </c>
      <c r="AC101" s="7">
        <f t="shared" si="59"/>
        <v>0</v>
      </c>
      <c r="AD101" s="7">
        <f t="shared" si="59"/>
        <v>0</v>
      </c>
      <c r="AE101" s="164">
        <f t="shared" si="59"/>
        <v>0</v>
      </c>
      <c r="AF101" s="177">
        <f t="shared" si="59"/>
        <v>0</v>
      </c>
      <c r="AG101" s="160">
        <f t="shared" si="59"/>
        <v>0</v>
      </c>
      <c r="AH101" s="178">
        <f t="shared" si="59"/>
        <v>0</v>
      </c>
      <c r="AI101" s="188">
        <f t="shared" si="59"/>
        <v>0</v>
      </c>
      <c r="AJ101" s="167">
        <f t="shared" si="59"/>
        <v>2</v>
      </c>
      <c r="AK101" s="178">
        <f t="shared" si="59"/>
        <v>2</v>
      </c>
      <c r="AL101" s="179">
        <f t="shared" si="59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si="37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177"/>
      <c r="AG102" s="160">
        <f t="shared" ref="AG102:AG121" si="60">SUM(M102,AE102)</f>
        <v>0</v>
      </c>
      <c r="AH102" s="178">
        <f>SUM(N102,AF102)</f>
        <v>0</v>
      </c>
      <c r="AI102" s="188">
        <f t="shared" si="56"/>
        <v>0</v>
      </c>
      <c r="AJ102" s="167">
        <f>SUM(AG102)+SUM(Mai!AJ102)</f>
        <v>0</v>
      </c>
      <c r="AK102" s="178">
        <f>SUM(AE102)+SUM(Mai!AK102)</f>
        <v>0</v>
      </c>
      <c r="AL102" s="179">
        <f>SUM(AH102)+SUM(Mai!AL102)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1">SUBTOTAL(9,C102:C102)</f>
        <v>0</v>
      </c>
      <c r="D103" s="69">
        <f t="shared" si="61"/>
        <v>0</v>
      </c>
      <c r="E103" s="69">
        <f t="shared" si="61"/>
        <v>0</v>
      </c>
      <c r="F103" s="69">
        <f t="shared" si="61"/>
        <v>0</v>
      </c>
      <c r="G103" s="69">
        <f t="shared" si="61"/>
        <v>0</v>
      </c>
      <c r="H103" s="69">
        <f t="shared" si="61"/>
        <v>0</v>
      </c>
      <c r="I103" s="116">
        <f t="shared" si="61"/>
        <v>0</v>
      </c>
      <c r="J103" s="356">
        <f t="shared" si="61"/>
        <v>0</v>
      </c>
      <c r="K103" s="69">
        <f t="shared" si="61"/>
        <v>0</v>
      </c>
      <c r="L103" s="69">
        <f t="shared" si="61"/>
        <v>0</v>
      </c>
      <c r="M103" s="157">
        <f t="shared" si="61"/>
        <v>0</v>
      </c>
      <c r="N103" s="7">
        <f t="shared" si="61"/>
        <v>0</v>
      </c>
      <c r="O103" s="7">
        <f t="shared" si="61"/>
        <v>0</v>
      </c>
      <c r="P103" s="7">
        <f t="shared" si="61"/>
        <v>0</v>
      </c>
      <c r="Q103" s="22">
        <f t="shared" si="61"/>
        <v>0</v>
      </c>
      <c r="R103" s="14">
        <f t="shared" si="61"/>
        <v>0</v>
      </c>
      <c r="S103" s="14">
        <f t="shared" si="61"/>
        <v>0</v>
      </c>
      <c r="T103" s="129">
        <f t="shared" si="61"/>
        <v>0</v>
      </c>
      <c r="U103" s="22">
        <f t="shared" si="61"/>
        <v>0</v>
      </c>
      <c r="V103" s="14">
        <f t="shared" si="61"/>
        <v>0</v>
      </c>
      <c r="W103" s="129">
        <f t="shared" si="61"/>
        <v>0</v>
      </c>
      <c r="X103" s="22">
        <f t="shared" si="61"/>
        <v>0</v>
      </c>
      <c r="Y103" s="14">
        <f t="shared" si="61"/>
        <v>0</v>
      </c>
      <c r="Z103" s="14">
        <f t="shared" si="61"/>
        <v>0</v>
      </c>
      <c r="AA103" s="14">
        <f t="shared" si="61"/>
        <v>0</v>
      </c>
      <c r="AB103" s="129">
        <f t="shared" si="61"/>
        <v>0</v>
      </c>
      <c r="AC103" s="7">
        <f t="shared" si="61"/>
        <v>0</v>
      </c>
      <c r="AD103" s="7">
        <f t="shared" si="61"/>
        <v>0</v>
      </c>
      <c r="AE103" s="164">
        <f t="shared" si="61"/>
        <v>0</v>
      </c>
      <c r="AF103" s="177">
        <f t="shared" si="61"/>
        <v>0</v>
      </c>
      <c r="AG103" s="160">
        <f t="shared" si="61"/>
        <v>0</v>
      </c>
      <c r="AH103" s="178">
        <f t="shared" si="61"/>
        <v>0</v>
      </c>
      <c r="AI103" s="188">
        <f t="shared" si="61"/>
        <v>0</v>
      </c>
      <c r="AJ103" s="167">
        <f t="shared" si="61"/>
        <v>0</v>
      </c>
      <c r="AK103" s="178">
        <f t="shared" si="61"/>
        <v>0</v>
      </c>
      <c r="AL103" s="179">
        <f t="shared" si="61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7">
        <f t="shared" si="37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177"/>
      <c r="AG104" s="160">
        <f t="shared" si="60"/>
        <v>0</v>
      </c>
      <c r="AH104" s="178">
        <f>SUM(N104,AF104)</f>
        <v>0</v>
      </c>
      <c r="AI104" s="188">
        <f t="shared" si="56"/>
        <v>0</v>
      </c>
      <c r="AJ104" s="167">
        <f>SUM(AG104)+SUM(Mai!AJ104)</f>
        <v>1</v>
      </c>
      <c r="AK104" s="178">
        <f>SUM(AE104)+SUM(Mai!AK104)</f>
        <v>0</v>
      </c>
      <c r="AL104" s="179">
        <f>SUM(AH104)+SUM(Mai!AL104)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62">SUBTOTAL(9,C104:C104)</f>
        <v>0</v>
      </c>
      <c r="D105" s="69">
        <f t="shared" si="62"/>
        <v>0</v>
      </c>
      <c r="E105" s="69">
        <f t="shared" si="62"/>
        <v>0</v>
      </c>
      <c r="F105" s="69">
        <f t="shared" si="62"/>
        <v>0</v>
      </c>
      <c r="G105" s="69">
        <f t="shared" si="62"/>
        <v>0</v>
      </c>
      <c r="H105" s="69">
        <f t="shared" si="62"/>
        <v>0</v>
      </c>
      <c r="I105" s="116">
        <f t="shared" si="62"/>
        <v>0</v>
      </c>
      <c r="J105" s="356">
        <f t="shared" si="62"/>
        <v>0</v>
      </c>
      <c r="K105" s="69">
        <f t="shared" si="62"/>
        <v>0</v>
      </c>
      <c r="L105" s="69">
        <f t="shared" si="62"/>
        <v>0</v>
      </c>
      <c r="M105" s="157">
        <f t="shared" si="62"/>
        <v>0</v>
      </c>
      <c r="N105" s="7">
        <f t="shared" si="62"/>
        <v>0</v>
      </c>
      <c r="O105" s="7">
        <f t="shared" si="62"/>
        <v>0</v>
      </c>
      <c r="P105" s="7">
        <f t="shared" si="62"/>
        <v>0</v>
      </c>
      <c r="Q105" s="22">
        <f t="shared" si="62"/>
        <v>0</v>
      </c>
      <c r="R105" s="14">
        <f t="shared" si="62"/>
        <v>0</v>
      </c>
      <c r="S105" s="14">
        <f t="shared" si="62"/>
        <v>0</v>
      </c>
      <c r="T105" s="129">
        <f t="shared" si="62"/>
        <v>0</v>
      </c>
      <c r="U105" s="22">
        <f t="shared" si="62"/>
        <v>0</v>
      </c>
      <c r="V105" s="14">
        <f t="shared" si="62"/>
        <v>0</v>
      </c>
      <c r="W105" s="129">
        <f t="shared" si="62"/>
        <v>0</v>
      </c>
      <c r="X105" s="22">
        <f t="shared" si="62"/>
        <v>0</v>
      </c>
      <c r="Y105" s="14">
        <f t="shared" si="62"/>
        <v>0</v>
      </c>
      <c r="Z105" s="14">
        <f t="shared" si="62"/>
        <v>0</v>
      </c>
      <c r="AA105" s="14">
        <f t="shared" si="62"/>
        <v>0</v>
      </c>
      <c r="AB105" s="129">
        <f t="shared" si="62"/>
        <v>0</v>
      </c>
      <c r="AC105" s="7">
        <f t="shared" si="62"/>
        <v>0</v>
      </c>
      <c r="AD105" s="7">
        <f t="shared" si="62"/>
        <v>0</v>
      </c>
      <c r="AE105" s="164">
        <f t="shared" si="62"/>
        <v>0</v>
      </c>
      <c r="AF105" s="177">
        <f t="shared" si="62"/>
        <v>0</v>
      </c>
      <c r="AG105" s="160">
        <f t="shared" si="62"/>
        <v>0</v>
      </c>
      <c r="AH105" s="178">
        <f t="shared" si="62"/>
        <v>0</v>
      </c>
      <c r="AI105" s="188">
        <f t="shared" si="62"/>
        <v>0</v>
      </c>
      <c r="AJ105" s="167">
        <f t="shared" si="62"/>
        <v>1</v>
      </c>
      <c r="AK105" s="178">
        <f t="shared" si="62"/>
        <v>0</v>
      </c>
      <c r="AL105" s="179">
        <f t="shared" si="62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37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177"/>
      <c r="AG106" s="160">
        <f t="shared" si="60"/>
        <v>0</v>
      </c>
      <c r="AH106" s="178">
        <f>SUM(N106,AF106)</f>
        <v>0</v>
      </c>
      <c r="AI106" s="188">
        <f t="shared" si="56"/>
        <v>0</v>
      </c>
      <c r="AJ106" s="167">
        <f>SUM(AG106)+SUM(Mai!AJ106)</f>
        <v>0</v>
      </c>
      <c r="AK106" s="178">
        <f>SUM(AE106)+SUM(Mai!AK106)</f>
        <v>0</v>
      </c>
      <c r="AL106" s="179">
        <f>SUM(AH106)+SUM(Mai!AL106)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63">SUBTOTAL(9,C106:C106)</f>
        <v>0</v>
      </c>
      <c r="D107" s="69">
        <f t="shared" si="63"/>
        <v>0</v>
      </c>
      <c r="E107" s="69">
        <f t="shared" si="63"/>
        <v>0</v>
      </c>
      <c r="F107" s="69">
        <f t="shared" si="63"/>
        <v>0</v>
      </c>
      <c r="G107" s="69">
        <f t="shared" si="63"/>
        <v>0</v>
      </c>
      <c r="H107" s="69">
        <f t="shared" si="63"/>
        <v>0</v>
      </c>
      <c r="I107" s="116">
        <f t="shared" si="63"/>
        <v>0</v>
      </c>
      <c r="J107" s="356">
        <f t="shared" si="63"/>
        <v>0</v>
      </c>
      <c r="K107" s="69">
        <f t="shared" si="63"/>
        <v>0</v>
      </c>
      <c r="L107" s="69">
        <f t="shared" si="63"/>
        <v>0</v>
      </c>
      <c r="M107" s="157">
        <f t="shared" si="63"/>
        <v>0</v>
      </c>
      <c r="N107" s="7">
        <f t="shared" si="63"/>
        <v>0</v>
      </c>
      <c r="O107" s="7">
        <f t="shared" si="63"/>
        <v>0</v>
      </c>
      <c r="P107" s="7">
        <f t="shared" si="63"/>
        <v>0</v>
      </c>
      <c r="Q107" s="22">
        <f t="shared" si="63"/>
        <v>0</v>
      </c>
      <c r="R107" s="14">
        <f t="shared" si="63"/>
        <v>0</v>
      </c>
      <c r="S107" s="14">
        <f t="shared" si="63"/>
        <v>0</v>
      </c>
      <c r="T107" s="129">
        <f t="shared" si="63"/>
        <v>0</v>
      </c>
      <c r="U107" s="22">
        <f t="shared" si="63"/>
        <v>0</v>
      </c>
      <c r="V107" s="14">
        <f t="shared" si="63"/>
        <v>0</v>
      </c>
      <c r="W107" s="129">
        <f t="shared" si="63"/>
        <v>0</v>
      </c>
      <c r="X107" s="22">
        <f t="shared" si="63"/>
        <v>0</v>
      </c>
      <c r="Y107" s="14">
        <f t="shared" si="63"/>
        <v>0</v>
      </c>
      <c r="Z107" s="14">
        <f t="shared" si="63"/>
        <v>0</v>
      </c>
      <c r="AA107" s="14">
        <f t="shared" si="63"/>
        <v>0</v>
      </c>
      <c r="AB107" s="129">
        <f t="shared" si="63"/>
        <v>0</v>
      </c>
      <c r="AC107" s="7">
        <f t="shared" si="63"/>
        <v>0</v>
      </c>
      <c r="AD107" s="7">
        <f t="shared" si="63"/>
        <v>0</v>
      </c>
      <c r="AE107" s="164">
        <f t="shared" si="63"/>
        <v>0</v>
      </c>
      <c r="AF107" s="177">
        <f t="shared" si="63"/>
        <v>0</v>
      </c>
      <c r="AG107" s="160">
        <f t="shared" si="63"/>
        <v>0</v>
      </c>
      <c r="AH107" s="178">
        <f t="shared" si="63"/>
        <v>0</v>
      </c>
      <c r="AI107" s="188">
        <f t="shared" si="63"/>
        <v>0</v>
      </c>
      <c r="AJ107" s="167">
        <f t="shared" si="63"/>
        <v>0</v>
      </c>
      <c r="AK107" s="178">
        <f t="shared" si="63"/>
        <v>0</v>
      </c>
      <c r="AL107" s="179">
        <f t="shared" si="63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37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>
        <v>8</v>
      </c>
      <c r="X108" s="22"/>
      <c r="Y108" s="14"/>
      <c r="Z108" s="14"/>
      <c r="AA108" s="14"/>
      <c r="AB108" s="129"/>
      <c r="AC108" s="7">
        <v>4</v>
      </c>
      <c r="AD108" s="7">
        <v>2</v>
      </c>
      <c r="AE108" s="164">
        <f t="shared" si="39"/>
        <v>14</v>
      </c>
      <c r="AF108" s="177"/>
      <c r="AG108" s="160">
        <f t="shared" si="60"/>
        <v>14</v>
      </c>
      <c r="AH108" s="178">
        <f>SUM(N108,AF108)</f>
        <v>0</v>
      </c>
      <c r="AI108" s="188">
        <f t="shared" si="56"/>
        <v>14</v>
      </c>
      <c r="AJ108" s="167">
        <f>SUM(AG108)+SUM(Mai!AJ108)</f>
        <v>92</v>
      </c>
      <c r="AK108" s="178">
        <f>SUM(AE108)+SUM(Mai!AK108)</f>
        <v>92</v>
      </c>
      <c r="AL108" s="179">
        <f>SUM(AH108)+SUM(Mai!AL108)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64">SUBTOTAL(9,C108:C108)</f>
        <v>0</v>
      </c>
      <c r="D109" s="69">
        <f t="shared" si="64"/>
        <v>0</v>
      </c>
      <c r="E109" s="69">
        <f t="shared" si="64"/>
        <v>0</v>
      </c>
      <c r="F109" s="69">
        <f t="shared" si="64"/>
        <v>0</v>
      </c>
      <c r="G109" s="69">
        <f t="shared" si="64"/>
        <v>0</v>
      </c>
      <c r="H109" s="69">
        <f t="shared" si="64"/>
        <v>0</v>
      </c>
      <c r="I109" s="116">
        <f t="shared" si="64"/>
        <v>0</v>
      </c>
      <c r="J109" s="356">
        <f t="shared" si="64"/>
        <v>0</v>
      </c>
      <c r="K109" s="69">
        <f t="shared" si="64"/>
        <v>0</v>
      </c>
      <c r="L109" s="69">
        <f t="shared" si="64"/>
        <v>0</v>
      </c>
      <c r="M109" s="157">
        <f t="shared" si="64"/>
        <v>0</v>
      </c>
      <c r="N109" s="7">
        <f t="shared" si="64"/>
        <v>0</v>
      </c>
      <c r="O109" s="7">
        <f t="shared" si="64"/>
        <v>0</v>
      </c>
      <c r="P109" s="7">
        <f t="shared" si="64"/>
        <v>0</v>
      </c>
      <c r="Q109" s="22">
        <f t="shared" si="64"/>
        <v>0</v>
      </c>
      <c r="R109" s="14">
        <f t="shared" si="64"/>
        <v>0</v>
      </c>
      <c r="S109" s="14">
        <f t="shared" si="64"/>
        <v>0</v>
      </c>
      <c r="T109" s="129">
        <f t="shared" si="64"/>
        <v>0</v>
      </c>
      <c r="U109" s="22">
        <f t="shared" si="64"/>
        <v>0</v>
      </c>
      <c r="V109" s="14">
        <f t="shared" si="64"/>
        <v>0</v>
      </c>
      <c r="W109" s="129">
        <f t="shared" si="64"/>
        <v>8</v>
      </c>
      <c r="X109" s="22">
        <f t="shared" si="64"/>
        <v>0</v>
      </c>
      <c r="Y109" s="14">
        <f t="shared" si="64"/>
        <v>0</v>
      </c>
      <c r="Z109" s="14">
        <f t="shared" si="64"/>
        <v>0</v>
      </c>
      <c r="AA109" s="14">
        <f t="shared" si="64"/>
        <v>0</v>
      </c>
      <c r="AB109" s="129">
        <f t="shared" si="64"/>
        <v>0</v>
      </c>
      <c r="AC109" s="7">
        <f t="shared" si="64"/>
        <v>4</v>
      </c>
      <c r="AD109" s="7">
        <f t="shared" si="64"/>
        <v>2</v>
      </c>
      <c r="AE109" s="164">
        <f t="shared" si="64"/>
        <v>14</v>
      </c>
      <c r="AF109" s="177">
        <f t="shared" si="64"/>
        <v>0</v>
      </c>
      <c r="AG109" s="160">
        <f t="shared" si="64"/>
        <v>14</v>
      </c>
      <c r="AH109" s="178">
        <f t="shared" si="64"/>
        <v>0</v>
      </c>
      <c r="AI109" s="188">
        <f t="shared" si="64"/>
        <v>14</v>
      </c>
      <c r="AJ109" s="167">
        <f t="shared" si="64"/>
        <v>92</v>
      </c>
      <c r="AK109" s="178">
        <f t="shared" si="64"/>
        <v>92</v>
      </c>
      <c r="AL109" s="179">
        <f t="shared" si="64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3</v>
      </c>
      <c r="E110" s="69">
        <v>3</v>
      </c>
      <c r="F110" s="69">
        <v>3</v>
      </c>
      <c r="G110" s="69"/>
      <c r="H110" s="69"/>
      <c r="I110" s="116">
        <v>3</v>
      </c>
      <c r="J110" s="356"/>
      <c r="K110" s="69"/>
      <c r="L110" s="69"/>
      <c r="M110" s="157">
        <f t="shared" si="37"/>
        <v>12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177"/>
      <c r="AG110" s="160">
        <f t="shared" si="60"/>
        <v>12</v>
      </c>
      <c r="AH110" s="178">
        <f>SUM(N110,AF110)</f>
        <v>0</v>
      </c>
      <c r="AI110" s="188">
        <f t="shared" si="56"/>
        <v>12</v>
      </c>
      <c r="AJ110" s="167">
        <f>SUM(AG110)+SUM(Mai!AJ110)</f>
        <v>166</v>
      </c>
      <c r="AK110" s="178">
        <f>SUM(AE110)+SUM(Mai!AK110)</f>
        <v>0</v>
      </c>
      <c r="AL110" s="179">
        <f>SUM(AH110)+SUM(Mai!AL110)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65">SUBTOTAL(9,C110:C110)</f>
        <v>0</v>
      </c>
      <c r="D111" s="69">
        <f t="shared" si="65"/>
        <v>3</v>
      </c>
      <c r="E111" s="69">
        <f t="shared" si="65"/>
        <v>3</v>
      </c>
      <c r="F111" s="69">
        <f t="shared" si="65"/>
        <v>3</v>
      </c>
      <c r="G111" s="69">
        <f t="shared" si="65"/>
        <v>0</v>
      </c>
      <c r="H111" s="69">
        <f t="shared" si="65"/>
        <v>0</v>
      </c>
      <c r="I111" s="116">
        <f t="shared" si="65"/>
        <v>3</v>
      </c>
      <c r="J111" s="356">
        <f t="shared" si="65"/>
        <v>0</v>
      </c>
      <c r="K111" s="69">
        <f t="shared" si="65"/>
        <v>0</v>
      </c>
      <c r="L111" s="69">
        <f t="shared" si="65"/>
        <v>0</v>
      </c>
      <c r="M111" s="157">
        <f t="shared" si="65"/>
        <v>12</v>
      </c>
      <c r="N111" s="7">
        <f t="shared" si="65"/>
        <v>0</v>
      </c>
      <c r="O111" s="7">
        <f t="shared" si="65"/>
        <v>0</v>
      </c>
      <c r="P111" s="7">
        <f t="shared" si="65"/>
        <v>0</v>
      </c>
      <c r="Q111" s="22">
        <f t="shared" si="65"/>
        <v>0</v>
      </c>
      <c r="R111" s="14">
        <f t="shared" si="65"/>
        <v>0</v>
      </c>
      <c r="S111" s="14">
        <f t="shared" si="65"/>
        <v>0</v>
      </c>
      <c r="T111" s="129">
        <f t="shared" si="65"/>
        <v>0</v>
      </c>
      <c r="U111" s="22">
        <f t="shared" si="65"/>
        <v>0</v>
      </c>
      <c r="V111" s="14">
        <f t="shared" si="65"/>
        <v>0</v>
      </c>
      <c r="W111" s="129">
        <f t="shared" si="65"/>
        <v>0</v>
      </c>
      <c r="X111" s="22">
        <f t="shared" si="65"/>
        <v>0</v>
      </c>
      <c r="Y111" s="14">
        <f t="shared" si="65"/>
        <v>0</v>
      </c>
      <c r="Z111" s="14">
        <f t="shared" si="65"/>
        <v>0</v>
      </c>
      <c r="AA111" s="14">
        <f t="shared" si="65"/>
        <v>0</v>
      </c>
      <c r="AB111" s="129">
        <f t="shared" si="65"/>
        <v>0</v>
      </c>
      <c r="AC111" s="7">
        <f t="shared" si="65"/>
        <v>0</v>
      </c>
      <c r="AD111" s="7">
        <f t="shared" si="65"/>
        <v>0</v>
      </c>
      <c r="AE111" s="164">
        <f t="shared" si="65"/>
        <v>0</v>
      </c>
      <c r="AF111" s="177">
        <f t="shared" si="65"/>
        <v>0</v>
      </c>
      <c r="AG111" s="160">
        <f t="shared" si="65"/>
        <v>12</v>
      </c>
      <c r="AH111" s="178">
        <f t="shared" si="65"/>
        <v>0</v>
      </c>
      <c r="AI111" s="188">
        <f t="shared" si="65"/>
        <v>12</v>
      </c>
      <c r="AJ111" s="167">
        <f t="shared" si="65"/>
        <v>166</v>
      </c>
      <c r="AK111" s="178">
        <f t="shared" si="65"/>
        <v>0</v>
      </c>
      <c r="AL111" s="179">
        <f t="shared" si="65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37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177"/>
      <c r="AG112" s="160">
        <f t="shared" si="60"/>
        <v>0</v>
      </c>
      <c r="AH112" s="178">
        <f>SUM(N112,AF112)</f>
        <v>0</v>
      </c>
      <c r="AI112" s="188">
        <f t="shared" si="56"/>
        <v>0</v>
      </c>
      <c r="AJ112" s="167">
        <f>SUM(AG112)+SUM(Mai!AJ112)</f>
        <v>0</v>
      </c>
      <c r="AK112" s="178">
        <f>SUM(AE112)+SUM(Mai!AK112)</f>
        <v>0</v>
      </c>
      <c r="AL112" s="179">
        <f>SUM(AH112)+SUM(Mai!AL112)</f>
        <v>0</v>
      </c>
    </row>
    <row r="113" spans="1:38" outlineLevel="1" x14ac:dyDescent="0.25">
      <c r="A113" s="74" t="s">
        <v>759</v>
      </c>
      <c r="B113" s="29"/>
      <c r="C113" s="69">
        <f t="shared" ref="C113:AL113" si="66">SUBTOTAL(9,C112:C112)</f>
        <v>0</v>
      </c>
      <c r="D113" s="69">
        <f t="shared" si="66"/>
        <v>0</v>
      </c>
      <c r="E113" s="69">
        <f t="shared" si="66"/>
        <v>0</v>
      </c>
      <c r="F113" s="69">
        <f t="shared" si="66"/>
        <v>0</v>
      </c>
      <c r="G113" s="69">
        <f t="shared" si="66"/>
        <v>0</v>
      </c>
      <c r="H113" s="69">
        <f t="shared" si="66"/>
        <v>0</v>
      </c>
      <c r="I113" s="116">
        <f t="shared" si="66"/>
        <v>0</v>
      </c>
      <c r="J113" s="356">
        <f t="shared" si="66"/>
        <v>0</v>
      </c>
      <c r="K113" s="69">
        <f t="shared" si="66"/>
        <v>0</v>
      </c>
      <c r="L113" s="69">
        <f t="shared" si="66"/>
        <v>0</v>
      </c>
      <c r="M113" s="157">
        <f t="shared" si="66"/>
        <v>0</v>
      </c>
      <c r="N113" s="7">
        <f t="shared" si="66"/>
        <v>0</v>
      </c>
      <c r="O113" s="7">
        <f t="shared" si="66"/>
        <v>0</v>
      </c>
      <c r="P113" s="7">
        <f t="shared" si="66"/>
        <v>0</v>
      </c>
      <c r="Q113" s="22">
        <f t="shared" si="66"/>
        <v>0</v>
      </c>
      <c r="R113" s="14">
        <f t="shared" si="66"/>
        <v>0</v>
      </c>
      <c r="S113" s="14">
        <f t="shared" si="66"/>
        <v>0</v>
      </c>
      <c r="T113" s="129">
        <f t="shared" si="66"/>
        <v>0</v>
      </c>
      <c r="U113" s="22">
        <f t="shared" si="66"/>
        <v>0</v>
      </c>
      <c r="V113" s="14">
        <f t="shared" si="66"/>
        <v>0</v>
      </c>
      <c r="W113" s="129">
        <f t="shared" si="66"/>
        <v>0</v>
      </c>
      <c r="X113" s="22">
        <f t="shared" si="66"/>
        <v>0</v>
      </c>
      <c r="Y113" s="14">
        <f t="shared" si="66"/>
        <v>0</v>
      </c>
      <c r="Z113" s="14">
        <f t="shared" si="66"/>
        <v>0</v>
      </c>
      <c r="AA113" s="14">
        <f t="shared" si="66"/>
        <v>0</v>
      </c>
      <c r="AB113" s="129">
        <f t="shared" si="66"/>
        <v>0</v>
      </c>
      <c r="AC113" s="7">
        <f t="shared" si="66"/>
        <v>0</v>
      </c>
      <c r="AD113" s="7">
        <f t="shared" si="66"/>
        <v>0</v>
      </c>
      <c r="AE113" s="164">
        <f t="shared" si="66"/>
        <v>0</v>
      </c>
      <c r="AF113" s="177">
        <f t="shared" si="66"/>
        <v>0</v>
      </c>
      <c r="AG113" s="160">
        <f t="shared" si="66"/>
        <v>0</v>
      </c>
      <c r="AH113" s="178">
        <f t="shared" si="66"/>
        <v>0</v>
      </c>
      <c r="AI113" s="188">
        <f t="shared" si="66"/>
        <v>0</v>
      </c>
      <c r="AJ113" s="167">
        <f t="shared" si="66"/>
        <v>0</v>
      </c>
      <c r="AK113" s="178">
        <f t="shared" si="66"/>
        <v>0</v>
      </c>
      <c r="AL113" s="179">
        <f t="shared" si="66"/>
        <v>0</v>
      </c>
    </row>
    <row r="114" spans="1:38" outlineLevel="2" x14ac:dyDescent="0.25">
      <c r="A114" s="6" t="s">
        <v>676</v>
      </c>
      <c r="B114" s="29" t="s">
        <v>704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>SUM(M114,AE114)</f>
        <v>0</v>
      </c>
      <c r="AH114" s="178">
        <f>SUM(N114,AF114)</f>
        <v>0</v>
      </c>
      <c r="AI114" s="188">
        <f>SUM(AG114+AH114)</f>
        <v>0</v>
      </c>
      <c r="AJ114" s="167">
        <f>SUM(AG114)+SUM(Mai!AJ114)</f>
        <v>0</v>
      </c>
      <c r="AK114" s="178">
        <f>SUM(AE114)+SUM(Mai!AK114)</f>
        <v>0</v>
      </c>
      <c r="AL114" s="179">
        <f>SUM(AH114)+SUM(Mai!AL114)</f>
        <v>0</v>
      </c>
    </row>
    <row r="115" spans="1:38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37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177"/>
      <c r="AG115" s="160">
        <f t="shared" si="60"/>
        <v>0</v>
      </c>
      <c r="AH115" s="178">
        <f>SUM(N115,AF115)</f>
        <v>0</v>
      </c>
      <c r="AI115" s="188">
        <f t="shared" si="56"/>
        <v>0</v>
      </c>
      <c r="AJ115" s="167">
        <f>SUM(AG115)+SUM(Mai!AJ115)</f>
        <v>0</v>
      </c>
      <c r="AK115" s="178">
        <f>SUM(AE115)+SUM(Mai!AK115)</f>
        <v>0</v>
      </c>
      <c r="AL115" s="179">
        <f>SUM(AH115)+SUM(Mai!AL115)</f>
        <v>0</v>
      </c>
    </row>
    <row r="116" spans="1:38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37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177"/>
      <c r="AG116" s="160">
        <f t="shared" si="60"/>
        <v>0</v>
      </c>
      <c r="AH116" s="178">
        <f>SUM(N116,AF116)</f>
        <v>0</v>
      </c>
      <c r="AI116" s="188">
        <f>SUM(AG116+AH116)</f>
        <v>0</v>
      </c>
      <c r="AJ116" s="167">
        <f>SUM(AG116)+SUM(Mai!AJ116)</f>
        <v>0</v>
      </c>
      <c r="AK116" s="178">
        <f>SUM(AE116)+SUM(Mai!AK116)</f>
        <v>0</v>
      </c>
      <c r="AL116" s="179">
        <f>SUM(AH116)+SUM(Mai!AL116)</f>
        <v>0</v>
      </c>
    </row>
    <row r="117" spans="1:38" outlineLevel="1" x14ac:dyDescent="0.25">
      <c r="A117" s="74" t="s">
        <v>760</v>
      </c>
      <c r="B117" s="29"/>
      <c r="C117" s="69">
        <f t="shared" ref="C117:AL117" si="67">SUBTOTAL(9,C114:C116)</f>
        <v>0</v>
      </c>
      <c r="D117" s="69">
        <f t="shared" si="67"/>
        <v>0</v>
      </c>
      <c r="E117" s="69">
        <f t="shared" si="67"/>
        <v>0</v>
      </c>
      <c r="F117" s="69">
        <f t="shared" si="67"/>
        <v>0</v>
      </c>
      <c r="G117" s="69">
        <f t="shared" si="67"/>
        <v>0</v>
      </c>
      <c r="H117" s="69">
        <f t="shared" si="67"/>
        <v>0</v>
      </c>
      <c r="I117" s="116">
        <f t="shared" si="67"/>
        <v>0</v>
      </c>
      <c r="J117" s="356">
        <f t="shared" si="67"/>
        <v>0</v>
      </c>
      <c r="K117" s="69">
        <f t="shared" si="67"/>
        <v>0</v>
      </c>
      <c r="L117" s="69">
        <f t="shared" si="67"/>
        <v>0</v>
      </c>
      <c r="M117" s="157">
        <f t="shared" si="67"/>
        <v>0</v>
      </c>
      <c r="N117" s="7">
        <f t="shared" si="67"/>
        <v>0</v>
      </c>
      <c r="O117" s="7">
        <f t="shared" si="67"/>
        <v>0</v>
      </c>
      <c r="P117" s="7">
        <f t="shared" si="67"/>
        <v>0</v>
      </c>
      <c r="Q117" s="22">
        <f t="shared" si="67"/>
        <v>0</v>
      </c>
      <c r="R117" s="14">
        <f t="shared" si="67"/>
        <v>0</v>
      </c>
      <c r="S117" s="14">
        <f t="shared" si="67"/>
        <v>0</v>
      </c>
      <c r="T117" s="129">
        <f t="shared" si="67"/>
        <v>0</v>
      </c>
      <c r="U117" s="22">
        <f t="shared" si="67"/>
        <v>0</v>
      </c>
      <c r="V117" s="14">
        <f t="shared" si="67"/>
        <v>0</v>
      </c>
      <c r="W117" s="129">
        <f t="shared" si="67"/>
        <v>0</v>
      </c>
      <c r="X117" s="22">
        <f t="shared" si="67"/>
        <v>0</v>
      </c>
      <c r="Y117" s="14">
        <f t="shared" si="67"/>
        <v>0</v>
      </c>
      <c r="Z117" s="14">
        <f t="shared" si="67"/>
        <v>0</v>
      </c>
      <c r="AA117" s="14">
        <f t="shared" si="67"/>
        <v>0</v>
      </c>
      <c r="AB117" s="129">
        <f t="shared" si="67"/>
        <v>0</v>
      </c>
      <c r="AC117" s="7">
        <f t="shared" si="67"/>
        <v>0</v>
      </c>
      <c r="AD117" s="7">
        <f t="shared" si="67"/>
        <v>0</v>
      </c>
      <c r="AE117" s="164">
        <f t="shared" si="67"/>
        <v>0</v>
      </c>
      <c r="AF117" s="177">
        <f t="shared" si="67"/>
        <v>0</v>
      </c>
      <c r="AG117" s="160">
        <f t="shared" si="67"/>
        <v>0</v>
      </c>
      <c r="AH117" s="178">
        <f t="shared" si="67"/>
        <v>0</v>
      </c>
      <c r="AI117" s="188">
        <f t="shared" si="67"/>
        <v>0</v>
      </c>
      <c r="AJ117" s="167">
        <f t="shared" si="67"/>
        <v>0</v>
      </c>
      <c r="AK117" s="178">
        <f t="shared" si="67"/>
        <v>0</v>
      </c>
      <c r="AL117" s="179">
        <f t="shared" si="67"/>
        <v>0</v>
      </c>
    </row>
    <row r="118" spans="1:38" outlineLevel="2" x14ac:dyDescent="0.25">
      <c r="A118" s="6" t="s">
        <v>812</v>
      </c>
      <c r="B118" s="29" t="s">
        <v>706</v>
      </c>
      <c r="C118" s="69"/>
      <c r="D118" s="69"/>
      <c r="E118" s="69">
        <v>14</v>
      </c>
      <c r="F118" s="69">
        <v>22</v>
      </c>
      <c r="G118" s="69"/>
      <c r="H118" s="69"/>
      <c r="I118" s="116"/>
      <c r="J118" s="356"/>
      <c r="K118" s="69">
        <v>5</v>
      </c>
      <c r="L118" s="69"/>
      <c r="M118" s="157">
        <f t="shared" si="37"/>
        <v>41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41</v>
      </c>
      <c r="AH118" s="178">
        <f>SUM(N118,AF118)</f>
        <v>0</v>
      </c>
      <c r="AI118" s="188">
        <f>SUM(AG118+AH118)</f>
        <v>41</v>
      </c>
      <c r="AJ118" s="167">
        <f>SUM(AG118)+SUM(Mai!AJ118)</f>
        <v>185</v>
      </c>
      <c r="AK118" s="178">
        <f>SUM(AE118)+SUM(Mai!AK118)</f>
        <v>0</v>
      </c>
      <c r="AL118" s="179">
        <f>SUM(AH118)+SUM(Mai!AL118)</f>
        <v>0</v>
      </c>
    </row>
    <row r="119" spans="1:38" outlineLevel="2" x14ac:dyDescent="0.25">
      <c r="A119" s="6" t="s">
        <v>812</v>
      </c>
      <c r="B119" s="29" t="s">
        <v>813</v>
      </c>
      <c r="C119" s="69"/>
      <c r="D119" s="69"/>
      <c r="E119" s="69">
        <v>17</v>
      </c>
      <c r="F119" s="69">
        <v>36</v>
      </c>
      <c r="G119" s="69"/>
      <c r="H119" s="69"/>
      <c r="I119" s="116"/>
      <c r="J119" s="356"/>
      <c r="K119" s="69">
        <v>6</v>
      </c>
      <c r="L119" s="69">
        <v>2</v>
      </c>
      <c r="M119" s="157">
        <f t="shared" si="37"/>
        <v>61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177"/>
      <c r="AG119" s="160">
        <f t="shared" si="60"/>
        <v>61</v>
      </c>
      <c r="AH119" s="178">
        <f>SUM(N119,AF119)</f>
        <v>0</v>
      </c>
      <c r="AI119" s="188">
        <f t="shared" si="56"/>
        <v>61</v>
      </c>
      <c r="AJ119" s="167">
        <f>SUM(AG119)+SUM(Mai!AJ119)</f>
        <v>269</v>
      </c>
      <c r="AK119" s="178">
        <f>SUM(AE119)+SUM(Mai!AK119)</f>
        <v>0</v>
      </c>
      <c r="AL119" s="179">
        <f>SUM(AH119)+SUM(Mai!AL119)</f>
        <v>0</v>
      </c>
    </row>
    <row r="120" spans="1:38" outlineLevel="1" x14ac:dyDescent="0.25">
      <c r="A120" s="74" t="s">
        <v>761</v>
      </c>
      <c r="B120" s="29"/>
      <c r="C120" s="69">
        <f t="shared" ref="C120:AL120" si="68">SUBTOTAL(9,C118:C119)</f>
        <v>0</v>
      </c>
      <c r="D120" s="69">
        <f t="shared" si="68"/>
        <v>0</v>
      </c>
      <c r="E120" s="69">
        <f t="shared" si="68"/>
        <v>31</v>
      </c>
      <c r="F120" s="69">
        <f t="shared" si="68"/>
        <v>58</v>
      </c>
      <c r="G120" s="69">
        <f t="shared" si="68"/>
        <v>0</v>
      </c>
      <c r="H120" s="69">
        <f t="shared" si="68"/>
        <v>0</v>
      </c>
      <c r="I120" s="116">
        <f t="shared" si="68"/>
        <v>0</v>
      </c>
      <c r="J120" s="356">
        <f t="shared" si="68"/>
        <v>0</v>
      </c>
      <c r="K120" s="69">
        <f t="shared" si="68"/>
        <v>11</v>
      </c>
      <c r="L120" s="69">
        <f t="shared" si="68"/>
        <v>2</v>
      </c>
      <c r="M120" s="157">
        <f t="shared" si="68"/>
        <v>102</v>
      </c>
      <c r="N120" s="7">
        <f t="shared" si="68"/>
        <v>0</v>
      </c>
      <c r="O120" s="7">
        <f t="shared" si="68"/>
        <v>0</v>
      </c>
      <c r="P120" s="7">
        <f t="shared" si="68"/>
        <v>0</v>
      </c>
      <c r="Q120" s="22">
        <f t="shared" si="68"/>
        <v>0</v>
      </c>
      <c r="R120" s="14">
        <f t="shared" si="68"/>
        <v>0</v>
      </c>
      <c r="S120" s="14">
        <f t="shared" si="68"/>
        <v>0</v>
      </c>
      <c r="T120" s="129">
        <f t="shared" si="68"/>
        <v>0</v>
      </c>
      <c r="U120" s="22">
        <f t="shared" si="68"/>
        <v>0</v>
      </c>
      <c r="V120" s="14">
        <f t="shared" si="68"/>
        <v>0</v>
      </c>
      <c r="W120" s="129">
        <f t="shared" si="68"/>
        <v>0</v>
      </c>
      <c r="X120" s="22">
        <f t="shared" si="68"/>
        <v>0</v>
      </c>
      <c r="Y120" s="14">
        <f t="shared" si="68"/>
        <v>0</v>
      </c>
      <c r="Z120" s="14">
        <f t="shared" si="68"/>
        <v>0</v>
      </c>
      <c r="AA120" s="14">
        <f t="shared" si="68"/>
        <v>0</v>
      </c>
      <c r="AB120" s="129">
        <f t="shared" si="68"/>
        <v>0</v>
      </c>
      <c r="AC120" s="7">
        <f t="shared" si="68"/>
        <v>0</v>
      </c>
      <c r="AD120" s="7">
        <f t="shared" si="68"/>
        <v>0</v>
      </c>
      <c r="AE120" s="164">
        <f t="shared" si="68"/>
        <v>0</v>
      </c>
      <c r="AF120" s="177">
        <f t="shared" si="68"/>
        <v>0</v>
      </c>
      <c r="AG120" s="160">
        <f t="shared" si="68"/>
        <v>102</v>
      </c>
      <c r="AH120" s="178">
        <f t="shared" si="68"/>
        <v>0</v>
      </c>
      <c r="AI120" s="188">
        <f t="shared" si="68"/>
        <v>102</v>
      </c>
      <c r="AJ120" s="167">
        <f t="shared" si="68"/>
        <v>454</v>
      </c>
      <c r="AK120" s="178">
        <f t="shared" si="68"/>
        <v>0</v>
      </c>
      <c r="AL120" s="179">
        <f t="shared" si="68"/>
        <v>0</v>
      </c>
    </row>
    <row r="121" spans="1:38" outlineLevel="2" x14ac:dyDescent="0.25">
      <c r="A121" s="6" t="s">
        <v>814</v>
      </c>
      <c r="B121" s="29" t="s">
        <v>692</v>
      </c>
      <c r="C121" s="69"/>
      <c r="D121" s="69">
        <v>23</v>
      </c>
      <c r="E121" s="69"/>
      <c r="F121" s="69"/>
      <c r="G121" s="69"/>
      <c r="H121" s="69"/>
      <c r="I121" s="116"/>
      <c r="J121" s="356"/>
      <c r="K121" s="69"/>
      <c r="L121" s="69"/>
      <c r="M121" s="157">
        <f t="shared" si="37"/>
        <v>23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177"/>
      <c r="AG121" s="160">
        <f t="shared" si="60"/>
        <v>23</v>
      </c>
      <c r="AH121" s="178">
        <f>SUM(N121,AF121)</f>
        <v>0</v>
      </c>
      <c r="AI121" s="188">
        <f t="shared" si="56"/>
        <v>23</v>
      </c>
      <c r="AJ121" s="167">
        <f>SUM(AG121)+SUM(Mai!AJ121)</f>
        <v>82</v>
      </c>
      <c r="AK121" s="178">
        <f>SUM(AE121)+SUM(Mai!AK121)</f>
        <v>0</v>
      </c>
      <c r="AL121" s="179">
        <f>SUM(AH121)+SUM(Mai!AL121)</f>
        <v>0</v>
      </c>
    </row>
    <row r="122" spans="1:38" outlineLevel="1" x14ac:dyDescent="0.25">
      <c r="A122" s="74" t="s">
        <v>762</v>
      </c>
      <c r="B122" s="29"/>
      <c r="C122" s="69">
        <f t="shared" ref="C122:AL122" si="69">SUBTOTAL(9,C121:C121)</f>
        <v>0</v>
      </c>
      <c r="D122" s="69">
        <f t="shared" si="69"/>
        <v>23</v>
      </c>
      <c r="E122" s="69">
        <f t="shared" si="69"/>
        <v>0</v>
      </c>
      <c r="F122" s="69">
        <f t="shared" si="69"/>
        <v>0</v>
      </c>
      <c r="G122" s="69">
        <f t="shared" si="69"/>
        <v>0</v>
      </c>
      <c r="H122" s="69">
        <f t="shared" si="69"/>
        <v>0</v>
      </c>
      <c r="I122" s="116">
        <f t="shared" si="69"/>
        <v>0</v>
      </c>
      <c r="J122" s="356">
        <f t="shared" si="69"/>
        <v>0</v>
      </c>
      <c r="K122" s="69">
        <f t="shared" si="69"/>
        <v>0</v>
      </c>
      <c r="L122" s="69">
        <f t="shared" si="69"/>
        <v>0</v>
      </c>
      <c r="M122" s="157">
        <f t="shared" si="69"/>
        <v>23</v>
      </c>
      <c r="N122" s="7">
        <f t="shared" si="69"/>
        <v>0</v>
      </c>
      <c r="O122" s="7">
        <f t="shared" si="69"/>
        <v>0</v>
      </c>
      <c r="P122" s="7">
        <f t="shared" si="69"/>
        <v>0</v>
      </c>
      <c r="Q122" s="22">
        <f t="shared" si="69"/>
        <v>0</v>
      </c>
      <c r="R122" s="14">
        <f t="shared" si="69"/>
        <v>0</v>
      </c>
      <c r="S122" s="14">
        <f t="shared" si="69"/>
        <v>0</v>
      </c>
      <c r="T122" s="129">
        <f t="shared" si="69"/>
        <v>0</v>
      </c>
      <c r="U122" s="22">
        <f t="shared" si="69"/>
        <v>0</v>
      </c>
      <c r="V122" s="14">
        <f t="shared" si="69"/>
        <v>0</v>
      </c>
      <c r="W122" s="129">
        <f t="shared" si="69"/>
        <v>0</v>
      </c>
      <c r="X122" s="22">
        <f t="shared" si="69"/>
        <v>0</v>
      </c>
      <c r="Y122" s="14">
        <f t="shared" si="69"/>
        <v>0</v>
      </c>
      <c r="Z122" s="14">
        <f t="shared" si="69"/>
        <v>0</v>
      </c>
      <c r="AA122" s="14">
        <f t="shared" si="69"/>
        <v>0</v>
      </c>
      <c r="AB122" s="129">
        <f t="shared" si="69"/>
        <v>0</v>
      </c>
      <c r="AC122" s="7">
        <f t="shared" si="69"/>
        <v>0</v>
      </c>
      <c r="AD122" s="7">
        <f t="shared" si="69"/>
        <v>0</v>
      </c>
      <c r="AE122" s="164">
        <f t="shared" si="69"/>
        <v>0</v>
      </c>
      <c r="AF122" s="177">
        <f t="shared" si="69"/>
        <v>0</v>
      </c>
      <c r="AG122" s="160">
        <f t="shared" si="69"/>
        <v>23</v>
      </c>
      <c r="AH122" s="178">
        <f t="shared" si="69"/>
        <v>0</v>
      </c>
      <c r="AI122" s="188">
        <f t="shared" si="69"/>
        <v>23</v>
      </c>
      <c r="AJ122" s="167">
        <f t="shared" si="69"/>
        <v>82</v>
      </c>
      <c r="AK122" s="178">
        <f t="shared" si="69"/>
        <v>0</v>
      </c>
      <c r="AL122" s="179">
        <f t="shared" si="69"/>
        <v>0</v>
      </c>
    </row>
    <row r="123" spans="1:38" outlineLevel="2" x14ac:dyDescent="0.25">
      <c r="A123" s="6" t="s">
        <v>615</v>
      </c>
      <c r="B123" s="29" t="s">
        <v>693</v>
      </c>
      <c r="C123" s="69"/>
      <c r="D123" s="69">
        <v>29</v>
      </c>
      <c r="E123" s="69">
        <v>77</v>
      </c>
      <c r="F123" s="69">
        <v>45</v>
      </c>
      <c r="G123" s="69"/>
      <c r="H123" s="69"/>
      <c r="I123" s="116">
        <v>12</v>
      </c>
      <c r="J123" s="356"/>
      <c r="K123" s="69">
        <v>33</v>
      </c>
      <c r="L123" s="69"/>
      <c r="M123" s="157">
        <f t="shared" si="37"/>
        <v>196</v>
      </c>
      <c r="N123" s="7"/>
      <c r="O123" s="7"/>
      <c r="P123" s="7">
        <v>2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2</v>
      </c>
      <c r="AF123" s="177"/>
      <c r="AG123" s="160">
        <f>SUM(M123,AE123)</f>
        <v>198</v>
      </c>
      <c r="AH123" s="178">
        <f>SUM(N123,AF123)</f>
        <v>0</v>
      </c>
      <c r="AI123" s="188">
        <f t="shared" si="56"/>
        <v>198</v>
      </c>
      <c r="AJ123" s="167">
        <f>SUM(AG123)+SUM(Mai!AJ123)</f>
        <v>974</v>
      </c>
      <c r="AK123" s="178">
        <f>SUM(AE123)+SUM(Mai!AK123)</f>
        <v>25</v>
      </c>
      <c r="AL123" s="179">
        <f>SUM(AH123)+SUM(Mai!AL123)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37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6"/>
        <v>0</v>
      </c>
      <c r="AJ124" s="167">
        <f>SUM(AG124)+SUM(Mai!AJ124)</f>
        <v>0</v>
      </c>
      <c r="AK124" s="178">
        <f>SUM(AE124)+SUM(Mai!AK124)</f>
        <v>0</v>
      </c>
      <c r="AL124" s="179">
        <f>SUM(AH124)+SUM(Mai!AL124)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70">SUBTOTAL(9,C123:C124)</f>
        <v>0</v>
      </c>
      <c r="D125" s="69">
        <f t="shared" si="70"/>
        <v>29</v>
      </c>
      <c r="E125" s="69">
        <f t="shared" si="70"/>
        <v>77</v>
      </c>
      <c r="F125" s="69">
        <f t="shared" si="70"/>
        <v>45</v>
      </c>
      <c r="G125" s="69">
        <f t="shared" si="70"/>
        <v>0</v>
      </c>
      <c r="H125" s="69">
        <f t="shared" si="70"/>
        <v>0</v>
      </c>
      <c r="I125" s="116">
        <f t="shared" si="70"/>
        <v>12</v>
      </c>
      <c r="J125" s="356">
        <f t="shared" si="70"/>
        <v>0</v>
      </c>
      <c r="K125" s="69">
        <f t="shared" si="70"/>
        <v>33</v>
      </c>
      <c r="L125" s="69">
        <f t="shared" si="70"/>
        <v>0</v>
      </c>
      <c r="M125" s="157">
        <f t="shared" si="70"/>
        <v>196</v>
      </c>
      <c r="N125" s="7">
        <f t="shared" si="70"/>
        <v>0</v>
      </c>
      <c r="O125" s="7">
        <f t="shared" si="70"/>
        <v>0</v>
      </c>
      <c r="P125" s="7">
        <f t="shared" si="70"/>
        <v>2</v>
      </c>
      <c r="Q125" s="22">
        <f t="shared" si="70"/>
        <v>0</v>
      </c>
      <c r="R125" s="14">
        <f t="shared" si="70"/>
        <v>0</v>
      </c>
      <c r="S125" s="14">
        <f t="shared" si="70"/>
        <v>0</v>
      </c>
      <c r="T125" s="129">
        <f t="shared" si="70"/>
        <v>0</v>
      </c>
      <c r="U125" s="22">
        <f t="shared" si="70"/>
        <v>0</v>
      </c>
      <c r="V125" s="14">
        <f t="shared" si="70"/>
        <v>0</v>
      </c>
      <c r="W125" s="129">
        <f t="shared" si="70"/>
        <v>0</v>
      </c>
      <c r="X125" s="22">
        <f t="shared" si="70"/>
        <v>0</v>
      </c>
      <c r="Y125" s="14">
        <f t="shared" si="70"/>
        <v>0</v>
      </c>
      <c r="Z125" s="14">
        <f t="shared" si="70"/>
        <v>0</v>
      </c>
      <c r="AA125" s="14">
        <f t="shared" si="70"/>
        <v>0</v>
      </c>
      <c r="AB125" s="129">
        <f t="shared" si="70"/>
        <v>0</v>
      </c>
      <c r="AC125" s="7">
        <f t="shared" si="70"/>
        <v>0</v>
      </c>
      <c r="AD125" s="7">
        <f t="shared" si="70"/>
        <v>0</v>
      </c>
      <c r="AE125" s="164">
        <f t="shared" si="70"/>
        <v>2</v>
      </c>
      <c r="AF125" s="177">
        <f t="shared" si="70"/>
        <v>0</v>
      </c>
      <c r="AG125" s="160">
        <f t="shared" si="70"/>
        <v>198</v>
      </c>
      <c r="AH125" s="178">
        <f t="shared" si="70"/>
        <v>0</v>
      </c>
      <c r="AI125" s="188">
        <f t="shared" si="70"/>
        <v>198</v>
      </c>
      <c r="AJ125" s="167">
        <f t="shared" si="70"/>
        <v>974</v>
      </c>
      <c r="AK125" s="178">
        <f t="shared" si="70"/>
        <v>25</v>
      </c>
      <c r="AL125" s="179">
        <f t="shared" si="70"/>
        <v>0</v>
      </c>
    </row>
    <row r="126" spans="1:38" outlineLevel="2" x14ac:dyDescent="0.25">
      <c r="A126" s="6" t="s">
        <v>815</v>
      </c>
      <c r="B126" s="8" t="s">
        <v>717</v>
      </c>
      <c r="C126" s="69">
        <v>1</v>
      </c>
      <c r="D126" s="69">
        <v>15</v>
      </c>
      <c r="E126" s="69">
        <v>49</v>
      </c>
      <c r="F126" s="69">
        <v>55</v>
      </c>
      <c r="G126" s="69"/>
      <c r="H126" s="69"/>
      <c r="I126" s="116">
        <v>3</v>
      </c>
      <c r="J126" s="356"/>
      <c r="K126" s="69">
        <v>7</v>
      </c>
      <c r="L126" s="69">
        <v>10</v>
      </c>
      <c r="M126" s="157">
        <f t="shared" si="37"/>
        <v>140</v>
      </c>
      <c r="N126" s="7"/>
      <c r="O126" s="7">
        <v>26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26</v>
      </c>
      <c r="AF126" s="177"/>
      <c r="AG126" s="160">
        <f t="shared" ref="AG126:AH127" si="71">SUM(M126,AE126)</f>
        <v>166</v>
      </c>
      <c r="AH126" s="178">
        <f t="shared" si="71"/>
        <v>0</v>
      </c>
      <c r="AI126" s="188">
        <f t="shared" si="56"/>
        <v>166</v>
      </c>
      <c r="AJ126" s="167">
        <f>SUM(AG126)+SUM(Mai!AJ126)</f>
        <v>833</v>
      </c>
      <c r="AK126" s="178">
        <f>SUM(AE126)+SUM(Mai!AK126)</f>
        <v>98</v>
      </c>
      <c r="AL126" s="179">
        <f>SUM(AH126)+SUM(Mai!AL126)</f>
        <v>0</v>
      </c>
    </row>
    <row r="127" spans="1:38" outlineLevel="2" x14ac:dyDescent="0.25">
      <c r="A127" s="6" t="s">
        <v>815</v>
      </c>
      <c r="B127" s="29" t="s">
        <v>257</v>
      </c>
      <c r="C127" s="69">
        <v>1</v>
      </c>
      <c r="D127" s="69">
        <v>9</v>
      </c>
      <c r="E127" s="69">
        <v>36</v>
      </c>
      <c r="F127" s="69">
        <v>43</v>
      </c>
      <c r="G127" s="69"/>
      <c r="H127" s="69"/>
      <c r="I127" s="116">
        <v>1</v>
      </c>
      <c r="J127" s="356"/>
      <c r="K127" s="69">
        <v>14</v>
      </c>
      <c r="L127" s="69">
        <v>12</v>
      </c>
      <c r="M127" s="157">
        <f t="shared" si="37"/>
        <v>116</v>
      </c>
      <c r="N127" s="7"/>
      <c r="O127" s="7">
        <v>8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8</v>
      </c>
      <c r="AF127" s="177"/>
      <c r="AG127" s="160">
        <f t="shared" si="71"/>
        <v>124</v>
      </c>
      <c r="AH127" s="178">
        <f t="shared" si="71"/>
        <v>0</v>
      </c>
      <c r="AI127" s="188">
        <f t="shared" si="56"/>
        <v>124</v>
      </c>
      <c r="AJ127" s="167">
        <f>SUM(AG127)+SUM(Mai!AJ127)</f>
        <v>724</v>
      </c>
      <c r="AK127" s="178">
        <f>SUM(AE127)+SUM(Mai!AK127)</f>
        <v>46</v>
      </c>
      <c r="AL127" s="179">
        <f>SUM(AH127)+SUM(Mai!AL127)</f>
        <v>17</v>
      </c>
    </row>
    <row r="128" spans="1:38" outlineLevel="1" x14ac:dyDescent="0.25">
      <c r="A128" s="74" t="s">
        <v>764</v>
      </c>
      <c r="B128" s="29"/>
      <c r="C128" s="69">
        <f t="shared" ref="C128:AL128" si="72">SUBTOTAL(9,C126:C127)</f>
        <v>2</v>
      </c>
      <c r="D128" s="69">
        <f t="shared" si="72"/>
        <v>24</v>
      </c>
      <c r="E128" s="69">
        <f t="shared" si="72"/>
        <v>85</v>
      </c>
      <c r="F128" s="69">
        <f t="shared" si="72"/>
        <v>98</v>
      </c>
      <c r="G128" s="69">
        <f t="shared" si="72"/>
        <v>0</v>
      </c>
      <c r="H128" s="69">
        <f t="shared" si="72"/>
        <v>0</v>
      </c>
      <c r="I128" s="116">
        <f t="shared" si="72"/>
        <v>4</v>
      </c>
      <c r="J128" s="356">
        <f t="shared" si="72"/>
        <v>0</v>
      </c>
      <c r="K128" s="69">
        <f t="shared" si="72"/>
        <v>21</v>
      </c>
      <c r="L128" s="69">
        <f t="shared" si="72"/>
        <v>22</v>
      </c>
      <c r="M128" s="157">
        <f t="shared" si="72"/>
        <v>256</v>
      </c>
      <c r="N128" s="7">
        <f t="shared" si="72"/>
        <v>0</v>
      </c>
      <c r="O128" s="7">
        <f t="shared" si="72"/>
        <v>34</v>
      </c>
      <c r="P128" s="7">
        <f t="shared" si="72"/>
        <v>0</v>
      </c>
      <c r="Q128" s="22">
        <f t="shared" si="72"/>
        <v>0</v>
      </c>
      <c r="R128" s="14">
        <f t="shared" si="72"/>
        <v>0</v>
      </c>
      <c r="S128" s="14">
        <f t="shared" si="72"/>
        <v>0</v>
      </c>
      <c r="T128" s="129">
        <f t="shared" si="72"/>
        <v>0</v>
      </c>
      <c r="U128" s="22">
        <f t="shared" si="72"/>
        <v>0</v>
      </c>
      <c r="V128" s="14">
        <f t="shared" si="72"/>
        <v>0</v>
      </c>
      <c r="W128" s="129">
        <f t="shared" si="72"/>
        <v>0</v>
      </c>
      <c r="X128" s="22">
        <f t="shared" si="72"/>
        <v>0</v>
      </c>
      <c r="Y128" s="14">
        <f t="shared" si="72"/>
        <v>0</v>
      </c>
      <c r="Z128" s="14">
        <f t="shared" si="72"/>
        <v>0</v>
      </c>
      <c r="AA128" s="14">
        <f t="shared" si="72"/>
        <v>0</v>
      </c>
      <c r="AB128" s="129">
        <f t="shared" si="72"/>
        <v>0</v>
      </c>
      <c r="AC128" s="7">
        <f t="shared" si="72"/>
        <v>0</v>
      </c>
      <c r="AD128" s="7">
        <f t="shared" si="72"/>
        <v>0</v>
      </c>
      <c r="AE128" s="164">
        <f t="shared" si="72"/>
        <v>34</v>
      </c>
      <c r="AF128" s="177">
        <f t="shared" si="72"/>
        <v>0</v>
      </c>
      <c r="AG128" s="160">
        <f t="shared" si="72"/>
        <v>290</v>
      </c>
      <c r="AH128" s="178">
        <f t="shared" si="72"/>
        <v>0</v>
      </c>
      <c r="AI128" s="188">
        <f t="shared" si="72"/>
        <v>290</v>
      </c>
      <c r="AJ128" s="167">
        <f t="shared" si="72"/>
        <v>1557</v>
      </c>
      <c r="AK128" s="178">
        <f t="shared" si="72"/>
        <v>144</v>
      </c>
      <c r="AL128" s="179">
        <f t="shared" si="72"/>
        <v>17</v>
      </c>
    </row>
    <row r="129" spans="1:38" outlineLevel="2" x14ac:dyDescent="0.25">
      <c r="A129" s="6" t="s">
        <v>816</v>
      </c>
      <c r="B129" s="29" t="s">
        <v>809</v>
      </c>
      <c r="C129" s="69"/>
      <c r="D129" s="69"/>
      <c r="E129" s="69"/>
      <c r="F129" s="69">
        <v>2</v>
      </c>
      <c r="G129" s="69">
        <v>10</v>
      </c>
      <c r="H129" s="69"/>
      <c r="I129" s="116"/>
      <c r="J129" s="356"/>
      <c r="K129" s="69">
        <v>11</v>
      </c>
      <c r="L129" s="69"/>
      <c r="M129" s="157">
        <f t="shared" si="37"/>
        <v>23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 t="shared" ref="AG129:AH132" si="73">SUM(M129,AE129)</f>
        <v>23</v>
      </c>
      <c r="AH129" s="178">
        <f t="shared" si="73"/>
        <v>0</v>
      </c>
      <c r="AI129" s="188">
        <f t="shared" si="56"/>
        <v>23</v>
      </c>
      <c r="AJ129" s="167">
        <f>SUM(AG129)+SUM(Mai!AJ129)</f>
        <v>217</v>
      </c>
      <c r="AK129" s="178">
        <f>SUM(AE129)+SUM(Mai!AK129)</f>
        <v>0</v>
      </c>
      <c r="AL129" s="179">
        <f>SUM(AH129)+SUM(Mai!AL129)</f>
        <v>0</v>
      </c>
    </row>
    <row r="130" spans="1:38" outlineLevel="2" x14ac:dyDescent="0.25">
      <c r="A130" s="6" t="s">
        <v>640</v>
      </c>
      <c r="B130" s="6" t="s">
        <v>677</v>
      </c>
      <c r="C130" s="7"/>
      <c r="D130" s="69"/>
      <c r="E130" s="69"/>
      <c r="F130" s="69"/>
      <c r="G130" s="69"/>
      <c r="H130" s="69"/>
      <c r="I130" s="117"/>
      <c r="J130" s="453"/>
      <c r="K130" s="69"/>
      <c r="L130" s="69"/>
      <c r="M130" s="157">
        <f t="shared" si="37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16</v>
      </c>
      <c r="AD130" s="7">
        <v>7</v>
      </c>
      <c r="AE130" s="164">
        <f>SUM(O130:AD130)</f>
        <v>23</v>
      </c>
      <c r="AF130" s="177"/>
      <c r="AG130" s="160">
        <f t="shared" si="73"/>
        <v>23</v>
      </c>
      <c r="AH130" s="178">
        <f t="shared" si="73"/>
        <v>0</v>
      </c>
      <c r="AI130" s="188">
        <f t="shared" si="56"/>
        <v>23</v>
      </c>
      <c r="AJ130" s="167">
        <f>SUM(AG130)+SUM(Mai!AJ130)</f>
        <v>96</v>
      </c>
      <c r="AK130" s="178">
        <f>SUM(AE130)+SUM(Mai!AK130)</f>
        <v>96</v>
      </c>
      <c r="AL130" s="179">
        <f>SUM(AH130)+SUM(Mai!AL130)</f>
        <v>0</v>
      </c>
    </row>
    <row r="131" spans="1:38" outlineLevel="1" x14ac:dyDescent="0.25">
      <c r="A131" s="383" t="s">
        <v>765</v>
      </c>
      <c r="B131" s="8"/>
      <c r="C131" s="9">
        <f t="shared" ref="C131:AL131" si="74">SUBTOTAL(9,C129:C130)</f>
        <v>0</v>
      </c>
      <c r="D131" s="11">
        <f t="shared" si="74"/>
        <v>0</v>
      </c>
      <c r="E131" s="11">
        <f t="shared" si="74"/>
        <v>0</v>
      </c>
      <c r="F131" s="11">
        <f t="shared" si="74"/>
        <v>2</v>
      </c>
      <c r="G131" s="11">
        <f t="shared" si="74"/>
        <v>10</v>
      </c>
      <c r="H131" s="11">
        <f t="shared" si="74"/>
        <v>0</v>
      </c>
      <c r="I131" s="473">
        <f t="shared" si="74"/>
        <v>0</v>
      </c>
      <c r="J131" s="460">
        <f t="shared" si="74"/>
        <v>0</v>
      </c>
      <c r="K131" s="11">
        <f t="shared" si="74"/>
        <v>11</v>
      </c>
      <c r="L131" s="11">
        <f t="shared" si="74"/>
        <v>0</v>
      </c>
      <c r="M131" s="553">
        <f t="shared" si="74"/>
        <v>23</v>
      </c>
      <c r="N131" s="9">
        <f t="shared" si="74"/>
        <v>0</v>
      </c>
      <c r="O131" s="9">
        <f t="shared" si="74"/>
        <v>0</v>
      </c>
      <c r="P131" s="9">
        <f t="shared" si="74"/>
        <v>0</v>
      </c>
      <c r="Q131" s="28">
        <f t="shared" si="74"/>
        <v>0</v>
      </c>
      <c r="R131" s="396">
        <f t="shared" si="74"/>
        <v>0</v>
      </c>
      <c r="S131" s="396">
        <f t="shared" si="74"/>
        <v>0</v>
      </c>
      <c r="T131" s="395">
        <f t="shared" si="74"/>
        <v>0</v>
      </c>
      <c r="U131" s="28">
        <f t="shared" si="74"/>
        <v>0</v>
      </c>
      <c r="V131" s="396">
        <f t="shared" si="74"/>
        <v>0</v>
      </c>
      <c r="W131" s="395">
        <f t="shared" si="74"/>
        <v>0</v>
      </c>
      <c r="X131" s="28">
        <f t="shared" si="74"/>
        <v>0</v>
      </c>
      <c r="Y131" s="396">
        <f t="shared" si="74"/>
        <v>0</v>
      </c>
      <c r="Z131" s="396">
        <f t="shared" si="74"/>
        <v>0</v>
      </c>
      <c r="AA131" s="396">
        <f t="shared" si="74"/>
        <v>0</v>
      </c>
      <c r="AB131" s="476">
        <f t="shared" si="74"/>
        <v>0</v>
      </c>
      <c r="AC131" s="9">
        <f t="shared" si="74"/>
        <v>16</v>
      </c>
      <c r="AD131" s="9">
        <f t="shared" si="74"/>
        <v>7</v>
      </c>
      <c r="AE131" s="554">
        <f t="shared" si="74"/>
        <v>23</v>
      </c>
      <c r="AF131" s="393">
        <f t="shared" si="74"/>
        <v>0</v>
      </c>
      <c r="AG131" s="509">
        <f t="shared" si="74"/>
        <v>46</v>
      </c>
      <c r="AH131" s="394">
        <f t="shared" si="74"/>
        <v>0</v>
      </c>
      <c r="AI131" s="393">
        <f t="shared" si="74"/>
        <v>46</v>
      </c>
      <c r="AJ131" s="510">
        <f t="shared" si="74"/>
        <v>313</v>
      </c>
      <c r="AK131" s="394">
        <f t="shared" si="74"/>
        <v>96</v>
      </c>
      <c r="AL131" s="402">
        <f t="shared" si="74"/>
        <v>0</v>
      </c>
    </row>
    <row r="132" spans="1:38" outlineLevel="2" x14ac:dyDescent="0.25">
      <c r="A132" s="8" t="s">
        <v>817</v>
      </c>
      <c r="B132" s="600" t="s">
        <v>200</v>
      </c>
      <c r="C132" s="9">
        <v>4</v>
      </c>
      <c r="D132" s="9">
        <v>15</v>
      </c>
      <c r="E132" s="9">
        <v>63</v>
      </c>
      <c r="F132" s="9">
        <v>29</v>
      </c>
      <c r="G132" s="9"/>
      <c r="H132" s="9"/>
      <c r="I132" s="473">
        <v>7</v>
      </c>
      <c r="J132" s="460">
        <v>15</v>
      </c>
      <c r="K132" s="9">
        <v>15</v>
      </c>
      <c r="L132" s="9">
        <v>5</v>
      </c>
      <c r="M132" s="397">
        <f t="shared" si="37"/>
        <v>153</v>
      </c>
      <c r="N132" s="9"/>
      <c r="O132" s="9">
        <v>2</v>
      </c>
      <c r="P132" s="9">
        <v>6</v>
      </c>
      <c r="Q132" s="28"/>
      <c r="R132" s="396">
        <v>5</v>
      </c>
      <c r="S132" s="396"/>
      <c r="T132" s="395">
        <v>7</v>
      </c>
      <c r="U132" s="28"/>
      <c r="V132" s="396"/>
      <c r="W132" s="395"/>
      <c r="X132" s="28"/>
      <c r="Y132" s="396"/>
      <c r="Z132" s="396"/>
      <c r="AA132" s="396"/>
      <c r="AB132" s="476"/>
      <c r="AC132" s="523"/>
      <c r="AD132" s="523"/>
      <c r="AE132" s="398">
        <f>SUM(O132:AD132)</f>
        <v>20</v>
      </c>
      <c r="AF132" s="392"/>
      <c r="AG132" s="509">
        <f t="shared" si="73"/>
        <v>173</v>
      </c>
      <c r="AH132" s="394">
        <f t="shared" si="73"/>
        <v>0</v>
      </c>
      <c r="AI132" s="402">
        <f t="shared" si="56"/>
        <v>173</v>
      </c>
      <c r="AJ132" s="510">
        <f>SUM(AG132)+SUM(Mai!AJ132)</f>
        <v>947</v>
      </c>
      <c r="AK132" s="394">
        <f>SUM(AE132)+SUM(Mai!AK132)</f>
        <v>99</v>
      </c>
      <c r="AL132" s="402">
        <f>SUM(AH132)+SUM(Mai!AL132)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5">SUBTOTAL(9,C132:C132)</f>
        <v>4</v>
      </c>
      <c r="D133" s="543">
        <f t="shared" si="75"/>
        <v>15</v>
      </c>
      <c r="E133" s="543">
        <f t="shared" si="75"/>
        <v>63</v>
      </c>
      <c r="F133" s="543">
        <f t="shared" si="75"/>
        <v>29</v>
      </c>
      <c r="G133" s="543">
        <f t="shared" si="75"/>
        <v>0</v>
      </c>
      <c r="H133" s="543">
        <f t="shared" si="75"/>
        <v>0</v>
      </c>
      <c r="I133" s="531">
        <f t="shared" si="75"/>
        <v>7</v>
      </c>
      <c r="J133" s="546">
        <f t="shared" si="75"/>
        <v>15</v>
      </c>
      <c r="K133" s="543">
        <f t="shared" si="75"/>
        <v>15</v>
      </c>
      <c r="L133" s="543">
        <f t="shared" si="75"/>
        <v>5</v>
      </c>
      <c r="M133" s="584">
        <f t="shared" si="75"/>
        <v>153</v>
      </c>
      <c r="N133" s="543">
        <f t="shared" si="75"/>
        <v>0</v>
      </c>
      <c r="O133" s="543">
        <f t="shared" si="75"/>
        <v>2</v>
      </c>
      <c r="P133" s="548">
        <f t="shared" si="75"/>
        <v>6</v>
      </c>
      <c r="Q133" s="531">
        <f t="shared" si="75"/>
        <v>0</v>
      </c>
      <c r="R133" s="529">
        <f t="shared" si="75"/>
        <v>5</v>
      </c>
      <c r="S133" s="529">
        <f t="shared" si="75"/>
        <v>0</v>
      </c>
      <c r="T133" s="550">
        <f t="shared" si="75"/>
        <v>7</v>
      </c>
      <c r="U133" s="531">
        <f t="shared" si="75"/>
        <v>0</v>
      </c>
      <c r="V133" s="529">
        <f t="shared" si="75"/>
        <v>0</v>
      </c>
      <c r="W133" s="550">
        <f t="shared" si="75"/>
        <v>0</v>
      </c>
      <c r="X133" s="531">
        <f t="shared" si="75"/>
        <v>0</v>
      </c>
      <c r="Y133" s="529">
        <f t="shared" si="75"/>
        <v>0</v>
      </c>
      <c r="Z133" s="529">
        <f t="shared" si="75"/>
        <v>0</v>
      </c>
      <c r="AA133" s="529">
        <f t="shared" si="75"/>
        <v>0</v>
      </c>
      <c r="AB133" s="550">
        <f t="shared" si="75"/>
        <v>0</v>
      </c>
      <c r="AC133" s="604">
        <f t="shared" si="75"/>
        <v>0</v>
      </c>
      <c r="AD133" s="604">
        <f t="shared" si="75"/>
        <v>0</v>
      </c>
      <c r="AE133" s="601">
        <f t="shared" si="75"/>
        <v>20</v>
      </c>
      <c r="AF133" s="547">
        <f t="shared" si="75"/>
        <v>0</v>
      </c>
      <c r="AG133" s="544">
        <f t="shared" si="75"/>
        <v>173</v>
      </c>
      <c r="AH133" s="505">
        <f t="shared" si="75"/>
        <v>0</v>
      </c>
      <c r="AI133" s="552">
        <f t="shared" si="75"/>
        <v>173</v>
      </c>
      <c r="AJ133" s="545">
        <f t="shared" si="75"/>
        <v>947</v>
      </c>
      <c r="AK133" s="505">
        <f t="shared" si="75"/>
        <v>99</v>
      </c>
      <c r="AL133" s="514">
        <f t="shared" si="75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6">SUBTOTAL(9,C7:C132)</f>
        <v>16</v>
      </c>
      <c r="D134" s="488">
        <f t="shared" si="76"/>
        <v>184</v>
      </c>
      <c r="E134" s="488">
        <f t="shared" si="76"/>
        <v>561</v>
      </c>
      <c r="F134" s="488">
        <f t="shared" si="76"/>
        <v>375</v>
      </c>
      <c r="G134" s="488">
        <f t="shared" si="76"/>
        <v>35</v>
      </c>
      <c r="H134" s="488">
        <f t="shared" si="76"/>
        <v>2</v>
      </c>
      <c r="I134" s="571">
        <f t="shared" si="76"/>
        <v>84</v>
      </c>
      <c r="J134" s="2">
        <f t="shared" si="76"/>
        <v>78</v>
      </c>
      <c r="K134" s="488">
        <f t="shared" si="76"/>
        <v>256</v>
      </c>
      <c r="L134" s="488">
        <f t="shared" si="76"/>
        <v>51</v>
      </c>
      <c r="M134" s="585">
        <f t="shared" si="76"/>
        <v>1642</v>
      </c>
      <c r="N134" s="488">
        <f t="shared" si="76"/>
        <v>1</v>
      </c>
      <c r="O134" s="488">
        <f t="shared" si="76"/>
        <v>40</v>
      </c>
      <c r="P134" s="15">
        <f t="shared" si="76"/>
        <v>46</v>
      </c>
      <c r="Q134" s="571">
        <f t="shared" si="76"/>
        <v>7</v>
      </c>
      <c r="R134" s="572">
        <f t="shared" si="76"/>
        <v>61</v>
      </c>
      <c r="S134" s="572">
        <f t="shared" si="76"/>
        <v>25</v>
      </c>
      <c r="T134" s="573">
        <f t="shared" si="76"/>
        <v>7</v>
      </c>
      <c r="U134" s="571">
        <f t="shared" si="76"/>
        <v>2</v>
      </c>
      <c r="V134" s="572">
        <f t="shared" si="76"/>
        <v>0</v>
      </c>
      <c r="W134" s="573">
        <f t="shared" si="76"/>
        <v>10</v>
      </c>
      <c r="X134" s="571">
        <f t="shared" si="76"/>
        <v>0</v>
      </c>
      <c r="Y134" s="572">
        <f t="shared" si="76"/>
        <v>1</v>
      </c>
      <c r="Z134" s="572">
        <f t="shared" si="76"/>
        <v>1</v>
      </c>
      <c r="AA134" s="572">
        <f t="shared" si="76"/>
        <v>3</v>
      </c>
      <c r="AB134" s="573">
        <f t="shared" si="76"/>
        <v>0</v>
      </c>
      <c r="AC134" s="605">
        <f t="shared" si="76"/>
        <v>33</v>
      </c>
      <c r="AD134" s="605">
        <f t="shared" si="76"/>
        <v>11</v>
      </c>
      <c r="AE134" s="576">
        <f t="shared" si="76"/>
        <v>247</v>
      </c>
      <c r="AF134" s="578">
        <f t="shared" si="76"/>
        <v>0</v>
      </c>
      <c r="AG134" s="579">
        <f t="shared" si="76"/>
        <v>1889</v>
      </c>
      <c r="AH134" s="580">
        <f t="shared" si="76"/>
        <v>1</v>
      </c>
      <c r="AI134" s="578">
        <f t="shared" si="76"/>
        <v>1890</v>
      </c>
      <c r="AJ134" s="581">
        <f t="shared" si="76"/>
        <v>10321</v>
      </c>
      <c r="AK134" s="580">
        <f t="shared" si="76"/>
        <v>1398</v>
      </c>
      <c r="AL134" s="577">
        <f t="shared" si="76"/>
        <v>27</v>
      </c>
    </row>
    <row r="135" spans="1:38" ht="13.8" thickBot="1" x14ac:dyDescent="0.3">
      <c r="A135" s="513" t="s">
        <v>670</v>
      </c>
      <c r="B135" s="69"/>
      <c r="C135" s="520">
        <f>C134/$M$134</f>
        <v>9.7442143727161992E-3</v>
      </c>
      <c r="D135" s="520">
        <f t="shared" ref="D135:M135" si="77">D134/$M$134</f>
        <v>0.11205846528623629</v>
      </c>
      <c r="E135" s="520">
        <f t="shared" si="77"/>
        <v>0.34165651644336176</v>
      </c>
      <c r="F135" s="520">
        <f t="shared" si="77"/>
        <v>0.22838002436053592</v>
      </c>
      <c r="G135" s="520">
        <f t="shared" si="77"/>
        <v>2.1315468940316686E-2</v>
      </c>
      <c r="H135" s="520">
        <f t="shared" si="77"/>
        <v>1.2180267965895249E-3</v>
      </c>
      <c r="I135" s="520">
        <f t="shared" si="77"/>
        <v>5.1157125456760051E-2</v>
      </c>
      <c r="J135" s="520">
        <f t="shared" si="77"/>
        <v>4.7503045066991476E-2</v>
      </c>
      <c r="K135" s="520">
        <f t="shared" si="77"/>
        <v>0.15590742996345919</v>
      </c>
      <c r="L135" s="520">
        <f t="shared" si="77"/>
        <v>3.1059683313032885E-2</v>
      </c>
      <c r="M135" s="520">
        <f t="shared" si="77"/>
        <v>1</v>
      </c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C134+Mai!C136</f>
        <v>119</v>
      </c>
      <c r="D136" s="342">
        <f>D134+Mai!D136</f>
        <v>1044</v>
      </c>
      <c r="E136" s="342">
        <f>E134+Mai!E136</f>
        <v>2722</v>
      </c>
      <c r="F136" s="342">
        <f>F134+Mai!F136</f>
        <v>1859</v>
      </c>
      <c r="G136" s="342">
        <f>G134+Mai!G136</f>
        <v>240</v>
      </c>
      <c r="H136" s="342">
        <f>H134+Mai!H136</f>
        <v>23</v>
      </c>
      <c r="I136" s="342">
        <f>I134+Mai!I136</f>
        <v>466</v>
      </c>
      <c r="J136" s="342">
        <f>J134+Mai!J136</f>
        <v>462</v>
      </c>
      <c r="K136" s="342">
        <f>K134+Mai!K136</f>
        <v>1624</v>
      </c>
      <c r="L136" s="342">
        <f>L134+Mai!L136</f>
        <v>364</v>
      </c>
      <c r="M136" s="342">
        <f>M134+Mai!M136</f>
        <v>8923</v>
      </c>
      <c r="N136" s="342">
        <f>N134+Mai!N136</f>
        <v>26</v>
      </c>
      <c r="O136" s="342">
        <f>O134+Mai!O136</f>
        <v>213</v>
      </c>
      <c r="P136" s="342">
        <f>P134+Mai!P136</f>
        <v>305</v>
      </c>
      <c r="Q136" s="342">
        <f>Q134+Mai!Q136</f>
        <v>60</v>
      </c>
      <c r="R136" s="342">
        <f>R134+Mai!R136</f>
        <v>281</v>
      </c>
      <c r="S136" s="342">
        <f>S134+Mai!S136</f>
        <v>135</v>
      </c>
      <c r="T136" s="342">
        <f>T134+Mai!T136</f>
        <v>27</v>
      </c>
      <c r="U136" s="342">
        <f>U134+Mai!U136</f>
        <v>11</v>
      </c>
      <c r="V136" s="342">
        <f>V134+Mai!V136</f>
        <v>17</v>
      </c>
      <c r="W136" s="342">
        <f>W134+Mai!W136</f>
        <v>54</v>
      </c>
      <c r="X136" s="342">
        <f>X134+Mai!X136</f>
        <v>0</v>
      </c>
      <c r="Y136" s="342">
        <f>Y134+Mai!Y136</f>
        <v>3</v>
      </c>
      <c r="Z136" s="342">
        <f>Z134+Mai!Z136</f>
        <v>1</v>
      </c>
      <c r="AA136" s="342">
        <f>AA134+Mai!AA136</f>
        <v>14</v>
      </c>
      <c r="AB136" s="342">
        <f>AB134+Mai!AB136</f>
        <v>3</v>
      </c>
      <c r="AC136" s="342">
        <f>AC134+Mai!AC136</f>
        <v>219</v>
      </c>
      <c r="AD136" s="342">
        <f>AD134+Mai!AD136</f>
        <v>55</v>
      </c>
      <c r="AE136" s="342">
        <f>AE134+Mai!AE136</f>
        <v>1398</v>
      </c>
      <c r="AF136" s="342">
        <f>AF134+Mai!AF136</f>
        <v>1</v>
      </c>
      <c r="AG136" s="342">
        <f>AG134+Mai!AG136</f>
        <v>10321</v>
      </c>
      <c r="AH136" s="342">
        <f>AH134+Mai!AH136</f>
        <v>27</v>
      </c>
      <c r="AI136" s="342">
        <f>AI134+Mai!AI136</f>
        <v>10348</v>
      </c>
    </row>
    <row r="137" spans="1:38" ht="15.7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525"/>
      <c r="AF137" s="133"/>
      <c r="AG137" s="133"/>
      <c r="AH137" s="133"/>
      <c r="AI137" s="133"/>
    </row>
    <row r="139" spans="1:38" ht="15.6" x14ac:dyDescent="0.3">
      <c r="A139" s="598" t="s">
        <v>196</v>
      </c>
      <c r="C139" s="598" t="s">
        <v>65</v>
      </c>
      <c r="AG139"/>
      <c r="AJ139"/>
    </row>
    <row r="140" spans="1:38" ht="15.6" x14ac:dyDescent="0.3">
      <c r="C140" s="598" t="s">
        <v>66</v>
      </c>
      <c r="AG140"/>
      <c r="AJ140"/>
    </row>
    <row r="141" spans="1:38" ht="15.6" x14ac:dyDescent="0.3">
      <c r="C141" s="526" t="s">
        <v>198</v>
      </c>
      <c r="D141" s="133"/>
      <c r="E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  <c r="AG141"/>
      <c r="AJ141"/>
    </row>
    <row r="142" spans="1:38" x14ac:dyDescent="0.25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Y142" s="133"/>
      <c r="Z142" s="133"/>
      <c r="AA142" s="86"/>
      <c r="AG142"/>
      <c r="AJ142"/>
    </row>
    <row r="143" spans="1:38" x14ac:dyDescent="0.25">
      <c r="C143" s="133"/>
      <c r="N143" s="12"/>
      <c r="Y143" s="86"/>
      <c r="Z143" s="86"/>
      <c r="AF143"/>
      <c r="AG143"/>
      <c r="AJ143"/>
    </row>
    <row r="144" spans="1:38" x14ac:dyDescent="0.25">
      <c r="A144" s="527" t="s">
        <v>673</v>
      </c>
      <c r="C144" s="133" t="s">
        <v>568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AB144" s="133"/>
      <c r="AC144" s="133"/>
      <c r="AF144"/>
      <c r="AG144"/>
      <c r="AJ144"/>
    </row>
    <row r="145" spans="1:36" x14ac:dyDescent="0.25">
      <c r="C145" s="133"/>
      <c r="D145" s="133" t="s">
        <v>368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AB145" s="133"/>
      <c r="AC145" s="133"/>
      <c r="AF145"/>
      <c r="AG145"/>
      <c r="AJ145"/>
    </row>
    <row r="146" spans="1:36" x14ac:dyDescent="0.25">
      <c r="C146" s="133"/>
      <c r="D146" s="133" t="s">
        <v>90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AB146" s="133"/>
      <c r="AC146" s="133"/>
      <c r="AF146"/>
      <c r="AG146"/>
      <c r="AJ146"/>
    </row>
    <row r="147" spans="1:36" x14ac:dyDescent="0.25">
      <c r="C147" s="133"/>
      <c r="D147" s="133" t="s">
        <v>78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AF147"/>
      <c r="AG147"/>
      <c r="AJ147"/>
    </row>
    <row r="148" spans="1:36" x14ac:dyDescent="0.25">
      <c r="C148" s="133"/>
      <c r="D148" s="527" t="s">
        <v>94</v>
      </c>
      <c r="N148" s="12"/>
      <c r="AF148"/>
      <c r="AG148"/>
      <c r="AJ148"/>
    </row>
    <row r="149" spans="1:36" x14ac:dyDescent="0.25">
      <c r="C149" s="133"/>
      <c r="D149" t="s">
        <v>486</v>
      </c>
      <c r="N149" s="12"/>
      <c r="AF149"/>
      <c r="AG149"/>
      <c r="AJ149"/>
    </row>
    <row r="150" spans="1:36" x14ac:dyDescent="0.25">
      <c r="A150" s="34"/>
      <c r="C150" s="133"/>
      <c r="D150" t="s">
        <v>570</v>
      </c>
      <c r="N150" s="12"/>
      <c r="AF150"/>
      <c r="AG150"/>
      <c r="AJ150"/>
    </row>
    <row r="151" spans="1:36" x14ac:dyDescent="0.25">
      <c r="A151" s="34"/>
      <c r="C151" s="133"/>
      <c r="D151" t="s">
        <v>386</v>
      </c>
      <c r="N151" s="12"/>
      <c r="AF151"/>
      <c r="AG151"/>
      <c r="AJ151"/>
    </row>
    <row r="152" spans="1:36" x14ac:dyDescent="0.25">
      <c r="A152" s="34"/>
      <c r="C152" s="555"/>
      <c r="D152" t="s">
        <v>98</v>
      </c>
      <c r="N152" s="12"/>
      <c r="AF152"/>
      <c r="AG152"/>
      <c r="AJ152"/>
    </row>
    <row r="153" spans="1:36" x14ac:dyDescent="0.25">
      <c r="A153" s="34"/>
      <c r="C153" s="133"/>
      <c r="N153" s="12"/>
      <c r="AF153"/>
      <c r="AG153"/>
      <c r="AJ153"/>
    </row>
    <row r="154" spans="1:36" x14ac:dyDescent="0.25">
      <c r="A154" s="34"/>
      <c r="N154" s="12"/>
      <c r="AF154"/>
      <c r="AG154"/>
      <c r="AJ154"/>
    </row>
    <row r="155" spans="1:36" x14ac:dyDescent="0.25">
      <c r="A155" s="34"/>
      <c r="C155" t="s">
        <v>574</v>
      </c>
      <c r="S155" s="86"/>
      <c r="T155" s="86"/>
      <c r="U155" s="86"/>
      <c r="AF155"/>
      <c r="AG155"/>
      <c r="AJ155"/>
    </row>
    <row r="156" spans="1:36" x14ac:dyDescent="0.25">
      <c r="A156" s="34"/>
      <c r="C156" s="527"/>
      <c r="D156" t="s">
        <v>42</v>
      </c>
      <c r="S156" s="86"/>
      <c r="T156" s="86"/>
      <c r="U156" s="86"/>
      <c r="AF156"/>
      <c r="AG156"/>
      <c r="AJ156"/>
    </row>
    <row r="157" spans="1:36" x14ac:dyDescent="0.25">
      <c r="A157" s="34"/>
      <c r="D157" t="s">
        <v>49</v>
      </c>
      <c r="S157" s="86"/>
      <c r="T157" s="86"/>
      <c r="U157" s="86"/>
      <c r="AF157"/>
      <c r="AG157"/>
      <c r="AJ157"/>
    </row>
    <row r="158" spans="1:36" x14ac:dyDescent="0.25">
      <c r="A158" s="34"/>
      <c r="D158" t="s">
        <v>92</v>
      </c>
      <c r="S158" s="86"/>
      <c r="T158" s="86"/>
      <c r="U158" s="86"/>
      <c r="AF158"/>
      <c r="AG158"/>
      <c r="AJ158"/>
    </row>
    <row r="159" spans="1:36" x14ac:dyDescent="0.25">
      <c r="A159" s="34"/>
      <c r="D159" t="s">
        <v>39</v>
      </c>
      <c r="S159" s="86"/>
      <c r="T159" s="86"/>
      <c r="U159" s="86"/>
      <c r="AF159"/>
      <c r="AG159"/>
      <c r="AJ159"/>
    </row>
    <row r="160" spans="1:36" x14ac:dyDescent="0.25">
      <c r="A160" s="34"/>
      <c r="D160" t="s">
        <v>53</v>
      </c>
      <c r="S160" s="86"/>
      <c r="T160" s="86"/>
      <c r="U160" s="86"/>
      <c r="AF160"/>
      <c r="AG160"/>
      <c r="AJ160"/>
    </row>
    <row r="161" spans="3:36" x14ac:dyDescent="0.25">
      <c r="D161" t="s">
        <v>79</v>
      </c>
      <c r="S161" s="86"/>
      <c r="T161" s="86"/>
      <c r="U161" s="86"/>
      <c r="AF161"/>
      <c r="AG161"/>
      <c r="AJ161"/>
    </row>
    <row r="162" spans="3:36" x14ac:dyDescent="0.25">
      <c r="D162" t="s">
        <v>67</v>
      </c>
      <c r="S162" s="86"/>
      <c r="T162" s="86"/>
      <c r="U162" s="86"/>
      <c r="AF162"/>
      <c r="AG162"/>
      <c r="AJ162"/>
    </row>
    <row r="163" spans="3:36" x14ac:dyDescent="0.25">
      <c r="D163" t="s">
        <v>57</v>
      </c>
      <c r="S163" s="86"/>
      <c r="T163" s="86"/>
      <c r="U163" s="86"/>
      <c r="AF163"/>
      <c r="AG163"/>
      <c r="AJ163"/>
    </row>
    <row r="164" spans="3:36" x14ac:dyDescent="0.25">
      <c r="D164" t="s">
        <v>60</v>
      </c>
      <c r="S164" s="86"/>
      <c r="T164" s="86"/>
      <c r="U164" s="86"/>
      <c r="AF164"/>
      <c r="AG164"/>
      <c r="AJ164"/>
    </row>
    <row r="165" spans="3:36" x14ac:dyDescent="0.25">
      <c r="C165" s="527"/>
      <c r="D165" s="527" t="s">
        <v>205</v>
      </c>
      <c r="S165" s="86"/>
      <c r="T165" s="86"/>
      <c r="U165" s="86"/>
      <c r="AF165"/>
      <c r="AG165"/>
      <c r="AJ165"/>
    </row>
    <row r="166" spans="3:36" x14ac:dyDescent="0.25">
      <c r="D166" t="s">
        <v>82</v>
      </c>
      <c r="S166" s="86"/>
      <c r="T166" s="86"/>
      <c r="U166" s="86"/>
      <c r="AF166"/>
      <c r="AG166"/>
      <c r="AJ166"/>
    </row>
    <row r="167" spans="3:36" x14ac:dyDescent="0.25">
      <c r="D167" t="s">
        <v>64</v>
      </c>
      <c r="S167" s="86"/>
      <c r="T167" s="86"/>
      <c r="U167" s="86"/>
      <c r="AF167"/>
      <c r="AG167"/>
      <c r="AJ167"/>
    </row>
    <row r="168" spans="3:36" x14ac:dyDescent="0.25">
      <c r="C168" s="527"/>
      <c r="D168" s="527" t="s">
        <v>97</v>
      </c>
      <c r="S168" s="86"/>
      <c r="T168" s="86"/>
      <c r="U168" s="86"/>
      <c r="AF168"/>
      <c r="AG168"/>
      <c r="AJ168"/>
    </row>
    <row r="169" spans="3:36" x14ac:dyDescent="0.25">
      <c r="S169" s="86"/>
      <c r="T169" s="86"/>
      <c r="U169" s="86"/>
      <c r="AF169"/>
      <c r="AG169"/>
      <c r="AJ169"/>
    </row>
    <row r="170" spans="3:36" x14ac:dyDescent="0.25">
      <c r="S170" s="86"/>
      <c r="T170" s="86"/>
      <c r="U170" s="86"/>
      <c r="AF170"/>
      <c r="AG170"/>
      <c r="AJ170"/>
    </row>
    <row r="171" spans="3:36" x14ac:dyDescent="0.25">
      <c r="C171" t="s">
        <v>577</v>
      </c>
      <c r="S171" s="86"/>
      <c r="T171" s="86"/>
      <c r="U171" s="86"/>
      <c r="AF171"/>
      <c r="AG171"/>
      <c r="AJ171"/>
    </row>
    <row r="172" spans="3:36" x14ac:dyDescent="0.25">
      <c r="C172" s="527"/>
      <c r="D172" t="s">
        <v>43</v>
      </c>
      <c r="S172" s="86"/>
      <c r="T172" s="86"/>
      <c r="U172" s="86"/>
      <c r="AF172"/>
      <c r="AG172"/>
      <c r="AJ172"/>
    </row>
    <row r="173" spans="3:36" x14ac:dyDescent="0.25">
      <c r="C173" s="527"/>
      <c r="D173" s="527" t="s">
        <v>34</v>
      </c>
      <c r="S173" s="86"/>
      <c r="T173" s="86"/>
      <c r="U173" s="86"/>
      <c r="AF173"/>
      <c r="AG173"/>
      <c r="AJ173"/>
    </row>
    <row r="174" spans="3:36" x14ac:dyDescent="0.25">
      <c r="D174" t="s">
        <v>50</v>
      </c>
      <c r="S174" s="86"/>
      <c r="T174" s="86"/>
      <c r="U174" s="86"/>
      <c r="AF174"/>
      <c r="AG174"/>
      <c r="AJ174"/>
    </row>
    <row r="175" spans="3:36" x14ac:dyDescent="0.25">
      <c r="D175" t="s">
        <v>91</v>
      </c>
      <c r="S175" s="86"/>
      <c r="T175" s="86"/>
      <c r="U175" s="86"/>
      <c r="AF175"/>
      <c r="AG175"/>
      <c r="AJ175"/>
    </row>
    <row r="176" spans="3:36" x14ac:dyDescent="0.25">
      <c r="D176" t="s">
        <v>40</v>
      </c>
      <c r="S176" s="86"/>
      <c r="T176" s="86"/>
      <c r="U176" s="86"/>
      <c r="AF176"/>
      <c r="AG176"/>
      <c r="AJ176"/>
    </row>
    <row r="177" spans="3:36" x14ac:dyDescent="0.25">
      <c r="D177" t="s">
        <v>54</v>
      </c>
      <c r="S177" s="86"/>
      <c r="T177" s="86"/>
      <c r="U177" s="86"/>
      <c r="AF177"/>
      <c r="AG177"/>
      <c r="AJ177"/>
    </row>
    <row r="178" spans="3:36" x14ac:dyDescent="0.25">
      <c r="D178" t="s">
        <v>80</v>
      </c>
      <c r="S178" s="86"/>
      <c r="T178" s="86"/>
      <c r="U178" s="86"/>
      <c r="AF178"/>
      <c r="AG178"/>
      <c r="AJ178"/>
    </row>
    <row r="179" spans="3:36" x14ac:dyDescent="0.25">
      <c r="D179" t="s">
        <v>609</v>
      </c>
      <c r="S179" s="86"/>
      <c r="T179" s="86"/>
      <c r="U179" s="86"/>
      <c r="AF179"/>
      <c r="AG179"/>
      <c r="AJ179"/>
    </row>
    <row r="180" spans="3:36" x14ac:dyDescent="0.25">
      <c r="D180" t="s">
        <v>374</v>
      </c>
      <c r="S180" s="86"/>
      <c r="T180" s="86"/>
      <c r="U180" s="86"/>
      <c r="AF180"/>
      <c r="AG180"/>
      <c r="AJ180"/>
    </row>
    <row r="181" spans="3:36" x14ac:dyDescent="0.25">
      <c r="C181" s="527"/>
      <c r="D181" t="s">
        <v>38</v>
      </c>
      <c r="S181" s="86"/>
      <c r="T181" s="86"/>
      <c r="U181" s="86"/>
      <c r="AF181"/>
      <c r="AG181"/>
      <c r="AJ181"/>
    </row>
    <row r="182" spans="3:36" x14ac:dyDescent="0.25">
      <c r="D182" s="527" t="s">
        <v>68</v>
      </c>
      <c r="S182" s="86"/>
      <c r="T182" s="86"/>
      <c r="U182" s="86"/>
      <c r="AF182"/>
      <c r="AG182"/>
      <c r="AJ182"/>
    </row>
    <row r="183" spans="3:36" x14ac:dyDescent="0.25">
      <c r="D183" t="s">
        <v>58</v>
      </c>
      <c r="S183" s="86"/>
      <c r="T183" s="86"/>
      <c r="U183" s="86"/>
      <c r="AF183"/>
      <c r="AG183"/>
      <c r="AJ183"/>
    </row>
    <row r="184" spans="3:36" x14ac:dyDescent="0.25">
      <c r="D184" t="s">
        <v>61</v>
      </c>
      <c r="S184" s="86"/>
      <c r="T184" s="86"/>
      <c r="U184" s="86"/>
      <c r="AF184"/>
      <c r="AG184"/>
      <c r="AJ184"/>
    </row>
    <row r="185" spans="3:36" x14ac:dyDescent="0.25">
      <c r="C185" s="527"/>
      <c r="D185" s="527" t="s">
        <v>95</v>
      </c>
      <c r="S185" s="86"/>
      <c r="T185" s="86"/>
      <c r="U185" s="86"/>
      <c r="AF185"/>
      <c r="AG185"/>
      <c r="AJ185"/>
    </row>
    <row r="186" spans="3:36" x14ac:dyDescent="0.25">
      <c r="D186" t="s">
        <v>83</v>
      </c>
      <c r="S186" s="86"/>
      <c r="T186" s="86"/>
      <c r="U186" s="86"/>
      <c r="AF186"/>
      <c r="AG186"/>
      <c r="AJ186"/>
    </row>
    <row r="187" spans="3:36" x14ac:dyDescent="0.25">
      <c r="D187" t="s">
        <v>0</v>
      </c>
      <c r="S187" s="86"/>
      <c r="T187" s="86"/>
      <c r="U187" s="86"/>
      <c r="AF187"/>
      <c r="AG187"/>
      <c r="AJ187"/>
    </row>
    <row r="188" spans="3:36" x14ac:dyDescent="0.25">
      <c r="C188" s="527"/>
      <c r="D188" s="527" t="s">
        <v>99</v>
      </c>
      <c r="S188" s="86"/>
      <c r="T188" s="86"/>
      <c r="U188" s="86"/>
      <c r="AF188"/>
      <c r="AG188"/>
      <c r="AJ188"/>
    </row>
    <row r="189" spans="3:36" x14ac:dyDescent="0.25">
      <c r="C189" s="527"/>
      <c r="D189" t="s">
        <v>86</v>
      </c>
      <c r="S189" s="86"/>
      <c r="T189" s="86"/>
      <c r="U189" s="86"/>
      <c r="V189" s="34"/>
      <c r="AF189"/>
      <c r="AG189"/>
      <c r="AJ189"/>
    </row>
    <row r="190" spans="3:36" x14ac:dyDescent="0.25">
      <c r="C190" s="527"/>
      <c r="D190" t="s">
        <v>582</v>
      </c>
      <c r="S190" s="86"/>
      <c r="T190" s="86"/>
      <c r="U190" s="86"/>
      <c r="V190" s="34"/>
      <c r="AF190"/>
      <c r="AG190"/>
      <c r="AJ190"/>
    </row>
    <row r="191" spans="3:36" x14ac:dyDescent="0.25">
      <c r="S191" s="86"/>
      <c r="T191" s="86"/>
      <c r="U191" s="86"/>
      <c r="AF191"/>
      <c r="AG191"/>
      <c r="AJ191"/>
    </row>
    <row r="192" spans="3:36" x14ac:dyDescent="0.25">
      <c r="S192" s="86"/>
      <c r="T192" s="86"/>
      <c r="U192" s="86"/>
      <c r="AF192"/>
      <c r="AG192"/>
      <c r="AJ192"/>
    </row>
    <row r="193" spans="3:38" x14ac:dyDescent="0.25">
      <c r="C193" t="s">
        <v>583</v>
      </c>
      <c r="S193" s="86"/>
      <c r="T193" s="86"/>
      <c r="U193" s="86"/>
      <c r="AF193"/>
      <c r="AG193"/>
      <c r="AJ193"/>
    </row>
    <row r="194" spans="3:38" x14ac:dyDescent="0.25">
      <c r="C194" s="527"/>
      <c r="D194" s="527" t="s">
        <v>44</v>
      </c>
      <c r="S194" s="86"/>
      <c r="T194" s="86"/>
      <c r="U194" s="86"/>
      <c r="AF194"/>
      <c r="AG194"/>
      <c r="AJ194"/>
    </row>
    <row r="195" spans="3:38" x14ac:dyDescent="0.25">
      <c r="C195" s="527"/>
      <c r="D195" s="527" t="s">
        <v>35</v>
      </c>
      <c r="S195" s="86"/>
      <c r="T195" s="86"/>
      <c r="U195" s="86"/>
      <c r="AF195"/>
      <c r="AG195"/>
      <c r="AJ195"/>
    </row>
    <row r="196" spans="3:38" x14ac:dyDescent="0.25">
      <c r="D196" t="s">
        <v>51</v>
      </c>
      <c r="S196" s="86"/>
      <c r="T196" s="86"/>
      <c r="U196" s="86"/>
      <c r="AF196"/>
      <c r="AG196"/>
      <c r="AJ196"/>
    </row>
    <row r="197" spans="3:38" x14ac:dyDescent="0.25">
      <c r="D197" t="s">
        <v>41</v>
      </c>
      <c r="S197" s="86"/>
      <c r="T197" s="86"/>
      <c r="U197" s="86"/>
      <c r="AF197"/>
      <c r="AG197"/>
      <c r="AJ197"/>
      <c r="AL197" s="191"/>
    </row>
    <row r="198" spans="3:38" x14ac:dyDescent="0.25">
      <c r="D198" t="s">
        <v>55</v>
      </c>
      <c r="S198" s="86"/>
      <c r="T198" s="86"/>
      <c r="U198" s="86"/>
      <c r="AF198"/>
      <c r="AG198"/>
      <c r="AJ198"/>
      <c r="AL198" s="191"/>
    </row>
    <row r="199" spans="3:38" x14ac:dyDescent="0.25">
      <c r="D199" t="s">
        <v>500</v>
      </c>
      <c r="S199" s="86"/>
      <c r="T199" s="86"/>
      <c r="U199" s="86"/>
      <c r="AF199"/>
      <c r="AG199"/>
      <c r="AJ199"/>
      <c r="AL199" s="191"/>
    </row>
    <row r="200" spans="3:38" x14ac:dyDescent="0.25">
      <c r="D200" t="s">
        <v>416</v>
      </c>
      <c r="S200" s="86"/>
      <c r="T200" s="86"/>
      <c r="U200" s="86"/>
      <c r="AB200" s="27"/>
      <c r="AF200"/>
      <c r="AG200"/>
      <c r="AJ200"/>
      <c r="AL200" s="191"/>
    </row>
    <row r="201" spans="3:38" x14ac:dyDescent="0.25">
      <c r="D201" t="s">
        <v>585</v>
      </c>
      <c r="S201" s="86"/>
      <c r="T201" s="86"/>
      <c r="U201" s="86"/>
      <c r="AF201"/>
      <c r="AG201"/>
      <c r="AJ201"/>
    </row>
    <row r="202" spans="3:38" x14ac:dyDescent="0.25">
      <c r="C202" s="527"/>
      <c r="D202" t="s">
        <v>586</v>
      </c>
      <c r="S202" s="86"/>
      <c r="T202" s="86"/>
      <c r="U202" s="86"/>
      <c r="AF202"/>
      <c r="AG202"/>
      <c r="AJ202"/>
    </row>
    <row r="203" spans="3:38" x14ac:dyDescent="0.25">
      <c r="C203" s="527"/>
      <c r="D203" s="527" t="s">
        <v>69</v>
      </c>
      <c r="S203" s="86"/>
      <c r="T203" s="86"/>
      <c r="U203" s="86"/>
      <c r="Z203" s="27"/>
      <c r="AA203" s="27"/>
      <c r="AF203"/>
      <c r="AG203"/>
      <c r="AJ203"/>
    </row>
    <row r="204" spans="3:38" x14ac:dyDescent="0.25">
      <c r="D204" t="s">
        <v>351</v>
      </c>
      <c r="S204" s="86"/>
      <c r="T204" s="86"/>
      <c r="U204" s="86"/>
      <c r="Z204" s="27"/>
      <c r="AA204" s="27"/>
      <c r="AC204" s="27"/>
      <c r="AF204"/>
      <c r="AG204"/>
      <c r="AJ204"/>
    </row>
    <row r="205" spans="3:38" x14ac:dyDescent="0.25">
      <c r="C205" s="527"/>
      <c r="D205" s="527" t="s">
        <v>96</v>
      </c>
      <c r="S205" s="86"/>
      <c r="T205" s="86"/>
      <c r="U205" s="86"/>
      <c r="Z205" s="27"/>
      <c r="AA205" s="27"/>
      <c r="AC205" s="27"/>
      <c r="AF205"/>
      <c r="AG205"/>
      <c r="AJ205"/>
    </row>
    <row r="206" spans="3:38" x14ac:dyDescent="0.25">
      <c r="D206" t="s">
        <v>84</v>
      </c>
      <c r="S206" s="86"/>
      <c r="T206" s="86"/>
      <c r="U206" s="86"/>
      <c r="Z206" s="27"/>
      <c r="AA206" s="27"/>
      <c r="AC206" s="27"/>
      <c r="AF206"/>
      <c r="AG206"/>
      <c r="AJ206"/>
    </row>
    <row r="207" spans="3:38" x14ac:dyDescent="0.25">
      <c r="C207" s="527"/>
      <c r="D207" t="s">
        <v>62</v>
      </c>
      <c r="S207" s="86"/>
      <c r="T207" s="86"/>
      <c r="U207" s="86"/>
      <c r="Y207" s="27"/>
      <c r="AC207" s="27"/>
      <c r="AF207"/>
      <c r="AG207"/>
      <c r="AJ207"/>
    </row>
    <row r="208" spans="3:38" x14ac:dyDescent="0.25">
      <c r="D208" t="s">
        <v>539</v>
      </c>
      <c r="S208" s="86"/>
      <c r="T208" s="86"/>
      <c r="U208" s="86"/>
      <c r="Y208" s="27"/>
      <c r="AF208"/>
      <c r="AG208"/>
      <c r="AJ208"/>
    </row>
    <row r="209" spans="3:36" x14ac:dyDescent="0.25">
      <c r="C209" s="527"/>
      <c r="D209" t="s">
        <v>5</v>
      </c>
      <c r="S209" s="86"/>
      <c r="T209" s="86"/>
      <c r="U209" s="86"/>
      <c r="Y209" s="27"/>
      <c r="AF209"/>
      <c r="AG209"/>
      <c r="AJ209"/>
    </row>
    <row r="210" spans="3:36" x14ac:dyDescent="0.25">
      <c r="C210" s="527"/>
      <c r="D210" s="527" t="s">
        <v>100</v>
      </c>
      <c r="S210" s="86"/>
      <c r="T210" s="86"/>
      <c r="U210" s="86"/>
      <c r="Y210" s="27"/>
      <c r="AF210"/>
      <c r="AG210"/>
      <c r="AJ210"/>
    </row>
    <row r="211" spans="3:36" x14ac:dyDescent="0.25">
      <c r="C211" s="527"/>
      <c r="D211" t="s">
        <v>1</v>
      </c>
      <c r="S211" s="86"/>
      <c r="T211" s="86"/>
      <c r="U211" s="86"/>
      <c r="AF211"/>
      <c r="AG211"/>
      <c r="AJ211"/>
    </row>
    <row r="212" spans="3:36" x14ac:dyDescent="0.25">
      <c r="C212" s="527"/>
      <c r="D212" t="s">
        <v>87</v>
      </c>
      <c r="S212" s="86"/>
      <c r="T212" s="86"/>
      <c r="U212" s="86"/>
      <c r="AF212"/>
      <c r="AG212"/>
      <c r="AJ212"/>
    </row>
    <row r="213" spans="3:36" x14ac:dyDescent="0.25">
      <c r="C213" s="527"/>
      <c r="D213" s="527" t="s">
        <v>320</v>
      </c>
      <c r="S213" s="86"/>
      <c r="T213" s="86"/>
      <c r="U213" s="86"/>
      <c r="AF213"/>
      <c r="AG213"/>
      <c r="AJ213"/>
    </row>
    <row r="214" spans="3:36" x14ac:dyDescent="0.25">
      <c r="S214" s="86"/>
      <c r="T214" s="86"/>
      <c r="U214" s="86"/>
      <c r="AF214"/>
      <c r="AG214"/>
      <c r="AJ214"/>
    </row>
    <row r="215" spans="3:36" x14ac:dyDescent="0.25">
      <c r="S215" s="86"/>
      <c r="T215" s="86"/>
      <c r="U215" s="86"/>
      <c r="AF215"/>
      <c r="AG215"/>
      <c r="AJ215"/>
    </row>
    <row r="216" spans="3:36" x14ac:dyDescent="0.25">
      <c r="C216" t="s">
        <v>588</v>
      </c>
      <c r="S216" s="86"/>
      <c r="T216" s="86"/>
      <c r="U216" s="86"/>
      <c r="AF216"/>
      <c r="AG216"/>
      <c r="AJ216"/>
    </row>
    <row r="217" spans="3:36" x14ac:dyDescent="0.25">
      <c r="C217" s="527"/>
      <c r="D217" s="527" t="s">
        <v>45</v>
      </c>
      <c r="S217" s="86"/>
      <c r="T217" s="86"/>
      <c r="U217" s="86"/>
      <c r="AF217"/>
      <c r="AG217"/>
      <c r="AJ217"/>
    </row>
    <row r="218" spans="3:36" x14ac:dyDescent="0.25">
      <c r="C218" s="527"/>
      <c r="D218" s="527" t="s">
        <v>36</v>
      </c>
      <c r="S218" s="86"/>
      <c r="T218" s="86"/>
      <c r="U218" s="86"/>
      <c r="AF218"/>
      <c r="AG218"/>
      <c r="AJ218"/>
    </row>
    <row r="219" spans="3:36" x14ac:dyDescent="0.25">
      <c r="D219" t="s">
        <v>372</v>
      </c>
      <c r="S219" s="86"/>
      <c r="T219" s="86"/>
      <c r="U219" s="86"/>
      <c r="AF219"/>
      <c r="AG219"/>
      <c r="AJ219"/>
    </row>
    <row r="220" spans="3:36" x14ac:dyDescent="0.25">
      <c r="D220" t="s">
        <v>32</v>
      </c>
      <c r="S220" s="86"/>
      <c r="T220" s="86"/>
      <c r="U220" s="86"/>
      <c r="AF220"/>
      <c r="AG220"/>
      <c r="AJ220"/>
    </row>
    <row r="221" spans="3:36" x14ac:dyDescent="0.25">
      <c r="C221" s="527"/>
      <c r="D221" s="527" t="s">
        <v>75</v>
      </c>
      <c r="S221" s="86"/>
      <c r="T221" s="86"/>
      <c r="U221" s="86"/>
      <c r="AF221"/>
      <c r="AG221"/>
      <c r="AJ221"/>
    </row>
    <row r="222" spans="3:36" x14ac:dyDescent="0.25">
      <c r="S222" s="86"/>
      <c r="T222" s="86"/>
      <c r="U222" s="86"/>
      <c r="AF222"/>
      <c r="AG222"/>
      <c r="AJ222"/>
    </row>
    <row r="223" spans="3:36" x14ac:dyDescent="0.25">
      <c r="S223" s="86"/>
      <c r="T223" s="86"/>
      <c r="U223" s="86"/>
      <c r="AF223"/>
      <c r="AG223"/>
      <c r="AJ223"/>
    </row>
    <row r="224" spans="3:36" x14ac:dyDescent="0.25">
      <c r="C224" t="s">
        <v>590</v>
      </c>
      <c r="S224" s="86"/>
      <c r="T224" s="86"/>
      <c r="U224" s="86"/>
      <c r="AF224"/>
      <c r="AG224"/>
      <c r="AJ224"/>
    </row>
    <row r="225" spans="3:36" x14ac:dyDescent="0.25">
      <c r="C225" s="527"/>
      <c r="D225" s="527" t="s">
        <v>414</v>
      </c>
      <c r="S225" s="86"/>
      <c r="T225" s="86"/>
      <c r="U225" s="86"/>
      <c r="AF225"/>
      <c r="AG225"/>
      <c r="AJ225"/>
    </row>
    <row r="226" spans="3:36" x14ac:dyDescent="0.25">
      <c r="C226" s="527"/>
      <c r="D226" s="527" t="s">
        <v>591</v>
      </c>
      <c r="S226" s="86"/>
      <c r="T226" s="86"/>
      <c r="U226" s="86"/>
      <c r="AF226"/>
      <c r="AG226"/>
      <c r="AJ226"/>
    </row>
    <row r="227" spans="3:36" x14ac:dyDescent="0.25">
      <c r="D227" t="s">
        <v>592</v>
      </c>
      <c r="S227" s="86"/>
      <c r="T227" s="86"/>
      <c r="U227" s="86"/>
      <c r="X227" s="27"/>
      <c r="AF227"/>
      <c r="AG227"/>
      <c r="AJ227"/>
    </row>
    <row r="228" spans="3:36" x14ac:dyDescent="0.25">
      <c r="D228" t="s">
        <v>431</v>
      </c>
      <c r="S228" s="86"/>
      <c r="T228" s="86"/>
      <c r="U228" s="86"/>
      <c r="W228" s="27"/>
      <c r="AF228"/>
      <c r="AG228"/>
      <c r="AJ228"/>
    </row>
    <row r="229" spans="3:36" x14ac:dyDescent="0.25">
      <c r="S229" s="86"/>
      <c r="T229" s="86"/>
      <c r="U229" s="86"/>
      <c r="W229" s="27"/>
      <c r="AF229"/>
      <c r="AG229"/>
      <c r="AJ229"/>
    </row>
    <row r="230" spans="3:36" x14ac:dyDescent="0.25">
      <c r="S230" s="86"/>
      <c r="T230" s="86"/>
      <c r="U230" s="86"/>
      <c r="W230" s="27"/>
      <c r="AF230"/>
      <c r="AG230"/>
      <c r="AJ230"/>
    </row>
    <row r="231" spans="3:36" x14ac:dyDescent="0.25">
      <c r="C231" t="s">
        <v>593</v>
      </c>
      <c r="S231" s="86"/>
      <c r="T231" s="86"/>
      <c r="U231" s="86"/>
      <c r="W231" s="27"/>
      <c r="AF231"/>
      <c r="AG231"/>
      <c r="AJ231"/>
    </row>
    <row r="232" spans="3:36" x14ac:dyDescent="0.25">
      <c r="D232" t="s">
        <v>52</v>
      </c>
      <c r="S232" s="86"/>
      <c r="T232" s="86"/>
      <c r="U232" s="86"/>
      <c r="W232" s="27"/>
      <c r="AF232"/>
      <c r="AG232"/>
      <c r="AJ232"/>
    </row>
    <row r="233" spans="3:36" x14ac:dyDescent="0.25">
      <c r="D233" t="s">
        <v>77</v>
      </c>
      <c r="S233" s="86"/>
      <c r="T233" s="86"/>
      <c r="U233" s="86"/>
      <c r="AF233"/>
      <c r="AG233"/>
      <c r="AJ233"/>
    </row>
    <row r="234" spans="3:36" x14ac:dyDescent="0.25">
      <c r="D234" t="s">
        <v>223</v>
      </c>
      <c r="S234" s="86"/>
      <c r="T234" s="86"/>
      <c r="U234" s="86"/>
      <c r="AF234"/>
      <c r="AG234"/>
      <c r="AJ234"/>
    </row>
    <row r="235" spans="3:36" x14ac:dyDescent="0.25">
      <c r="C235" s="527"/>
      <c r="D235" s="527" t="s">
        <v>70</v>
      </c>
      <c r="S235" s="86"/>
      <c r="T235" s="86"/>
      <c r="U235" s="86"/>
      <c r="AF235"/>
      <c r="AG235"/>
      <c r="AJ235"/>
    </row>
    <row r="236" spans="3:36" x14ac:dyDescent="0.25">
      <c r="D236" t="s">
        <v>59</v>
      </c>
      <c r="S236" s="86"/>
      <c r="T236" s="86"/>
      <c r="U236" s="86"/>
      <c r="AF236"/>
      <c r="AG236"/>
      <c r="AJ236"/>
    </row>
    <row r="237" spans="3:36" x14ac:dyDescent="0.25">
      <c r="D237" t="s">
        <v>356</v>
      </c>
      <c r="S237" s="86"/>
      <c r="T237" s="86"/>
      <c r="U237" s="86"/>
      <c r="AF237"/>
      <c r="AG237"/>
      <c r="AJ237"/>
    </row>
    <row r="238" spans="3:36" x14ac:dyDescent="0.25">
      <c r="D238" t="s">
        <v>85</v>
      </c>
      <c r="S238" s="86"/>
      <c r="T238" s="86"/>
      <c r="U238" s="86"/>
      <c r="AD238" s="27"/>
      <c r="AF238"/>
      <c r="AG238"/>
      <c r="AJ238"/>
    </row>
    <row r="239" spans="3:36" x14ac:dyDescent="0.25">
      <c r="C239" s="527"/>
      <c r="D239" t="s">
        <v>533</v>
      </c>
      <c r="S239" s="86"/>
      <c r="T239" s="86"/>
      <c r="U239" s="86"/>
      <c r="AF239"/>
      <c r="AG239"/>
      <c r="AJ239"/>
    </row>
    <row r="240" spans="3:36" x14ac:dyDescent="0.25">
      <c r="D240" t="s">
        <v>390</v>
      </c>
      <c r="S240" s="86"/>
      <c r="T240" s="86"/>
      <c r="U240" s="86"/>
      <c r="AF240"/>
      <c r="AG240"/>
      <c r="AJ240"/>
    </row>
    <row r="241" spans="1:37" x14ac:dyDescent="0.25">
      <c r="C241" s="527"/>
      <c r="D241" t="s">
        <v>88</v>
      </c>
      <c r="S241" s="86"/>
      <c r="T241" s="86"/>
      <c r="U241" s="86"/>
      <c r="AF241"/>
      <c r="AG241"/>
      <c r="AJ241"/>
    </row>
    <row r="242" spans="1:37" x14ac:dyDescent="0.25">
      <c r="S242" s="86"/>
      <c r="T242" s="86"/>
      <c r="U242" s="86"/>
      <c r="V242" s="27"/>
      <c r="AF242"/>
      <c r="AG242"/>
      <c r="AJ242"/>
    </row>
    <row r="243" spans="1:37" x14ac:dyDescent="0.25">
      <c r="A243" s="27"/>
      <c r="B243" s="27"/>
      <c r="S243" s="86"/>
      <c r="T243" s="86"/>
      <c r="U243" s="86"/>
      <c r="V243" s="27"/>
      <c r="AE243" s="27"/>
      <c r="AF243" s="27"/>
      <c r="AG243" s="27"/>
      <c r="AH243" s="191"/>
      <c r="AI243" s="191"/>
      <c r="AJ243" s="27"/>
      <c r="AK243" s="191"/>
    </row>
    <row r="244" spans="1:37" x14ac:dyDescent="0.25">
      <c r="A244" s="27"/>
      <c r="B244" s="27"/>
      <c r="C244" t="s">
        <v>597</v>
      </c>
      <c r="S244" s="86"/>
      <c r="T244" s="86"/>
      <c r="U244" s="86"/>
      <c r="AE244" s="27"/>
      <c r="AF244" s="27"/>
      <c r="AG244" s="27"/>
      <c r="AH244" s="191"/>
      <c r="AI244" s="191"/>
      <c r="AJ244" s="27"/>
      <c r="AK244" s="191"/>
    </row>
    <row r="245" spans="1:37" x14ac:dyDescent="0.25">
      <c r="A245" s="27"/>
      <c r="B245" s="27"/>
      <c r="D245" t="s">
        <v>93</v>
      </c>
      <c r="S245" s="86"/>
      <c r="T245" s="86"/>
      <c r="U245" s="86"/>
      <c r="AE245" s="27"/>
      <c r="AF245" s="27"/>
      <c r="AG245" s="27"/>
      <c r="AH245" s="191"/>
      <c r="AI245" s="191"/>
      <c r="AJ245" s="27"/>
      <c r="AK245" s="191"/>
    </row>
    <row r="246" spans="1:37" x14ac:dyDescent="0.25">
      <c r="A246" s="27"/>
      <c r="B246" s="27"/>
      <c r="D246" t="s">
        <v>598</v>
      </c>
      <c r="S246" s="86"/>
      <c r="T246" s="86"/>
      <c r="U246" s="86"/>
      <c r="AE246" s="27"/>
      <c r="AF246" s="27"/>
      <c r="AG246" s="27"/>
      <c r="AH246" s="191"/>
      <c r="AI246" s="191"/>
      <c r="AJ246" s="27"/>
      <c r="AK246" s="191"/>
    </row>
    <row r="247" spans="1:37" x14ac:dyDescent="0.25">
      <c r="A247" s="27"/>
      <c r="B247" s="27"/>
      <c r="C247" s="527"/>
      <c r="D247" s="527" t="s">
        <v>71</v>
      </c>
      <c r="S247" s="86"/>
      <c r="T247" s="86"/>
      <c r="U247" s="86"/>
      <c r="AE247" s="27"/>
      <c r="AF247" s="27"/>
      <c r="AG247" s="27"/>
      <c r="AH247" s="191"/>
      <c r="AI247" s="191"/>
      <c r="AJ247" s="27"/>
      <c r="AK247" s="191"/>
    </row>
    <row r="248" spans="1:37" x14ac:dyDescent="0.25">
      <c r="D248" t="s">
        <v>128</v>
      </c>
      <c r="S248" s="86"/>
      <c r="T248" s="86"/>
      <c r="U248" s="86"/>
      <c r="AF248"/>
      <c r="AG248"/>
      <c r="AJ248"/>
    </row>
    <row r="249" spans="1:37" x14ac:dyDescent="0.25">
      <c r="C249" s="527"/>
      <c r="D249" s="527" t="s">
        <v>426</v>
      </c>
      <c r="S249" s="86"/>
      <c r="T249" s="86"/>
      <c r="U249" s="86"/>
      <c r="AF249"/>
      <c r="AG249"/>
      <c r="AJ249"/>
    </row>
    <row r="250" spans="1:37" x14ac:dyDescent="0.25">
      <c r="D250" t="s">
        <v>63</v>
      </c>
      <c r="S250" s="86"/>
      <c r="T250" s="86"/>
      <c r="U250" s="86"/>
      <c r="AF250"/>
      <c r="AG250"/>
      <c r="AJ250"/>
    </row>
    <row r="251" spans="1:37" x14ac:dyDescent="0.25">
      <c r="C251" s="527"/>
      <c r="D251" t="s">
        <v>278</v>
      </c>
      <c r="S251" s="86"/>
      <c r="T251" s="86"/>
      <c r="U251" s="86"/>
      <c r="AF251"/>
      <c r="AG251"/>
      <c r="AJ251"/>
    </row>
    <row r="252" spans="1:37" x14ac:dyDescent="0.25">
      <c r="D252" t="s">
        <v>391</v>
      </c>
      <c r="S252" s="86"/>
      <c r="T252" s="86"/>
      <c r="U252" s="86"/>
      <c r="AF252"/>
      <c r="AG252"/>
      <c r="AJ252"/>
    </row>
    <row r="253" spans="1:37" x14ac:dyDescent="0.25">
      <c r="C253" s="527"/>
      <c r="D253" t="s">
        <v>89</v>
      </c>
      <c r="S253" s="86"/>
      <c r="T253" s="86"/>
      <c r="U253" s="86"/>
      <c r="AF253"/>
      <c r="AG253"/>
      <c r="AJ253"/>
    </row>
    <row r="254" spans="1:37" x14ac:dyDescent="0.25">
      <c r="S254" s="86"/>
      <c r="T254" s="86"/>
      <c r="U254" s="86"/>
      <c r="AF254"/>
      <c r="AG254"/>
      <c r="AJ254"/>
    </row>
    <row r="255" spans="1:37" x14ac:dyDescent="0.25">
      <c r="S255" s="86"/>
      <c r="T255" s="86"/>
      <c r="U255" s="86"/>
      <c r="AF255"/>
      <c r="AG255"/>
      <c r="AJ255"/>
    </row>
    <row r="256" spans="1:37" x14ac:dyDescent="0.25">
      <c r="C256" t="s">
        <v>599</v>
      </c>
      <c r="S256" s="86"/>
      <c r="T256" s="86"/>
      <c r="U256" s="86"/>
      <c r="AF256"/>
      <c r="AG256"/>
      <c r="AJ256"/>
    </row>
    <row r="257" spans="3:36" x14ac:dyDescent="0.25">
      <c r="C257" s="527"/>
      <c r="D257" s="527" t="s">
        <v>46</v>
      </c>
      <c r="S257" s="86"/>
      <c r="T257" s="86"/>
      <c r="U257" s="86"/>
      <c r="AF257"/>
      <c r="AG257"/>
      <c r="AJ257"/>
    </row>
    <row r="258" spans="3:36" x14ac:dyDescent="0.25">
      <c r="C258" s="527"/>
      <c r="D258" s="527" t="s">
        <v>37</v>
      </c>
      <c r="S258" s="86"/>
      <c r="T258" s="86"/>
      <c r="U258" s="86"/>
      <c r="AF258"/>
      <c r="AG258"/>
      <c r="AJ258"/>
    </row>
    <row r="259" spans="3:36" x14ac:dyDescent="0.25">
      <c r="D259" t="s">
        <v>119</v>
      </c>
      <c r="S259" s="86"/>
      <c r="T259" s="86"/>
      <c r="U259" s="86"/>
      <c r="AF259"/>
      <c r="AG259"/>
      <c r="AJ259"/>
    </row>
    <row r="260" spans="3:36" x14ac:dyDescent="0.25">
      <c r="D260" t="s">
        <v>272</v>
      </c>
      <c r="S260" s="86"/>
      <c r="T260" s="86"/>
      <c r="U260" s="86"/>
      <c r="AF260"/>
      <c r="AG260"/>
      <c r="AJ260"/>
    </row>
    <row r="261" spans="3:36" x14ac:dyDescent="0.25">
      <c r="D261" t="s">
        <v>229</v>
      </c>
      <c r="S261" s="86"/>
      <c r="T261" s="86"/>
      <c r="U261" s="86"/>
      <c r="AF261"/>
      <c r="AG261"/>
      <c r="AJ261"/>
    </row>
    <row r="262" spans="3:36" x14ac:dyDescent="0.25">
      <c r="D262" t="s">
        <v>254</v>
      </c>
      <c r="S262" s="86"/>
      <c r="T262" s="86"/>
      <c r="U262" s="86"/>
      <c r="AF262"/>
      <c r="AG262"/>
      <c r="AJ262"/>
    </row>
    <row r="263" spans="3:36" x14ac:dyDescent="0.25">
      <c r="D263" t="s">
        <v>56</v>
      </c>
      <c r="S263" s="86"/>
      <c r="T263" s="86"/>
      <c r="U263" s="86"/>
      <c r="AF263"/>
      <c r="AG263"/>
      <c r="AJ263"/>
    </row>
    <row r="264" spans="3:36" x14ac:dyDescent="0.25">
      <c r="D264" t="s">
        <v>47</v>
      </c>
      <c r="S264" s="86"/>
      <c r="T264" s="86"/>
      <c r="U264" s="86"/>
      <c r="AF264"/>
      <c r="AG264"/>
      <c r="AJ264"/>
    </row>
    <row r="265" spans="3:36" x14ac:dyDescent="0.25">
      <c r="D265" t="s">
        <v>74</v>
      </c>
      <c r="S265" s="86"/>
      <c r="T265" s="86"/>
      <c r="U265" s="86"/>
      <c r="AF265"/>
      <c r="AG265"/>
      <c r="AJ265"/>
    </row>
    <row r="266" spans="3:36" x14ac:dyDescent="0.25">
      <c r="D266" t="s">
        <v>81</v>
      </c>
      <c r="S266" s="86"/>
      <c r="T266" s="86"/>
      <c r="U266" s="86"/>
      <c r="AF266"/>
      <c r="AG266"/>
      <c r="AJ266"/>
    </row>
    <row r="267" spans="3:36" x14ac:dyDescent="0.25">
      <c r="D267" t="s">
        <v>215</v>
      </c>
      <c r="S267" s="86"/>
      <c r="T267" s="86"/>
      <c r="U267" s="86"/>
      <c r="AF267"/>
      <c r="AG267"/>
      <c r="AJ267"/>
    </row>
    <row r="268" spans="3:36" x14ac:dyDescent="0.25">
      <c r="C268" s="527"/>
      <c r="D268" s="527" t="s">
        <v>422</v>
      </c>
      <c r="S268" s="86"/>
      <c r="T268" s="86"/>
      <c r="U268" s="86"/>
      <c r="AF268"/>
      <c r="AG268"/>
      <c r="AJ268"/>
    </row>
    <row r="269" spans="3:36" x14ac:dyDescent="0.25">
      <c r="C269" s="527"/>
      <c r="D269" s="527" t="s">
        <v>72</v>
      </c>
      <c r="S269" s="86"/>
      <c r="T269" s="86"/>
      <c r="U269" s="86"/>
      <c r="AF269"/>
      <c r="AG269"/>
      <c r="AJ269"/>
    </row>
    <row r="270" spans="3:36" x14ac:dyDescent="0.25">
      <c r="D270" t="s">
        <v>379</v>
      </c>
      <c r="S270" s="86"/>
      <c r="T270" s="86"/>
      <c r="U270" s="86"/>
      <c r="AF270"/>
      <c r="AG270"/>
      <c r="AJ270"/>
    </row>
    <row r="271" spans="3:36" x14ac:dyDescent="0.25">
      <c r="D271" t="s">
        <v>603</v>
      </c>
      <c r="S271" s="86"/>
      <c r="T271" s="86"/>
      <c r="U271" s="86"/>
      <c r="AF271"/>
      <c r="AG271"/>
      <c r="AJ271"/>
    </row>
    <row r="272" spans="3:36" x14ac:dyDescent="0.25">
      <c r="C272" s="527"/>
      <c r="D272" t="s">
        <v>535</v>
      </c>
      <c r="S272" s="86"/>
      <c r="T272" s="86"/>
      <c r="U272" s="86"/>
      <c r="AF272"/>
      <c r="AG272"/>
      <c r="AJ272"/>
    </row>
    <row r="273" spans="3:36" x14ac:dyDescent="0.25">
      <c r="C273" s="527"/>
      <c r="D273" t="s">
        <v>604</v>
      </c>
      <c r="S273" s="86"/>
      <c r="T273" s="86"/>
      <c r="U273" s="86"/>
      <c r="AF273"/>
      <c r="AG273"/>
      <c r="AJ273"/>
    </row>
    <row r="274" spans="3:36" x14ac:dyDescent="0.25">
      <c r="C274" s="527"/>
      <c r="D274" t="s">
        <v>33</v>
      </c>
      <c r="S274" s="86"/>
      <c r="T274" s="86"/>
      <c r="U274" s="86"/>
      <c r="AF274"/>
      <c r="AG274"/>
      <c r="AJ274"/>
    </row>
    <row r="275" spans="3:36" x14ac:dyDescent="0.25">
      <c r="C275" s="527"/>
      <c r="D275" t="s">
        <v>6</v>
      </c>
      <c r="S275" s="86"/>
      <c r="T275" s="86"/>
      <c r="U275" s="86"/>
      <c r="AF275"/>
      <c r="AG275"/>
      <c r="AJ275"/>
    </row>
    <row r="276" spans="3:36" x14ac:dyDescent="0.25">
      <c r="C276" s="527"/>
      <c r="D276" t="s">
        <v>2</v>
      </c>
      <c r="S276" s="86"/>
      <c r="T276" s="86"/>
      <c r="U276" s="86"/>
      <c r="AF276"/>
      <c r="AG276"/>
      <c r="AJ276"/>
    </row>
    <row r="277" spans="3:36" x14ac:dyDescent="0.25">
      <c r="C277" s="527"/>
      <c r="D277" s="527" t="s">
        <v>76</v>
      </c>
      <c r="S277" s="86"/>
      <c r="T277" s="86"/>
      <c r="U277" s="86"/>
      <c r="AF277"/>
      <c r="AG277"/>
      <c r="AJ277"/>
    </row>
    <row r="278" spans="3:36" x14ac:dyDescent="0.25">
      <c r="S278" s="86"/>
      <c r="T278" s="86"/>
      <c r="U278" s="86"/>
      <c r="AF278"/>
      <c r="AG278"/>
      <c r="AJ278"/>
    </row>
    <row r="279" spans="3:36" x14ac:dyDescent="0.25">
      <c r="S279" s="86"/>
      <c r="T279" s="86"/>
      <c r="U279" s="86"/>
      <c r="AF279"/>
      <c r="AG279"/>
      <c r="AJ279"/>
    </row>
    <row r="280" spans="3:36" x14ac:dyDescent="0.25">
      <c r="C280" t="s">
        <v>606</v>
      </c>
      <c r="S280" s="86"/>
      <c r="T280" s="86"/>
      <c r="U280" s="86"/>
      <c r="AF280"/>
      <c r="AG280"/>
      <c r="AJ280"/>
    </row>
    <row r="281" spans="3:36" x14ac:dyDescent="0.25">
      <c r="D281" t="s">
        <v>4</v>
      </c>
      <c r="S281" s="86"/>
      <c r="T281" s="86"/>
      <c r="U281" s="86"/>
      <c r="AF281"/>
      <c r="AG281"/>
      <c r="AJ281"/>
    </row>
    <row r="282" spans="3:36" x14ac:dyDescent="0.25">
      <c r="D282" t="s">
        <v>48</v>
      </c>
      <c r="S282" s="86"/>
      <c r="T282" s="86"/>
      <c r="U282" s="86"/>
      <c r="AF282"/>
      <c r="AG282"/>
      <c r="AJ282"/>
    </row>
    <row r="283" spans="3:36" x14ac:dyDescent="0.25">
      <c r="C283" s="527"/>
      <c r="D283" t="s">
        <v>73</v>
      </c>
      <c r="S283" s="86"/>
      <c r="T283" s="86"/>
      <c r="U283" s="86"/>
      <c r="AF283"/>
      <c r="AG283"/>
      <c r="AJ283"/>
    </row>
    <row r="284" spans="3:36" x14ac:dyDescent="0.25">
      <c r="D284" t="s">
        <v>105</v>
      </c>
      <c r="S284" s="86"/>
      <c r="T284" s="86"/>
      <c r="U284" s="86"/>
      <c r="AF284"/>
      <c r="AG284"/>
      <c r="AJ284"/>
    </row>
    <row r="285" spans="3:36" x14ac:dyDescent="0.25">
      <c r="C285" s="527"/>
      <c r="D285" s="527" t="s">
        <v>101</v>
      </c>
      <c r="S285" s="86"/>
      <c r="T285" s="86"/>
      <c r="U285" s="86"/>
      <c r="AF285"/>
      <c r="AG285"/>
      <c r="AJ285"/>
    </row>
    <row r="286" spans="3:36" x14ac:dyDescent="0.25">
      <c r="D286" t="s">
        <v>3</v>
      </c>
      <c r="S286" s="86"/>
      <c r="T286" s="86"/>
      <c r="U286" s="86"/>
      <c r="AF286"/>
      <c r="AG286"/>
      <c r="AJ286"/>
    </row>
    <row r="287" spans="3:36" x14ac:dyDescent="0.25">
      <c r="AF287"/>
      <c r="AG287"/>
      <c r="AJ287"/>
    </row>
    <row r="288" spans="3:36" x14ac:dyDescent="0.25">
      <c r="AF288"/>
      <c r="AG288"/>
      <c r="AJ288"/>
    </row>
    <row r="289" spans="19:36" x14ac:dyDescent="0.25">
      <c r="S289" s="86"/>
      <c r="T289" s="86"/>
      <c r="U289" s="86"/>
      <c r="AF289"/>
      <c r="AG289"/>
      <c r="AJ289"/>
    </row>
    <row r="290" spans="19:36" x14ac:dyDescent="0.25">
      <c r="S290" s="86"/>
      <c r="T290" s="86"/>
      <c r="U290" s="86"/>
      <c r="AF290"/>
      <c r="AG290"/>
      <c r="AJ290"/>
    </row>
    <row r="291" spans="19:36" x14ac:dyDescent="0.25">
      <c r="S291" s="86"/>
      <c r="T291" s="86"/>
      <c r="U291" s="86"/>
      <c r="AF291"/>
      <c r="AG291"/>
      <c r="AJ291"/>
    </row>
    <row r="292" spans="19:36" x14ac:dyDescent="0.25">
      <c r="S292" s="86"/>
      <c r="T292" s="86"/>
      <c r="U292" s="86"/>
      <c r="AF292"/>
      <c r="AG292"/>
      <c r="AJ292"/>
    </row>
    <row r="293" spans="19:36" x14ac:dyDescent="0.25">
      <c r="S293" s="86"/>
      <c r="T293" s="86"/>
      <c r="U293" s="86"/>
      <c r="AF293"/>
      <c r="AG293"/>
      <c r="AJ293"/>
    </row>
    <row r="294" spans="19:36" x14ac:dyDescent="0.25">
      <c r="S294" s="86"/>
      <c r="T294" s="86"/>
      <c r="U294" s="86"/>
    </row>
    <row r="295" spans="19:36" x14ac:dyDescent="0.25">
      <c r="S295" s="86"/>
      <c r="T295" s="86"/>
      <c r="U295" s="86"/>
    </row>
    <row r="296" spans="19:36" x14ac:dyDescent="0.25">
      <c r="S296" s="86"/>
      <c r="T296" s="86"/>
      <c r="U296" s="86"/>
    </row>
    <row r="297" spans="19:36" x14ac:dyDescent="0.25">
      <c r="S297" s="86"/>
      <c r="T297" s="86"/>
      <c r="U297" s="86"/>
    </row>
    <row r="298" spans="19:36" x14ac:dyDescent="0.25">
      <c r="S298" s="86"/>
      <c r="T298" s="86"/>
      <c r="U298" s="86"/>
    </row>
    <row r="299" spans="19:36" x14ac:dyDescent="0.25">
      <c r="S299" s="86"/>
      <c r="T299" s="86"/>
      <c r="U299" s="86"/>
    </row>
    <row r="300" spans="19:36" x14ac:dyDescent="0.25">
      <c r="S300" s="86"/>
      <c r="T300" s="86"/>
      <c r="U300" s="86"/>
    </row>
    <row r="301" spans="19:36" x14ac:dyDescent="0.25">
      <c r="S301" s="86"/>
      <c r="T301" s="86"/>
      <c r="U301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7" enableFormatConditionsCalculation="0"/>
  <dimension ref="A1:AL306"/>
  <sheetViews>
    <sheetView zoomScale="75" zoomScaleNormal="75" workbookViewId="0">
      <pane xSplit="2" ySplit="6" topLeftCell="C7" activePane="bottomRight" state="frozenSplit"/>
      <selection activeCell="C13" sqref="C13"/>
      <selection pane="topRight" activeCell="C13" sqref="C13"/>
      <selection pane="bottomLeft" activeCell="C13" sqref="C13"/>
      <selection pane="bottomRight" activeCell="AP88" sqref="AP88"/>
    </sheetView>
  </sheetViews>
  <sheetFormatPr defaultColWidth="8.77734375" defaultRowHeight="13.2" outlineLevelRow="2" x14ac:dyDescent="0.25"/>
  <cols>
    <col min="1" max="1" width="16" customWidth="1"/>
    <col min="2" max="2" width="16.109375" customWidth="1"/>
    <col min="3" max="6" width="5.44140625" customWidth="1"/>
    <col min="7" max="7" width="6" customWidth="1"/>
    <col min="8" max="8" width="5.44140625" customWidth="1"/>
    <col min="9" max="9" width="8.44140625" customWidth="1"/>
    <col min="10" max="10" width="7.109375" customWidth="1"/>
    <col min="11" max="11" width="7.33203125" customWidth="1"/>
    <col min="12" max="12" width="6.6640625" customWidth="1"/>
    <col min="13" max="13" width="8.109375" customWidth="1"/>
    <col min="14" max="14" width="5.77734375" customWidth="1"/>
    <col min="15" max="15" width="4.6640625" customWidth="1"/>
    <col min="16" max="16" width="4.44140625" customWidth="1"/>
    <col min="17" max="19" width="4.77734375" customWidth="1"/>
    <col min="20" max="20" width="6.109375" customWidth="1"/>
    <col min="21" max="23" width="5" customWidth="1"/>
    <col min="24" max="25" width="3.44140625" customWidth="1"/>
    <col min="26" max="26" width="3.77734375" customWidth="1"/>
    <col min="27" max="28" width="3.44140625" customWidth="1"/>
    <col min="29" max="29" width="6.44140625" customWidth="1"/>
    <col min="30" max="30" width="7.6640625" customWidth="1"/>
    <col min="31" max="31" width="5.77734375" style="162" customWidth="1"/>
    <col min="32" max="32" width="3.44140625" style="162" customWidth="1"/>
    <col min="33" max="33" width="6.44140625" style="162" customWidth="1"/>
    <col min="34" max="34" width="7" style="162" customWidth="1"/>
    <col min="35" max="35" width="6.6640625" style="162" customWidth="1"/>
    <col min="36" max="36" width="6.44140625" style="162" customWidth="1"/>
    <col min="37" max="38" width="5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194"/>
      <c r="AG3" s="203" t="s">
        <v>627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2" t="s">
        <v>683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701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184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355" t="s">
        <v>712</v>
      </c>
      <c r="C7" s="19"/>
      <c r="D7" s="19">
        <v>1</v>
      </c>
      <c r="E7" s="19">
        <v>2</v>
      </c>
      <c r="F7" s="19"/>
      <c r="G7" s="19"/>
      <c r="H7" s="19"/>
      <c r="I7" s="115"/>
      <c r="J7" s="372"/>
      <c r="K7" s="19"/>
      <c r="L7" s="19"/>
      <c r="M7" s="377">
        <f t="shared" ref="M7:M62" si="0">SUM(C7:L7)</f>
        <v>3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2"/>
      <c r="AG7" s="159">
        <f t="shared" ref="AG7:AH15" si="2">SUM(M7,AE7)</f>
        <v>3</v>
      </c>
      <c r="AH7" s="186">
        <f t="shared" si="2"/>
        <v>0</v>
      </c>
      <c r="AI7" s="187">
        <f>SUM(AG7+AH7)</f>
        <v>3</v>
      </c>
      <c r="AJ7" s="166">
        <f>SUM(AG7)+SUM(Juuni!AJ7)</f>
        <v>18</v>
      </c>
      <c r="AK7" s="199">
        <f>SUM(AE7)+SUM(Juuni!AK7)</f>
        <v>0</v>
      </c>
      <c r="AL7" s="200">
        <f>SUM(AH7)+SUM(Juuni!AL7)</f>
        <v>0</v>
      </c>
    </row>
    <row r="8" spans="1:38" outlineLevel="1" x14ac:dyDescent="0.25">
      <c r="A8" s="608" t="s">
        <v>719</v>
      </c>
      <c r="B8" s="623"/>
      <c r="C8" s="7">
        <f t="shared" ref="C8:AL8" si="3">SUBTOTAL(9,C7:C7)</f>
        <v>0</v>
      </c>
      <c r="D8" s="7">
        <f t="shared" si="3"/>
        <v>1</v>
      </c>
      <c r="E8" s="7">
        <f t="shared" si="3"/>
        <v>2</v>
      </c>
      <c r="F8" s="7">
        <f t="shared" si="3"/>
        <v>0</v>
      </c>
      <c r="G8" s="22">
        <f t="shared" si="3"/>
        <v>0</v>
      </c>
      <c r="H8" s="7">
        <f t="shared" si="3"/>
        <v>0</v>
      </c>
      <c r="I8" s="117">
        <f t="shared" si="3"/>
        <v>0</v>
      </c>
      <c r="J8" s="453">
        <f t="shared" si="3"/>
        <v>0</v>
      </c>
      <c r="K8" s="7">
        <f t="shared" si="3"/>
        <v>0</v>
      </c>
      <c r="L8" s="7">
        <f t="shared" si="3"/>
        <v>0</v>
      </c>
      <c r="M8" s="624">
        <f t="shared" si="3"/>
        <v>3</v>
      </c>
      <c r="N8" s="11">
        <f t="shared" si="3"/>
        <v>0</v>
      </c>
      <c r="O8" s="11">
        <f t="shared" si="3"/>
        <v>0</v>
      </c>
      <c r="P8" s="11">
        <f t="shared" si="3"/>
        <v>0</v>
      </c>
      <c r="Q8" s="48">
        <f t="shared" si="3"/>
        <v>0</v>
      </c>
      <c r="R8" s="619">
        <f t="shared" si="3"/>
        <v>0</v>
      </c>
      <c r="S8" s="619">
        <f t="shared" si="3"/>
        <v>0</v>
      </c>
      <c r="T8" s="144">
        <f t="shared" si="3"/>
        <v>0</v>
      </c>
      <c r="U8" s="48">
        <f t="shared" si="3"/>
        <v>0</v>
      </c>
      <c r="V8" s="619">
        <f t="shared" si="3"/>
        <v>0</v>
      </c>
      <c r="W8" s="144">
        <f t="shared" si="3"/>
        <v>0</v>
      </c>
      <c r="X8" s="48">
        <f t="shared" si="3"/>
        <v>0</v>
      </c>
      <c r="Y8" s="619">
        <f t="shared" si="3"/>
        <v>0</v>
      </c>
      <c r="Z8" s="619">
        <f t="shared" si="3"/>
        <v>0</v>
      </c>
      <c r="AA8" s="619">
        <f t="shared" si="3"/>
        <v>0</v>
      </c>
      <c r="AB8" s="144">
        <f t="shared" si="3"/>
        <v>0</v>
      </c>
      <c r="AC8" s="11">
        <f t="shared" si="3"/>
        <v>0</v>
      </c>
      <c r="AD8" s="11">
        <f t="shared" si="3"/>
        <v>0</v>
      </c>
      <c r="AE8" s="625">
        <f t="shared" si="3"/>
        <v>0</v>
      </c>
      <c r="AF8" s="258">
        <f t="shared" si="3"/>
        <v>0</v>
      </c>
      <c r="AG8" s="620">
        <f t="shared" si="3"/>
        <v>3</v>
      </c>
      <c r="AH8" s="551">
        <f t="shared" si="3"/>
        <v>0</v>
      </c>
      <c r="AI8" s="626">
        <f t="shared" si="3"/>
        <v>3</v>
      </c>
      <c r="AJ8" s="627">
        <f t="shared" si="3"/>
        <v>18</v>
      </c>
      <c r="AK8" s="551">
        <f t="shared" si="3"/>
        <v>0</v>
      </c>
      <c r="AL8" s="621">
        <f t="shared" si="3"/>
        <v>0</v>
      </c>
    </row>
    <row r="9" spans="1:38" outlineLevel="2" x14ac:dyDescent="0.25">
      <c r="A9" s="6" t="s">
        <v>790</v>
      </c>
      <c r="B9" s="6" t="s">
        <v>716</v>
      </c>
      <c r="C9" s="7"/>
      <c r="D9" s="7">
        <v>1</v>
      </c>
      <c r="E9" s="7">
        <v>6</v>
      </c>
      <c r="F9" s="7">
        <v>6</v>
      </c>
      <c r="G9" s="22">
        <v>14</v>
      </c>
      <c r="H9" s="7">
        <v>2</v>
      </c>
      <c r="I9" s="117"/>
      <c r="J9" s="453"/>
      <c r="K9" s="7">
        <v>7</v>
      </c>
      <c r="L9" s="7"/>
      <c r="M9" s="157">
        <f t="shared" si="0"/>
        <v>36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177"/>
      <c r="AG9" s="160">
        <f t="shared" si="2"/>
        <v>36</v>
      </c>
      <c r="AH9" s="178">
        <f t="shared" si="2"/>
        <v>0</v>
      </c>
      <c r="AI9" s="188">
        <f>SUM(AG9+AH9)</f>
        <v>36</v>
      </c>
      <c r="AJ9" s="167">
        <f>SUM(AG9)+SUM(Juuni!AJ9)</f>
        <v>227</v>
      </c>
      <c r="AK9" s="178">
        <f>SUM(AE9)+SUM(Juuni!AK9)</f>
        <v>0</v>
      </c>
      <c r="AL9" s="179">
        <f>SUM(AH9)+SUM(Juuni!AL9)</f>
        <v>0</v>
      </c>
    </row>
    <row r="10" spans="1:38" outlineLevel="1" x14ac:dyDescent="0.25">
      <c r="A10" s="74" t="s">
        <v>720</v>
      </c>
      <c r="B10" s="29"/>
      <c r="C10" s="7">
        <f t="shared" ref="C10:AL10" si="4">SUBTOTAL(9,C9:C9)</f>
        <v>0</v>
      </c>
      <c r="D10" s="7">
        <f t="shared" si="4"/>
        <v>1</v>
      </c>
      <c r="E10" s="7">
        <f t="shared" si="4"/>
        <v>6</v>
      </c>
      <c r="F10" s="7">
        <f t="shared" si="4"/>
        <v>6</v>
      </c>
      <c r="G10" s="7">
        <f t="shared" si="4"/>
        <v>14</v>
      </c>
      <c r="H10" s="7">
        <f t="shared" si="4"/>
        <v>2</v>
      </c>
      <c r="I10" s="117">
        <f t="shared" si="4"/>
        <v>0</v>
      </c>
      <c r="J10" s="453">
        <f t="shared" si="4"/>
        <v>0</v>
      </c>
      <c r="K10" s="7">
        <f t="shared" si="4"/>
        <v>7</v>
      </c>
      <c r="L10" s="7">
        <f t="shared" si="4"/>
        <v>0</v>
      </c>
      <c r="M10" s="157">
        <f t="shared" si="4"/>
        <v>36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177">
        <f t="shared" si="4"/>
        <v>0</v>
      </c>
      <c r="AG10" s="160">
        <f t="shared" si="4"/>
        <v>36</v>
      </c>
      <c r="AH10" s="178">
        <f t="shared" si="4"/>
        <v>0</v>
      </c>
      <c r="AI10" s="188">
        <f t="shared" si="4"/>
        <v>36</v>
      </c>
      <c r="AJ10" s="167">
        <f t="shared" si="4"/>
        <v>227</v>
      </c>
      <c r="AK10" s="178">
        <f t="shared" si="4"/>
        <v>0</v>
      </c>
      <c r="AL10" s="179">
        <f t="shared" si="4"/>
        <v>0</v>
      </c>
    </row>
    <row r="11" spans="1:38" s="476" customFormat="1" outlineLevel="2" x14ac:dyDescent="0.25">
      <c r="A11" s="6" t="s">
        <v>8</v>
      </c>
      <c r="B11" s="6" t="s">
        <v>647</v>
      </c>
      <c r="C11" s="7"/>
      <c r="D11" s="7"/>
      <c r="E11" s="7"/>
      <c r="F11" s="7"/>
      <c r="G11" s="7"/>
      <c r="H11" s="7"/>
      <c r="I11" s="117"/>
      <c r="J11" s="129"/>
      <c r="K11" s="7"/>
      <c r="L11" s="7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117"/>
      <c r="V11" s="14"/>
      <c r="W11" s="453"/>
      <c r="X11" s="117"/>
      <c r="Y11" s="14"/>
      <c r="Z11" s="14"/>
      <c r="AA11" s="14"/>
      <c r="AB11" s="453"/>
      <c r="AC11" s="7"/>
      <c r="AD11" s="7"/>
      <c r="AE11" s="164">
        <f t="shared" ref="AE11" si="6">SUM(O11:AD11)</f>
        <v>0</v>
      </c>
      <c r="AF11" s="177"/>
      <c r="AG11" s="160">
        <f t="shared" ref="AG11" si="7">SUM(M11,AE11)</f>
        <v>0</v>
      </c>
      <c r="AH11" s="178">
        <f t="shared" ref="AH11" si="8">SUM(N11,AF11)</f>
        <v>0</v>
      </c>
      <c r="AI11" s="188">
        <f>SUM(AG11+AH11)</f>
        <v>0</v>
      </c>
      <c r="AJ11" s="167">
        <f>SUM(AG11)+SUM(Juuni!AJ11)</f>
        <v>1</v>
      </c>
      <c r="AK11" s="178">
        <f>SUM(AE11)+SUM(Juuni!AK11)</f>
        <v>1</v>
      </c>
      <c r="AL11" s="179">
        <f>SUM(AH11)+SUM(Juuni!AL9)</f>
        <v>0</v>
      </c>
    </row>
    <row r="12" spans="1:38" outlineLevel="1" x14ac:dyDescent="0.25">
      <c r="A12" s="382" t="s">
        <v>7</v>
      </c>
      <c r="B12" s="386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448">
        <f t="shared" si="9"/>
        <v>0</v>
      </c>
      <c r="N12" s="69">
        <f t="shared" si="9"/>
        <v>0</v>
      </c>
      <c r="O12" s="69">
        <f t="shared" si="9"/>
        <v>0</v>
      </c>
      <c r="P12" s="69">
        <f t="shared" si="9"/>
        <v>0</v>
      </c>
      <c r="Q12" s="118">
        <f t="shared" si="9"/>
        <v>0</v>
      </c>
      <c r="R12" s="18">
        <f t="shared" si="9"/>
        <v>0</v>
      </c>
      <c r="S12" s="18">
        <f t="shared" si="9"/>
        <v>0</v>
      </c>
      <c r="T12" s="356">
        <f t="shared" si="9"/>
        <v>0</v>
      </c>
      <c r="U12" s="118">
        <f t="shared" si="9"/>
        <v>0</v>
      </c>
      <c r="V12" s="18">
        <f t="shared" si="9"/>
        <v>0</v>
      </c>
      <c r="W12" s="356">
        <f t="shared" si="9"/>
        <v>0</v>
      </c>
      <c r="X12" s="118">
        <f t="shared" si="9"/>
        <v>0</v>
      </c>
      <c r="Y12" s="18">
        <f t="shared" si="9"/>
        <v>0</v>
      </c>
      <c r="Z12" s="18">
        <f t="shared" si="9"/>
        <v>0</v>
      </c>
      <c r="AA12" s="18">
        <f t="shared" si="9"/>
        <v>0</v>
      </c>
      <c r="AB12" s="356">
        <f t="shared" si="9"/>
        <v>0</v>
      </c>
      <c r="AC12" s="69">
        <f t="shared" si="9"/>
        <v>0</v>
      </c>
      <c r="AD12" s="69">
        <f t="shared" si="9"/>
        <v>0</v>
      </c>
      <c r="AE12" s="163">
        <f t="shared" si="9"/>
        <v>0</v>
      </c>
      <c r="AF12" s="300">
        <f t="shared" si="9"/>
        <v>0</v>
      </c>
      <c r="AG12" s="159">
        <f t="shared" si="9"/>
        <v>0</v>
      </c>
      <c r="AH12" s="186">
        <f t="shared" si="9"/>
        <v>0</v>
      </c>
      <c r="AI12" s="303">
        <f t="shared" si="9"/>
        <v>0</v>
      </c>
      <c r="AJ12" s="167">
        <f t="shared" si="9"/>
        <v>1</v>
      </c>
      <c r="AK12" s="186">
        <f t="shared" si="9"/>
        <v>1</v>
      </c>
      <c r="AL12" s="305">
        <f t="shared" si="9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/>
      <c r="F13" s="69">
        <v>6</v>
      </c>
      <c r="G13" s="69">
        <v>4</v>
      </c>
      <c r="H13" s="69">
        <v>1</v>
      </c>
      <c r="I13" s="116"/>
      <c r="J13" s="356"/>
      <c r="K13" s="69">
        <v>13</v>
      </c>
      <c r="L13" s="69"/>
      <c r="M13" s="157">
        <f t="shared" si="0"/>
        <v>24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177"/>
      <c r="AG13" s="160">
        <f t="shared" si="2"/>
        <v>24</v>
      </c>
      <c r="AH13" s="178">
        <f t="shared" si="2"/>
        <v>0</v>
      </c>
      <c r="AI13" s="188">
        <f>SUM(AG13+AH13)</f>
        <v>24</v>
      </c>
      <c r="AJ13" s="167">
        <f>SUM(AG13)+SUM(Juuni!AJ13)</f>
        <v>159</v>
      </c>
      <c r="AK13" s="178">
        <f>SUM(AE13)+SUM(Juuni!AK13)</f>
        <v>0</v>
      </c>
      <c r="AL13" s="179">
        <f>SUM(AH13)+SUM(Juuni!AL13)</f>
        <v>0</v>
      </c>
    </row>
    <row r="14" spans="1:38" outlineLevel="1" x14ac:dyDescent="0.25">
      <c r="A14" s="74" t="s">
        <v>721</v>
      </c>
      <c r="B14" s="29"/>
      <c r="C14" s="69">
        <f t="shared" ref="C14:AL14" si="10">SUBTOTAL(9,C13:C13)</f>
        <v>0</v>
      </c>
      <c r="D14" s="69">
        <f t="shared" si="10"/>
        <v>0</v>
      </c>
      <c r="E14" s="69">
        <f t="shared" si="10"/>
        <v>0</v>
      </c>
      <c r="F14" s="69">
        <f t="shared" si="10"/>
        <v>6</v>
      </c>
      <c r="G14" s="69">
        <f t="shared" si="10"/>
        <v>4</v>
      </c>
      <c r="H14" s="69">
        <f t="shared" si="10"/>
        <v>1</v>
      </c>
      <c r="I14" s="116">
        <f t="shared" si="10"/>
        <v>0</v>
      </c>
      <c r="J14" s="356">
        <f t="shared" si="10"/>
        <v>0</v>
      </c>
      <c r="K14" s="69">
        <f t="shared" si="10"/>
        <v>13</v>
      </c>
      <c r="L14" s="69">
        <f t="shared" si="10"/>
        <v>0</v>
      </c>
      <c r="M14" s="448">
        <f t="shared" si="10"/>
        <v>24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177">
        <f t="shared" si="10"/>
        <v>0</v>
      </c>
      <c r="AG14" s="160">
        <f t="shared" si="10"/>
        <v>24</v>
      </c>
      <c r="AH14" s="178">
        <f t="shared" si="10"/>
        <v>0</v>
      </c>
      <c r="AI14" s="188">
        <f t="shared" si="10"/>
        <v>24</v>
      </c>
      <c r="AJ14" s="167">
        <f t="shared" si="10"/>
        <v>159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/>
      <c r="L15" s="69"/>
      <c r="M15" s="378">
        <f t="shared" si="0"/>
        <v>0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177"/>
      <c r="AG15" s="161">
        <f t="shared" si="2"/>
        <v>0</v>
      </c>
      <c r="AH15" s="189">
        <f t="shared" si="2"/>
        <v>0</v>
      </c>
      <c r="AI15" s="190">
        <f>SUM(AG15+AH15)</f>
        <v>0</v>
      </c>
      <c r="AJ15" s="454">
        <f>SUM(AG15)+SUM(Juuni!AJ15)</f>
        <v>2</v>
      </c>
      <c r="AK15" s="189">
        <f>SUM(AE15)+SUM(Juuni!AK15)</f>
        <v>0</v>
      </c>
      <c r="AL15" s="190">
        <f>SUM(AH15)+SUM(Juuni!AL15)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0</v>
      </c>
      <c r="L16" s="69">
        <f t="shared" si="11"/>
        <v>0</v>
      </c>
      <c r="M16" s="378">
        <f t="shared" si="11"/>
        <v>0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177">
        <f t="shared" si="11"/>
        <v>0</v>
      </c>
      <c r="AG16" s="161">
        <f t="shared" si="11"/>
        <v>0</v>
      </c>
      <c r="AH16" s="189">
        <f t="shared" si="11"/>
        <v>0</v>
      </c>
      <c r="AI16" s="190">
        <f t="shared" si="11"/>
        <v>0</v>
      </c>
      <c r="AJ16" s="454">
        <f t="shared" si="11"/>
        <v>2</v>
      </c>
      <c r="AK16" s="189">
        <f t="shared" si="11"/>
        <v>0</v>
      </c>
      <c r="AL16" s="190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/>
      <c r="E17" s="69">
        <v>1</v>
      </c>
      <c r="F17" s="69"/>
      <c r="G17" s="69"/>
      <c r="H17" s="69"/>
      <c r="I17" s="116">
        <v>1</v>
      </c>
      <c r="J17" s="356"/>
      <c r="K17" s="69"/>
      <c r="L17" s="69"/>
      <c r="M17" s="157">
        <f t="shared" si="0"/>
        <v>2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177"/>
      <c r="AG17" s="160">
        <f t="shared" ref="AG17:AH19" si="12">SUM(M17,AE17)</f>
        <v>2</v>
      </c>
      <c r="AH17" s="178">
        <f t="shared" si="12"/>
        <v>0</v>
      </c>
      <c r="AI17" s="179">
        <f>SUM(AG17+AH17)</f>
        <v>2</v>
      </c>
      <c r="AJ17" s="167">
        <f>SUM(AG17)+SUM(Juuni!AJ17)</f>
        <v>15</v>
      </c>
      <c r="AK17" s="178">
        <f>SUM(AE17)+SUM(Juuni!AK17)</f>
        <v>0</v>
      </c>
      <c r="AL17" s="179">
        <f>SUM(AH17)+SUM(Juuni!AL17)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/>
      <c r="E18" s="69">
        <v>6</v>
      </c>
      <c r="F18" s="69">
        <v>3</v>
      </c>
      <c r="G18" s="69"/>
      <c r="H18" s="69"/>
      <c r="I18" s="116">
        <v>1</v>
      </c>
      <c r="J18" s="356"/>
      <c r="K18" s="69"/>
      <c r="L18" s="69"/>
      <c r="M18" s="157">
        <f t="shared" si="0"/>
        <v>10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177"/>
      <c r="AG18" s="160">
        <f t="shared" si="12"/>
        <v>10</v>
      </c>
      <c r="AH18" s="178">
        <f t="shared" si="12"/>
        <v>0</v>
      </c>
      <c r="AI18" s="188">
        <f>SUM(AG18+AH18)</f>
        <v>10</v>
      </c>
      <c r="AJ18" s="167">
        <f>SUM(AG18)+SUM(Juuni!AJ18)</f>
        <v>95</v>
      </c>
      <c r="AK18" s="178">
        <f>SUM(AE18)+SUM(Juuni!AK18)</f>
        <v>0</v>
      </c>
      <c r="AL18" s="179">
        <f>SUM(AH18)+SUM(Juuni!AL18)</f>
        <v>0</v>
      </c>
    </row>
    <row r="19" spans="1:38" outlineLevel="2" x14ac:dyDescent="0.25">
      <c r="A19" s="6" t="s">
        <v>643</v>
      </c>
      <c r="B19" s="29" t="s">
        <v>706</v>
      </c>
      <c r="C19" s="69"/>
      <c r="D19" s="69">
        <v>5</v>
      </c>
      <c r="E19" s="69">
        <v>8</v>
      </c>
      <c r="F19" s="69">
        <v>1</v>
      </c>
      <c r="G19" s="69"/>
      <c r="H19" s="69"/>
      <c r="I19" s="116">
        <v>1</v>
      </c>
      <c r="J19" s="356"/>
      <c r="K19" s="69">
        <v>7</v>
      </c>
      <c r="L19" s="69"/>
      <c r="M19" s="157">
        <f t="shared" si="0"/>
        <v>22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177"/>
      <c r="AG19" s="160">
        <f t="shared" si="12"/>
        <v>22</v>
      </c>
      <c r="AH19" s="178">
        <f t="shared" si="12"/>
        <v>0</v>
      </c>
      <c r="AI19" s="188">
        <f>SUM(AG19+AH19)</f>
        <v>22</v>
      </c>
      <c r="AJ19" s="167">
        <f>SUM(AG19)+SUM(Juuni!AJ19)</f>
        <v>130</v>
      </c>
      <c r="AK19" s="178">
        <f>SUM(AE19)+SUM(Juuni!AK19)</f>
        <v>0</v>
      </c>
      <c r="AL19" s="179">
        <f>SUM(AH19)+SUM(Juuni!AL19)</f>
        <v>0</v>
      </c>
    </row>
    <row r="20" spans="1:38" outlineLevel="1" x14ac:dyDescent="0.25">
      <c r="A20" s="74" t="s">
        <v>723</v>
      </c>
      <c r="B20" s="29"/>
      <c r="C20" s="69">
        <f t="shared" ref="C20:AL20" si="13">SUBTOTAL(9,C17:C19)</f>
        <v>0</v>
      </c>
      <c r="D20" s="69">
        <f t="shared" si="13"/>
        <v>5</v>
      </c>
      <c r="E20" s="69">
        <f t="shared" si="13"/>
        <v>15</v>
      </c>
      <c r="F20" s="69">
        <f t="shared" si="13"/>
        <v>4</v>
      </c>
      <c r="G20" s="69">
        <f t="shared" si="13"/>
        <v>0</v>
      </c>
      <c r="H20" s="69">
        <f t="shared" si="13"/>
        <v>0</v>
      </c>
      <c r="I20" s="116">
        <f t="shared" si="13"/>
        <v>3</v>
      </c>
      <c r="J20" s="356">
        <f t="shared" si="13"/>
        <v>0</v>
      </c>
      <c r="K20" s="69">
        <f t="shared" si="13"/>
        <v>7</v>
      </c>
      <c r="L20" s="69">
        <f t="shared" si="13"/>
        <v>0</v>
      </c>
      <c r="M20" s="157">
        <f t="shared" si="13"/>
        <v>34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177">
        <f t="shared" si="13"/>
        <v>0</v>
      </c>
      <c r="AG20" s="160">
        <f t="shared" si="13"/>
        <v>34</v>
      </c>
      <c r="AH20" s="178">
        <f t="shared" si="13"/>
        <v>0</v>
      </c>
      <c r="AI20" s="188">
        <f t="shared" si="13"/>
        <v>34</v>
      </c>
      <c r="AJ20" s="167">
        <f t="shared" si="13"/>
        <v>240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2</v>
      </c>
      <c r="E21" s="69">
        <v>14</v>
      </c>
      <c r="F21" s="69">
        <v>7</v>
      </c>
      <c r="G21" s="69"/>
      <c r="H21" s="69"/>
      <c r="I21" s="116">
        <v>2</v>
      </c>
      <c r="J21" s="356">
        <v>29</v>
      </c>
      <c r="K21" s="69">
        <v>1</v>
      </c>
      <c r="L21" s="69"/>
      <c r="M21" s="157">
        <f t="shared" si="0"/>
        <v>55</v>
      </c>
      <c r="N21" s="7"/>
      <c r="O21" s="7"/>
      <c r="P21" s="7">
        <v>15</v>
      </c>
      <c r="Q21" s="22">
        <v>3</v>
      </c>
      <c r="R21" s="14"/>
      <c r="S21" s="14">
        <v>12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30</v>
      </c>
      <c r="AF21" s="177"/>
      <c r="AG21" s="160">
        <f>SUM(M21,AE21)</f>
        <v>85</v>
      </c>
      <c r="AH21" s="178">
        <f>SUM(N21,AF21)</f>
        <v>0</v>
      </c>
      <c r="AI21" s="188">
        <f>SUM(AG21+AH21)</f>
        <v>85</v>
      </c>
      <c r="AJ21" s="167">
        <f>SUM(AG21)+SUM(Juuni!AJ21)</f>
        <v>615</v>
      </c>
      <c r="AK21" s="178">
        <f>SUM(AE21)+SUM(Juuni!AK21)</f>
        <v>229</v>
      </c>
      <c r="AL21" s="179">
        <f>SUM(AH21)+SUM(Juuni!AL21)</f>
        <v>0</v>
      </c>
    </row>
    <row r="22" spans="1:38" outlineLevel="1" x14ac:dyDescent="0.25">
      <c r="A22" s="74" t="s">
        <v>724</v>
      </c>
      <c r="B22" s="29"/>
      <c r="C22" s="69">
        <f t="shared" ref="C22:AL22" si="14">SUBTOTAL(9,C21:C21)</f>
        <v>0</v>
      </c>
      <c r="D22" s="69">
        <f t="shared" si="14"/>
        <v>2</v>
      </c>
      <c r="E22" s="69">
        <f t="shared" si="14"/>
        <v>14</v>
      </c>
      <c r="F22" s="69">
        <f t="shared" si="14"/>
        <v>7</v>
      </c>
      <c r="G22" s="69">
        <f t="shared" si="14"/>
        <v>0</v>
      </c>
      <c r="H22" s="69">
        <f t="shared" si="14"/>
        <v>0</v>
      </c>
      <c r="I22" s="116">
        <f t="shared" si="14"/>
        <v>2</v>
      </c>
      <c r="J22" s="356">
        <f t="shared" si="14"/>
        <v>29</v>
      </c>
      <c r="K22" s="69">
        <f t="shared" si="14"/>
        <v>1</v>
      </c>
      <c r="L22" s="69">
        <f t="shared" si="14"/>
        <v>0</v>
      </c>
      <c r="M22" s="157">
        <f t="shared" si="14"/>
        <v>55</v>
      </c>
      <c r="N22" s="7">
        <f t="shared" si="14"/>
        <v>0</v>
      </c>
      <c r="O22" s="7">
        <f t="shared" si="14"/>
        <v>0</v>
      </c>
      <c r="P22" s="7">
        <f t="shared" si="14"/>
        <v>15</v>
      </c>
      <c r="Q22" s="22">
        <f t="shared" si="14"/>
        <v>3</v>
      </c>
      <c r="R22" s="14">
        <f t="shared" si="14"/>
        <v>0</v>
      </c>
      <c r="S22" s="14">
        <f t="shared" si="14"/>
        <v>12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30</v>
      </c>
      <c r="AF22" s="177">
        <f t="shared" si="14"/>
        <v>0</v>
      </c>
      <c r="AG22" s="160">
        <f t="shared" si="14"/>
        <v>85</v>
      </c>
      <c r="AH22" s="178">
        <f t="shared" si="14"/>
        <v>0</v>
      </c>
      <c r="AI22" s="188">
        <f t="shared" si="14"/>
        <v>85</v>
      </c>
      <c r="AJ22" s="167">
        <f t="shared" si="14"/>
        <v>615</v>
      </c>
      <c r="AK22" s="178">
        <f t="shared" si="14"/>
        <v>229</v>
      </c>
      <c r="AL22" s="179">
        <f t="shared" si="14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SUM(AG23)+SUM(Juuni!AJ23)</f>
        <v>0</v>
      </c>
      <c r="AK23" s="178">
        <f>SUM(AE23)+SUM(Juuni!AK23)</f>
        <v>0</v>
      </c>
      <c r="AL23" s="179">
        <f>SUM(AH23)+SUM(Juuni!AL23)</f>
        <v>0</v>
      </c>
    </row>
    <row r="24" spans="1:38" outlineLevel="1" x14ac:dyDescent="0.25">
      <c r="A24" s="74" t="s">
        <v>725</v>
      </c>
      <c r="B24" s="29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17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SUM(AG25)+SUM(Juuni!AJ25)</f>
        <v>0</v>
      </c>
      <c r="AK25" s="178">
        <f>SUM(AE25)+SUM(Juuni!AK25)</f>
        <v>0</v>
      </c>
      <c r="AL25" s="179">
        <f>SUM(AH25)+SUM(Juuni!AL25)</f>
        <v>0</v>
      </c>
    </row>
    <row r="26" spans="1:38" outlineLevel="2" x14ac:dyDescent="0.25">
      <c r="A26" s="74" t="s">
        <v>689</v>
      </c>
      <c r="B26" s="29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SUM(AG26)+SUM(Juuni!AJ26)</f>
        <v>0</v>
      </c>
      <c r="AK26" s="178">
        <f>SUM(AE26)+SUM(Juuni!AK26)</f>
        <v>0</v>
      </c>
      <c r="AL26" s="179">
        <f>SUM(AH26)+SUM(Juuni!AL26)</f>
        <v>0</v>
      </c>
    </row>
    <row r="27" spans="1:38" outlineLevel="1" x14ac:dyDescent="0.25">
      <c r="A27" s="74" t="s">
        <v>726</v>
      </c>
      <c r="B27" s="29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17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4</v>
      </c>
      <c r="AD28" s="7"/>
      <c r="AE28" s="164">
        <f t="shared" si="1"/>
        <v>4</v>
      </c>
      <c r="AF28" s="177"/>
      <c r="AG28" s="160">
        <f>SUM(M28,AE28)</f>
        <v>4</v>
      </c>
      <c r="AH28" s="178">
        <f>SUM(N28,AF28)</f>
        <v>0</v>
      </c>
      <c r="AI28" s="188">
        <f>SUM(AG28+AH28)</f>
        <v>4</v>
      </c>
      <c r="AJ28" s="167">
        <f>SUM(AG28)+SUM(Juuni!AJ28)</f>
        <v>20</v>
      </c>
      <c r="AK28" s="178">
        <f>SUM(AE28)+SUM(Juuni!AK28)</f>
        <v>20</v>
      </c>
      <c r="AL28" s="179">
        <f>SUM(AH28)+SUM(Juuni!AL28)</f>
        <v>0</v>
      </c>
    </row>
    <row r="29" spans="1:38" outlineLevel="1" x14ac:dyDescent="0.25">
      <c r="A29" s="74" t="s">
        <v>727</v>
      </c>
      <c r="B29" s="22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4</v>
      </c>
      <c r="AD29" s="7">
        <f t="shared" si="17"/>
        <v>0</v>
      </c>
      <c r="AE29" s="164">
        <f t="shared" si="17"/>
        <v>4</v>
      </c>
      <c r="AF29" s="177">
        <f t="shared" si="17"/>
        <v>0</v>
      </c>
      <c r="AG29" s="160">
        <f t="shared" si="17"/>
        <v>4</v>
      </c>
      <c r="AH29" s="178">
        <f t="shared" si="17"/>
        <v>0</v>
      </c>
      <c r="AI29" s="188">
        <f t="shared" si="17"/>
        <v>4</v>
      </c>
      <c r="AJ29" s="167">
        <f t="shared" si="17"/>
        <v>20</v>
      </c>
      <c r="AK29" s="178">
        <f t="shared" si="17"/>
        <v>20</v>
      </c>
      <c r="AL29" s="179">
        <f t="shared" si="17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SUM(AG30)+SUM(Juuni!AJ30)</f>
        <v>0</v>
      </c>
      <c r="AK30" s="178">
        <f>SUM(AE30)+SUM(Juuni!AK30)</f>
        <v>0</v>
      </c>
      <c r="AL30" s="179">
        <f>SUM(AH30)+SUM(Juuni!AL30)</f>
        <v>0</v>
      </c>
    </row>
    <row r="31" spans="1:38" outlineLevel="1" x14ac:dyDescent="0.25">
      <c r="A31" s="74" t="s">
        <v>728</v>
      </c>
      <c r="B31" s="118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17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118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SUM(AG32)+SUM(Juuni!AJ32)</f>
        <v>0</v>
      </c>
      <c r="AK32" s="178">
        <f>SUM(AE32)+SUM(Juuni!AK32)</f>
        <v>0</v>
      </c>
      <c r="AL32" s="179">
        <f>SUM(AH32)+SUM(Juuni!AL32)</f>
        <v>0</v>
      </c>
    </row>
    <row r="33" spans="1:38" outlineLevel="1" x14ac:dyDescent="0.25">
      <c r="A33" s="74" t="s">
        <v>773</v>
      </c>
      <c r="B33" s="118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17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386" t="s">
        <v>646</v>
      </c>
      <c r="C34" s="69">
        <v>2</v>
      </c>
      <c r="D34" s="69">
        <v>2</v>
      </c>
      <c r="E34" s="69"/>
      <c r="F34" s="69"/>
      <c r="G34" s="69"/>
      <c r="H34" s="69"/>
      <c r="I34" s="116"/>
      <c r="J34" s="356"/>
      <c r="K34" s="69">
        <v>3</v>
      </c>
      <c r="L34" s="69"/>
      <c r="M34" s="157">
        <f t="shared" si="0"/>
        <v>7</v>
      </c>
      <c r="N34" s="7"/>
      <c r="O34" s="7"/>
      <c r="P34" s="7"/>
      <c r="Q34" s="22"/>
      <c r="R34" s="14"/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0</v>
      </c>
      <c r="AF34" s="177"/>
      <c r="AG34" s="160">
        <f>SUM(M34,AE34)</f>
        <v>7</v>
      </c>
      <c r="AH34" s="178">
        <f>SUM(N34,AF34)</f>
        <v>0</v>
      </c>
      <c r="AI34" s="188">
        <f>SUM(AG34+AH34)</f>
        <v>7</v>
      </c>
      <c r="AJ34" s="167">
        <f>SUM(AG34)+SUM(Juuni!AJ34)</f>
        <v>117</v>
      </c>
      <c r="AK34" s="178">
        <f>SUM(AE34)+SUM(Juuni!AK34)</f>
        <v>39</v>
      </c>
      <c r="AL34" s="179">
        <f>SUM(AH34)+SUM(Juuni!AL34)</f>
        <v>0</v>
      </c>
    </row>
    <row r="35" spans="1:38" outlineLevel="1" x14ac:dyDescent="0.25">
      <c r="A35" s="74" t="s">
        <v>729</v>
      </c>
      <c r="B35" s="386"/>
      <c r="C35" s="69">
        <f t="shared" ref="C35:AL35" si="20">SUBTOTAL(9,C34:C34)</f>
        <v>2</v>
      </c>
      <c r="D35" s="69">
        <f t="shared" si="20"/>
        <v>2</v>
      </c>
      <c r="E35" s="69">
        <f t="shared" si="20"/>
        <v>0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0</v>
      </c>
      <c r="K35" s="69">
        <f t="shared" si="20"/>
        <v>3</v>
      </c>
      <c r="L35" s="69">
        <f t="shared" si="20"/>
        <v>0</v>
      </c>
      <c r="M35" s="157">
        <f t="shared" si="20"/>
        <v>7</v>
      </c>
      <c r="N35" s="7">
        <f t="shared" si="20"/>
        <v>0</v>
      </c>
      <c r="O35" s="7">
        <f t="shared" si="20"/>
        <v>0</v>
      </c>
      <c r="P35" s="7">
        <f t="shared" si="20"/>
        <v>0</v>
      </c>
      <c r="Q35" s="22">
        <f t="shared" si="20"/>
        <v>0</v>
      </c>
      <c r="R35" s="14">
        <f t="shared" si="20"/>
        <v>0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0</v>
      </c>
      <c r="AF35" s="177">
        <f t="shared" si="20"/>
        <v>0</v>
      </c>
      <c r="AG35" s="160">
        <f t="shared" si="20"/>
        <v>7</v>
      </c>
      <c r="AH35" s="178">
        <f t="shared" si="20"/>
        <v>0</v>
      </c>
      <c r="AI35" s="188">
        <f t="shared" si="20"/>
        <v>7</v>
      </c>
      <c r="AJ35" s="167">
        <f t="shared" si="20"/>
        <v>117</v>
      </c>
      <c r="AK35" s="178">
        <f t="shared" si="20"/>
        <v>39</v>
      </c>
      <c r="AL35" s="179">
        <f t="shared" si="20"/>
        <v>0</v>
      </c>
    </row>
    <row r="36" spans="1:38" outlineLevel="2" x14ac:dyDescent="0.25">
      <c r="A36" s="6" t="s">
        <v>641</v>
      </c>
      <c r="B36" s="29" t="s">
        <v>809</v>
      </c>
      <c r="C36" s="69">
        <v>1</v>
      </c>
      <c r="D36" s="69">
        <v>17</v>
      </c>
      <c r="E36" s="69">
        <v>26</v>
      </c>
      <c r="F36" s="69">
        <v>11</v>
      </c>
      <c r="G36" s="69"/>
      <c r="H36" s="69"/>
      <c r="I36" s="116">
        <v>16</v>
      </c>
      <c r="J36" s="356">
        <v>3</v>
      </c>
      <c r="K36" s="69">
        <v>2</v>
      </c>
      <c r="L36" s="69"/>
      <c r="M36" s="157">
        <f t="shared" si="0"/>
        <v>76</v>
      </c>
      <c r="N36" s="7"/>
      <c r="O36" s="7"/>
      <c r="P36" s="7"/>
      <c r="Q36" s="22"/>
      <c r="R36" s="14">
        <v>9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9</v>
      </c>
      <c r="AF36" s="177"/>
      <c r="AG36" s="160">
        <f>SUM(M36,AE36)</f>
        <v>85</v>
      </c>
      <c r="AH36" s="178">
        <f>SUM(N36,AF36)</f>
        <v>0</v>
      </c>
      <c r="AI36" s="188">
        <f>SUM(AG36+AH36)</f>
        <v>85</v>
      </c>
      <c r="AJ36" s="167">
        <f>SUM(AG36)+SUM(Juuni!AJ36)</f>
        <v>678</v>
      </c>
      <c r="AK36" s="178">
        <f>SUM(AE36)+SUM(Juuni!AK36)</f>
        <v>118</v>
      </c>
      <c r="AL36" s="179">
        <f>SUM(AH36)+SUM(Juuni!AL36)</f>
        <v>0</v>
      </c>
    </row>
    <row r="37" spans="1:38" outlineLevel="1" x14ac:dyDescent="0.25">
      <c r="A37" s="74" t="s">
        <v>730</v>
      </c>
      <c r="B37" s="29"/>
      <c r="C37" s="69">
        <f t="shared" ref="C37:AL37" si="21">SUBTOTAL(9,C36:C36)</f>
        <v>1</v>
      </c>
      <c r="D37" s="69">
        <f t="shared" si="21"/>
        <v>17</v>
      </c>
      <c r="E37" s="69">
        <f t="shared" si="21"/>
        <v>26</v>
      </c>
      <c r="F37" s="69">
        <f t="shared" si="21"/>
        <v>11</v>
      </c>
      <c r="G37" s="69">
        <f t="shared" si="21"/>
        <v>0</v>
      </c>
      <c r="H37" s="69">
        <f t="shared" si="21"/>
        <v>0</v>
      </c>
      <c r="I37" s="116">
        <f t="shared" si="21"/>
        <v>16</v>
      </c>
      <c r="J37" s="356">
        <f t="shared" si="21"/>
        <v>3</v>
      </c>
      <c r="K37" s="69">
        <f t="shared" si="21"/>
        <v>2</v>
      </c>
      <c r="L37" s="69">
        <f t="shared" si="21"/>
        <v>0</v>
      </c>
      <c r="M37" s="157">
        <f t="shared" si="21"/>
        <v>76</v>
      </c>
      <c r="N37" s="7">
        <f t="shared" si="21"/>
        <v>0</v>
      </c>
      <c r="O37" s="7">
        <f t="shared" si="21"/>
        <v>0</v>
      </c>
      <c r="P37" s="7">
        <f t="shared" si="21"/>
        <v>0</v>
      </c>
      <c r="Q37" s="22">
        <f t="shared" si="21"/>
        <v>0</v>
      </c>
      <c r="R37" s="14">
        <f t="shared" si="21"/>
        <v>9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9</v>
      </c>
      <c r="AF37" s="177">
        <f t="shared" si="21"/>
        <v>0</v>
      </c>
      <c r="AG37" s="160">
        <f t="shared" si="21"/>
        <v>85</v>
      </c>
      <c r="AH37" s="178">
        <f t="shared" si="21"/>
        <v>0</v>
      </c>
      <c r="AI37" s="188">
        <f t="shared" si="21"/>
        <v>85</v>
      </c>
      <c r="AJ37" s="167">
        <f t="shared" si="21"/>
        <v>678</v>
      </c>
      <c r="AK37" s="178">
        <f t="shared" si="21"/>
        <v>118</v>
      </c>
      <c r="AL37" s="179">
        <f t="shared" si="21"/>
        <v>0</v>
      </c>
    </row>
    <row r="38" spans="1:38" outlineLevel="2" x14ac:dyDescent="0.25">
      <c r="A38" s="6" t="s">
        <v>644</v>
      </c>
      <c r="B38" s="139" t="s">
        <v>647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>
        <v>3</v>
      </c>
      <c r="Z38" s="14"/>
      <c r="AA38" s="14"/>
      <c r="AB38" s="129"/>
      <c r="AC38" s="7"/>
      <c r="AD38" s="7"/>
      <c r="AE38" s="164">
        <f t="shared" si="1"/>
        <v>3</v>
      </c>
      <c r="AF38" s="177"/>
      <c r="AG38" s="160">
        <f>SUM(M38,AE38)</f>
        <v>3</v>
      </c>
      <c r="AH38" s="178">
        <f>SUM(N38,AF38)</f>
        <v>0</v>
      </c>
      <c r="AI38" s="188">
        <f>SUM(AG38+AH38)</f>
        <v>3</v>
      </c>
      <c r="AJ38" s="167">
        <f>SUM(AG38)+SUM(Juuni!AJ38)</f>
        <v>6</v>
      </c>
      <c r="AK38" s="178">
        <f>SUM(AE38)+SUM(Juuni!AK38)</f>
        <v>6</v>
      </c>
      <c r="AL38" s="179">
        <f>SUM(AH38)+SUM(Juuni!AL38)</f>
        <v>0</v>
      </c>
    </row>
    <row r="39" spans="1:38" outlineLevel="1" x14ac:dyDescent="0.25">
      <c r="A39" s="383" t="s">
        <v>731</v>
      </c>
      <c r="B39" s="385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0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3</v>
      </c>
      <c r="Z39" s="14">
        <f t="shared" si="22"/>
        <v>0</v>
      </c>
      <c r="AA39" s="14">
        <f t="shared" si="22"/>
        <v>0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3</v>
      </c>
      <c r="AF39" s="177">
        <f t="shared" si="22"/>
        <v>0</v>
      </c>
      <c r="AG39" s="160">
        <f t="shared" si="22"/>
        <v>3</v>
      </c>
      <c r="AH39" s="178">
        <f t="shared" si="22"/>
        <v>0</v>
      </c>
      <c r="AI39" s="188">
        <f t="shared" si="22"/>
        <v>3</v>
      </c>
      <c r="AJ39" s="167">
        <f t="shared" si="22"/>
        <v>6</v>
      </c>
      <c r="AK39" s="178">
        <f t="shared" si="22"/>
        <v>6</v>
      </c>
      <c r="AL39" s="179">
        <f t="shared" si="22"/>
        <v>0</v>
      </c>
    </row>
    <row r="40" spans="1:38" outlineLevel="2" x14ac:dyDescent="0.25">
      <c r="A40" s="9" t="s">
        <v>795</v>
      </c>
      <c r="B40" s="28" t="s">
        <v>707</v>
      </c>
      <c r="C40" s="69"/>
      <c r="D40" s="69">
        <v>5</v>
      </c>
      <c r="E40" s="69">
        <v>22</v>
      </c>
      <c r="F40" s="69">
        <v>14</v>
      </c>
      <c r="G40" s="69"/>
      <c r="H40" s="69"/>
      <c r="I40" s="116"/>
      <c r="J40" s="356"/>
      <c r="K40" s="69">
        <v>25</v>
      </c>
      <c r="L40" s="69"/>
      <c r="M40" s="157">
        <f t="shared" si="0"/>
        <v>66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177"/>
      <c r="AG40" s="160">
        <f>SUM(M40,AE40)</f>
        <v>66</v>
      </c>
      <c r="AH40" s="178">
        <f>SUM(N40,AF40)</f>
        <v>0</v>
      </c>
      <c r="AI40" s="188">
        <f>SUM(AG40+AH40)</f>
        <v>66</v>
      </c>
      <c r="AJ40" s="167">
        <f>SUM(AG40)+SUM(Juuni!AJ40)</f>
        <v>560</v>
      </c>
      <c r="AK40" s="178">
        <f>SUM(AE40)+SUM(Juuni!AK40)</f>
        <v>0</v>
      </c>
      <c r="AL40" s="179">
        <f>SUM(AH40)+SUM(Juuni!AL40)</f>
        <v>0</v>
      </c>
    </row>
    <row r="41" spans="1:38" outlineLevel="1" x14ac:dyDescent="0.25">
      <c r="A41" s="499" t="s">
        <v>732</v>
      </c>
      <c r="B41" s="28"/>
      <c r="C41" s="69">
        <f t="shared" ref="C41:AL41" si="23">SUBTOTAL(9,C40:C40)</f>
        <v>0</v>
      </c>
      <c r="D41" s="69">
        <f t="shared" si="23"/>
        <v>5</v>
      </c>
      <c r="E41" s="69">
        <f t="shared" si="23"/>
        <v>22</v>
      </c>
      <c r="F41" s="69">
        <f t="shared" si="23"/>
        <v>14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25</v>
      </c>
      <c r="L41" s="69">
        <f t="shared" si="23"/>
        <v>0</v>
      </c>
      <c r="M41" s="157">
        <f t="shared" si="23"/>
        <v>66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177">
        <f t="shared" si="23"/>
        <v>0</v>
      </c>
      <c r="AG41" s="160">
        <f t="shared" si="23"/>
        <v>66</v>
      </c>
      <c r="AH41" s="178">
        <f t="shared" si="23"/>
        <v>0</v>
      </c>
      <c r="AI41" s="188">
        <f t="shared" si="23"/>
        <v>66</v>
      </c>
      <c r="AJ41" s="167">
        <f t="shared" si="23"/>
        <v>560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4</v>
      </c>
      <c r="E42" s="69">
        <v>6</v>
      </c>
      <c r="F42" s="69">
        <v>9</v>
      </c>
      <c r="G42" s="69"/>
      <c r="H42" s="69"/>
      <c r="I42" s="116"/>
      <c r="J42" s="356"/>
      <c r="K42" s="69">
        <v>8</v>
      </c>
      <c r="L42" s="69"/>
      <c r="M42" s="157">
        <f t="shared" si="0"/>
        <v>27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177"/>
      <c r="AG42" s="160">
        <f>SUM(M42,AE42)</f>
        <v>27</v>
      </c>
      <c r="AH42" s="178">
        <f>SUM(N42,AF42)</f>
        <v>0</v>
      </c>
      <c r="AI42" s="179">
        <f>SUM(AG42+AH42)</f>
        <v>27</v>
      </c>
      <c r="AJ42" s="167">
        <f>SUM(AG42)+SUM(Juuni!AJ42)</f>
        <v>165</v>
      </c>
      <c r="AK42" s="178">
        <f>SUM(AE42)+SUM(Juuni!AK42)</f>
        <v>0</v>
      </c>
      <c r="AL42" s="179">
        <f>SUM(AH42)+SUM(Juuni!AL42)</f>
        <v>0</v>
      </c>
    </row>
    <row r="43" spans="1:38" outlineLevel="2" x14ac:dyDescent="0.25">
      <c r="A43" s="9" t="s">
        <v>621</v>
      </c>
      <c r="B43" s="28" t="s">
        <v>692</v>
      </c>
      <c r="C43" s="69"/>
      <c r="D43" s="69">
        <v>7</v>
      </c>
      <c r="E43" s="69">
        <v>10</v>
      </c>
      <c r="F43" s="69">
        <v>11</v>
      </c>
      <c r="G43" s="69"/>
      <c r="H43" s="69"/>
      <c r="I43" s="116"/>
      <c r="J43" s="356"/>
      <c r="K43" s="69">
        <v>15</v>
      </c>
      <c r="L43" s="69"/>
      <c r="M43" s="157">
        <f t="shared" si="0"/>
        <v>43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177"/>
      <c r="AG43" s="160">
        <f>SUM(M43,AE43)</f>
        <v>43</v>
      </c>
      <c r="AH43" s="178">
        <f>SUM(N43,AF43)</f>
        <v>0</v>
      </c>
      <c r="AI43" s="179">
        <f>SUM(AG43+AH43)</f>
        <v>43</v>
      </c>
      <c r="AJ43" s="167">
        <f>SUM(AG43)+SUM(Juuni!AJ43)</f>
        <v>298</v>
      </c>
      <c r="AK43" s="178">
        <f>SUM(AE43)+SUM(Juuni!AK43)</f>
        <v>0</v>
      </c>
      <c r="AL43" s="179">
        <f>SUM(AH43)+SUM(Juuni!AL43)</f>
        <v>0</v>
      </c>
    </row>
    <row r="44" spans="1:38" outlineLevel="1" x14ac:dyDescent="0.25">
      <c r="A44" s="499" t="s">
        <v>733</v>
      </c>
      <c r="B44" s="28"/>
      <c r="C44" s="69">
        <f t="shared" ref="C44:AL44" si="24">SUBTOTAL(9,C42:C43)</f>
        <v>0</v>
      </c>
      <c r="D44" s="69">
        <f t="shared" si="24"/>
        <v>11</v>
      </c>
      <c r="E44" s="69">
        <f t="shared" si="24"/>
        <v>16</v>
      </c>
      <c r="F44" s="69">
        <f t="shared" si="24"/>
        <v>20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23</v>
      </c>
      <c r="L44" s="69">
        <f t="shared" si="24"/>
        <v>0</v>
      </c>
      <c r="M44" s="157">
        <f t="shared" si="24"/>
        <v>70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177">
        <f t="shared" si="24"/>
        <v>0</v>
      </c>
      <c r="AG44" s="160">
        <f t="shared" si="24"/>
        <v>70</v>
      </c>
      <c r="AH44" s="178">
        <f t="shared" si="24"/>
        <v>0</v>
      </c>
      <c r="AI44" s="179">
        <f t="shared" si="24"/>
        <v>70</v>
      </c>
      <c r="AJ44" s="167">
        <f t="shared" si="24"/>
        <v>463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SUM(AG45)+SUM(Mai!AJ45)</f>
        <v>0</v>
      </c>
      <c r="AK45" s="178">
        <f>SUM(AE45)+SUM(Juuni!AK45)</f>
        <v>0</v>
      </c>
      <c r="AL45" s="179">
        <f>SUM(AH45)+SUM(Juuni!AL45)</f>
        <v>0</v>
      </c>
    </row>
    <row r="46" spans="1:38" outlineLevel="1" x14ac:dyDescent="0.25">
      <c r="A46" s="500" t="s">
        <v>734</v>
      </c>
      <c r="B46" s="28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177">
        <f t="shared" si="25"/>
        <v>0</v>
      </c>
      <c r="AG46" s="160">
        <f t="shared" si="25"/>
        <v>0</v>
      </c>
      <c r="AH46" s="178">
        <f t="shared" si="25"/>
        <v>0</v>
      </c>
      <c r="AI46" s="188">
        <f t="shared" si="25"/>
        <v>0</v>
      </c>
      <c r="AJ46" s="167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29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 t="shared" si="1"/>
        <v>0</v>
      </c>
      <c r="AF47" s="177"/>
      <c r="AG47" s="160">
        <f>SUM(M47,AE47)</f>
        <v>0</v>
      </c>
      <c r="AH47" s="178">
        <f>SUM(N47,AF47)</f>
        <v>0</v>
      </c>
      <c r="AI47" s="188">
        <f>SUM(AG47+AH47)</f>
        <v>0</v>
      </c>
      <c r="AJ47" s="167">
        <f>SUM(AG47)+SUM(Juuni!AJ47)</f>
        <v>0</v>
      </c>
      <c r="AK47" s="178">
        <f>SUM(AE47)+SUM(Juuni!AK47)</f>
        <v>0</v>
      </c>
      <c r="AL47" s="179">
        <f>SUM(AH47)+SUM(Juuni!AL47)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>
        <v>2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2</v>
      </c>
      <c r="AF48" s="177"/>
      <c r="AG48" s="160">
        <f>SUM(M48,AE48)</f>
        <v>2</v>
      </c>
      <c r="AH48" s="178">
        <f>SUM(N48,AF48)</f>
        <v>0</v>
      </c>
      <c r="AI48" s="188">
        <f>SUM(AG48+AH48)</f>
        <v>2</v>
      </c>
      <c r="AJ48" s="167">
        <f>SUM(AG48)+SUM(Juuni!AJ48)</f>
        <v>15</v>
      </c>
      <c r="AK48" s="178">
        <f>SUM(AE48)+SUM(Juuni!AK48)</f>
        <v>15</v>
      </c>
      <c r="AL48" s="179">
        <f>SUM(AH48)+SUM(Juuni!AL48)</f>
        <v>0</v>
      </c>
    </row>
    <row r="49" spans="1:38" outlineLevel="1" x14ac:dyDescent="0.25">
      <c r="A49" s="74" t="s">
        <v>735</v>
      </c>
      <c r="B49" s="40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2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0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2</v>
      </c>
      <c r="AF49" s="177">
        <f t="shared" si="26"/>
        <v>0</v>
      </c>
      <c r="AG49" s="160">
        <f t="shared" si="26"/>
        <v>2</v>
      </c>
      <c r="AH49" s="178">
        <f t="shared" si="26"/>
        <v>0</v>
      </c>
      <c r="AI49" s="188">
        <f t="shared" si="26"/>
        <v>2</v>
      </c>
      <c r="AJ49" s="167">
        <f t="shared" si="26"/>
        <v>15</v>
      </c>
      <c r="AK49" s="178">
        <f t="shared" si="26"/>
        <v>15</v>
      </c>
      <c r="AL49" s="179">
        <f t="shared" si="26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>
        <v>1</v>
      </c>
      <c r="T50" s="129">
        <v>1</v>
      </c>
      <c r="U50" s="22"/>
      <c r="V50" s="14"/>
      <c r="W50" s="129"/>
      <c r="X50" s="22"/>
      <c r="Y50" s="14">
        <v>2</v>
      </c>
      <c r="Z50" s="14"/>
      <c r="AA50" s="14"/>
      <c r="AB50" s="129"/>
      <c r="AC50" s="7"/>
      <c r="AD50" s="7"/>
      <c r="AE50" s="164">
        <f t="shared" si="1"/>
        <v>4</v>
      </c>
      <c r="AF50" s="177"/>
      <c r="AG50" s="160">
        <f>SUM(M50,AE50)</f>
        <v>4</v>
      </c>
      <c r="AH50" s="178">
        <f>SUM(N50,AF50)</f>
        <v>0</v>
      </c>
      <c r="AI50" s="188">
        <f>SUM(AG50+AH50)</f>
        <v>4</v>
      </c>
      <c r="AJ50" s="167">
        <f>SUM(AG50)+SUM(Juuni!AJ50)</f>
        <v>63</v>
      </c>
      <c r="AK50" s="178">
        <f>SUM(AE50)+SUM(Juuni!AK50)</f>
        <v>63</v>
      </c>
      <c r="AL50" s="179">
        <f>SUM(AH50)+SUM(Juuni!AL50)</f>
        <v>0</v>
      </c>
    </row>
    <row r="51" spans="1:38" outlineLevel="1" x14ac:dyDescent="0.25">
      <c r="A51" s="387" t="s">
        <v>736</v>
      </c>
      <c r="B51" s="40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14">
        <f t="shared" si="27"/>
        <v>1</v>
      </c>
      <c r="T51" s="129">
        <f t="shared" si="27"/>
        <v>1</v>
      </c>
      <c r="U51" s="22">
        <f t="shared" si="27"/>
        <v>0</v>
      </c>
      <c r="V51" s="14">
        <f t="shared" si="27"/>
        <v>0</v>
      </c>
      <c r="W51" s="129">
        <f t="shared" si="27"/>
        <v>0</v>
      </c>
      <c r="X51" s="22">
        <f t="shared" si="27"/>
        <v>0</v>
      </c>
      <c r="Y51" s="14">
        <f t="shared" si="27"/>
        <v>2</v>
      </c>
      <c r="Z51" s="14">
        <f t="shared" si="27"/>
        <v>0</v>
      </c>
      <c r="AA51" s="14">
        <f t="shared" si="27"/>
        <v>0</v>
      </c>
      <c r="AB51" s="129">
        <f t="shared" si="27"/>
        <v>0</v>
      </c>
      <c r="AC51" s="7">
        <f t="shared" si="27"/>
        <v>0</v>
      </c>
      <c r="AD51" s="7">
        <f t="shared" si="27"/>
        <v>0</v>
      </c>
      <c r="AE51" s="164">
        <f t="shared" si="27"/>
        <v>4</v>
      </c>
      <c r="AF51" s="177">
        <f t="shared" si="27"/>
        <v>0</v>
      </c>
      <c r="AG51" s="160">
        <f t="shared" si="27"/>
        <v>4</v>
      </c>
      <c r="AH51" s="178">
        <f t="shared" si="27"/>
        <v>0</v>
      </c>
      <c r="AI51" s="188">
        <f t="shared" si="27"/>
        <v>4</v>
      </c>
      <c r="AJ51" s="167">
        <f t="shared" si="27"/>
        <v>63</v>
      </c>
      <c r="AK51" s="178">
        <f t="shared" si="27"/>
        <v>63</v>
      </c>
      <c r="AL51" s="179">
        <f t="shared" si="27"/>
        <v>0</v>
      </c>
    </row>
    <row r="52" spans="1:38" ht="26.4" outlineLevel="2" x14ac:dyDescent="0.25">
      <c r="A52" s="110" t="s">
        <v>619</v>
      </c>
      <c r="B52" s="404" t="s">
        <v>688</v>
      </c>
      <c r="C52" s="69"/>
      <c r="D52" s="69"/>
      <c r="E52" s="69"/>
      <c r="F52" s="69"/>
      <c r="G52" s="69">
        <v>1</v>
      </c>
      <c r="H52" s="69">
        <v>1</v>
      </c>
      <c r="I52" s="116"/>
      <c r="J52" s="356"/>
      <c r="K52" s="69"/>
      <c r="L52" s="69"/>
      <c r="M52" s="157">
        <f t="shared" si="0"/>
        <v>2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 t="shared" si="1"/>
        <v>0</v>
      </c>
      <c r="AF52" s="177"/>
      <c r="AG52" s="160">
        <f>SUM(M52,AE52)</f>
        <v>2</v>
      </c>
      <c r="AH52" s="178">
        <f>SUM(N52,AF52)</f>
        <v>0</v>
      </c>
      <c r="AI52" s="188">
        <f>SUM(AG52+AH52)</f>
        <v>2</v>
      </c>
      <c r="AJ52" s="167">
        <f>SUM(AG52)+SUM(Juuni!AJ52)</f>
        <v>7</v>
      </c>
      <c r="AK52" s="178">
        <f>SUM(AE52)+SUM(Juuni!AK52)</f>
        <v>0</v>
      </c>
      <c r="AL52" s="179">
        <f>SUM(AH52)+SUM(Juuni!AL52)</f>
        <v>0</v>
      </c>
    </row>
    <row r="53" spans="1:38" outlineLevel="1" x14ac:dyDescent="0.25">
      <c r="A53" s="387" t="s">
        <v>737</v>
      </c>
      <c r="B53" s="404"/>
      <c r="C53" s="69">
        <f t="shared" ref="C53:AL53" si="28">SUBTOTAL(9,C52:C52)</f>
        <v>0</v>
      </c>
      <c r="D53" s="69">
        <f t="shared" si="28"/>
        <v>0</v>
      </c>
      <c r="E53" s="69">
        <f t="shared" si="28"/>
        <v>0</v>
      </c>
      <c r="F53" s="69">
        <f t="shared" si="28"/>
        <v>0</v>
      </c>
      <c r="G53" s="69">
        <f t="shared" si="28"/>
        <v>1</v>
      </c>
      <c r="H53" s="69">
        <f t="shared" si="28"/>
        <v>1</v>
      </c>
      <c r="I53" s="116">
        <f t="shared" si="28"/>
        <v>0</v>
      </c>
      <c r="J53" s="356">
        <f t="shared" si="28"/>
        <v>0</v>
      </c>
      <c r="K53" s="69">
        <f t="shared" si="28"/>
        <v>0</v>
      </c>
      <c r="L53" s="69">
        <f t="shared" si="28"/>
        <v>0</v>
      </c>
      <c r="M53" s="157">
        <f t="shared" si="28"/>
        <v>2</v>
      </c>
      <c r="N53" s="7">
        <f t="shared" si="28"/>
        <v>0</v>
      </c>
      <c r="O53" s="7">
        <f t="shared" si="28"/>
        <v>0</v>
      </c>
      <c r="P53" s="7">
        <f t="shared" si="28"/>
        <v>0</v>
      </c>
      <c r="Q53" s="22">
        <f t="shared" si="28"/>
        <v>0</v>
      </c>
      <c r="R53" s="14">
        <f t="shared" si="28"/>
        <v>0</v>
      </c>
      <c r="S53" s="14">
        <f t="shared" si="28"/>
        <v>0</v>
      </c>
      <c r="T53" s="129">
        <f t="shared" si="28"/>
        <v>0</v>
      </c>
      <c r="U53" s="22">
        <f t="shared" si="28"/>
        <v>0</v>
      </c>
      <c r="V53" s="14">
        <f t="shared" si="28"/>
        <v>0</v>
      </c>
      <c r="W53" s="129">
        <f t="shared" si="28"/>
        <v>0</v>
      </c>
      <c r="X53" s="22">
        <f t="shared" si="28"/>
        <v>0</v>
      </c>
      <c r="Y53" s="14">
        <f t="shared" si="28"/>
        <v>0</v>
      </c>
      <c r="Z53" s="14">
        <f t="shared" si="28"/>
        <v>0</v>
      </c>
      <c r="AA53" s="14">
        <f t="shared" si="28"/>
        <v>0</v>
      </c>
      <c r="AB53" s="129">
        <f t="shared" si="28"/>
        <v>0</v>
      </c>
      <c r="AC53" s="7">
        <f t="shared" si="28"/>
        <v>0</v>
      </c>
      <c r="AD53" s="7">
        <f t="shared" si="28"/>
        <v>0</v>
      </c>
      <c r="AE53" s="164">
        <f t="shared" si="28"/>
        <v>0</v>
      </c>
      <c r="AF53" s="177">
        <f t="shared" si="28"/>
        <v>0</v>
      </c>
      <c r="AG53" s="160">
        <f t="shared" si="28"/>
        <v>2</v>
      </c>
      <c r="AH53" s="178">
        <f t="shared" si="28"/>
        <v>0</v>
      </c>
      <c r="AI53" s="188">
        <f t="shared" si="28"/>
        <v>2</v>
      </c>
      <c r="AJ53" s="167">
        <f t="shared" si="28"/>
        <v>7</v>
      </c>
      <c r="AK53" s="178">
        <f t="shared" si="28"/>
        <v>0</v>
      </c>
      <c r="AL53" s="179">
        <f t="shared" si="28"/>
        <v>0</v>
      </c>
    </row>
    <row r="54" spans="1:38" outlineLevel="2" x14ac:dyDescent="0.25">
      <c r="A54" s="6" t="s">
        <v>566</v>
      </c>
      <c r="B54" s="29" t="s">
        <v>802</v>
      </c>
      <c r="C54" s="69"/>
      <c r="D54" s="69"/>
      <c r="E54" s="69"/>
      <c r="F54" s="69"/>
      <c r="G54" s="69"/>
      <c r="H54" s="69"/>
      <c r="I54" s="116"/>
      <c r="J54" s="356"/>
      <c r="K54" s="69"/>
      <c r="L54" s="69">
        <v>7</v>
      </c>
      <c r="M54" s="157">
        <f>SUM(C54:L54)</f>
        <v>7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9">SUM(M54,AE54)</f>
        <v>7</v>
      </c>
      <c r="AH54" s="178">
        <f t="shared" si="29"/>
        <v>0</v>
      </c>
      <c r="AI54" s="188">
        <f>SUM(AG54+AH54)</f>
        <v>7</v>
      </c>
      <c r="AJ54" s="167">
        <f>SUM(AG54)+SUM(Juuni!AJ54)</f>
        <v>74</v>
      </c>
      <c r="AK54" s="178">
        <f>SUM(AE54)+SUM(Juuni!AK54)</f>
        <v>0</v>
      </c>
      <c r="AL54" s="179">
        <f>SUM(AH54)+SUM(Juuni!AL54)</f>
        <v>0</v>
      </c>
    </row>
    <row r="55" spans="1:38" outlineLevel="1" x14ac:dyDescent="0.25">
      <c r="A55" s="74" t="s">
        <v>567</v>
      </c>
      <c r="B55" s="39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0</v>
      </c>
      <c r="L55" s="69">
        <f t="shared" si="30"/>
        <v>7</v>
      </c>
      <c r="M55" s="157">
        <f t="shared" si="30"/>
        <v>7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177">
        <f t="shared" si="30"/>
        <v>0</v>
      </c>
      <c r="AG55" s="160">
        <f t="shared" si="30"/>
        <v>7</v>
      </c>
      <c r="AH55" s="178">
        <f t="shared" si="30"/>
        <v>0</v>
      </c>
      <c r="AI55" s="188">
        <f t="shared" si="30"/>
        <v>7</v>
      </c>
      <c r="AJ55" s="167">
        <f t="shared" si="30"/>
        <v>74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118" t="s">
        <v>798</v>
      </c>
      <c r="C56" s="69">
        <v>8</v>
      </c>
      <c r="D56" s="69">
        <v>2</v>
      </c>
      <c r="E56" s="69">
        <v>26</v>
      </c>
      <c r="F56" s="69">
        <v>1</v>
      </c>
      <c r="G56" s="69"/>
      <c r="H56" s="69"/>
      <c r="I56" s="116">
        <v>1</v>
      </c>
      <c r="J56" s="356"/>
      <c r="K56" s="69">
        <v>37</v>
      </c>
      <c r="L56" s="69"/>
      <c r="M56" s="157">
        <f t="shared" si="0"/>
        <v>75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177"/>
      <c r="AG56" s="160">
        <f>SUM(M56,AE56)</f>
        <v>75</v>
      </c>
      <c r="AH56" s="178">
        <f>SUM(N56,AF56)</f>
        <v>0</v>
      </c>
      <c r="AI56" s="188">
        <f>SUM(AG56+AH56)</f>
        <v>75</v>
      </c>
      <c r="AJ56" s="167">
        <f>SUM(AG56)+SUM(Juuni!AJ56)</f>
        <v>522</v>
      </c>
      <c r="AK56" s="178">
        <f>SUM(AE56)+SUM(Juuni!AK56)</f>
        <v>0</v>
      </c>
      <c r="AL56" s="179">
        <f>SUM(AH56)+SUM(Juuni!AL56)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8</v>
      </c>
      <c r="D57" s="69">
        <f t="shared" si="31"/>
        <v>2</v>
      </c>
      <c r="E57" s="69">
        <f t="shared" si="31"/>
        <v>26</v>
      </c>
      <c r="F57" s="69">
        <f t="shared" si="31"/>
        <v>1</v>
      </c>
      <c r="G57" s="69">
        <f t="shared" si="31"/>
        <v>0</v>
      </c>
      <c r="H57" s="69">
        <f t="shared" si="31"/>
        <v>0</v>
      </c>
      <c r="I57" s="116">
        <f t="shared" si="31"/>
        <v>1</v>
      </c>
      <c r="J57" s="356">
        <f t="shared" si="31"/>
        <v>0</v>
      </c>
      <c r="K57" s="69">
        <f t="shared" si="31"/>
        <v>37</v>
      </c>
      <c r="L57" s="69">
        <f t="shared" si="31"/>
        <v>0</v>
      </c>
      <c r="M57" s="157">
        <f t="shared" si="31"/>
        <v>75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177">
        <f t="shared" si="31"/>
        <v>0</v>
      </c>
      <c r="AG57" s="160">
        <f t="shared" si="31"/>
        <v>75</v>
      </c>
      <c r="AH57" s="178">
        <f t="shared" si="31"/>
        <v>0</v>
      </c>
      <c r="AI57" s="188">
        <f t="shared" si="31"/>
        <v>75</v>
      </c>
      <c r="AJ57" s="167">
        <f t="shared" si="31"/>
        <v>522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SUM(AG58)+SUM(Juuni!AJ58)</f>
        <v>0</v>
      </c>
      <c r="AK58" s="178">
        <f>SUM(AE58)+SUM(Juuni!AK58)</f>
        <v>0</v>
      </c>
      <c r="AL58" s="179">
        <f>SUM(AH58)+SUM(Juuni!AL58)</f>
        <v>0</v>
      </c>
    </row>
    <row r="59" spans="1:38" outlineLevel="1" x14ac:dyDescent="0.25">
      <c r="A59" s="74" t="s">
        <v>739</v>
      </c>
      <c r="B59" s="2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17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24</v>
      </c>
      <c r="B60" s="6" t="s">
        <v>693</v>
      </c>
      <c r="C60" s="69"/>
      <c r="D60" s="69"/>
      <c r="E60" s="69"/>
      <c r="F60" s="69"/>
      <c r="G60" s="69"/>
      <c r="H60" s="69">
        <v>1</v>
      </c>
      <c r="I60" s="116"/>
      <c r="J60" s="356"/>
      <c r="K60" s="69"/>
      <c r="L60" s="69"/>
      <c r="M60" s="157">
        <f t="shared" ref="M60" si="33">SUM(C60:L60)</f>
        <v>1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177"/>
      <c r="AG60" s="160">
        <f>SUM(M60,AE60)</f>
        <v>1</v>
      </c>
      <c r="AH60" s="178">
        <f>SUM(N60,AF60)</f>
        <v>0</v>
      </c>
      <c r="AI60" s="188">
        <f>SUM(AG60+AH60)</f>
        <v>1</v>
      </c>
      <c r="AJ60" s="167">
        <f>SUM(AG60)+SUM(Juuni!AJ60)</f>
        <v>1</v>
      </c>
      <c r="AK60" s="178">
        <f>SUM(AE60)+SUM(Juuni!AK60)</f>
        <v>0</v>
      </c>
      <c r="AL60" s="179">
        <f>SUM(AH60)+SUM(Juuni!AL60)</f>
        <v>0</v>
      </c>
    </row>
    <row r="61" spans="1:38" outlineLevel="1" x14ac:dyDescent="0.25">
      <c r="A61" s="74" t="s">
        <v>25</v>
      </c>
      <c r="B61" s="29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1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1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177">
        <f t="shared" si="35"/>
        <v>0</v>
      </c>
      <c r="AG61" s="160">
        <f t="shared" si="35"/>
        <v>1</v>
      </c>
      <c r="AH61" s="178">
        <f t="shared" si="35"/>
        <v>0</v>
      </c>
      <c r="AI61" s="188">
        <f t="shared" si="35"/>
        <v>1</v>
      </c>
      <c r="AJ61" s="167">
        <f t="shared" si="35"/>
        <v>1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29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SUM(AG62)+SUM(Juuni!AJ62)</f>
        <v>0</v>
      </c>
      <c r="AK62" s="178">
        <f>SUM(AE62)+SUM(Juuni!AK62)</f>
        <v>0</v>
      </c>
      <c r="AL62" s="179">
        <f>SUM(AH62)+SUM(Juuni!AL62)</f>
        <v>0</v>
      </c>
    </row>
    <row r="63" spans="1:38" outlineLevel="1" x14ac:dyDescent="0.25">
      <c r="A63" s="74" t="s">
        <v>740</v>
      </c>
      <c r="B63" s="29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17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ht="26.4" outlineLevel="2" x14ac:dyDescent="0.25">
      <c r="A64" s="6" t="s">
        <v>800</v>
      </c>
      <c r="B64" s="322" t="s">
        <v>688</v>
      </c>
      <c r="C64" s="69"/>
      <c r="D64" s="69"/>
      <c r="E64" s="69"/>
      <c r="F64" s="69"/>
      <c r="G64" s="69"/>
      <c r="H64" s="69"/>
      <c r="I64" s="116"/>
      <c r="J64" s="356"/>
      <c r="K64" s="69">
        <v>7</v>
      </c>
      <c r="L64" s="69">
        <v>4</v>
      </c>
      <c r="M64" s="157">
        <f t="shared" ref="M64:M132" si="37">SUM(C64:L64)</f>
        <v>11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 t="shared" si="1"/>
        <v>0</v>
      </c>
      <c r="AF64" s="177"/>
      <c r="AG64" s="160">
        <f>SUM(M64,AE64)</f>
        <v>11</v>
      </c>
      <c r="AH64" s="178">
        <f>SUM(N64,AF64)</f>
        <v>0</v>
      </c>
      <c r="AI64" s="188">
        <f>SUM(AG64+AH64)</f>
        <v>11</v>
      </c>
      <c r="AJ64" s="167">
        <f>SUM(AG64)+SUM(Juuni!AJ64)</f>
        <v>81</v>
      </c>
      <c r="AK64" s="178">
        <f>SUM(AE64)+SUM(Juuni!AK64)</f>
        <v>1</v>
      </c>
      <c r="AL64" s="179">
        <f>SUM(AH64)+SUM(Juuni!AL64)</f>
        <v>0</v>
      </c>
    </row>
    <row r="65" spans="1:38" outlineLevel="1" x14ac:dyDescent="0.25">
      <c r="A65" s="74" t="s">
        <v>741</v>
      </c>
      <c r="B65" s="322"/>
      <c r="C65" s="69">
        <f t="shared" ref="C65:AL65" si="38">SUBTOTAL(9,C64:C64)</f>
        <v>0</v>
      </c>
      <c r="D65" s="69">
        <f t="shared" si="38"/>
        <v>0</v>
      </c>
      <c r="E65" s="69">
        <f t="shared" si="38"/>
        <v>0</v>
      </c>
      <c r="F65" s="69">
        <f t="shared" si="38"/>
        <v>0</v>
      </c>
      <c r="G65" s="69">
        <f t="shared" si="38"/>
        <v>0</v>
      </c>
      <c r="H65" s="69">
        <f t="shared" si="38"/>
        <v>0</v>
      </c>
      <c r="I65" s="116">
        <f t="shared" si="38"/>
        <v>0</v>
      </c>
      <c r="J65" s="356">
        <f t="shared" si="38"/>
        <v>0</v>
      </c>
      <c r="K65" s="69">
        <f t="shared" si="38"/>
        <v>7</v>
      </c>
      <c r="L65" s="69">
        <f t="shared" si="38"/>
        <v>4</v>
      </c>
      <c r="M65" s="157">
        <f t="shared" si="38"/>
        <v>11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22">
        <f t="shared" si="38"/>
        <v>0</v>
      </c>
      <c r="R65" s="14">
        <f t="shared" si="38"/>
        <v>0</v>
      </c>
      <c r="S65" s="14">
        <f t="shared" si="38"/>
        <v>0</v>
      </c>
      <c r="T65" s="129">
        <f t="shared" si="38"/>
        <v>0</v>
      </c>
      <c r="U65" s="22">
        <f t="shared" si="38"/>
        <v>0</v>
      </c>
      <c r="V65" s="14">
        <f t="shared" si="38"/>
        <v>0</v>
      </c>
      <c r="W65" s="129">
        <f t="shared" si="38"/>
        <v>0</v>
      </c>
      <c r="X65" s="22">
        <f t="shared" si="38"/>
        <v>0</v>
      </c>
      <c r="Y65" s="14">
        <f t="shared" si="38"/>
        <v>0</v>
      </c>
      <c r="Z65" s="14">
        <f t="shared" si="38"/>
        <v>0</v>
      </c>
      <c r="AA65" s="14">
        <f t="shared" si="38"/>
        <v>0</v>
      </c>
      <c r="AB65" s="129">
        <f t="shared" si="38"/>
        <v>0</v>
      </c>
      <c r="AC65" s="7">
        <f t="shared" si="38"/>
        <v>0</v>
      </c>
      <c r="AD65" s="7">
        <f t="shared" si="38"/>
        <v>0</v>
      </c>
      <c r="AE65" s="164">
        <f t="shared" si="38"/>
        <v>0</v>
      </c>
      <c r="AF65" s="177">
        <f t="shared" si="38"/>
        <v>0</v>
      </c>
      <c r="AG65" s="160">
        <f t="shared" si="38"/>
        <v>11</v>
      </c>
      <c r="AH65" s="178">
        <f t="shared" si="38"/>
        <v>0</v>
      </c>
      <c r="AI65" s="188">
        <f t="shared" si="38"/>
        <v>11</v>
      </c>
      <c r="AJ65" s="167">
        <f t="shared" si="38"/>
        <v>81</v>
      </c>
      <c r="AK65" s="178">
        <f t="shared" si="38"/>
        <v>1</v>
      </c>
      <c r="AL65" s="179">
        <f t="shared" si="38"/>
        <v>0</v>
      </c>
    </row>
    <row r="66" spans="1:38" outlineLevel="2" x14ac:dyDescent="0.25">
      <c r="A66" s="6" t="s">
        <v>617</v>
      </c>
      <c r="B66" s="29" t="s">
        <v>776</v>
      </c>
      <c r="C66" s="69"/>
      <c r="D66" s="69"/>
      <c r="E66" s="69">
        <v>1</v>
      </c>
      <c r="F66" s="69">
        <v>2</v>
      </c>
      <c r="G66" s="69">
        <v>3</v>
      </c>
      <c r="H66" s="69"/>
      <c r="I66" s="116"/>
      <c r="J66" s="356"/>
      <c r="K66" s="69">
        <v>6</v>
      </c>
      <c r="L66" s="69"/>
      <c r="M66" s="157">
        <f t="shared" si="37"/>
        <v>12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177"/>
      <c r="AG66" s="160">
        <f>SUM(M66,AE66)</f>
        <v>12</v>
      </c>
      <c r="AH66" s="178">
        <f>SUM(N66,AF66)</f>
        <v>0</v>
      </c>
      <c r="AI66" s="188">
        <f>SUM(AG66+AH66)</f>
        <v>12</v>
      </c>
      <c r="AJ66" s="167">
        <f>SUM(AG66)+SUM(Juuni!AJ66)</f>
        <v>87</v>
      </c>
      <c r="AK66" s="178">
        <f>SUM(AE66)+SUM(Juuni!AK66)</f>
        <v>0</v>
      </c>
      <c r="AL66" s="179">
        <f>SUM(AH66)+SUM(Juuni!AL66)</f>
        <v>1</v>
      </c>
    </row>
    <row r="67" spans="1:38" outlineLevel="1" x14ac:dyDescent="0.25">
      <c r="A67" s="74" t="s">
        <v>742</v>
      </c>
      <c r="B67" s="29"/>
      <c r="C67" s="69">
        <f t="shared" ref="C67:AL67" si="40">SUBTOTAL(9,C66:C66)</f>
        <v>0</v>
      </c>
      <c r="D67" s="69">
        <f t="shared" si="40"/>
        <v>0</v>
      </c>
      <c r="E67" s="69">
        <f t="shared" si="40"/>
        <v>1</v>
      </c>
      <c r="F67" s="69">
        <f t="shared" si="40"/>
        <v>2</v>
      </c>
      <c r="G67" s="69">
        <f t="shared" si="40"/>
        <v>3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6</v>
      </c>
      <c r="L67" s="69">
        <f t="shared" si="40"/>
        <v>0</v>
      </c>
      <c r="M67" s="157">
        <f t="shared" si="40"/>
        <v>12</v>
      </c>
      <c r="N67" s="7">
        <f t="shared" si="40"/>
        <v>0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177">
        <f t="shared" si="40"/>
        <v>0</v>
      </c>
      <c r="AG67" s="160">
        <f t="shared" si="40"/>
        <v>12</v>
      </c>
      <c r="AH67" s="178">
        <f t="shared" si="40"/>
        <v>0</v>
      </c>
      <c r="AI67" s="188">
        <f t="shared" si="40"/>
        <v>12</v>
      </c>
      <c r="AJ67" s="167">
        <f t="shared" si="40"/>
        <v>87</v>
      </c>
      <c r="AK67" s="178">
        <f t="shared" si="40"/>
        <v>0</v>
      </c>
      <c r="AL67" s="179">
        <f t="shared" si="40"/>
        <v>1</v>
      </c>
    </row>
    <row r="68" spans="1:38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SUM(AG68)+SUM(Juuni!AJ68)</f>
        <v>1</v>
      </c>
      <c r="AK68" s="178">
        <f>SUM(AE68)+SUM(Juuni!AE68)</f>
        <v>0</v>
      </c>
      <c r="AL68" s="179">
        <f>SUM(AH68)+SUM(Juuni!AL68)</f>
        <v>0</v>
      </c>
    </row>
    <row r="69" spans="1:38" outlineLevel="1" x14ac:dyDescent="0.25">
      <c r="A69" s="74" t="s">
        <v>770</v>
      </c>
      <c r="B69" s="29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17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38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>
        <v>4</v>
      </c>
      <c r="X70" s="22"/>
      <c r="Y70" s="14"/>
      <c r="Z70" s="14"/>
      <c r="AA70" s="14">
        <v>2</v>
      </c>
      <c r="AB70" s="129"/>
      <c r="AC70" s="7">
        <v>3</v>
      </c>
      <c r="AD70" s="7">
        <v>1</v>
      </c>
      <c r="AE70" s="164">
        <f t="shared" si="39"/>
        <v>10</v>
      </c>
      <c r="AF70" s="177"/>
      <c r="AG70" s="160">
        <f t="shared" ref="AG70:AG83" si="42">SUM(M70,AE70)</f>
        <v>10</v>
      </c>
      <c r="AH70" s="178">
        <f t="shared" ref="AH70:AH83" si="43">SUM(N70,AF70)</f>
        <v>0</v>
      </c>
      <c r="AI70" s="188">
        <f>SUM(AG70+AH70)</f>
        <v>10</v>
      </c>
      <c r="AJ70" s="167">
        <f>SUM(AG70)+SUM(Juuni!AJ70)</f>
        <v>72</v>
      </c>
      <c r="AK70" s="178">
        <f>SUM(AE70)+SUM(Juuni!AK70)</f>
        <v>72</v>
      </c>
      <c r="AL70" s="179">
        <f>SUM(AH70)+SUM(Juuni!AL70)</f>
        <v>0</v>
      </c>
    </row>
    <row r="71" spans="1:38" outlineLevel="1" x14ac:dyDescent="0.25">
      <c r="A71" s="500" t="s">
        <v>743</v>
      </c>
      <c r="B71" s="22"/>
      <c r="C71" s="69">
        <f t="shared" ref="C71:AL71" si="44">SUBTOTAL(9,C70:C70)</f>
        <v>0</v>
      </c>
      <c r="D71" s="69">
        <f t="shared" si="44"/>
        <v>0</v>
      </c>
      <c r="E71" s="69">
        <f t="shared" si="44"/>
        <v>0</v>
      </c>
      <c r="F71" s="69">
        <f t="shared" si="44"/>
        <v>0</v>
      </c>
      <c r="G71" s="69">
        <f t="shared" si="44"/>
        <v>0</v>
      </c>
      <c r="H71" s="69">
        <f t="shared" si="44"/>
        <v>0</v>
      </c>
      <c r="I71" s="116">
        <f t="shared" si="44"/>
        <v>0</v>
      </c>
      <c r="J71" s="356">
        <f t="shared" si="44"/>
        <v>0</v>
      </c>
      <c r="K71" s="69">
        <f t="shared" si="44"/>
        <v>0</v>
      </c>
      <c r="L71" s="69">
        <f t="shared" si="44"/>
        <v>0</v>
      </c>
      <c r="M71" s="15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22">
        <f t="shared" si="44"/>
        <v>0</v>
      </c>
      <c r="R71" s="14">
        <f t="shared" si="44"/>
        <v>0</v>
      </c>
      <c r="S71" s="14">
        <f t="shared" si="44"/>
        <v>0</v>
      </c>
      <c r="T71" s="129">
        <f t="shared" si="44"/>
        <v>0</v>
      </c>
      <c r="U71" s="22">
        <f t="shared" si="44"/>
        <v>0</v>
      </c>
      <c r="V71" s="14">
        <f t="shared" si="44"/>
        <v>0</v>
      </c>
      <c r="W71" s="129">
        <f t="shared" si="44"/>
        <v>4</v>
      </c>
      <c r="X71" s="22">
        <f t="shared" si="44"/>
        <v>0</v>
      </c>
      <c r="Y71" s="14">
        <f t="shared" si="44"/>
        <v>0</v>
      </c>
      <c r="Z71" s="14">
        <f t="shared" si="44"/>
        <v>0</v>
      </c>
      <c r="AA71" s="14">
        <f t="shared" si="44"/>
        <v>2</v>
      </c>
      <c r="AB71" s="129">
        <f t="shared" si="44"/>
        <v>0</v>
      </c>
      <c r="AC71" s="7">
        <f t="shared" si="44"/>
        <v>3</v>
      </c>
      <c r="AD71" s="7">
        <f t="shared" si="44"/>
        <v>1</v>
      </c>
      <c r="AE71" s="164">
        <f t="shared" si="44"/>
        <v>10</v>
      </c>
      <c r="AF71" s="177">
        <f t="shared" si="44"/>
        <v>0</v>
      </c>
      <c r="AG71" s="160">
        <f t="shared" si="44"/>
        <v>10</v>
      </c>
      <c r="AH71" s="178">
        <f t="shared" si="44"/>
        <v>0</v>
      </c>
      <c r="AI71" s="188">
        <f t="shared" si="44"/>
        <v>10</v>
      </c>
      <c r="AJ71" s="167">
        <f t="shared" si="44"/>
        <v>72</v>
      </c>
      <c r="AK71" s="178">
        <f t="shared" si="44"/>
        <v>72</v>
      </c>
      <c r="AL71" s="179">
        <f t="shared" si="44"/>
        <v>0</v>
      </c>
    </row>
    <row r="72" spans="1:38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177"/>
      <c r="AG72" s="160">
        <f t="shared" si="42"/>
        <v>0</v>
      </c>
      <c r="AH72" s="178">
        <f t="shared" si="43"/>
        <v>0</v>
      </c>
      <c r="AI72" s="188">
        <f>SUM(AG72+AH72)</f>
        <v>0</v>
      </c>
      <c r="AJ72" s="167">
        <f>SUM(AG72)+SUM(Juuni!AJ72)</f>
        <v>0</v>
      </c>
      <c r="AK72" s="178">
        <f>SUM(AE72)+SUM(Juuni!AK72)</f>
        <v>0</v>
      </c>
      <c r="AL72" s="179">
        <f>SUM(AH72)+SUM(Juuni!AL72)</f>
        <v>0</v>
      </c>
    </row>
    <row r="73" spans="1:38" outlineLevel="2" x14ac:dyDescent="0.25">
      <c r="A73" s="7" t="s">
        <v>649</v>
      </c>
      <c r="B73" s="22" t="s">
        <v>690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177"/>
      <c r="AG73" s="160">
        <f t="shared" si="42"/>
        <v>0</v>
      </c>
      <c r="AH73" s="178">
        <f t="shared" si="43"/>
        <v>0</v>
      </c>
      <c r="AI73" s="188">
        <f>SUM(AG73+AH73)</f>
        <v>0</v>
      </c>
      <c r="AJ73" s="167">
        <f>SUM(AG73)+SUM(Juuni!AJ73)</f>
        <v>0</v>
      </c>
      <c r="AK73" s="178">
        <f>SUM(AE73)+SUM(Juuni!AK73)</f>
        <v>0</v>
      </c>
      <c r="AL73" s="179">
        <f>SUM(AH73)+SUM(Juuni!AL73)</f>
        <v>0</v>
      </c>
    </row>
    <row r="74" spans="1:38" outlineLevel="1" x14ac:dyDescent="0.25">
      <c r="A74" s="500" t="s">
        <v>744</v>
      </c>
      <c r="B74" s="22"/>
      <c r="C74" s="69">
        <f t="shared" ref="C74:AL74" si="45">SUBTOTAL(9,C72:C73)</f>
        <v>0</v>
      </c>
      <c r="D74" s="69">
        <f t="shared" si="45"/>
        <v>0</v>
      </c>
      <c r="E74" s="69">
        <f t="shared" si="45"/>
        <v>0</v>
      </c>
      <c r="F74" s="69">
        <f t="shared" si="45"/>
        <v>0</v>
      </c>
      <c r="G74" s="69">
        <f t="shared" si="45"/>
        <v>0</v>
      </c>
      <c r="H74" s="69">
        <f t="shared" si="45"/>
        <v>0</v>
      </c>
      <c r="I74" s="116">
        <f t="shared" si="45"/>
        <v>0</v>
      </c>
      <c r="J74" s="356">
        <f t="shared" si="45"/>
        <v>0</v>
      </c>
      <c r="K74" s="69">
        <f t="shared" si="45"/>
        <v>0</v>
      </c>
      <c r="L74" s="69">
        <f t="shared" si="45"/>
        <v>0</v>
      </c>
      <c r="M74" s="157">
        <f t="shared" si="45"/>
        <v>0</v>
      </c>
      <c r="N74" s="7">
        <f t="shared" si="45"/>
        <v>0</v>
      </c>
      <c r="O74" s="7">
        <f t="shared" si="45"/>
        <v>0</v>
      </c>
      <c r="P74" s="7">
        <f t="shared" si="45"/>
        <v>0</v>
      </c>
      <c r="Q74" s="22">
        <f t="shared" si="45"/>
        <v>0</v>
      </c>
      <c r="R74" s="14">
        <f t="shared" si="45"/>
        <v>0</v>
      </c>
      <c r="S74" s="14">
        <f t="shared" si="45"/>
        <v>0</v>
      </c>
      <c r="T74" s="129">
        <f t="shared" si="45"/>
        <v>0</v>
      </c>
      <c r="U74" s="22">
        <f t="shared" si="45"/>
        <v>0</v>
      </c>
      <c r="V74" s="14">
        <f t="shared" si="45"/>
        <v>0</v>
      </c>
      <c r="W74" s="129">
        <f t="shared" si="45"/>
        <v>0</v>
      </c>
      <c r="X74" s="22">
        <f t="shared" si="45"/>
        <v>0</v>
      </c>
      <c r="Y74" s="14">
        <f t="shared" si="45"/>
        <v>0</v>
      </c>
      <c r="Z74" s="14">
        <f t="shared" si="45"/>
        <v>0</v>
      </c>
      <c r="AA74" s="14">
        <f t="shared" si="45"/>
        <v>0</v>
      </c>
      <c r="AB74" s="129">
        <f t="shared" si="45"/>
        <v>0</v>
      </c>
      <c r="AC74" s="7">
        <f t="shared" si="45"/>
        <v>0</v>
      </c>
      <c r="AD74" s="7">
        <f t="shared" si="45"/>
        <v>0</v>
      </c>
      <c r="AE74" s="164">
        <f t="shared" si="45"/>
        <v>0</v>
      </c>
      <c r="AF74" s="177">
        <f t="shared" si="45"/>
        <v>0</v>
      </c>
      <c r="AG74" s="160">
        <f t="shared" si="45"/>
        <v>0</v>
      </c>
      <c r="AH74" s="178">
        <f t="shared" si="45"/>
        <v>0</v>
      </c>
      <c r="AI74" s="188">
        <f t="shared" si="45"/>
        <v>0</v>
      </c>
      <c r="AJ74" s="167">
        <f t="shared" si="45"/>
        <v>0</v>
      </c>
      <c r="AK74" s="178">
        <f t="shared" si="45"/>
        <v>0</v>
      </c>
      <c r="AL74" s="179">
        <f t="shared" si="45"/>
        <v>0</v>
      </c>
    </row>
    <row r="75" spans="1:38" ht="23.25" customHeight="1" outlineLevel="2" x14ac:dyDescent="0.25">
      <c r="A75" s="6" t="s">
        <v>801</v>
      </c>
      <c r="B75" s="322" t="s">
        <v>688</v>
      </c>
      <c r="C75" s="69"/>
      <c r="D75" s="69"/>
      <c r="E75" s="69">
        <v>3</v>
      </c>
      <c r="F75" s="69">
        <v>11</v>
      </c>
      <c r="G75" s="69"/>
      <c r="H75" s="69"/>
      <c r="I75" s="116">
        <v>2</v>
      </c>
      <c r="J75" s="356"/>
      <c r="K75" s="69">
        <v>5</v>
      </c>
      <c r="L75" s="69"/>
      <c r="M75" s="157">
        <f t="shared" si="37"/>
        <v>21</v>
      </c>
      <c r="N75" s="7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164">
        <f t="shared" si="39"/>
        <v>0</v>
      </c>
      <c r="AF75" s="177"/>
      <c r="AG75" s="160">
        <f t="shared" si="42"/>
        <v>21</v>
      </c>
      <c r="AH75" s="178">
        <f t="shared" si="43"/>
        <v>0</v>
      </c>
      <c r="AI75" s="188">
        <f>SUM(AG75+AH75)</f>
        <v>21</v>
      </c>
      <c r="AJ75" s="167">
        <f>SUM(AG75)+SUM(Juuni!AJ75)</f>
        <v>140</v>
      </c>
      <c r="AK75" s="178">
        <f>SUM(AE75)+SUM(Juuni!AK75)</f>
        <v>2</v>
      </c>
      <c r="AL75" s="179">
        <f>SUM(AH75)+SUM(Juuni!AL75)</f>
        <v>0</v>
      </c>
    </row>
    <row r="76" spans="1:38" ht="23.25" customHeight="1" outlineLevel="1" x14ac:dyDescent="0.25">
      <c r="A76" s="74" t="s">
        <v>745</v>
      </c>
      <c r="B76" s="322"/>
      <c r="C76" s="69">
        <f t="shared" ref="C76:AL76" si="46">SUBTOTAL(9,C75:C75)</f>
        <v>0</v>
      </c>
      <c r="D76" s="69">
        <f t="shared" si="46"/>
        <v>0</v>
      </c>
      <c r="E76" s="69">
        <f t="shared" si="46"/>
        <v>3</v>
      </c>
      <c r="F76" s="69">
        <f t="shared" si="46"/>
        <v>11</v>
      </c>
      <c r="G76" s="69">
        <f t="shared" si="46"/>
        <v>0</v>
      </c>
      <c r="H76" s="69">
        <f t="shared" si="46"/>
        <v>0</v>
      </c>
      <c r="I76" s="116">
        <f t="shared" si="46"/>
        <v>2</v>
      </c>
      <c r="J76" s="356">
        <f t="shared" si="46"/>
        <v>0</v>
      </c>
      <c r="K76" s="69">
        <f t="shared" si="46"/>
        <v>5</v>
      </c>
      <c r="L76" s="69">
        <f t="shared" si="46"/>
        <v>0</v>
      </c>
      <c r="M76" s="157">
        <f t="shared" si="46"/>
        <v>21</v>
      </c>
      <c r="N76" s="7">
        <f t="shared" si="46"/>
        <v>0</v>
      </c>
      <c r="O76" s="7">
        <f t="shared" si="46"/>
        <v>0</v>
      </c>
      <c r="P76" s="7">
        <f t="shared" si="46"/>
        <v>0</v>
      </c>
      <c r="Q76" s="22">
        <f t="shared" si="46"/>
        <v>0</v>
      </c>
      <c r="R76" s="14">
        <f t="shared" si="46"/>
        <v>0</v>
      </c>
      <c r="S76" s="14">
        <f t="shared" si="46"/>
        <v>0</v>
      </c>
      <c r="T76" s="129">
        <f t="shared" si="46"/>
        <v>0</v>
      </c>
      <c r="U76" s="22">
        <f t="shared" si="46"/>
        <v>0</v>
      </c>
      <c r="V76" s="14">
        <f t="shared" si="46"/>
        <v>0</v>
      </c>
      <c r="W76" s="129">
        <f t="shared" si="46"/>
        <v>0</v>
      </c>
      <c r="X76" s="22">
        <f t="shared" si="46"/>
        <v>0</v>
      </c>
      <c r="Y76" s="14">
        <f t="shared" si="46"/>
        <v>0</v>
      </c>
      <c r="Z76" s="14">
        <f t="shared" si="46"/>
        <v>0</v>
      </c>
      <c r="AA76" s="14">
        <f t="shared" si="46"/>
        <v>0</v>
      </c>
      <c r="AB76" s="129">
        <f t="shared" si="46"/>
        <v>0</v>
      </c>
      <c r="AC76" s="7">
        <f t="shared" si="46"/>
        <v>0</v>
      </c>
      <c r="AD76" s="7">
        <f t="shared" si="46"/>
        <v>0</v>
      </c>
      <c r="AE76" s="164">
        <f t="shared" si="46"/>
        <v>0</v>
      </c>
      <c r="AF76" s="177">
        <f t="shared" si="46"/>
        <v>0</v>
      </c>
      <c r="AG76" s="160">
        <f t="shared" si="46"/>
        <v>21</v>
      </c>
      <c r="AH76" s="178">
        <f t="shared" si="46"/>
        <v>0</v>
      </c>
      <c r="AI76" s="188">
        <f t="shared" si="46"/>
        <v>21</v>
      </c>
      <c r="AJ76" s="167">
        <f t="shared" si="46"/>
        <v>140</v>
      </c>
      <c r="AK76" s="178">
        <f t="shared" si="46"/>
        <v>2</v>
      </c>
      <c r="AL76" s="179">
        <f t="shared" si="46"/>
        <v>0</v>
      </c>
    </row>
    <row r="77" spans="1:38" outlineLevel="2" x14ac:dyDescent="0.25">
      <c r="A77" s="7" t="s">
        <v>681</v>
      </c>
      <c r="B77" s="22" t="s">
        <v>802</v>
      </c>
      <c r="C77" s="69"/>
      <c r="D77" s="69"/>
      <c r="E77" s="69"/>
      <c r="F77" s="69">
        <v>1</v>
      </c>
      <c r="G77" s="69">
        <v>2</v>
      </c>
      <c r="H77" s="69">
        <v>1</v>
      </c>
      <c r="I77" s="116">
        <v>3</v>
      </c>
      <c r="J77" s="356">
        <v>7</v>
      </c>
      <c r="K77" s="69">
        <v>2</v>
      </c>
      <c r="L77" s="69"/>
      <c r="M77" s="157">
        <f t="shared" si="37"/>
        <v>16</v>
      </c>
      <c r="N77" s="7"/>
      <c r="O77" s="7"/>
      <c r="P77" s="7"/>
      <c r="Q77" s="22">
        <v>15</v>
      </c>
      <c r="R77" s="14">
        <v>5</v>
      </c>
      <c r="S77" s="14"/>
      <c r="T77" s="129">
        <v>1</v>
      </c>
      <c r="U77" s="22"/>
      <c r="V77" s="14"/>
      <c r="W77" s="129"/>
      <c r="X77" s="22"/>
      <c r="Y77" s="14"/>
      <c r="Z77" s="14"/>
      <c r="AA77" s="14"/>
      <c r="AB77" s="129"/>
      <c r="AC77" s="7">
        <v>12</v>
      </c>
      <c r="AD77" s="7"/>
      <c r="AE77" s="164">
        <f t="shared" si="39"/>
        <v>33</v>
      </c>
      <c r="AF77" s="177"/>
      <c r="AG77" s="160">
        <f t="shared" si="42"/>
        <v>49</v>
      </c>
      <c r="AH77" s="178">
        <f t="shared" si="43"/>
        <v>0</v>
      </c>
      <c r="AI77" s="188">
        <f>SUM(AG77+AH77)</f>
        <v>49</v>
      </c>
      <c r="AJ77" s="167">
        <f>SUM(AG77)+SUM(Juuni!AJ77)</f>
        <v>238</v>
      </c>
      <c r="AK77" s="178">
        <f>SUM(AE77)+SUM(Juuni!AK77)</f>
        <v>113</v>
      </c>
      <c r="AL77" s="179">
        <f>SUM(AH77)+SUM(Juuni!AL77)</f>
        <v>0</v>
      </c>
    </row>
    <row r="78" spans="1:38" outlineLevel="1" x14ac:dyDescent="0.25">
      <c r="A78" s="500" t="s">
        <v>746</v>
      </c>
      <c r="B78" s="22"/>
      <c r="C78" s="69">
        <f t="shared" ref="C78:AL78" si="47">SUBTOTAL(9,C77:C77)</f>
        <v>0</v>
      </c>
      <c r="D78" s="69">
        <f t="shared" si="47"/>
        <v>0</v>
      </c>
      <c r="E78" s="69">
        <f t="shared" si="47"/>
        <v>0</v>
      </c>
      <c r="F78" s="69">
        <f t="shared" si="47"/>
        <v>1</v>
      </c>
      <c r="G78" s="69">
        <f t="shared" si="47"/>
        <v>2</v>
      </c>
      <c r="H78" s="69">
        <f t="shared" si="47"/>
        <v>1</v>
      </c>
      <c r="I78" s="116">
        <f t="shared" si="47"/>
        <v>3</v>
      </c>
      <c r="J78" s="356">
        <f t="shared" si="47"/>
        <v>7</v>
      </c>
      <c r="K78" s="69">
        <f t="shared" si="47"/>
        <v>2</v>
      </c>
      <c r="L78" s="69">
        <f t="shared" si="47"/>
        <v>0</v>
      </c>
      <c r="M78" s="157">
        <f t="shared" si="47"/>
        <v>16</v>
      </c>
      <c r="N78" s="7">
        <f t="shared" si="47"/>
        <v>0</v>
      </c>
      <c r="O78" s="7">
        <f t="shared" si="47"/>
        <v>0</v>
      </c>
      <c r="P78" s="7">
        <f t="shared" si="47"/>
        <v>0</v>
      </c>
      <c r="Q78" s="22">
        <f t="shared" si="47"/>
        <v>15</v>
      </c>
      <c r="R78" s="14">
        <f t="shared" si="47"/>
        <v>5</v>
      </c>
      <c r="S78" s="14">
        <f t="shared" si="47"/>
        <v>0</v>
      </c>
      <c r="T78" s="129">
        <f t="shared" si="47"/>
        <v>1</v>
      </c>
      <c r="U78" s="22">
        <f t="shared" si="47"/>
        <v>0</v>
      </c>
      <c r="V78" s="14">
        <f t="shared" si="47"/>
        <v>0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0</v>
      </c>
      <c r="AB78" s="129">
        <f t="shared" si="47"/>
        <v>0</v>
      </c>
      <c r="AC78" s="7">
        <f t="shared" si="47"/>
        <v>12</v>
      </c>
      <c r="AD78" s="7">
        <f t="shared" si="47"/>
        <v>0</v>
      </c>
      <c r="AE78" s="164">
        <f t="shared" si="47"/>
        <v>33</v>
      </c>
      <c r="AF78" s="177">
        <f t="shared" si="47"/>
        <v>0</v>
      </c>
      <c r="AG78" s="160">
        <f t="shared" si="47"/>
        <v>49</v>
      </c>
      <c r="AH78" s="178">
        <f t="shared" si="47"/>
        <v>0</v>
      </c>
      <c r="AI78" s="188">
        <f t="shared" si="47"/>
        <v>49</v>
      </c>
      <c r="AJ78" s="167">
        <f t="shared" si="47"/>
        <v>238</v>
      </c>
      <c r="AK78" s="178">
        <f t="shared" si="47"/>
        <v>113</v>
      </c>
      <c r="AL78" s="179">
        <f t="shared" si="47"/>
        <v>0</v>
      </c>
    </row>
    <row r="79" spans="1:38" outlineLevel="2" x14ac:dyDescent="0.25">
      <c r="A79" s="7" t="s">
        <v>648</v>
      </c>
      <c r="B79" s="22" t="s">
        <v>646</v>
      </c>
      <c r="C79" s="69"/>
      <c r="D79" s="69"/>
      <c r="E79" s="69">
        <v>1</v>
      </c>
      <c r="F79" s="69"/>
      <c r="G79" s="69"/>
      <c r="H79" s="69"/>
      <c r="I79" s="116"/>
      <c r="J79" s="356"/>
      <c r="K79" s="69">
        <v>3</v>
      </c>
      <c r="L79" s="69"/>
      <c r="M79" s="157">
        <f t="shared" si="37"/>
        <v>4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9"/>
        <v>0</v>
      </c>
      <c r="AF79" s="177"/>
      <c r="AG79" s="160">
        <f t="shared" si="42"/>
        <v>4</v>
      </c>
      <c r="AH79" s="178">
        <f t="shared" si="43"/>
        <v>0</v>
      </c>
      <c r="AI79" s="188">
        <f t="shared" ref="AI79:AI90" si="48">SUM(AG79+AH79)</f>
        <v>4</v>
      </c>
      <c r="AJ79" s="167">
        <f>SUM(AG79)+SUM(Juuni!AJ79)</f>
        <v>19</v>
      </c>
      <c r="AK79" s="178">
        <f>SUM(AE79)+SUM(Juuni!AK79)</f>
        <v>0</v>
      </c>
      <c r="AL79" s="179">
        <f>SUM(AH79)+SUM(Juuni!AL79)</f>
        <v>0</v>
      </c>
    </row>
    <row r="80" spans="1:38" outlineLevel="1" x14ac:dyDescent="0.25">
      <c r="A80" s="500" t="s">
        <v>747</v>
      </c>
      <c r="B80" s="22"/>
      <c r="C80" s="69">
        <f t="shared" ref="C80:AL80" si="49">SUBTOTAL(9,C79:C79)</f>
        <v>0</v>
      </c>
      <c r="D80" s="69">
        <f t="shared" si="49"/>
        <v>0</v>
      </c>
      <c r="E80" s="69">
        <f t="shared" si="49"/>
        <v>1</v>
      </c>
      <c r="F80" s="69">
        <f t="shared" si="49"/>
        <v>0</v>
      </c>
      <c r="G80" s="69">
        <f t="shared" si="49"/>
        <v>0</v>
      </c>
      <c r="H80" s="69">
        <f t="shared" si="49"/>
        <v>0</v>
      </c>
      <c r="I80" s="116">
        <f t="shared" si="49"/>
        <v>0</v>
      </c>
      <c r="J80" s="356">
        <f t="shared" si="49"/>
        <v>0</v>
      </c>
      <c r="K80" s="69">
        <f t="shared" si="49"/>
        <v>3</v>
      </c>
      <c r="L80" s="69">
        <f t="shared" si="49"/>
        <v>0</v>
      </c>
      <c r="M80" s="157">
        <f t="shared" si="49"/>
        <v>4</v>
      </c>
      <c r="N80" s="7">
        <f t="shared" si="49"/>
        <v>0</v>
      </c>
      <c r="O80" s="7">
        <f t="shared" si="49"/>
        <v>0</v>
      </c>
      <c r="P80" s="7">
        <f t="shared" si="49"/>
        <v>0</v>
      </c>
      <c r="Q80" s="22">
        <f t="shared" si="49"/>
        <v>0</v>
      </c>
      <c r="R80" s="14">
        <f t="shared" si="49"/>
        <v>0</v>
      </c>
      <c r="S80" s="14">
        <f t="shared" si="49"/>
        <v>0</v>
      </c>
      <c r="T80" s="129">
        <f t="shared" si="49"/>
        <v>0</v>
      </c>
      <c r="U80" s="22">
        <f t="shared" si="49"/>
        <v>0</v>
      </c>
      <c r="V80" s="14">
        <f t="shared" si="49"/>
        <v>0</v>
      </c>
      <c r="W80" s="129">
        <f t="shared" si="49"/>
        <v>0</v>
      </c>
      <c r="X80" s="22">
        <f t="shared" si="49"/>
        <v>0</v>
      </c>
      <c r="Y80" s="14">
        <f t="shared" si="49"/>
        <v>0</v>
      </c>
      <c r="Z80" s="14">
        <f t="shared" si="49"/>
        <v>0</v>
      </c>
      <c r="AA80" s="14">
        <f t="shared" si="49"/>
        <v>0</v>
      </c>
      <c r="AB80" s="129">
        <f t="shared" si="49"/>
        <v>0</v>
      </c>
      <c r="AC80" s="7">
        <f t="shared" si="49"/>
        <v>0</v>
      </c>
      <c r="AD80" s="7">
        <f t="shared" si="49"/>
        <v>0</v>
      </c>
      <c r="AE80" s="164">
        <f t="shared" si="49"/>
        <v>0</v>
      </c>
      <c r="AF80" s="177">
        <f t="shared" si="49"/>
        <v>0</v>
      </c>
      <c r="AG80" s="160">
        <f t="shared" si="49"/>
        <v>4</v>
      </c>
      <c r="AH80" s="178">
        <f t="shared" si="49"/>
        <v>0</v>
      </c>
      <c r="AI80" s="188">
        <f t="shared" si="49"/>
        <v>4</v>
      </c>
      <c r="AJ80" s="167">
        <f t="shared" si="49"/>
        <v>19</v>
      </c>
      <c r="AK80" s="178">
        <f t="shared" si="49"/>
        <v>0</v>
      </c>
      <c r="AL80" s="179">
        <f t="shared" si="49"/>
        <v>0</v>
      </c>
    </row>
    <row r="81" spans="1:38" outlineLevel="2" x14ac:dyDescent="0.25">
      <c r="A81" s="7" t="s">
        <v>616</v>
      </c>
      <c r="B81" s="22" t="s">
        <v>802</v>
      </c>
      <c r="C81" s="69">
        <v>1</v>
      </c>
      <c r="D81" s="69">
        <v>1</v>
      </c>
      <c r="E81" s="69">
        <v>5</v>
      </c>
      <c r="F81" s="69"/>
      <c r="G81" s="69"/>
      <c r="H81" s="69"/>
      <c r="I81" s="116"/>
      <c r="J81" s="356"/>
      <c r="K81" s="69">
        <v>9</v>
      </c>
      <c r="L81" s="69">
        <v>1</v>
      </c>
      <c r="M81" s="157">
        <f t="shared" si="37"/>
        <v>17</v>
      </c>
      <c r="N81" s="7"/>
      <c r="O81" s="7">
        <v>1</v>
      </c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7"/>
      <c r="AE81" s="164">
        <f t="shared" si="39"/>
        <v>1</v>
      </c>
      <c r="AF81" s="177"/>
      <c r="AG81" s="160">
        <f t="shared" si="42"/>
        <v>18</v>
      </c>
      <c r="AH81" s="178">
        <f t="shared" si="43"/>
        <v>0</v>
      </c>
      <c r="AI81" s="188">
        <f t="shared" si="48"/>
        <v>18</v>
      </c>
      <c r="AJ81" s="167">
        <f>SUM(AG81)+SUM(Juuni!AJ81)</f>
        <v>151</v>
      </c>
      <c r="AK81" s="178">
        <f>SUM(AE81)+SUM(Juuni!AK81)</f>
        <v>9</v>
      </c>
      <c r="AL81" s="179">
        <f>SUM(AH81)+SUM(Juuni!AL81)</f>
        <v>9</v>
      </c>
    </row>
    <row r="82" spans="1:38" outlineLevel="1" x14ac:dyDescent="0.25">
      <c r="A82" s="500" t="s">
        <v>748</v>
      </c>
      <c r="B82" s="22"/>
      <c r="C82" s="69">
        <f t="shared" ref="C82:AL82" si="50">SUBTOTAL(9,C81:C81)</f>
        <v>1</v>
      </c>
      <c r="D82" s="69">
        <f t="shared" si="50"/>
        <v>1</v>
      </c>
      <c r="E82" s="69">
        <f t="shared" si="50"/>
        <v>5</v>
      </c>
      <c r="F82" s="69">
        <f t="shared" si="50"/>
        <v>0</v>
      </c>
      <c r="G82" s="69">
        <f t="shared" si="50"/>
        <v>0</v>
      </c>
      <c r="H82" s="69">
        <f t="shared" si="50"/>
        <v>0</v>
      </c>
      <c r="I82" s="116">
        <f t="shared" si="50"/>
        <v>0</v>
      </c>
      <c r="J82" s="356">
        <f t="shared" si="50"/>
        <v>0</v>
      </c>
      <c r="K82" s="69">
        <f t="shared" si="50"/>
        <v>9</v>
      </c>
      <c r="L82" s="69">
        <f t="shared" si="50"/>
        <v>1</v>
      </c>
      <c r="M82" s="157">
        <f t="shared" si="50"/>
        <v>17</v>
      </c>
      <c r="N82" s="7">
        <f t="shared" si="50"/>
        <v>0</v>
      </c>
      <c r="O82" s="7">
        <f t="shared" si="50"/>
        <v>1</v>
      </c>
      <c r="P82" s="7">
        <f t="shared" si="50"/>
        <v>0</v>
      </c>
      <c r="Q82" s="22">
        <f t="shared" si="50"/>
        <v>0</v>
      </c>
      <c r="R82" s="14">
        <f t="shared" si="50"/>
        <v>0</v>
      </c>
      <c r="S82" s="14">
        <f t="shared" si="50"/>
        <v>0</v>
      </c>
      <c r="T82" s="129">
        <f t="shared" si="50"/>
        <v>0</v>
      </c>
      <c r="U82" s="22">
        <f t="shared" si="50"/>
        <v>0</v>
      </c>
      <c r="V82" s="14">
        <f t="shared" si="50"/>
        <v>0</v>
      </c>
      <c r="W82" s="129">
        <f t="shared" si="50"/>
        <v>0</v>
      </c>
      <c r="X82" s="22">
        <f t="shared" si="50"/>
        <v>0</v>
      </c>
      <c r="Y82" s="14">
        <f t="shared" si="50"/>
        <v>0</v>
      </c>
      <c r="Z82" s="14">
        <f t="shared" si="50"/>
        <v>0</v>
      </c>
      <c r="AA82" s="14">
        <f t="shared" si="50"/>
        <v>0</v>
      </c>
      <c r="AB82" s="129">
        <f t="shared" si="50"/>
        <v>0</v>
      </c>
      <c r="AC82" s="7">
        <f t="shared" si="50"/>
        <v>0</v>
      </c>
      <c r="AD82" s="7">
        <f t="shared" si="50"/>
        <v>0</v>
      </c>
      <c r="AE82" s="164">
        <f t="shared" si="50"/>
        <v>1</v>
      </c>
      <c r="AF82" s="177">
        <f t="shared" si="50"/>
        <v>0</v>
      </c>
      <c r="AG82" s="160">
        <f t="shared" si="50"/>
        <v>18</v>
      </c>
      <c r="AH82" s="178">
        <f t="shared" si="50"/>
        <v>0</v>
      </c>
      <c r="AI82" s="188">
        <f t="shared" si="50"/>
        <v>18</v>
      </c>
      <c r="AJ82" s="167">
        <f t="shared" si="50"/>
        <v>151</v>
      </c>
      <c r="AK82" s="178">
        <f t="shared" si="50"/>
        <v>9</v>
      </c>
      <c r="AL82" s="179">
        <f t="shared" si="50"/>
        <v>9</v>
      </c>
    </row>
    <row r="83" spans="1:38" outlineLevel="2" x14ac:dyDescent="0.25">
      <c r="A83" s="6" t="s">
        <v>804</v>
      </c>
      <c r="B83" s="29" t="s">
        <v>703</v>
      </c>
      <c r="C83" s="69"/>
      <c r="D83" s="69">
        <v>23</v>
      </c>
      <c r="E83" s="69">
        <v>56</v>
      </c>
      <c r="F83" s="69">
        <v>3</v>
      </c>
      <c r="G83" s="69"/>
      <c r="H83" s="69"/>
      <c r="I83" s="116">
        <v>2</v>
      </c>
      <c r="J83" s="356"/>
      <c r="K83" s="69">
        <v>3</v>
      </c>
      <c r="L83" s="69">
        <v>2</v>
      </c>
      <c r="M83" s="157">
        <f t="shared" si="37"/>
        <v>89</v>
      </c>
      <c r="N83" s="7"/>
      <c r="O83" s="7"/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9"/>
        <v>0</v>
      </c>
      <c r="AF83" s="177"/>
      <c r="AG83" s="160">
        <f t="shared" si="42"/>
        <v>89</v>
      </c>
      <c r="AH83" s="178">
        <f t="shared" si="43"/>
        <v>0</v>
      </c>
      <c r="AI83" s="188">
        <f t="shared" si="48"/>
        <v>89</v>
      </c>
      <c r="AJ83" s="167">
        <f>SUM(AG83)+SUM(Juuni!AJ83)</f>
        <v>713</v>
      </c>
      <c r="AK83" s="178">
        <f>SUM(AE83)+SUM(Juuni!AK83)</f>
        <v>18</v>
      </c>
      <c r="AL83" s="179">
        <f>SUM(AH83)+SUM(Juuni!AL83)</f>
        <v>0</v>
      </c>
    </row>
    <row r="84" spans="1:38" outlineLevel="1" x14ac:dyDescent="0.25">
      <c r="A84" s="74" t="s">
        <v>749</v>
      </c>
      <c r="B84" s="40"/>
      <c r="C84" s="69">
        <f t="shared" ref="C84:AL84" si="51">SUBTOTAL(9,C83:C83)</f>
        <v>0</v>
      </c>
      <c r="D84" s="69">
        <f t="shared" si="51"/>
        <v>23</v>
      </c>
      <c r="E84" s="69">
        <f t="shared" si="51"/>
        <v>56</v>
      </c>
      <c r="F84" s="69">
        <f t="shared" si="51"/>
        <v>3</v>
      </c>
      <c r="G84" s="69">
        <f t="shared" si="51"/>
        <v>0</v>
      </c>
      <c r="H84" s="69">
        <f t="shared" si="51"/>
        <v>0</v>
      </c>
      <c r="I84" s="116">
        <f t="shared" si="51"/>
        <v>2</v>
      </c>
      <c r="J84" s="356">
        <f t="shared" si="51"/>
        <v>0</v>
      </c>
      <c r="K84" s="69">
        <f t="shared" si="51"/>
        <v>3</v>
      </c>
      <c r="L84" s="69">
        <f t="shared" si="51"/>
        <v>2</v>
      </c>
      <c r="M84" s="157">
        <f t="shared" si="51"/>
        <v>89</v>
      </c>
      <c r="N84" s="7">
        <f t="shared" si="51"/>
        <v>0</v>
      </c>
      <c r="O84" s="7">
        <f t="shared" si="51"/>
        <v>0</v>
      </c>
      <c r="P84" s="7">
        <f t="shared" si="51"/>
        <v>0</v>
      </c>
      <c r="Q84" s="22">
        <f t="shared" si="51"/>
        <v>0</v>
      </c>
      <c r="R84" s="14">
        <f t="shared" si="51"/>
        <v>0</v>
      </c>
      <c r="S84" s="14">
        <f t="shared" si="51"/>
        <v>0</v>
      </c>
      <c r="T84" s="129">
        <f t="shared" si="51"/>
        <v>0</v>
      </c>
      <c r="U84" s="22">
        <f t="shared" si="51"/>
        <v>0</v>
      </c>
      <c r="V84" s="14">
        <f t="shared" si="51"/>
        <v>0</v>
      </c>
      <c r="W84" s="129">
        <f t="shared" si="51"/>
        <v>0</v>
      </c>
      <c r="X84" s="22">
        <f t="shared" si="51"/>
        <v>0</v>
      </c>
      <c r="Y84" s="14">
        <f t="shared" si="51"/>
        <v>0</v>
      </c>
      <c r="Z84" s="14">
        <f t="shared" si="51"/>
        <v>0</v>
      </c>
      <c r="AA84" s="14">
        <f t="shared" si="51"/>
        <v>0</v>
      </c>
      <c r="AB84" s="129">
        <f t="shared" si="51"/>
        <v>0</v>
      </c>
      <c r="AC84" s="69">
        <f t="shared" si="51"/>
        <v>0</v>
      </c>
      <c r="AD84" s="69">
        <f t="shared" si="51"/>
        <v>0</v>
      </c>
      <c r="AE84" s="164">
        <f t="shared" si="51"/>
        <v>0</v>
      </c>
      <c r="AF84" s="177">
        <f t="shared" si="51"/>
        <v>0</v>
      </c>
      <c r="AG84" s="160">
        <f t="shared" si="51"/>
        <v>89</v>
      </c>
      <c r="AH84" s="178">
        <f t="shared" si="51"/>
        <v>0</v>
      </c>
      <c r="AI84" s="188">
        <f t="shared" si="51"/>
        <v>89</v>
      </c>
      <c r="AJ84" s="167">
        <f t="shared" si="51"/>
        <v>713</v>
      </c>
      <c r="AK84" s="178">
        <f t="shared" si="51"/>
        <v>18</v>
      </c>
      <c r="AL84" s="179">
        <f t="shared" si="51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3</v>
      </c>
      <c r="E85" s="69">
        <v>16</v>
      </c>
      <c r="F85" s="69">
        <v>4</v>
      </c>
      <c r="G85" s="69"/>
      <c r="H85" s="69"/>
      <c r="I85" s="116">
        <v>11</v>
      </c>
      <c r="J85" s="356"/>
      <c r="K85" s="69"/>
      <c r="L85" s="69"/>
      <c r="M85" s="157">
        <f t="shared" si="37"/>
        <v>34</v>
      </c>
      <c r="N85" s="7"/>
      <c r="O85" s="7"/>
      <c r="P85" s="7">
        <v>8</v>
      </c>
      <c r="Q85" s="22"/>
      <c r="R85" s="14">
        <v>2</v>
      </c>
      <c r="S85" s="14"/>
      <c r="T85" s="129"/>
      <c r="U85" s="22"/>
      <c r="V85" s="14"/>
      <c r="W85" s="129"/>
      <c r="X85" s="22"/>
      <c r="Y85" s="14"/>
      <c r="Z85" s="14"/>
      <c r="AA85" s="14"/>
      <c r="AB85" s="129"/>
      <c r="AC85" s="69"/>
      <c r="AD85" s="69"/>
      <c r="AE85" s="164">
        <f t="shared" si="39"/>
        <v>10</v>
      </c>
      <c r="AF85" s="177"/>
      <c r="AG85" s="160">
        <f t="shared" ref="AG85:AH87" si="52">SUM(M85,AE85)</f>
        <v>44</v>
      </c>
      <c r="AH85" s="178">
        <f t="shared" si="52"/>
        <v>0</v>
      </c>
      <c r="AI85" s="188">
        <f t="shared" si="48"/>
        <v>44</v>
      </c>
      <c r="AJ85" s="167">
        <f>SUM(AG85)+SUM(Juuni!AJ85)</f>
        <v>263</v>
      </c>
      <c r="AK85" s="178">
        <f>SUM(AE85)+SUM(Juuni!AK85)</f>
        <v>42</v>
      </c>
      <c r="AL85" s="179">
        <f>SUM(AH85)+SUM(Juuni!AL85)</f>
        <v>0</v>
      </c>
    </row>
    <row r="86" spans="1:38" outlineLevel="2" x14ac:dyDescent="0.25">
      <c r="A86" s="6" t="s">
        <v>805</v>
      </c>
      <c r="B86" s="29" t="s">
        <v>825</v>
      </c>
      <c r="C86" s="69"/>
      <c r="D86" s="69">
        <v>2</v>
      </c>
      <c r="E86" s="69">
        <v>3</v>
      </c>
      <c r="F86" s="69">
        <v>2</v>
      </c>
      <c r="G86" s="69"/>
      <c r="H86" s="69"/>
      <c r="I86" s="116"/>
      <c r="J86" s="356"/>
      <c r="K86" s="69"/>
      <c r="L86" s="69"/>
      <c r="M86" s="157">
        <f t="shared" si="37"/>
        <v>7</v>
      </c>
      <c r="N86" s="7"/>
      <c r="O86" s="7"/>
      <c r="P86" s="7"/>
      <c r="Q86" s="22">
        <v>1</v>
      </c>
      <c r="R86" s="14">
        <v>1</v>
      </c>
      <c r="S86" s="14">
        <v>1</v>
      </c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3</v>
      </c>
      <c r="AF86" s="177"/>
      <c r="AG86" s="160">
        <f t="shared" si="52"/>
        <v>10</v>
      </c>
      <c r="AH86" s="178">
        <f t="shared" si="52"/>
        <v>0</v>
      </c>
      <c r="AI86" s="188">
        <f t="shared" si="48"/>
        <v>10</v>
      </c>
      <c r="AJ86" s="167">
        <f>SUM(AG86)+SUM(Juuni!AJ86)</f>
        <v>91</v>
      </c>
      <c r="AK86" s="178">
        <f>SUM(AE86)+SUM(Juuni!AK86)</f>
        <v>8</v>
      </c>
      <c r="AL86" s="179">
        <f>SUM(AH86)+SUM(Juuni!AL86)</f>
        <v>0</v>
      </c>
    </row>
    <row r="87" spans="1:38" outlineLevel="2" x14ac:dyDescent="0.25">
      <c r="A87" s="8" t="s">
        <v>805</v>
      </c>
      <c r="B87" s="29" t="s">
        <v>806</v>
      </c>
      <c r="C87" s="69"/>
      <c r="D87" s="69"/>
      <c r="E87" s="69">
        <v>2</v>
      </c>
      <c r="F87" s="69">
        <v>1</v>
      </c>
      <c r="G87" s="69"/>
      <c r="H87" s="69"/>
      <c r="I87" s="116"/>
      <c r="J87" s="356">
        <v>1</v>
      </c>
      <c r="K87" s="69"/>
      <c r="L87" s="69"/>
      <c r="M87" s="157">
        <f t="shared" si="37"/>
        <v>4</v>
      </c>
      <c r="N87" s="7"/>
      <c r="O87" s="7"/>
      <c r="P87" s="7"/>
      <c r="Q87" s="22"/>
      <c r="R87" s="14"/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0</v>
      </c>
      <c r="AF87" s="177"/>
      <c r="AG87" s="160">
        <f t="shared" si="52"/>
        <v>4</v>
      </c>
      <c r="AH87" s="178">
        <f t="shared" si="52"/>
        <v>0</v>
      </c>
      <c r="AI87" s="188">
        <f t="shared" si="48"/>
        <v>4</v>
      </c>
      <c r="AJ87" s="167">
        <f>SUM(AG87)+SUM(Juuni!AJ87)</f>
        <v>50</v>
      </c>
      <c r="AK87" s="178">
        <f>SUM(AE87)+SUM(Juuni!AK87)</f>
        <v>8</v>
      </c>
      <c r="AL87" s="179">
        <f>SUM(AH87)+SUM(Juuni!AL87)</f>
        <v>0</v>
      </c>
    </row>
    <row r="88" spans="1:38" outlineLevel="2" x14ac:dyDescent="0.25">
      <c r="A88" s="8" t="s">
        <v>805</v>
      </c>
      <c r="B88" s="29" t="s">
        <v>713</v>
      </c>
      <c r="C88" s="69"/>
      <c r="D88" s="69"/>
      <c r="E88" s="69">
        <v>1</v>
      </c>
      <c r="F88" s="69"/>
      <c r="G88" s="69"/>
      <c r="H88" s="69"/>
      <c r="I88" s="116">
        <v>2</v>
      </c>
      <c r="J88" s="356"/>
      <c r="K88" s="69"/>
      <c r="L88" s="69"/>
      <c r="M88" s="157">
        <f>SUM(C88:L88)</f>
        <v>3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177"/>
      <c r="AG88" s="160">
        <f>SUM(M88,AE88)</f>
        <v>3</v>
      </c>
      <c r="AH88" s="178">
        <f>SUM(N88,AF88)</f>
        <v>0</v>
      </c>
      <c r="AI88" s="188">
        <f>SUM(AG88+AH88)</f>
        <v>3</v>
      </c>
      <c r="AJ88" s="167">
        <f>SUM(AG88)+SUM(Juuni!AJ88)</f>
        <v>18</v>
      </c>
      <c r="AK88" s="178">
        <f>SUM(AE88)+SUM(Juuni!AK88)</f>
        <v>0</v>
      </c>
      <c r="AL88" s="179">
        <f>SUM(AH88)+SUM(Juuni!AL88)</f>
        <v>0</v>
      </c>
    </row>
    <row r="89" spans="1:38" outlineLevel="1" x14ac:dyDescent="0.25">
      <c r="A89" s="383" t="s">
        <v>750</v>
      </c>
      <c r="B89" s="29"/>
      <c r="C89" s="69">
        <f t="shared" ref="C89:AL89" si="53">SUBTOTAL(9,C85:C88)</f>
        <v>0</v>
      </c>
      <c r="D89" s="69">
        <f t="shared" si="53"/>
        <v>5</v>
      </c>
      <c r="E89" s="69">
        <f t="shared" si="53"/>
        <v>22</v>
      </c>
      <c r="F89" s="69">
        <f t="shared" si="53"/>
        <v>7</v>
      </c>
      <c r="G89" s="69">
        <f t="shared" si="53"/>
        <v>0</v>
      </c>
      <c r="H89" s="69">
        <f t="shared" si="53"/>
        <v>0</v>
      </c>
      <c r="I89" s="116">
        <f t="shared" si="53"/>
        <v>13</v>
      </c>
      <c r="J89" s="356">
        <f t="shared" si="53"/>
        <v>1</v>
      </c>
      <c r="K89" s="69">
        <f t="shared" si="53"/>
        <v>0</v>
      </c>
      <c r="L89" s="69">
        <f t="shared" si="53"/>
        <v>0</v>
      </c>
      <c r="M89" s="157">
        <f t="shared" si="53"/>
        <v>48</v>
      </c>
      <c r="N89" s="7">
        <f t="shared" si="53"/>
        <v>0</v>
      </c>
      <c r="O89" s="7">
        <f t="shared" si="53"/>
        <v>0</v>
      </c>
      <c r="P89" s="7">
        <f t="shared" si="53"/>
        <v>8</v>
      </c>
      <c r="Q89" s="22">
        <f t="shared" si="53"/>
        <v>1</v>
      </c>
      <c r="R89" s="14">
        <f t="shared" si="53"/>
        <v>3</v>
      </c>
      <c r="S89" s="14">
        <f t="shared" si="53"/>
        <v>1</v>
      </c>
      <c r="T89" s="129">
        <f t="shared" si="53"/>
        <v>0</v>
      </c>
      <c r="U89" s="22">
        <f t="shared" si="53"/>
        <v>0</v>
      </c>
      <c r="V89" s="14">
        <f t="shared" si="53"/>
        <v>0</v>
      </c>
      <c r="W89" s="129">
        <f t="shared" si="53"/>
        <v>0</v>
      </c>
      <c r="X89" s="22">
        <f t="shared" si="53"/>
        <v>0</v>
      </c>
      <c r="Y89" s="14">
        <f t="shared" si="53"/>
        <v>0</v>
      </c>
      <c r="Z89" s="14">
        <f t="shared" si="53"/>
        <v>0</v>
      </c>
      <c r="AA89" s="14">
        <f t="shared" si="53"/>
        <v>0</v>
      </c>
      <c r="AB89" s="129">
        <f t="shared" si="53"/>
        <v>0</v>
      </c>
      <c r="AC89" s="7">
        <f t="shared" si="53"/>
        <v>0</v>
      </c>
      <c r="AD89" s="7">
        <f t="shared" si="53"/>
        <v>0</v>
      </c>
      <c r="AE89" s="164">
        <f t="shared" si="53"/>
        <v>13</v>
      </c>
      <c r="AF89" s="177">
        <f t="shared" si="53"/>
        <v>0</v>
      </c>
      <c r="AG89" s="160">
        <f t="shared" si="53"/>
        <v>61</v>
      </c>
      <c r="AH89" s="178">
        <f t="shared" si="53"/>
        <v>0</v>
      </c>
      <c r="AI89" s="188">
        <f t="shared" si="53"/>
        <v>61</v>
      </c>
      <c r="AJ89" s="167">
        <f t="shared" si="53"/>
        <v>422</v>
      </c>
      <c r="AK89" s="178">
        <f t="shared" si="53"/>
        <v>58</v>
      </c>
      <c r="AL89" s="179">
        <f t="shared" si="53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/>
      <c r="E90" s="69">
        <v>1</v>
      </c>
      <c r="F90" s="69">
        <v>6</v>
      </c>
      <c r="G90" s="69"/>
      <c r="H90" s="69"/>
      <c r="I90" s="116">
        <v>1</v>
      </c>
      <c r="J90" s="356"/>
      <c r="K90" s="69"/>
      <c r="L90" s="69"/>
      <c r="M90" s="157">
        <f t="shared" si="37"/>
        <v>8</v>
      </c>
      <c r="N90" s="7"/>
      <c r="O90" s="7"/>
      <c r="P90" s="7"/>
      <c r="Q90" s="22"/>
      <c r="R90" s="14"/>
      <c r="S90" s="14">
        <v>2</v>
      </c>
      <c r="T90" s="129"/>
      <c r="U90" s="22">
        <v>1</v>
      </c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9"/>
        <v>3</v>
      </c>
      <c r="AF90" s="177"/>
      <c r="AG90" s="160">
        <f t="shared" ref="AG90:AH94" si="54">SUM(M90,AE90)</f>
        <v>11</v>
      </c>
      <c r="AH90" s="178">
        <f t="shared" si="54"/>
        <v>0</v>
      </c>
      <c r="AI90" s="188">
        <f t="shared" si="48"/>
        <v>11</v>
      </c>
      <c r="AJ90" s="167">
        <f>SUM(AG90)+SUM(Juuni!AJ90)</f>
        <v>84</v>
      </c>
      <c r="AK90" s="178">
        <f>SUM(AE90)+SUM(Juuni!AK90)</f>
        <v>32</v>
      </c>
      <c r="AL90" s="179">
        <f>SUM(AH90)+SUM(Juuni!AL90)</f>
        <v>0</v>
      </c>
    </row>
    <row r="91" spans="1:38" outlineLevel="2" x14ac:dyDescent="0.25">
      <c r="A91" s="6" t="s">
        <v>807</v>
      </c>
      <c r="B91" s="139" t="s">
        <v>777</v>
      </c>
      <c r="C91" s="69"/>
      <c r="D91" s="69">
        <v>2</v>
      </c>
      <c r="E91" s="69">
        <v>5</v>
      </c>
      <c r="F91" s="69">
        <v>6</v>
      </c>
      <c r="G91" s="69"/>
      <c r="H91" s="69"/>
      <c r="I91" s="116">
        <v>2</v>
      </c>
      <c r="J91" s="356">
        <v>1</v>
      </c>
      <c r="K91" s="69"/>
      <c r="L91" s="69"/>
      <c r="M91" s="157">
        <f t="shared" si="37"/>
        <v>16</v>
      </c>
      <c r="N91" s="7"/>
      <c r="O91" s="7"/>
      <c r="P91" s="7">
        <v>3</v>
      </c>
      <c r="Q91" s="22"/>
      <c r="R91" s="14">
        <v>1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4</v>
      </c>
      <c r="AF91" s="177"/>
      <c r="AG91" s="160">
        <f t="shared" si="54"/>
        <v>20</v>
      </c>
      <c r="AH91" s="178">
        <f t="shared" si="54"/>
        <v>0</v>
      </c>
      <c r="AI91" s="188">
        <f>SUM(AG91+AH91)</f>
        <v>20</v>
      </c>
      <c r="AJ91" s="167">
        <f>SUM(AG91)+SUM(Juuni!AJ91)</f>
        <v>161</v>
      </c>
      <c r="AK91" s="178">
        <f>SUM(AE91)+SUM(Juuni!AK91)</f>
        <v>47</v>
      </c>
      <c r="AL91" s="179">
        <f>SUM(AH91)+SUM(Juuni!AL91)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9</v>
      </c>
      <c r="E92" s="69">
        <v>81</v>
      </c>
      <c r="F92" s="69">
        <v>8</v>
      </c>
      <c r="G92" s="69"/>
      <c r="H92" s="69"/>
      <c r="I92" s="116"/>
      <c r="J92" s="356">
        <v>1</v>
      </c>
      <c r="K92" s="69">
        <v>6</v>
      </c>
      <c r="L92" s="69">
        <v>1</v>
      </c>
      <c r="M92" s="157">
        <f>SUM(C92:L92)</f>
        <v>106</v>
      </c>
      <c r="N92" s="7"/>
      <c r="O92" s="7"/>
      <c r="P92" s="7">
        <v>13</v>
      </c>
      <c r="Q92" s="22">
        <v>1</v>
      </c>
      <c r="R92" s="14">
        <v>11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25</v>
      </c>
      <c r="AF92" s="177"/>
      <c r="AG92" s="160">
        <f>SUM(M92,AE92)</f>
        <v>131</v>
      </c>
      <c r="AH92" s="178">
        <f>SUM(N92,AF92)</f>
        <v>0</v>
      </c>
      <c r="AI92" s="188">
        <f>SUM(AG92+AH92)</f>
        <v>131</v>
      </c>
      <c r="AJ92" s="167">
        <f>SUM(AG92)+SUM(Juuni!AJ92)</f>
        <v>511</v>
      </c>
      <c r="AK92" s="178">
        <f>SUM(AE92)+SUM(Juuni!AK92)</f>
        <v>162</v>
      </c>
      <c r="AL92" s="179">
        <f>SUM(AH92)+SUM(Juuni!AL92)</f>
        <v>0</v>
      </c>
    </row>
    <row r="93" spans="1:38" outlineLevel="2" x14ac:dyDescent="0.25">
      <c r="A93" s="6" t="s">
        <v>807</v>
      </c>
      <c r="B93" s="139" t="s">
        <v>718</v>
      </c>
      <c r="C93" s="69"/>
      <c r="D93" s="69">
        <v>2</v>
      </c>
      <c r="E93" s="69">
        <v>6</v>
      </c>
      <c r="F93" s="69">
        <v>2</v>
      </c>
      <c r="G93" s="69"/>
      <c r="H93" s="69"/>
      <c r="I93" s="116">
        <v>1</v>
      </c>
      <c r="J93" s="356">
        <v>1</v>
      </c>
      <c r="K93" s="69"/>
      <c r="L93" s="69"/>
      <c r="M93" s="157">
        <f>SUM(C93:L93)</f>
        <v>12</v>
      </c>
      <c r="N93" s="7"/>
      <c r="O93" s="7"/>
      <c r="P93" s="7"/>
      <c r="Q93" s="22">
        <v>16</v>
      </c>
      <c r="R93" s="14"/>
      <c r="S93" s="14">
        <v>2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18</v>
      </c>
      <c r="AF93" s="177"/>
      <c r="AG93" s="160">
        <f>SUM(M93,AE93)</f>
        <v>30</v>
      </c>
      <c r="AH93" s="178">
        <f>SUM(N93,AF93)</f>
        <v>0</v>
      </c>
      <c r="AI93" s="188">
        <f>SUM(AG93+AH93)</f>
        <v>30</v>
      </c>
      <c r="AJ93" s="167">
        <f>SUM(AG93)+SUM(Juuni!AJ93)</f>
        <v>153</v>
      </c>
      <c r="AK93" s="178">
        <f>SUM(AE93)+SUM(Juuni!AK93)</f>
        <v>77</v>
      </c>
      <c r="AL93" s="179">
        <f>SUM(AH93)+SUM(Juuni!AL93)</f>
        <v>0</v>
      </c>
    </row>
    <row r="94" spans="1:38" outlineLevel="2" x14ac:dyDescent="0.25">
      <c r="A94" s="6" t="s">
        <v>807</v>
      </c>
      <c r="B94" s="139" t="s">
        <v>778</v>
      </c>
      <c r="C94" s="69"/>
      <c r="D94" s="69"/>
      <c r="E94" s="69"/>
      <c r="F94" s="69">
        <v>1</v>
      </c>
      <c r="G94" s="69"/>
      <c r="H94" s="69"/>
      <c r="I94" s="116"/>
      <c r="J94" s="356">
        <v>1</v>
      </c>
      <c r="K94" s="69"/>
      <c r="L94" s="69"/>
      <c r="M94" s="157">
        <f t="shared" si="37"/>
        <v>2</v>
      </c>
      <c r="N94" s="7"/>
      <c r="O94" s="7"/>
      <c r="P94" s="7">
        <v>1</v>
      </c>
      <c r="Q94" s="22"/>
      <c r="R94" s="14"/>
      <c r="S94" s="14">
        <v>1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2</v>
      </c>
      <c r="AF94" s="177"/>
      <c r="AG94" s="160">
        <f t="shared" si="54"/>
        <v>4</v>
      </c>
      <c r="AH94" s="178">
        <f t="shared" si="54"/>
        <v>0</v>
      </c>
      <c r="AI94" s="188">
        <f>SUM(AG94+AH94)</f>
        <v>4</v>
      </c>
      <c r="AJ94" s="167">
        <f>SUM(AG94)+SUM(Juuni!AJ94)</f>
        <v>58</v>
      </c>
      <c r="AK94" s="178">
        <f>SUM(AE94)+SUM(Juuni!AK94)</f>
        <v>19</v>
      </c>
      <c r="AL94" s="179">
        <f>SUM(AH94)+SUM(Juuni!AL94)</f>
        <v>0</v>
      </c>
    </row>
    <row r="95" spans="1:38" outlineLevel="1" x14ac:dyDescent="0.25">
      <c r="A95" s="74" t="s">
        <v>751</v>
      </c>
      <c r="B95" s="139"/>
      <c r="C95" s="69">
        <f t="shared" ref="C95:AL95" si="55">SUBTOTAL(9,C90:C94)</f>
        <v>0</v>
      </c>
      <c r="D95" s="69">
        <f t="shared" si="55"/>
        <v>13</v>
      </c>
      <c r="E95" s="69">
        <f t="shared" si="55"/>
        <v>93</v>
      </c>
      <c r="F95" s="69">
        <f t="shared" si="55"/>
        <v>23</v>
      </c>
      <c r="G95" s="69">
        <f t="shared" si="55"/>
        <v>0</v>
      </c>
      <c r="H95" s="69">
        <f t="shared" si="55"/>
        <v>0</v>
      </c>
      <c r="I95" s="116">
        <f t="shared" si="55"/>
        <v>4</v>
      </c>
      <c r="J95" s="356">
        <f t="shared" si="55"/>
        <v>4</v>
      </c>
      <c r="K95" s="69">
        <f t="shared" si="55"/>
        <v>6</v>
      </c>
      <c r="L95" s="69">
        <f t="shared" si="55"/>
        <v>1</v>
      </c>
      <c r="M95" s="157">
        <f t="shared" si="55"/>
        <v>144</v>
      </c>
      <c r="N95" s="7">
        <f t="shared" si="55"/>
        <v>0</v>
      </c>
      <c r="O95" s="7">
        <f t="shared" si="55"/>
        <v>0</v>
      </c>
      <c r="P95" s="7">
        <f t="shared" si="55"/>
        <v>17</v>
      </c>
      <c r="Q95" s="22">
        <f t="shared" si="55"/>
        <v>17</v>
      </c>
      <c r="R95" s="14">
        <f t="shared" si="55"/>
        <v>12</v>
      </c>
      <c r="S95" s="14">
        <f t="shared" si="55"/>
        <v>5</v>
      </c>
      <c r="T95" s="129">
        <f t="shared" si="55"/>
        <v>0</v>
      </c>
      <c r="U95" s="22">
        <f t="shared" si="55"/>
        <v>1</v>
      </c>
      <c r="V95" s="14">
        <f t="shared" si="55"/>
        <v>0</v>
      </c>
      <c r="W95" s="129">
        <f t="shared" si="55"/>
        <v>0</v>
      </c>
      <c r="X95" s="22">
        <f t="shared" si="55"/>
        <v>0</v>
      </c>
      <c r="Y95" s="14">
        <f t="shared" si="55"/>
        <v>0</v>
      </c>
      <c r="Z95" s="14">
        <f t="shared" si="55"/>
        <v>0</v>
      </c>
      <c r="AA95" s="14">
        <f t="shared" si="55"/>
        <v>0</v>
      </c>
      <c r="AB95" s="129">
        <f t="shared" si="55"/>
        <v>0</v>
      </c>
      <c r="AC95" s="7">
        <f t="shared" si="55"/>
        <v>0</v>
      </c>
      <c r="AD95" s="7">
        <f t="shared" si="55"/>
        <v>0</v>
      </c>
      <c r="AE95" s="164">
        <f t="shared" si="55"/>
        <v>52</v>
      </c>
      <c r="AF95" s="177">
        <f t="shared" si="55"/>
        <v>0</v>
      </c>
      <c r="AG95" s="160">
        <f t="shared" si="55"/>
        <v>196</v>
      </c>
      <c r="AH95" s="178">
        <f t="shared" si="55"/>
        <v>0</v>
      </c>
      <c r="AI95" s="188">
        <f t="shared" si="55"/>
        <v>196</v>
      </c>
      <c r="AJ95" s="167">
        <f t="shared" si="55"/>
        <v>967</v>
      </c>
      <c r="AK95" s="178">
        <f t="shared" si="55"/>
        <v>337</v>
      </c>
      <c r="AL95" s="179">
        <f t="shared" si="55"/>
        <v>0</v>
      </c>
    </row>
    <row r="96" spans="1:38" s="86" customFormat="1" outlineLevel="2" x14ac:dyDescent="0.25">
      <c r="A96" s="6" t="s">
        <v>679</v>
      </c>
      <c r="B96" s="6" t="s">
        <v>693</v>
      </c>
      <c r="C96" s="69"/>
      <c r="D96" s="69"/>
      <c r="E96" s="69"/>
      <c r="F96" s="69"/>
      <c r="G96" s="69"/>
      <c r="H96" s="69">
        <v>1</v>
      </c>
      <c r="I96" s="116"/>
      <c r="J96" s="356"/>
      <c r="K96" s="69">
        <v>3</v>
      </c>
      <c r="L96" s="69"/>
      <c r="M96" s="170">
        <f t="shared" si="37"/>
        <v>4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177"/>
      <c r="AG96" s="161">
        <f>SUM(M96,AE96)</f>
        <v>4</v>
      </c>
      <c r="AH96" s="189">
        <f>SUM(N96,AF96)</f>
        <v>0</v>
      </c>
      <c r="AI96" s="190">
        <f>SUM(AG96+AH96)</f>
        <v>4</v>
      </c>
      <c r="AJ96" s="454">
        <f>SUM(AG96)+SUM(Juuni!AJ96)</f>
        <v>37</v>
      </c>
      <c r="AK96" s="189">
        <f>SUM(AE96)+SUM(Juuni!AK96)</f>
        <v>0</v>
      </c>
      <c r="AL96" s="190">
        <f>SUM(AH96)+SUM(Juuni!AL96)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56">SUBTOTAL(9,C96:C96)</f>
        <v>0</v>
      </c>
      <c r="D97" s="69">
        <f t="shared" si="56"/>
        <v>0</v>
      </c>
      <c r="E97" s="69">
        <f t="shared" si="56"/>
        <v>0</v>
      </c>
      <c r="F97" s="69">
        <f t="shared" si="56"/>
        <v>0</v>
      </c>
      <c r="G97" s="69">
        <f t="shared" si="56"/>
        <v>0</v>
      </c>
      <c r="H97" s="69">
        <f t="shared" si="56"/>
        <v>1</v>
      </c>
      <c r="I97" s="116">
        <f t="shared" si="56"/>
        <v>0</v>
      </c>
      <c r="J97" s="356">
        <f t="shared" si="56"/>
        <v>0</v>
      </c>
      <c r="K97" s="69">
        <f t="shared" si="56"/>
        <v>3</v>
      </c>
      <c r="L97" s="69">
        <f t="shared" si="56"/>
        <v>0</v>
      </c>
      <c r="M97" s="170">
        <f t="shared" si="56"/>
        <v>4</v>
      </c>
      <c r="N97" s="7">
        <f t="shared" si="56"/>
        <v>0</v>
      </c>
      <c r="O97" s="7">
        <f t="shared" si="56"/>
        <v>0</v>
      </c>
      <c r="P97" s="7">
        <f t="shared" si="56"/>
        <v>0</v>
      </c>
      <c r="Q97" s="22">
        <f t="shared" si="56"/>
        <v>0</v>
      </c>
      <c r="R97" s="14">
        <f t="shared" si="56"/>
        <v>0</v>
      </c>
      <c r="S97" s="14">
        <f t="shared" si="56"/>
        <v>0</v>
      </c>
      <c r="T97" s="129">
        <f t="shared" si="56"/>
        <v>0</v>
      </c>
      <c r="U97" s="22">
        <f t="shared" si="56"/>
        <v>0</v>
      </c>
      <c r="V97" s="14">
        <f t="shared" si="56"/>
        <v>0</v>
      </c>
      <c r="W97" s="129">
        <f t="shared" si="56"/>
        <v>0</v>
      </c>
      <c r="X97" s="22">
        <f t="shared" si="56"/>
        <v>0</v>
      </c>
      <c r="Y97" s="14">
        <f t="shared" si="56"/>
        <v>0</v>
      </c>
      <c r="Z97" s="14">
        <f t="shared" si="56"/>
        <v>0</v>
      </c>
      <c r="AA97" s="14">
        <f t="shared" si="56"/>
        <v>0</v>
      </c>
      <c r="AB97" s="129">
        <f t="shared" si="56"/>
        <v>0</v>
      </c>
      <c r="AC97" s="7">
        <f t="shared" si="56"/>
        <v>0</v>
      </c>
      <c r="AD97" s="7">
        <f t="shared" si="56"/>
        <v>0</v>
      </c>
      <c r="AE97" s="165">
        <f t="shared" si="56"/>
        <v>0</v>
      </c>
      <c r="AF97" s="177">
        <f t="shared" si="56"/>
        <v>0</v>
      </c>
      <c r="AG97" s="161">
        <f t="shared" si="56"/>
        <v>4</v>
      </c>
      <c r="AH97" s="189">
        <f t="shared" si="56"/>
        <v>0</v>
      </c>
      <c r="AI97" s="319">
        <f t="shared" si="56"/>
        <v>4</v>
      </c>
      <c r="AJ97" s="454">
        <f t="shared" si="56"/>
        <v>37</v>
      </c>
      <c r="AK97" s="189">
        <f t="shared" si="56"/>
        <v>0</v>
      </c>
      <c r="AL97" s="190">
        <f t="shared" si="56"/>
        <v>0</v>
      </c>
    </row>
    <row r="98" spans="1:38" outlineLevel="2" x14ac:dyDescent="0.25">
      <c r="A98" s="6" t="s">
        <v>808</v>
      </c>
      <c r="B98" s="139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177"/>
      <c r="AG98" s="160">
        <f t="shared" ref="AG98:AH100" si="57">SUM(M98,AE98)</f>
        <v>0</v>
      </c>
      <c r="AH98" s="178">
        <f t="shared" si="57"/>
        <v>0</v>
      </c>
      <c r="AI98" s="188">
        <f t="shared" ref="AI98:AI132" si="58">SUM(AG98+AH98)</f>
        <v>0</v>
      </c>
      <c r="AJ98" s="167">
        <f>SUM(AG98)+SUM(Juuni!AJ98)</f>
        <v>0</v>
      </c>
      <c r="AK98" s="178">
        <f>SUM(AE98)+SUM(Juuni!AK98)</f>
        <v>0</v>
      </c>
      <c r="AL98" s="179">
        <f>SUM(AH98)+SUM(Juuni!AL98)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177"/>
      <c r="AG99" s="160">
        <f t="shared" si="57"/>
        <v>0</v>
      </c>
      <c r="AH99" s="178">
        <f t="shared" si="57"/>
        <v>0</v>
      </c>
      <c r="AI99" s="188">
        <f t="shared" si="58"/>
        <v>0</v>
      </c>
      <c r="AJ99" s="167">
        <f>SUM(AG99)+SUM(Juuni!AJ99)</f>
        <v>0</v>
      </c>
      <c r="AK99" s="178">
        <f>SUM(AE99)+SUM(Juuni!AK99)</f>
        <v>0</v>
      </c>
      <c r="AL99" s="179">
        <f>SUM(AH99)+SUM(Juuni!AL99)</f>
        <v>0</v>
      </c>
    </row>
    <row r="100" spans="1:38" outlineLevel="2" x14ac:dyDescent="0.25">
      <c r="A100" s="6" t="s">
        <v>808</v>
      </c>
      <c r="B100" s="139" t="s">
        <v>705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>
        <v>1</v>
      </c>
      <c r="AD100" s="7"/>
      <c r="AE100" s="164">
        <f t="shared" si="39"/>
        <v>1</v>
      </c>
      <c r="AF100" s="177"/>
      <c r="AG100" s="160">
        <f t="shared" si="57"/>
        <v>1</v>
      </c>
      <c r="AH100" s="178">
        <f t="shared" si="57"/>
        <v>0</v>
      </c>
      <c r="AI100" s="188">
        <f t="shared" si="58"/>
        <v>1</v>
      </c>
      <c r="AJ100" s="167">
        <f>SUM(AG100)+SUM(Juuni!AJ100)</f>
        <v>3</v>
      </c>
      <c r="AK100" s="178">
        <f>SUM(AE100)+SUM(Juuni!AK100)</f>
        <v>3</v>
      </c>
      <c r="AL100" s="179">
        <f>SUM(AH100)+SUM(Juuni!AL100)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59">SUBTOTAL(9,C98:C100)</f>
        <v>0</v>
      </c>
      <c r="D101" s="69">
        <f t="shared" si="59"/>
        <v>0</v>
      </c>
      <c r="E101" s="69">
        <f t="shared" si="59"/>
        <v>0</v>
      </c>
      <c r="F101" s="69">
        <f t="shared" si="59"/>
        <v>0</v>
      </c>
      <c r="G101" s="69">
        <f t="shared" si="59"/>
        <v>0</v>
      </c>
      <c r="H101" s="69">
        <f t="shared" si="59"/>
        <v>0</v>
      </c>
      <c r="I101" s="116">
        <f t="shared" si="59"/>
        <v>0</v>
      </c>
      <c r="J101" s="356">
        <f t="shared" si="59"/>
        <v>0</v>
      </c>
      <c r="K101" s="69">
        <f t="shared" si="59"/>
        <v>0</v>
      </c>
      <c r="L101" s="69">
        <f t="shared" si="59"/>
        <v>0</v>
      </c>
      <c r="M101" s="157">
        <f t="shared" si="59"/>
        <v>0</v>
      </c>
      <c r="N101" s="7">
        <f t="shared" si="59"/>
        <v>0</v>
      </c>
      <c r="O101" s="7">
        <f t="shared" si="59"/>
        <v>0</v>
      </c>
      <c r="P101" s="7">
        <f t="shared" si="59"/>
        <v>0</v>
      </c>
      <c r="Q101" s="22">
        <f t="shared" si="59"/>
        <v>0</v>
      </c>
      <c r="R101" s="14">
        <f t="shared" si="59"/>
        <v>0</v>
      </c>
      <c r="S101" s="14">
        <f t="shared" si="59"/>
        <v>0</v>
      </c>
      <c r="T101" s="129">
        <f t="shared" si="59"/>
        <v>0</v>
      </c>
      <c r="U101" s="22">
        <f t="shared" si="59"/>
        <v>0</v>
      </c>
      <c r="V101" s="14">
        <f t="shared" si="59"/>
        <v>0</v>
      </c>
      <c r="W101" s="129">
        <f t="shared" si="59"/>
        <v>0</v>
      </c>
      <c r="X101" s="22">
        <f t="shared" si="59"/>
        <v>0</v>
      </c>
      <c r="Y101" s="14">
        <f t="shared" si="59"/>
        <v>0</v>
      </c>
      <c r="Z101" s="14">
        <f t="shared" si="59"/>
        <v>0</v>
      </c>
      <c r="AA101" s="14">
        <f t="shared" si="59"/>
        <v>0</v>
      </c>
      <c r="AB101" s="129">
        <f t="shared" si="59"/>
        <v>0</v>
      </c>
      <c r="AC101" s="7">
        <f t="shared" si="59"/>
        <v>1</v>
      </c>
      <c r="AD101" s="7">
        <f t="shared" si="59"/>
        <v>0</v>
      </c>
      <c r="AE101" s="164">
        <f t="shared" si="59"/>
        <v>1</v>
      </c>
      <c r="AF101" s="177">
        <f t="shared" si="59"/>
        <v>0</v>
      </c>
      <c r="AG101" s="160">
        <f t="shared" si="59"/>
        <v>1</v>
      </c>
      <c r="AH101" s="178">
        <f t="shared" si="59"/>
        <v>0</v>
      </c>
      <c r="AI101" s="188">
        <f t="shared" si="59"/>
        <v>1</v>
      </c>
      <c r="AJ101" s="167">
        <f t="shared" si="59"/>
        <v>3</v>
      </c>
      <c r="AK101" s="178">
        <f t="shared" si="59"/>
        <v>3</v>
      </c>
      <c r="AL101" s="179">
        <f t="shared" si="59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si="37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177"/>
      <c r="AG102" s="160">
        <f t="shared" ref="AG102:AG121" si="60">SUM(M102,AE102)</f>
        <v>0</v>
      </c>
      <c r="AH102" s="178">
        <f t="shared" ref="AH102:AH121" si="61">SUM(N102,AF102)</f>
        <v>0</v>
      </c>
      <c r="AI102" s="188">
        <f t="shared" si="58"/>
        <v>0</v>
      </c>
      <c r="AJ102" s="167">
        <f>SUM(AG102)+SUM(Juuni!AJ102)</f>
        <v>0</v>
      </c>
      <c r="AK102" s="178">
        <f>SUM(AE102)+SUM(Juuni!AK102)</f>
        <v>0</v>
      </c>
      <c r="AL102" s="179">
        <f>SUM(AH102)+SUM(Juuni!AL102)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2">SUBTOTAL(9,C102:C102)</f>
        <v>0</v>
      </c>
      <c r="D103" s="69">
        <f t="shared" si="62"/>
        <v>0</v>
      </c>
      <c r="E103" s="69">
        <f t="shared" si="62"/>
        <v>0</v>
      </c>
      <c r="F103" s="69">
        <f t="shared" si="62"/>
        <v>0</v>
      </c>
      <c r="G103" s="69">
        <f t="shared" si="62"/>
        <v>0</v>
      </c>
      <c r="H103" s="69">
        <f t="shared" si="62"/>
        <v>0</v>
      </c>
      <c r="I103" s="116">
        <f t="shared" si="62"/>
        <v>0</v>
      </c>
      <c r="J103" s="356">
        <f t="shared" si="62"/>
        <v>0</v>
      </c>
      <c r="K103" s="69">
        <f t="shared" si="62"/>
        <v>0</v>
      </c>
      <c r="L103" s="69">
        <f t="shared" si="62"/>
        <v>0</v>
      </c>
      <c r="M103" s="157">
        <f t="shared" si="62"/>
        <v>0</v>
      </c>
      <c r="N103" s="7">
        <f t="shared" si="62"/>
        <v>0</v>
      </c>
      <c r="O103" s="7">
        <f t="shared" si="62"/>
        <v>0</v>
      </c>
      <c r="P103" s="7">
        <f t="shared" si="62"/>
        <v>0</v>
      </c>
      <c r="Q103" s="22">
        <f t="shared" si="62"/>
        <v>0</v>
      </c>
      <c r="R103" s="14">
        <f t="shared" si="62"/>
        <v>0</v>
      </c>
      <c r="S103" s="14">
        <f t="shared" si="62"/>
        <v>0</v>
      </c>
      <c r="T103" s="129">
        <f t="shared" si="62"/>
        <v>0</v>
      </c>
      <c r="U103" s="22">
        <f t="shared" si="62"/>
        <v>0</v>
      </c>
      <c r="V103" s="14">
        <f t="shared" si="62"/>
        <v>0</v>
      </c>
      <c r="W103" s="129">
        <f t="shared" si="62"/>
        <v>0</v>
      </c>
      <c r="X103" s="22">
        <f t="shared" si="62"/>
        <v>0</v>
      </c>
      <c r="Y103" s="14">
        <f t="shared" si="62"/>
        <v>0</v>
      </c>
      <c r="Z103" s="14">
        <f t="shared" si="62"/>
        <v>0</v>
      </c>
      <c r="AA103" s="14">
        <f t="shared" si="62"/>
        <v>0</v>
      </c>
      <c r="AB103" s="129">
        <f t="shared" si="62"/>
        <v>0</v>
      </c>
      <c r="AC103" s="7">
        <f t="shared" si="62"/>
        <v>0</v>
      </c>
      <c r="AD103" s="7">
        <f t="shared" si="62"/>
        <v>0</v>
      </c>
      <c r="AE103" s="164">
        <f t="shared" si="62"/>
        <v>0</v>
      </c>
      <c r="AF103" s="177">
        <f t="shared" si="62"/>
        <v>0</v>
      </c>
      <c r="AG103" s="160">
        <f t="shared" si="62"/>
        <v>0</v>
      </c>
      <c r="AH103" s="178">
        <f t="shared" si="62"/>
        <v>0</v>
      </c>
      <c r="AI103" s="188">
        <f t="shared" si="62"/>
        <v>0</v>
      </c>
      <c r="AJ103" s="167">
        <f t="shared" si="62"/>
        <v>0</v>
      </c>
      <c r="AK103" s="178">
        <f t="shared" si="62"/>
        <v>0</v>
      </c>
      <c r="AL103" s="179">
        <f t="shared" si="62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7">
        <f t="shared" si="37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177"/>
      <c r="AG104" s="160">
        <f t="shared" si="60"/>
        <v>0</v>
      </c>
      <c r="AH104" s="178">
        <f t="shared" si="61"/>
        <v>0</v>
      </c>
      <c r="AI104" s="188">
        <f t="shared" si="58"/>
        <v>0</v>
      </c>
      <c r="AJ104" s="167">
        <f>SUM(AG104)+SUM(Juuni!AJ104)</f>
        <v>1</v>
      </c>
      <c r="AK104" s="178">
        <f>SUM(AE104)+SUM(Juuni!AK104)</f>
        <v>0</v>
      </c>
      <c r="AL104" s="179">
        <f>SUM(AH104)+SUM(Juuni!AL104)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63">SUBTOTAL(9,C104:C104)</f>
        <v>0</v>
      </c>
      <c r="D105" s="69">
        <f t="shared" si="63"/>
        <v>0</v>
      </c>
      <c r="E105" s="69">
        <f t="shared" si="63"/>
        <v>0</v>
      </c>
      <c r="F105" s="69">
        <f t="shared" si="63"/>
        <v>0</v>
      </c>
      <c r="G105" s="69">
        <f t="shared" si="63"/>
        <v>0</v>
      </c>
      <c r="H105" s="69">
        <f t="shared" si="63"/>
        <v>0</v>
      </c>
      <c r="I105" s="116">
        <f t="shared" si="63"/>
        <v>0</v>
      </c>
      <c r="J105" s="356">
        <f t="shared" si="63"/>
        <v>0</v>
      </c>
      <c r="K105" s="69">
        <f t="shared" si="63"/>
        <v>0</v>
      </c>
      <c r="L105" s="69">
        <f t="shared" si="63"/>
        <v>0</v>
      </c>
      <c r="M105" s="157">
        <f t="shared" si="63"/>
        <v>0</v>
      </c>
      <c r="N105" s="7">
        <f t="shared" si="63"/>
        <v>0</v>
      </c>
      <c r="O105" s="7">
        <f t="shared" si="63"/>
        <v>0</v>
      </c>
      <c r="P105" s="7">
        <f t="shared" si="63"/>
        <v>0</v>
      </c>
      <c r="Q105" s="22">
        <f t="shared" si="63"/>
        <v>0</v>
      </c>
      <c r="R105" s="14">
        <f t="shared" si="63"/>
        <v>0</v>
      </c>
      <c r="S105" s="14">
        <f t="shared" si="63"/>
        <v>0</v>
      </c>
      <c r="T105" s="129">
        <f t="shared" si="63"/>
        <v>0</v>
      </c>
      <c r="U105" s="22">
        <f t="shared" si="63"/>
        <v>0</v>
      </c>
      <c r="V105" s="14">
        <f t="shared" si="63"/>
        <v>0</v>
      </c>
      <c r="W105" s="129">
        <f t="shared" si="63"/>
        <v>0</v>
      </c>
      <c r="X105" s="22">
        <f t="shared" si="63"/>
        <v>0</v>
      </c>
      <c r="Y105" s="14">
        <f t="shared" si="63"/>
        <v>0</v>
      </c>
      <c r="Z105" s="14">
        <f t="shared" si="63"/>
        <v>0</v>
      </c>
      <c r="AA105" s="14">
        <f t="shared" si="63"/>
        <v>0</v>
      </c>
      <c r="AB105" s="129">
        <f t="shared" si="63"/>
        <v>0</v>
      </c>
      <c r="AC105" s="7">
        <f t="shared" si="63"/>
        <v>0</v>
      </c>
      <c r="AD105" s="7">
        <f t="shared" si="63"/>
        <v>0</v>
      </c>
      <c r="AE105" s="164">
        <f t="shared" si="63"/>
        <v>0</v>
      </c>
      <c r="AF105" s="177">
        <f t="shared" si="63"/>
        <v>0</v>
      </c>
      <c r="AG105" s="160">
        <f t="shared" si="63"/>
        <v>0</v>
      </c>
      <c r="AH105" s="178">
        <f t="shared" si="63"/>
        <v>0</v>
      </c>
      <c r="AI105" s="188">
        <f t="shared" si="63"/>
        <v>0</v>
      </c>
      <c r="AJ105" s="167">
        <f t="shared" si="63"/>
        <v>1</v>
      </c>
      <c r="AK105" s="178">
        <f t="shared" si="63"/>
        <v>0</v>
      </c>
      <c r="AL105" s="179">
        <f t="shared" si="63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37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177"/>
      <c r="AG106" s="160">
        <f t="shared" si="60"/>
        <v>0</v>
      </c>
      <c r="AH106" s="178">
        <f t="shared" si="61"/>
        <v>0</v>
      </c>
      <c r="AI106" s="188">
        <f>SUM(AG106+AH106)</f>
        <v>0</v>
      </c>
      <c r="AJ106" s="167">
        <f>SUM(AG106)+SUM(Juuni!AJ106)</f>
        <v>0</v>
      </c>
      <c r="AK106" s="178">
        <f>SUM(AE106)+SUM(Juuni!AK106)</f>
        <v>0</v>
      </c>
      <c r="AL106" s="179">
        <f>SUM(AH106)+SUM(Juuni!AL106)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64">SUBTOTAL(9,C106:C106)</f>
        <v>0</v>
      </c>
      <c r="D107" s="69">
        <f t="shared" si="64"/>
        <v>0</v>
      </c>
      <c r="E107" s="69">
        <f t="shared" si="64"/>
        <v>0</v>
      </c>
      <c r="F107" s="69">
        <f t="shared" si="64"/>
        <v>0</v>
      </c>
      <c r="G107" s="69">
        <f t="shared" si="64"/>
        <v>0</v>
      </c>
      <c r="H107" s="69">
        <f t="shared" si="64"/>
        <v>0</v>
      </c>
      <c r="I107" s="116">
        <f t="shared" si="64"/>
        <v>0</v>
      </c>
      <c r="J107" s="356">
        <f t="shared" si="64"/>
        <v>0</v>
      </c>
      <c r="K107" s="69">
        <f t="shared" si="64"/>
        <v>0</v>
      </c>
      <c r="L107" s="69">
        <f t="shared" si="64"/>
        <v>0</v>
      </c>
      <c r="M107" s="157">
        <f t="shared" si="64"/>
        <v>0</v>
      </c>
      <c r="N107" s="7">
        <f t="shared" si="64"/>
        <v>0</v>
      </c>
      <c r="O107" s="7">
        <f t="shared" si="64"/>
        <v>0</v>
      </c>
      <c r="P107" s="7">
        <f t="shared" si="64"/>
        <v>0</v>
      </c>
      <c r="Q107" s="22">
        <f t="shared" si="64"/>
        <v>0</v>
      </c>
      <c r="R107" s="14">
        <f t="shared" si="64"/>
        <v>0</v>
      </c>
      <c r="S107" s="14">
        <f t="shared" si="64"/>
        <v>0</v>
      </c>
      <c r="T107" s="129">
        <f t="shared" si="64"/>
        <v>0</v>
      </c>
      <c r="U107" s="22">
        <f t="shared" si="64"/>
        <v>0</v>
      </c>
      <c r="V107" s="14">
        <f t="shared" si="64"/>
        <v>0</v>
      </c>
      <c r="W107" s="129">
        <f t="shared" si="64"/>
        <v>0</v>
      </c>
      <c r="X107" s="22">
        <f t="shared" si="64"/>
        <v>0</v>
      </c>
      <c r="Y107" s="14">
        <f t="shared" si="64"/>
        <v>0</v>
      </c>
      <c r="Z107" s="14">
        <f t="shared" si="64"/>
        <v>0</v>
      </c>
      <c r="AA107" s="14">
        <f t="shared" si="64"/>
        <v>0</v>
      </c>
      <c r="AB107" s="129">
        <f t="shared" si="64"/>
        <v>0</v>
      </c>
      <c r="AC107" s="7">
        <f t="shared" si="64"/>
        <v>0</v>
      </c>
      <c r="AD107" s="7">
        <f t="shared" si="64"/>
        <v>0</v>
      </c>
      <c r="AE107" s="164">
        <f t="shared" si="64"/>
        <v>0</v>
      </c>
      <c r="AF107" s="177">
        <f t="shared" si="64"/>
        <v>0</v>
      </c>
      <c r="AG107" s="160">
        <f t="shared" si="64"/>
        <v>0</v>
      </c>
      <c r="AH107" s="178">
        <f t="shared" si="64"/>
        <v>0</v>
      </c>
      <c r="AI107" s="188">
        <f t="shared" si="64"/>
        <v>0</v>
      </c>
      <c r="AJ107" s="167">
        <f t="shared" si="64"/>
        <v>0</v>
      </c>
      <c r="AK107" s="178">
        <f t="shared" si="64"/>
        <v>0</v>
      </c>
      <c r="AL107" s="179">
        <f t="shared" si="64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37"/>
        <v>0</v>
      </c>
      <c r="N108" s="7"/>
      <c r="O108" s="7"/>
      <c r="P108" s="7"/>
      <c r="Q108" s="22"/>
      <c r="R108" s="14"/>
      <c r="S108" s="14"/>
      <c r="T108" s="129"/>
      <c r="U108" s="22"/>
      <c r="V108" s="14">
        <v>1</v>
      </c>
      <c r="W108" s="129"/>
      <c r="X108" s="22"/>
      <c r="Y108" s="14"/>
      <c r="Z108" s="14"/>
      <c r="AA108" s="14"/>
      <c r="AB108" s="129"/>
      <c r="AC108" s="7">
        <v>6</v>
      </c>
      <c r="AD108" s="7">
        <v>2</v>
      </c>
      <c r="AE108" s="164">
        <f t="shared" si="39"/>
        <v>9</v>
      </c>
      <c r="AF108" s="177"/>
      <c r="AG108" s="160">
        <f t="shared" si="60"/>
        <v>9</v>
      </c>
      <c r="AH108" s="178">
        <f t="shared" si="61"/>
        <v>0</v>
      </c>
      <c r="AI108" s="188">
        <f t="shared" si="58"/>
        <v>9</v>
      </c>
      <c r="AJ108" s="167">
        <f>SUM(AG108)+SUM(Juuni!AJ108)</f>
        <v>101</v>
      </c>
      <c r="AK108" s="178">
        <f>SUM(AE108)+SUM(Juuni!AK108)</f>
        <v>101</v>
      </c>
      <c r="AL108" s="179">
        <f>SUM(AH108)+SUM(Juuni!AL108)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65">SUBTOTAL(9,C108:C108)</f>
        <v>0</v>
      </c>
      <c r="D109" s="69">
        <f t="shared" si="65"/>
        <v>0</v>
      </c>
      <c r="E109" s="69">
        <f t="shared" si="65"/>
        <v>0</v>
      </c>
      <c r="F109" s="69">
        <f t="shared" si="65"/>
        <v>0</v>
      </c>
      <c r="G109" s="69">
        <f t="shared" si="65"/>
        <v>0</v>
      </c>
      <c r="H109" s="69">
        <f t="shared" si="65"/>
        <v>0</v>
      </c>
      <c r="I109" s="116">
        <f t="shared" si="65"/>
        <v>0</v>
      </c>
      <c r="J109" s="356">
        <f t="shared" si="65"/>
        <v>0</v>
      </c>
      <c r="K109" s="69">
        <f t="shared" si="65"/>
        <v>0</v>
      </c>
      <c r="L109" s="69">
        <f t="shared" si="65"/>
        <v>0</v>
      </c>
      <c r="M109" s="157">
        <f t="shared" si="65"/>
        <v>0</v>
      </c>
      <c r="N109" s="7">
        <f t="shared" si="65"/>
        <v>0</v>
      </c>
      <c r="O109" s="7">
        <f t="shared" si="65"/>
        <v>0</v>
      </c>
      <c r="P109" s="7">
        <f t="shared" si="65"/>
        <v>0</v>
      </c>
      <c r="Q109" s="22">
        <f t="shared" si="65"/>
        <v>0</v>
      </c>
      <c r="R109" s="14">
        <f t="shared" si="65"/>
        <v>0</v>
      </c>
      <c r="S109" s="14">
        <f t="shared" si="65"/>
        <v>0</v>
      </c>
      <c r="T109" s="129">
        <f t="shared" si="65"/>
        <v>0</v>
      </c>
      <c r="U109" s="22">
        <f t="shared" si="65"/>
        <v>0</v>
      </c>
      <c r="V109" s="14">
        <f t="shared" si="65"/>
        <v>1</v>
      </c>
      <c r="W109" s="129">
        <f t="shared" si="65"/>
        <v>0</v>
      </c>
      <c r="X109" s="22">
        <f t="shared" si="65"/>
        <v>0</v>
      </c>
      <c r="Y109" s="14">
        <f t="shared" si="65"/>
        <v>0</v>
      </c>
      <c r="Z109" s="14">
        <f t="shared" si="65"/>
        <v>0</v>
      </c>
      <c r="AA109" s="14">
        <f t="shared" si="65"/>
        <v>0</v>
      </c>
      <c r="AB109" s="129">
        <f t="shared" si="65"/>
        <v>0</v>
      </c>
      <c r="AC109" s="7">
        <f t="shared" si="65"/>
        <v>6</v>
      </c>
      <c r="AD109" s="7">
        <f t="shared" si="65"/>
        <v>2</v>
      </c>
      <c r="AE109" s="164">
        <f t="shared" si="65"/>
        <v>9</v>
      </c>
      <c r="AF109" s="177">
        <f t="shared" si="65"/>
        <v>0</v>
      </c>
      <c r="AG109" s="160">
        <f t="shared" si="65"/>
        <v>9</v>
      </c>
      <c r="AH109" s="178">
        <f t="shared" si="65"/>
        <v>0</v>
      </c>
      <c r="AI109" s="188">
        <f t="shared" si="65"/>
        <v>9</v>
      </c>
      <c r="AJ109" s="167">
        <f t="shared" si="65"/>
        <v>101</v>
      </c>
      <c r="AK109" s="178">
        <f t="shared" si="65"/>
        <v>101</v>
      </c>
      <c r="AL109" s="179">
        <f t="shared" si="65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19</v>
      </c>
      <c r="E110" s="69">
        <v>1</v>
      </c>
      <c r="F110" s="69"/>
      <c r="G110" s="69"/>
      <c r="H110" s="69"/>
      <c r="I110" s="116">
        <v>1</v>
      </c>
      <c r="J110" s="356"/>
      <c r="K110" s="69"/>
      <c r="L110" s="69"/>
      <c r="M110" s="157">
        <f t="shared" si="37"/>
        <v>21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177"/>
      <c r="AG110" s="160">
        <f t="shared" si="60"/>
        <v>21</v>
      </c>
      <c r="AH110" s="178">
        <f t="shared" si="61"/>
        <v>0</v>
      </c>
      <c r="AI110" s="188">
        <f t="shared" si="58"/>
        <v>21</v>
      </c>
      <c r="AJ110" s="167">
        <f>SUM(AG110)+SUM(Juuni!AJ110)</f>
        <v>187</v>
      </c>
      <c r="AK110" s="178">
        <f>SUM(AE110)+SUM(Juuni!AK110)</f>
        <v>0</v>
      </c>
      <c r="AL110" s="179">
        <f>SUM(AH110)+SUM(Juuni!AL110)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66">SUBTOTAL(9,C110:C110)</f>
        <v>0</v>
      </c>
      <c r="D111" s="69">
        <f t="shared" si="66"/>
        <v>19</v>
      </c>
      <c r="E111" s="69">
        <f t="shared" si="66"/>
        <v>1</v>
      </c>
      <c r="F111" s="69">
        <f t="shared" si="66"/>
        <v>0</v>
      </c>
      <c r="G111" s="69">
        <f t="shared" si="66"/>
        <v>0</v>
      </c>
      <c r="H111" s="69">
        <f t="shared" si="66"/>
        <v>0</v>
      </c>
      <c r="I111" s="116">
        <f t="shared" si="66"/>
        <v>1</v>
      </c>
      <c r="J111" s="356">
        <f t="shared" si="66"/>
        <v>0</v>
      </c>
      <c r="K111" s="69">
        <f t="shared" si="66"/>
        <v>0</v>
      </c>
      <c r="L111" s="69">
        <f t="shared" si="66"/>
        <v>0</v>
      </c>
      <c r="M111" s="157">
        <f t="shared" si="66"/>
        <v>21</v>
      </c>
      <c r="N111" s="7">
        <f t="shared" si="66"/>
        <v>0</v>
      </c>
      <c r="O111" s="7">
        <f t="shared" si="66"/>
        <v>0</v>
      </c>
      <c r="P111" s="7">
        <f t="shared" si="66"/>
        <v>0</v>
      </c>
      <c r="Q111" s="22">
        <f t="shared" si="66"/>
        <v>0</v>
      </c>
      <c r="R111" s="14">
        <f t="shared" si="66"/>
        <v>0</v>
      </c>
      <c r="S111" s="14">
        <f t="shared" si="66"/>
        <v>0</v>
      </c>
      <c r="T111" s="129">
        <f t="shared" si="66"/>
        <v>0</v>
      </c>
      <c r="U111" s="22">
        <f t="shared" si="66"/>
        <v>0</v>
      </c>
      <c r="V111" s="14">
        <f t="shared" si="66"/>
        <v>0</v>
      </c>
      <c r="W111" s="129">
        <f t="shared" si="66"/>
        <v>0</v>
      </c>
      <c r="X111" s="22">
        <f t="shared" si="66"/>
        <v>0</v>
      </c>
      <c r="Y111" s="14">
        <f t="shared" si="66"/>
        <v>0</v>
      </c>
      <c r="Z111" s="14">
        <f t="shared" si="66"/>
        <v>0</v>
      </c>
      <c r="AA111" s="14">
        <f t="shared" si="66"/>
        <v>0</v>
      </c>
      <c r="AB111" s="129">
        <f t="shared" si="66"/>
        <v>0</v>
      </c>
      <c r="AC111" s="7">
        <f t="shared" si="66"/>
        <v>0</v>
      </c>
      <c r="AD111" s="7">
        <f t="shared" si="66"/>
        <v>0</v>
      </c>
      <c r="AE111" s="164">
        <f t="shared" si="66"/>
        <v>0</v>
      </c>
      <c r="AF111" s="177">
        <f t="shared" si="66"/>
        <v>0</v>
      </c>
      <c r="AG111" s="160">
        <f t="shared" si="66"/>
        <v>21</v>
      </c>
      <c r="AH111" s="178">
        <f t="shared" si="66"/>
        <v>0</v>
      </c>
      <c r="AI111" s="188">
        <f t="shared" si="66"/>
        <v>21</v>
      </c>
      <c r="AJ111" s="167">
        <f t="shared" si="66"/>
        <v>187</v>
      </c>
      <c r="AK111" s="178">
        <f t="shared" si="66"/>
        <v>0</v>
      </c>
      <c r="AL111" s="179">
        <f t="shared" si="66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37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177"/>
      <c r="AG112" s="160">
        <f t="shared" si="60"/>
        <v>0</v>
      </c>
      <c r="AH112" s="178">
        <f t="shared" si="61"/>
        <v>0</v>
      </c>
      <c r="AI112" s="188">
        <f t="shared" si="58"/>
        <v>0</v>
      </c>
      <c r="AJ112" s="167">
        <f>SUM(AG112)+SUM(Juuni!AJ112)</f>
        <v>0</v>
      </c>
      <c r="AK112" s="178">
        <f>SUM(AE112)+SUM(Juuni!AK112)</f>
        <v>0</v>
      </c>
      <c r="AL112" s="179">
        <f>SUM(AH112)+SUM(Juuni!AL112)</f>
        <v>0</v>
      </c>
    </row>
    <row r="113" spans="1:38" outlineLevel="1" x14ac:dyDescent="0.25">
      <c r="A113" s="74" t="s">
        <v>759</v>
      </c>
      <c r="B113" s="29"/>
      <c r="C113" s="69">
        <f t="shared" ref="C113:AL113" si="67">SUBTOTAL(9,C112:C112)</f>
        <v>0</v>
      </c>
      <c r="D113" s="69">
        <f t="shared" si="67"/>
        <v>0</v>
      </c>
      <c r="E113" s="69">
        <f t="shared" si="67"/>
        <v>0</v>
      </c>
      <c r="F113" s="69">
        <f t="shared" si="67"/>
        <v>0</v>
      </c>
      <c r="G113" s="69">
        <f t="shared" si="67"/>
        <v>0</v>
      </c>
      <c r="H113" s="69">
        <f t="shared" si="67"/>
        <v>0</v>
      </c>
      <c r="I113" s="116">
        <f t="shared" si="67"/>
        <v>0</v>
      </c>
      <c r="J113" s="356">
        <f t="shared" si="67"/>
        <v>0</v>
      </c>
      <c r="K113" s="69">
        <f t="shared" si="67"/>
        <v>0</v>
      </c>
      <c r="L113" s="69">
        <f t="shared" si="67"/>
        <v>0</v>
      </c>
      <c r="M113" s="157">
        <f t="shared" si="67"/>
        <v>0</v>
      </c>
      <c r="N113" s="7">
        <f t="shared" si="67"/>
        <v>0</v>
      </c>
      <c r="O113" s="7">
        <f t="shared" si="67"/>
        <v>0</v>
      </c>
      <c r="P113" s="7">
        <f t="shared" si="67"/>
        <v>0</v>
      </c>
      <c r="Q113" s="22">
        <f t="shared" si="67"/>
        <v>0</v>
      </c>
      <c r="R113" s="14">
        <f t="shared" si="67"/>
        <v>0</v>
      </c>
      <c r="S113" s="14">
        <f t="shared" si="67"/>
        <v>0</v>
      </c>
      <c r="T113" s="129">
        <f t="shared" si="67"/>
        <v>0</v>
      </c>
      <c r="U113" s="22">
        <f t="shared" si="67"/>
        <v>0</v>
      </c>
      <c r="V113" s="14">
        <f t="shared" si="67"/>
        <v>0</v>
      </c>
      <c r="W113" s="129">
        <f t="shared" si="67"/>
        <v>0</v>
      </c>
      <c r="X113" s="22">
        <f t="shared" si="67"/>
        <v>0</v>
      </c>
      <c r="Y113" s="14">
        <f t="shared" si="67"/>
        <v>0</v>
      </c>
      <c r="Z113" s="14">
        <f t="shared" si="67"/>
        <v>0</v>
      </c>
      <c r="AA113" s="14">
        <f t="shared" si="67"/>
        <v>0</v>
      </c>
      <c r="AB113" s="129">
        <f t="shared" si="67"/>
        <v>0</v>
      </c>
      <c r="AC113" s="7">
        <f t="shared" si="67"/>
        <v>0</v>
      </c>
      <c r="AD113" s="7">
        <f t="shared" si="67"/>
        <v>0</v>
      </c>
      <c r="AE113" s="164">
        <f t="shared" si="67"/>
        <v>0</v>
      </c>
      <c r="AF113" s="177">
        <f t="shared" si="67"/>
        <v>0</v>
      </c>
      <c r="AG113" s="160">
        <f t="shared" si="67"/>
        <v>0</v>
      </c>
      <c r="AH113" s="178">
        <f t="shared" si="67"/>
        <v>0</v>
      </c>
      <c r="AI113" s="188">
        <f t="shared" si="67"/>
        <v>0</v>
      </c>
      <c r="AJ113" s="167">
        <f t="shared" si="67"/>
        <v>0</v>
      </c>
      <c r="AK113" s="178">
        <f t="shared" si="67"/>
        <v>0</v>
      </c>
      <c r="AL113" s="179">
        <f t="shared" si="67"/>
        <v>0</v>
      </c>
    </row>
    <row r="114" spans="1:38" outlineLevel="2" x14ac:dyDescent="0.25">
      <c r="A114" s="6" t="s">
        <v>676</v>
      </c>
      <c r="B114" s="29" t="s">
        <v>704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>SUM(M114,AE114)</f>
        <v>0</v>
      </c>
      <c r="AH114" s="178">
        <f>SUM(N114,AF114)</f>
        <v>0</v>
      </c>
      <c r="AI114" s="188">
        <f>SUM(AG114+AH114)</f>
        <v>0</v>
      </c>
      <c r="AJ114" s="167">
        <f>SUM(AG114)+SUM(Juuni!AJ114)</f>
        <v>0</v>
      </c>
      <c r="AK114" s="178">
        <f>SUM(AE114)+SUM(Juuni!AK114)</f>
        <v>0</v>
      </c>
      <c r="AL114" s="179">
        <f>SUM(AH114)+SUM(Juuni!AL114)</f>
        <v>0</v>
      </c>
    </row>
    <row r="115" spans="1:38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37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177"/>
      <c r="AG115" s="160">
        <f t="shared" si="60"/>
        <v>0</v>
      </c>
      <c r="AH115" s="178">
        <f t="shared" si="61"/>
        <v>0</v>
      </c>
      <c r="AI115" s="188">
        <f t="shared" si="58"/>
        <v>0</v>
      </c>
      <c r="AJ115" s="167">
        <f>SUM(AG115)+SUM(Juuni!AJ115)</f>
        <v>0</v>
      </c>
      <c r="AK115" s="178">
        <f>SUM(AE115)+SUM(Juuni!AK115)</f>
        <v>0</v>
      </c>
      <c r="AL115" s="179">
        <f>SUM(AH115)+SUM(Juuni!AL115)</f>
        <v>0</v>
      </c>
    </row>
    <row r="116" spans="1:38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37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177"/>
      <c r="AG116" s="160">
        <f t="shared" si="60"/>
        <v>0</v>
      </c>
      <c r="AH116" s="178">
        <f t="shared" si="61"/>
        <v>0</v>
      </c>
      <c r="AI116" s="188">
        <f t="shared" si="58"/>
        <v>0</v>
      </c>
      <c r="AJ116" s="167">
        <f>SUM(AG116)+SUM(Juuni!AJ116)</f>
        <v>0</v>
      </c>
      <c r="AK116" s="178">
        <f>SUM(AE116)+SUM(Juuni!AK116)</f>
        <v>0</v>
      </c>
      <c r="AL116" s="179">
        <f>SUM(AH116)+SUM(Juuni!AL116)</f>
        <v>0</v>
      </c>
    </row>
    <row r="117" spans="1:38" outlineLevel="1" x14ac:dyDescent="0.25">
      <c r="A117" s="74" t="s">
        <v>760</v>
      </c>
      <c r="B117" s="29"/>
      <c r="C117" s="69">
        <f t="shared" ref="C117:AL117" si="68">SUBTOTAL(9,C114:C116)</f>
        <v>0</v>
      </c>
      <c r="D117" s="69">
        <f t="shared" si="68"/>
        <v>0</v>
      </c>
      <c r="E117" s="69">
        <f t="shared" si="68"/>
        <v>0</v>
      </c>
      <c r="F117" s="69">
        <f t="shared" si="68"/>
        <v>0</v>
      </c>
      <c r="G117" s="69">
        <f t="shared" si="68"/>
        <v>0</v>
      </c>
      <c r="H117" s="69">
        <f t="shared" si="68"/>
        <v>0</v>
      </c>
      <c r="I117" s="116">
        <f t="shared" si="68"/>
        <v>0</v>
      </c>
      <c r="J117" s="356">
        <f t="shared" si="68"/>
        <v>0</v>
      </c>
      <c r="K117" s="69">
        <f t="shared" si="68"/>
        <v>0</v>
      </c>
      <c r="L117" s="69">
        <f t="shared" si="68"/>
        <v>0</v>
      </c>
      <c r="M117" s="157">
        <f t="shared" si="68"/>
        <v>0</v>
      </c>
      <c r="N117" s="7">
        <f t="shared" si="68"/>
        <v>0</v>
      </c>
      <c r="O117" s="7">
        <f t="shared" si="68"/>
        <v>0</v>
      </c>
      <c r="P117" s="7">
        <f t="shared" si="68"/>
        <v>0</v>
      </c>
      <c r="Q117" s="22">
        <f t="shared" si="68"/>
        <v>0</v>
      </c>
      <c r="R117" s="14">
        <f t="shared" si="68"/>
        <v>0</v>
      </c>
      <c r="S117" s="14">
        <f t="shared" si="68"/>
        <v>0</v>
      </c>
      <c r="T117" s="129">
        <f t="shared" si="68"/>
        <v>0</v>
      </c>
      <c r="U117" s="22">
        <f t="shared" si="68"/>
        <v>0</v>
      </c>
      <c r="V117" s="14">
        <f t="shared" si="68"/>
        <v>0</v>
      </c>
      <c r="W117" s="129">
        <f t="shared" si="68"/>
        <v>0</v>
      </c>
      <c r="X117" s="22">
        <f t="shared" si="68"/>
        <v>0</v>
      </c>
      <c r="Y117" s="14">
        <f t="shared" si="68"/>
        <v>0</v>
      </c>
      <c r="Z117" s="14">
        <f t="shared" si="68"/>
        <v>0</v>
      </c>
      <c r="AA117" s="14">
        <f t="shared" si="68"/>
        <v>0</v>
      </c>
      <c r="AB117" s="129">
        <f t="shared" si="68"/>
        <v>0</v>
      </c>
      <c r="AC117" s="7">
        <f t="shared" si="68"/>
        <v>0</v>
      </c>
      <c r="AD117" s="7">
        <f t="shared" si="68"/>
        <v>0</v>
      </c>
      <c r="AE117" s="164">
        <f t="shared" si="68"/>
        <v>0</v>
      </c>
      <c r="AF117" s="177">
        <f t="shared" si="68"/>
        <v>0</v>
      </c>
      <c r="AG117" s="160">
        <f t="shared" si="68"/>
        <v>0</v>
      </c>
      <c r="AH117" s="178">
        <f t="shared" si="68"/>
        <v>0</v>
      </c>
      <c r="AI117" s="188">
        <f t="shared" si="68"/>
        <v>0</v>
      </c>
      <c r="AJ117" s="167">
        <f t="shared" si="68"/>
        <v>0</v>
      </c>
      <c r="AK117" s="178">
        <f t="shared" si="68"/>
        <v>0</v>
      </c>
      <c r="AL117" s="179">
        <f t="shared" si="68"/>
        <v>0</v>
      </c>
    </row>
    <row r="118" spans="1:38" outlineLevel="2" x14ac:dyDescent="0.25">
      <c r="A118" s="6" t="s">
        <v>812</v>
      </c>
      <c r="B118" s="29" t="s">
        <v>706</v>
      </c>
      <c r="C118" s="69"/>
      <c r="D118" s="69"/>
      <c r="E118" s="69">
        <v>16</v>
      </c>
      <c r="F118" s="69">
        <v>22</v>
      </c>
      <c r="G118" s="69"/>
      <c r="H118" s="69"/>
      <c r="I118" s="116"/>
      <c r="J118" s="356"/>
      <c r="K118" s="69">
        <v>5</v>
      </c>
      <c r="L118" s="69">
        <v>2</v>
      </c>
      <c r="M118" s="157">
        <f t="shared" si="37"/>
        <v>45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45</v>
      </c>
      <c r="AH118" s="178">
        <f>SUM(N118,AF118)</f>
        <v>0</v>
      </c>
      <c r="AI118" s="188">
        <f>SUM(AG118+AH118)</f>
        <v>45</v>
      </c>
      <c r="AJ118" s="167">
        <f>SUM(AG118)+SUM(Juuni!AJ118)</f>
        <v>230</v>
      </c>
      <c r="AK118" s="178">
        <f>SUM(AE118)+SUM(Juuni!AK118)</f>
        <v>0</v>
      </c>
      <c r="AL118" s="179">
        <f>SUM(AH118)+SUM(Juuni!AL118)</f>
        <v>0</v>
      </c>
    </row>
    <row r="119" spans="1:38" outlineLevel="2" x14ac:dyDescent="0.25">
      <c r="A119" s="6" t="s">
        <v>812</v>
      </c>
      <c r="B119" s="29" t="s">
        <v>813</v>
      </c>
      <c r="C119" s="69"/>
      <c r="D119" s="69"/>
      <c r="E119" s="69">
        <v>12</v>
      </c>
      <c r="F119" s="69">
        <v>28</v>
      </c>
      <c r="G119" s="69"/>
      <c r="H119" s="69"/>
      <c r="I119" s="116"/>
      <c r="J119" s="356"/>
      <c r="K119" s="69">
        <v>2</v>
      </c>
      <c r="L119" s="69">
        <v>1</v>
      </c>
      <c r="M119" s="157">
        <f t="shared" si="37"/>
        <v>43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177"/>
      <c r="AG119" s="160">
        <f t="shared" si="60"/>
        <v>43</v>
      </c>
      <c r="AH119" s="178">
        <f t="shared" si="61"/>
        <v>0</v>
      </c>
      <c r="AI119" s="188">
        <f t="shared" si="58"/>
        <v>43</v>
      </c>
      <c r="AJ119" s="167">
        <f>SUM(AG119)+SUM(Juuni!AJ119)</f>
        <v>312</v>
      </c>
      <c r="AK119" s="178">
        <f>SUM(AE119)+SUM(Juuni!AK119)</f>
        <v>0</v>
      </c>
      <c r="AL119" s="179">
        <f>SUM(AH119)+SUM(Juuni!AL119)</f>
        <v>0</v>
      </c>
    </row>
    <row r="120" spans="1:38" outlineLevel="1" x14ac:dyDescent="0.25">
      <c r="A120" s="74" t="s">
        <v>761</v>
      </c>
      <c r="B120" s="29"/>
      <c r="C120" s="69">
        <f t="shared" ref="C120:AL120" si="69">SUBTOTAL(9,C118:C119)</f>
        <v>0</v>
      </c>
      <c r="D120" s="69">
        <f t="shared" si="69"/>
        <v>0</v>
      </c>
      <c r="E120" s="69">
        <f t="shared" si="69"/>
        <v>28</v>
      </c>
      <c r="F120" s="69">
        <f t="shared" si="69"/>
        <v>50</v>
      </c>
      <c r="G120" s="69">
        <f t="shared" si="69"/>
        <v>0</v>
      </c>
      <c r="H120" s="69">
        <f t="shared" si="69"/>
        <v>0</v>
      </c>
      <c r="I120" s="116">
        <f t="shared" si="69"/>
        <v>0</v>
      </c>
      <c r="J120" s="356">
        <f t="shared" si="69"/>
        <v>0</v>
      </c>
      <c r="K120" s="69">
        <f t="shared" si="69"/>
        <v>7</v>
      </c>
      <c r="L120" s="69">
        <f t="shared" si="69"/>
        <v>3</v>
      </c>
      <c r="M120" s="157">
        <f t="shared" si="69"/>
        <v>88</v>
      </c>
      <c r="N120" s="7">
        <f t="shared" si="69"/>
        <v>0</v>
      </c>
      <c r="O120" s="7">
        <f t="shared" si="69"/>
        <v>0</v>
      </c>
      <c r="P120" s="7">
        <f t="shared" si="69"/>
        <v>0</v>
      </c>
      <c r="Q120" s="22">
        <f t="shared" si="69"/>
        <v>0</v>
      </c>
      <c r="R120" s="14">
        <f t="shared" si="69"/>
        <v>0</v>
      </c>
      <c r="S120" s="14">
        <f t="shared" si="69"/>
        <v>0</v>
      </c>
      <c r="T120" s="129">
        <f t="shared" si="69"/>
        <v>0</v>
      </c>
      <c r="U120" s="22">
        <f t="shared" si="69"/>
        <v>0</v>
      </c>
      <c r="V120" s="14">
        <f t="shared" si="69"/>
        <v>0</v>
      </c>
      <c r="W120" s="129">
        <f t="shared" si="69"/>
        <v>0</v>
      </c>
      <c r="X120" s="22">
        <f t="shared" si="69"/>
        <v>0</v>
      </c>
      <c r="Y120" s="14">
        <f t="shared" si="69"/>
        <v>0</v>
      </c>
      <c r="Z120" s="14">
        <f t="shared" si="69"/>
        <v>0</v>
      </c>
      <c r="AA120" s="14">
        <f t="shared" si="69"/>
        <v>0</v>
      </c>
      <c r="AB120" s="129">
        <f t="shared" si="69"/>
        <v>0</v>
      </c>
      <c r="AC120" s="7">
        <f t="shared" si="69"/>
        <v>0</v>
      </c>
      <c r="AD120" s="7">
        <f t="shared" si="69"/>
        <v>0</v>
      </c>
      <c r="AE120" s="164">
        <f t="shared" si="69"/>
        <v>0</v>
      </c>
      <c r="AF120" s="177">
        <f t="shared" si="69"/>
        <v>0</v>
      </c>
      <c r="AG120" s="160">
        <f t="shared" si="69"/>
        <v>88</v>
      </c>
      <c r="AH120" s="178">
        <f t="shared" si="69"/>
        <v>0</v>
      </c>
      <c r="AI120" s="188">
        <f t="shared" si="69"/>
        <v>88</v>
      </c>
      <c r="AJ120" s="167">
        <f t="shared" si="69"/>
        <v>542</v>
      </c>
      <c r="AK120" s="178">
        <f t="shared" si="69"/>
        <v>0</v>
      </c>
      <c r="AL120" s="179">
        <f t="shared" si="69"/>
        <v>0</v>
      </c>
    </row>
    <row r="121" spans="1:38" outlineLevel="2" x14ac:dyDescent="0.25">
      <c r="A121" s="6" t="s">
        <v>814</v>
      </c>
      <c r="B121" s="29" t="s">
        <v>692</v>
      </c>
      <c r="C121" s="69"/>
      <c r="D121" s="69">
        <v>25</v>
      </c>
      <c r="E121" s="69"/>
      <c r="F121" s="69"/>
      <c r="G121" s="69"/>
      <c r="H121" s="69"/>
      <c r="I121" s="116"/>
      <c r="J121" s="356"/>
      <c r="K121" s="69"/>
      <c r="L121" s="69">
        <v>1</v>
      </c>
      <c r="M121" s="157">
        <f t="shared" si="37"/>
        <v>26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177"/>
      <c r="AG121" s="160">
        <f t="shared" si="60"/>
        <v>26</v>
      </c>
      <c r="AH121" s="178">
        <f t="shared" si="61"/>
        <v>0</v>
      </c>
      <c r="AI121" s="188">
        <f t="shared" si="58"/>
        <v>26</v>
      </c>
      <c r="AJ121" s="167">
        <f>SUM(AG121)+SUM(Juuni!AJ121)</f>
        <v>108</v>
      </c>
      <c r="AK121" s="178">
        <f>SUM(AE121)+SUM(Juuni!AK121)</f>
        <v>0</v>
      </c>
      <c r="AL121" s="179">
        <f>SUM(AH121)+SUM(Juuni!AL121)</f>
        <v>0</v>
      </c>
    </row>
    <row r="122" spans="1:38" outlineLevel="1" x14ac:dyDescent="0.25">
      <c r="A122" s="74" t="s">
        <v>762</v>
      </c>
      <c r="B122" s="29"/>
      <c r="C122" s="69">
        <f t="shared" ref="C122:AL122" si="70">SUBTOTAL(9,C121:C121)</f>
        <v>0</v>
      </c>
      <c r="D122" s="69">
        <f t="shared" si="70"/>
        <v>25</v>
      </c>
      <c r="E122" s="69">
        <f t="shared" si="70"/>
        <v>0</v>
      </c>
      <c r="F122" s="69">
        <f t="shared" si="70"/>
        <v>0</v>
      </c>
      <c r="G122" s="69">
        <f t="shared" si="70"/>
        <v>0</v>
      </c>
      <c r="H122" s="69">
        <f t="shared" si="70"/>
        <v>0</v>
      </c>
      <c r="I122" s="116">
        <f t="shared" si="70"/>
        <v>0</v>
      </c>
      <c r="J122" s="356">
        <f t="shared" si="70"/>
        <v>0</v>
      </c>
      <c r="K122" s="69">
        <f t="shared" si="70"/>
        <v>0</v>
      </c>
      <c r="L122" s="69">
        <f t="shared" si="70"/>
        <v>1</v>
      </c>
      <c r="M122" s="157">
        <f t="shared" si="70"/>
        <v>26</v>
      </c>
      <c r="N122" s="7">
        <f t="shared" si="70"/>
        <v>0</v>
      </c>
      <c r="O122" s="7">
        <f t="shared" si="70"/>
        <v>0</v>
      </c>
      <c r="P122" s="7">
        <f t="shared" si="70"/>
        <v>0</v>
      </c>
      <c r="Q122" s="22">
        <f t="shared" si="70"/>
        <v>0</v>
      </c>
      <c r="R122" s="14">
        <f t="shared" si="70"/>
        <v>0</v>
      </c>
      <c r="S122" s="14">
        <f t="shared" si="70"/>
        <v>0</v>
      </c>
      <c r="T122" s="129">
        <f t="shared" si="70"/>
        <v>0</v>
      </c>
      <c r="U122" s="22">
        <f t="shared" si="70"/>
        <v>0</v>
      </c>
      <c r="V122" s="14">
        <f t="shared" si="70"/>
        <v>0</v>
      </c>
      <c r="W122" s="129">
        <f t="shared" si="70"/>
        <v>0</v>
      </c>
      <c r="X122" s="22">
        <f t="shared" si="70"/>
        <v>0</v>
      </c>
      <c r="Y122" s="14">
        <f t="shared" si="70"/>
        <v>0</v>
      </c>
      <c r="Z122" s="14">
        <f t="shared" si="70"/>
        <v>0</v>
      </c>
      <c r="AA122" s="14">
        <f t="shared" si="70"/>
        <v>0</v>
      </c>
      <c r="AB122" s="129">
        <f t="shared" si="70"/>
        <v>0</v>
      </c>
      <c r="AC122" s="7">
        <f t="shared" si="70"/>
        <v>0</v>
      </c>
      <c r="AD122" s="7">
        <f t="shared" si="70"/>
        <v>0</v>
      </c>
      <c r="AE122" s="164">
        <f t="shared" si="70"/>
        <v>0</v>
      </c>
      <c r="AF122" s="177">
        <f t="shared" si="70"/>
        <v>0</v>
      </c>
      <c r="AG122" s="160">
        <f t="shared" si="70"/>
        <v>26</v>
      </c>
      <c r="AH122" s="178">
        <f t="shared" si="70"/>
        <v>0</v>
      </c>
      <c r="AI122" s="188">
        <f t="shared" si="70"/>
        <v>26</v>
      </c>
      <c r="AJ122" s="167">
        <f t="shared" si="70"/>
        <v>108</v>
      </c>
      <c r="AK122" s="178">
        <f t="shared" si="70"/>
        <v>0</v>
      </c>
      <c r="AL122" s="179">
        <f t="shared" si="70"/>
        <v>0</v>
      </c>
    </row>
    <row r="123" spans="1:38" outlineLevel="2" x14ac:dyDescent="0.25">
      <c r="A123" s="6" t="s">
        <v>615</v>
      </c>
      <c r="B123" s="29" t="s">
        <v>693</v>
      </c>
      <c r="C123" s="69"/>
      <c r="D123" s="69">
        <v>23</v>
      </c>
      <c r="E123" s="69">
        <v>76</v>
      </c>
      <c r="F123" s="69">
        <v>36</v>
      </c>
      <c r="G123" s="69"/>
      <c r="H123" s="69"/>
      <c r="I123" s="116">
        <v>10</v>
      </c>
      <c r="J123" s="356"/>
      <c r="K123" s="69">
        <v>23</v>
      </c>
      <c r="L123" s="69"/>
      <c r="M123" s="157">
        <f t="shared" si="37"/>
        <v>168</v>
      </c>
      <c r="N123" s="7"/>
      <c r="O123" s="7"/>
      <c r="P123" s="7">
        <v>2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2</v>
      </c>
      <c r="AF123" s="177"/>
      <c r="AG123" s="160">
        <f>SUM(M123,AE123)</f>
        <v>170</v>
      </c>
      <c r="AH123" s="178">
        <f>SUM(N123,AF123)</f>
        <v>0</v>
      </c>
      <c r="AI123" s="188">
        <f t="shared" si="58"/>
        <v>170</v>
      </c>
      <c r="AJ123" s="167">
        <f>SUM(AG123)+SUM(Juuni!AJ123)</f>
        <v>1144</v>
      </c>
      <c r="AK123" s="178">
        <f>SUM(AE123)+SUM(Juuni!AK123)</f>
        <v>27</v>
      </c>
      <c r="AL123" s="179">
        <f>SUM(AH123)+SUM(Juuni!AL123)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37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8"/>
        <v>0</v>
      </c>
      <c r="AJ124" s="167">
        <f>SUM(AG124)+SUM(Juuni!AJ124)</f>
        <v>0</v>
      </c>
      <c r="AK124" s="178">
        <f>SUM(AE124)+SUM(Juuni!AK124)</f>
        <v>0</v>
      </c>
      <c r="AL124" s="179">
        <f>SUM(AH124)+SUM(Juuni!AL124)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71">SUBTOTAL(9,C123:C124)</f>
        <v>0</v>
      </c>
      <c r="D125" s="69">
        <f t="shared" si="71"/>
        <v>23</v>
      </c>
      <c r="E125" s="69">
        <f t="shared" si="71"/>
        <v>76</v>
      </c>
      <c r="F125" s="69">
        <f t="shared" si="71"/>
        <v>36</v>
      </c>
      <c r="G125" s="69">
        <f t="shared" si="71"/>
        <v>0</v>
      </c>
      <c r="H125" s="69">
        <f t="shared" si="71"/>
        <v>0</v>
      </c>
      <c r="I125" s="116">
        <f t="shared" si="71"/>
        <v>10</v>
      </c>
      <c r="J125" s="356">
        <f t="shared" si="71"/>
        <v>0</v>
      </c>
      <c r="K125" s="69">
        <f t="shared" si="71"/>
        <v>23</v>
      </c>
      <c r="L125" s="69">
        <f t="shared" si="71"/>
        <v>0</v>
      </c>
      <c r="M125" s="157">
        <f t="shared" si="71"/>
        <v>168</v>
      </c>
      <c r="N125" s="7">
        <f t="shared" si="71"/>
        <v>0</v>
      </c>
      <c r="O125" s="7">
        <f t="shared" si="71"/>
        <v>0</v>
      </c>
      <c r="P125" s="7">
        <f t="shared" si="71"/>
        <v>2</v>
      </c>
      <c r="Q125" s="22">
        <f t="shared" si="71"/>
        <v>0</v>
      </c>
      <c r="R125" s="14">
        <f t="shared" si="71"/>
        <v>0</v>
      </c>
      <c r="S125" s="14">
        <f t="shared" si="71"/>
        <v>0</v>
      </c>
      <c r="T125" s="129">
        <f t="shared" si="71"/>
        <v>0</v>
      </c>
      <c r="U125" s="22">
        <f t="shared" si="71"/>
        <v>0</v>
      </c>
      <c r="V125" s="14">
        <f t="shared" si="71"/>
        <v>0</v>
      </c>
      <c r="W125" s="129">
        <f t="shared" si="71"/>
        <v>0</v>
      </c>
      <c r="X125" s="22">
        <f t="shared" si="71"/>
        <v>0</v>
      </c>
      <c r="Y125" s="14">
        <f t="shared" si="71"/>
        <v>0</v>
      </c>
      <c r="Z125" s="14">
        <f t="shared" si="71"/>
        <v>0</v>
      </c>
      <c r="AA125" s="14">
        <f t="shared" si="71"/>
        <v>0</v>
      </c>
      <c r="AB125" s="129">
        <f t="shared" si="71"/>
        <v>0</v>
      </c>
      <c r="AC125" s="7">
        <f t="shared" si="71"/>
        <v>0</v>
      </c>
      <c r="AD125" s="7">
        <f t="shared" si="71"/>
        <v>0</v>
      </c>
      <c r="AE125" s="164">
        <f t="shared" si="71"/>
        <v>2</v>
      </c>
      <c r="AF125" s="177">
        <f t="shared" si="71"/>
        <v>0</v>
      </c>
      <c r="AG125" s="160">
        <f t="shared" si="71"/>
        <v>170</v>
      </c>
      <c r="AH125" s="178">
        <f t="shared" si="71"/>
        <v>0</v>
      </c>
      <c r="AI125" s="188">
        <f t="shared" si="71"/>
        <v>170</v>
      </c>
      <c r="AJ125" s="167">
        <f t="shared" si="71"/>
        <v>1144</v>
      </c>
      <c r="AK125" s="178">
        <f t="shared" si="71"/>
        <v>27</v>
      </c>
      <c r="AL125" s="179">
        <f t="shared" si="71"/>
        <v>0</v>
      </c>
    </row>
    <row r="126" spans="1:38" outlineLevel="2" x14ac:dyDescent="0.25">
      <c r="A126" s="6" t="s">
        <v>815</v>
      </c>
      <c r="B126" s="8" t="s">
        <v>717</v>
      </c>
      <c r="C126" s="69">
        <v>1</v>
      </c>
      <c r="D126" s="69">
        <v>10</v>
      </c>
      <c r="E126" s="69">
        <v>36</v>
      </c>
      <c r="F126" s="69">
        <v>38</v>
      </c>
      <c r="G126" s="69"/>
      <c r="H126" s="69"/>
      <c r="I126" s="116">
        <v>1</v>
      </c>
      <c r="J126" s="356"/>
      <c r="K126" s="69">
        <v>11</v>
      </c>
      <c r="L126" s="69">
        <v>11</v>
      </c>
      <c r="M126" s="157">
        <f t="shared" si="37"/>
        <v>108</v>
      </c>
      <c r="N126" s="7"/>
      <c r="O126" s="7">
        <v>27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27</v>
      </c>
      <c r="AF126" s="177"/>
      <c r="AG126" s="160">
        <f t="shared" ref="AG126:AH127" si="72">SUM(M126,AE126)</f>
        <v>135</v>
      </c>
      <c r="AH126" s="178">
        <f t="shared" si="72"/>
        <v>0</v>
      </c>
      <c r="AI126" s="188">
        <f t="shared" si="58"/>
        <v>135</v>
      </c>
      <c r="AJ126" s="167">
        <f>SUM(AG126)+SUM(Juuni!AJ126)</f>
        <v>968</v>
      </c>
      <c r="AK126" s="178">
        <f>SUM(AE126)+SUM(Juuni!AK126)</f>
        <v>125</v>
      </c>
      <c r="AL126" s="179">
        <f>SUM(AH126)+SUM(Juuni!AL126)</f>
        <v>0</v>
      </c>
    </row>
    <row r="127" spans="1:38" outlineLevel="2" x14ac:dyDescent="0.25">
      <c r="A127" s="6" t="s">
        <v>815</v>
      </c>
      <c r="B127" s="29" t="s">
        <v>257</v>
      </c>
      <c r="C127" s="69"/>
      <c r="D127" s="69">
        <v>12</v>
      </c>
      <c r="E127" s="69">
        <v>20</v>
      </c>
      <c r="F127" s="69">
        <v>33</v>
      </c>
      <c r="G127" s="69"/>
      <c r="H127" s="69"/>
      <c r="I127" s="116">
        <v>3</v>
      </c>
      <c r="J127" s="356"/>
      <c r="K127" s="69">
        <v>21</v>
      </c>
      <c r="L127" s="69">
        <v>12</v>
      </c>
      <c r="M127" s="157">
        <f t="shared" si="37"/>
        <v>101</v>
      </c>
      <c r="N127" s="7">
        <v>5</v>
      </c>
      <c r="O127" s="7">
        <v>8</v>
      </c>
      <c r="P127" s="7"/>
      <c r="Q127" s="22"/>
      <c r="R127" s="14">
        <v>1</v>
      </c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9</v>
      </c>
      <c r="AF127" s="177"/>
      <c r="AG127" s="160">
        <f t="shared" si="72"/>
        <v>110</v>
      </c>
      <c r="AH127" s="178">
        <f t="shared" si="72"/>
        <v>5</v>
      </c>
      <c r="AI127" s="188">
        <f t="shared" si="58"/>
        <v>115</v>
      </c>
      <c r="AJ127" s="167">
        <f>SUM(AG127)+SUM(Juuni!AJ127)</f>
        <v>834</v>
      </c>
      <c r="AK127" s="178">
        <f>SUM(AE127)+SUM(Juuni!AK127)</f>
        <v>55</v>
      </c>
      <c r="AL127" s="179">
        <f>SUM(AH127)+SUM(Juuni!AL127)</f>
        <v>22</v>
      </c>
    </row>
    <row r="128" spans="1:38" outlineLevel="1" x14ac:dyDescent="0.25">
      <c r="A128" s="74" t="s">
        <v>764</v>
      </c>
      <c r="B128" s="29"/>
      <c r="C128" s="69">
        <f t="shared" ref="C128:AL128" si="73">SUBTOTAL(9,C126:C127)</f>
        <v>1</v>
      </c>
      <c r="D128" s="69">
        <f t="shared" si="73"/>
        <v>22</v>
      </c>
      <c r="E128" s="69">
        <f t="shared" si="73"/>
        <v>56</v>
      </c>
      <c r="F128" s="69">
        <f t="shared" si="73"/>
        <v>71</v>
      </c>
      <c r="G128" s="69">
        <f t="shared" si="73"/>
        <v>0</v>
      </c>
      <c r="H128" s="69">
        <f t="shared" si="73"/>
        <v>0</v>
      </c>
      <c r="I128" s="116">
        <f t="shared" si="73"/>
        <v>4</v>
      </c>
      <c r="J128" s="356">
        <f t="shared" si="73"/>
        <v>0</v>
      </c>
      <c r="K128" s="69">
        <f t="shared" si="73"/>
        <v>32</v>
      </c>
      <c r="L128" s="69">
        <f t="shared" si="73"/>
        <v>23</v>
      </c>
      <c r="M128" s="157">
        <f t="shared" si="73"/>
        <v>209</v>
      </c>
      <c r="N128" s="7">
        <f t="shared" si="73"/>
        <v>5</v>
      </c>
      <c r="O128" s="7">
        <f t="shared" si="73"/>
        <v>35</v>
      </c>
      <c r="P128" s="7">
        <f t="shared" si="73"/>
        <v>0</v>
      </c>
      <c r="Q128" s="22">
        <f t="shared" si="73"/>
        <v>0</v>
      </c>
      <c r="R128" s="14">
        <f t="shared" si="73"/>
        <v>1</v>
      </c>
      <c r="S128" s="14">
        <f t="shared" si="73"/>
        <v>0</v>
      </c>
      <c r="T128" s="129">
        <f t="shared" si="73"/>
        <v>0</v>
      </c>
      <c r="U128" s="22">
        <f t="shared" si="73"/>
        <v>0</v>
      </c>
      <c r="V128" s="14">
        <f t="shared" si="73"/>
        <v>0</v>
      </c>
      <c r="W128" s="129">
        <f t="shared" si="73"/>
        <v>0</v>
      </c>
      <c r="X128" s="22">
        <f t="shared" si="73"/>
        <v>0</v>
      </c>
      <c r="Y128" s="14">
        <f t="shared" si="73"/>
        <v>0</v>
      </c>
      <c r="Z128" s="14">
        <f t="shared" si="73"/>
        <v>0</v>
      </c>
      <c r="AA128" s="14">
        <f t="shared" si="73"/>
        <v>0</v>
      </c>
      <c r="AB128" s="129">
        <f t="shared" si="73"/>
        <v>0</v>
      </c>
      <c r="AC128" s="7">
        <f t="shared" si="73"/>
        <v>0</v>
      </c>
      <c r="AD128" s="7">
        <f t="shared" si="73"/>
        <v>0</v>
      </c>
      <c r="AE128" s="164">
        <f t="shared" si="73"/>
        <v>36</v>
      </c>
      <c r="AF128" s="177">
        <f t="shared" si="73"/>
        <v>0</v>
      </c>
      <c r="AG128" s="160">
        <f t="shared" si="73"/>
        <v>245</v>
      </c>
      <c r="AH128" s="178">
        <f t="shared" si="73"/>
        <v>5</v>
      </c>
      <c r="AI128" s="188">
        <f t="shared" si="73"/>
        <v>250</v>
      </c>
      <c r="AJ128" s="167">
        <f t="shared" si="73"/>
        <v>1802</v>
      </c>
      <c r="AK128" s="178">
        <f t="shared" si="73"/>
        <v>180</v>
      </c>
      <c r="AL128" s="179">
        <f t="shared" si="73"/>
        <v>22</v>
      </c>
    </row>
    <row r="129" spans="1:38" outlineLevel="2" x14ac:dyDescent="0.25">
      <c r="A129" s="6" t="s">
        <v>816</v>
      </c>
      <c r="B129" s="29" t="s">
        <v>809</v>
      </c>
      <c r="C129" s="69"/>
      <c r="D129" s="69"/>
      <c r="E129" s="69"/>
      <c r="F129" s="69">
        <v>1</v>
      </c>
      <c r="G129" s="69">
        <v>11</v>
      </c>
      <c r="H129" s="69"/>
      <c r="I129" s="116"/>
      <c r="J129" s="356"/>
      <c r="K129" s="69">
        <v>12</v>
      </c>
      <c r="L129" s="69"/>
      <c r="M129" s="157">
        <f t="shared" si="37"/>
        <v>24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 t="shared" ref="AG129:AH132" si="74">SUM(M129,AE129)</f>
        <v>24</v>
      </c>
      <c r="AH129" s="178">
        <f t="shared" si="74"/>
        <v>0</v>
      </c>
      <c r="AI129" s="188">
        <f t="shared" si="58"/>
        <v>24</v>
      </c>
      <c r="AJ129" s="167">
        <f>SUM(AG129)+SUM(Juuni!AJ129)</f>
        <v>241</v>
      </c>
      <c r="AK129" s="178">
        <f>SUM(AE129)+SUM(Juuni!AK129)</f>
        <v>0</v>
      </c>
      <c r="AL129" s="179">
        <f>SUM(AH129)+SUM(Juuni!AL129)</f>
        <v>0</v>
      </c>
    </row>
    <row r="130" spans="1:38" outlineLevel="2" x14ac:dyDescent="0.25">
      <c r="A130" s="6" t="s">
        <v>640</v>
      </c>
      <c r="B130" s="29" t="s">
        <v>677</v>
      </c>
      <c r="C130" s="69"/>
      <c r="D130" s="69"/>
      <c r="E130" s="69"/>
      <c r="F130" s="69"/>
      <c r="G130" s="69"/>
      <c r="H130" s="69"/>
      <c r="I130" s="116"/>
      <c r="J130" s="356"/>
      <c r="K130" s="69"/>
      <c r="L130" s="69"/>
      <c r="M130" s="157">
        <f t="shared" si="37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13</v>
      </c>
      <c r="AD130" s="7">
        <v>1</v>
      </c>
      <c r="AE130" s="164">
        <f>SUM(O130:AD130)</f>
        <v>14</v>
      </c>
      <c r="AF130" s="177"/>
      <c r="AG130" s="160">
        <f t="shared" si="74"/>
        <v>14</v>
      </c>
      <c r="AH130" s="178">
        <f t="shared" si="74"/>
        <v>0</v>
      </c>
      <c r="AI130" s="188">
        <f t="shared" si="58"/>
        <v>14</v>
      </c>
      <c r="AJ130" s="167">
        <f>SUM(AG130)+SUM(Juuni!AJ130)</f>
        <v>110</v>
      </c>
      <c r="AK130" s="178">
        <f>SUM(AE130)+SUM(Juuni!AK130)</f>
        <v>110</v>
      </c>
      <c r="AL130" s="179">
        <f>SUM(AH130)+SUM(Juuni!AL130)</f>
        <v>0</v>
      </c>
    </row>
    <row r="131" spans="1:38" outlineLevel="1" x14ac:dyDescent="0.25">
      <c r="A131" s="383" t="s">
        <v>765</v>
      </c>
      <c r="B131" s="40"/>
      <c r="C131" s="11">
        <f t="shared" ref="C131:AL131" si="75">SUBTOTAL(9,C129:C130)</f>
        <v>0</v>
      </c>
      <c r="D131" s="11">
        <f t="shared" si="75"/>
        <v>0</v>
      </c>
      <c r="E131" s="11">
        <f t="shared" si="75"/>
        <v>0</v>
      </c>
      <c r="F131" s="11">
        <f t="shared" si="75"/>
        <v>1</v>
      </c>
      <c r="G131" s="11">
        <f t="shared" si="75"/>
        <v>11</v>
      </c>
      <c r="H131" s="11">
        <f t="shared" si="75"/>
        <v>0</v>
      </c>
      <c r="I131" s="549">
        <f t="shared" si="75"/>
        <v>0</v>
      </c>
      <c r="J131" s="144">
        <f t="shared" si="75"/>
        <v>0</v>
      </c>
      <c r="K131" s="11">
        <f t="shared" si="75"/>
        <v>12</v>
      </c>
      <c r="L131" s="11">
        <f t="shared" si="75"/>
        <v>0</v>
      </c>
      <c r="M131" s="553">
        <f t="shared" si="75"/>
        <v>24</v>
      </c>
      <c r="N131" s="9">
        <f t="shared" si="75"/>
        <v>0</v>
      </c>
      <c r="O131" s="9">
        <f t="shared" si="75"/>
        <v>0</v>
      </c>
      <c r="P131" s="9">
        <f t="shared" si="75"/>
        <v>0</v>
      </c>
      <c r="Q131" s="28">
        <f t="shared" si="75"/>
        <v>0</v>
      </c>
      <c r="R131" s="396">
        <f t="shared" si="75"/>
        <v>0</v>
      </c>
      <c r="S131" s="396">
        <f t="shared" si="75"/>
        <v>0</v>
      </c>
      <c r="T131" s="395">
        <f t="shared" si="75"/>
        <v>0</v>
      </c>
      <c r="U131" s="28">
        <f t="shared" si="75"/>
        <v>0</v>
      </c>
      <c r="V131" s="396">
        <f t="shared" si="75"/>
        <v>0</v>
      </c>
      <c r="W131" s="395">
        <f t="shared" si="75"/>
        <v>0</v>
      </c>
      <c r="X131" s="28">
        <f t="shared" si="75"/>
        <v>0</v>
      </c>
      <c r="Y131" s="396">
        <f t="shared" si="75"/>
        <v>0</v>
      </c>
      <c r="Z131" s="396">
        <f t="shared" si="75"/>
        <v>0</v>
      </c>
      <c r="AA131" s="396">
        <f t="shared" si="75"/>
        <v>0</v>
      </c>
      <c r="AB131" s="476">
        <f t="shared" si="75"/>
        <v>0</v>
      </c>
      <c r="AC131" s="9">
        <f t="shared" si="75"/>
        <v>13</v>
      </c>
      <c r="AD131" s="9">
        <f t="shared" si="75"/>
        <v>1</v>
      </c>
      <c r="AE131" s="554">
        <f t="shared" si="75"/>
        <v>14</v>
      </c>
      <c r="AF131" s="393">
        <f t="shared" si="75"/>
        <v>0</v>
      </c>
      <c r="AG131" s="509">
        <f t="shared" si="75"/>
        <v>38</v>
      </c>
      <c r="AH131" s="394">
        <f t="shared" si="75"/>
        <v>0</v>
      </c>
      <c r="AI131" s="393">
        <f t="shared" si="75"/>
        <v>38</v>
      </c>
      <c r="AJ131" s="510">
        <f t="shared" si="75"/>
        <v>351</v>
      </c>
      <c r="AK131" s="394">
        <f t="shared" si="75"/>
        <v>110</v>
      </c>
      <c r="AL131" s="402">
        <f t="shared" si="75"/>
        <v>0</v>
      </c>
    </row>
    <row r="132" spans="1:38" ht="12.6" customHeight="1" outlineLevel="2" x14ac:dyDescent="0.25">
      <c r="A132" s="8" t="s">
        <v>817</v>
      </c>
      <c r="B132" s="600" t="s">
        <v>200</v>
      </c>
      <c r="C132" s="9">
        <v>4</v>
      </c>
      <c r="D132" s="9">
        <v>8</v>
      </c>
      <c r="E132" s="9">
        <v>61</v>
      </c>
      <c r="F132" s="9">
        <v>42</v>
      </c>
      <c r="G132" s="9"/>
      <c r="H132" s="9"/>
      <c r="I132" s="473">
        <v>8</v>
      </c>
      <c r="J132" s="460">
        <v>25</v>
      </c>
      <c r="K132" s="9">
        <v>16</v>
      </c>
      <c r="L132" s="9">
        <v>6</v>
      </c>
      <c r="M132" s="397">
        <f t="shared" si="37"/>
        <v>170</v>
      </c>
      <c r="N132" s="9"/>
      <c r="O132" s="9">
        <v>3</v>
      </c>
      <c r="P132" s="9">
        <v>9</v>
      </c>
      <c r="Q132" s="28"/>
      <c r="R132" s="396">
        <v>2</v>
      </c>
      <c r="S132" s="396">
        <v>17</v>
      </c>
      <c r="T132" s="395"/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>SUM(O132:AD132)</f>
        <v>31</v>
      </c>
      <c r="AF132" s="392"/>
      <c r="AG132" s="509">
        <f t="shared" si="74"/>
        <v>201</v>
      </c>
      <c r="AH132" s="394">
        <f t="shared" si="74"/>
        <v>0</v>
      </c>
      <c r="AI132" s="402">
        <f t="shared" si="58"/>
        <v>201</v>
      </c>
      <c r="AJ132" s="510">
        <f>SUM(AG132)+SUM(Juuni!AJ132)</f>
        <v>1148</v>
      </c>
      <c r="AK132" s="394">
        <f>SUM(AE132)+SUM(Juuni!AK132)</f>
        <v>130</v>
      </c>
      <c r="AL132" s="402">
        <f>SUM(AH132)+SUM(Juuni!AL132)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6">SUBTOTAL(9,C132:C132)</f>
        <v>4</v>
      </c>
      <c r="D133" s="543">
        <f t="shared" si="76"/>
        <v>8</v>
      </c>
      <c r="E133" s="543">
        <f t="shared" si="76"/>
        <v>61</v>
      </c>
      <c r="F133" s="543">
        <f t="shared" si="76"/>
        <v>42</v>
      </c>
      <c r="G133" s="543">
        <f t="shared" si="76"/>
        <v>0</v>
      </c>
      <c r="H133" s="543">
        <f t="shared" si="76"/>
        <v>0</v>
      </c>
      <c r="I133" s="531">
        <f t="shared" si="76"/>
        <v>8</v>
      </c>
      <c r="J133" s="596">
        <f t="shared" si="76"/>
        <v>25</v>
      </c>
      <c r="K133" s="543">
        <f t="shared" si="76"/>
        <v>16</v>
      </c>
      <c r="L133" s="543">
        <f t="shared" si="76"/>
        <v>6</v>
      </c>
      <c r="M133" s="584">
        <f t="shared" si="76"/>
        <v>170</v>
      </c>
      <c r="N133" s="543">
        <f t="shared" si="76"/>
        <v>0</v>
      </c>
      <c r="O133" s="543">
        <f t="shared" si="76"/>
        <v>3</v>
      </c>
      <c r="P133" s="548">
        <f t="shared" si="76"/>
        <v>9</v>
      </c>
      <c r="Q133" s="531">
        <f t="shared" si="76"/>
        <v>0</v>
      </c>
      <c r="R133" s="529">
        <f t="shared" si="76"/>
        <v>2</v>
      </c>
      <c r="S133" s="529">
        <f t="shared" si="76"/>
        <v>17</v>
      </c>
      <c r="T133" s="550">
        <f t="shared" si="76"/>
        <v>0</v>
      </c>
      <c r="U133" s="531">
        <f t="shared" si="76"/>
        <v>0</v>
      </c>
      <c r="V133" s="529">
        <f t="shared" si="76"/>
        <v>0</v>
      </c>
      <c r="W133" s="550">
        <f t="shared" si="76"/>
        <v>0</v>
      </c>
      <c r="X133" s="531">
        <f t="shared" si="76"/>
        <v>0</v>
      </c>
      <c r="Y133" s="529">
        <f t="shared" si="76"/>
        <v>0</v>
      </c>
      <c r="Z133" s="529">
        <f t="shared" si="76"/>
        <v>0</v>
      </c>
      <c r="AA133" s="529">
        <f t="shared" si="76"/>
        <v>0</v>
      </c>
      <c r="AB133" s="550">
        <f t="shared" si="76"/>
        <v>0</v>
      </c>
      <c r="AC133" s="543">
        <f t="shared" si="76"/>
        <v>0</v>
      </c>
      <c r="AD133" s="543">
        <f t="shared" si="76"/>
        <v>0</v>
      </c>
      <c r="AE133" s="601">
        <f t="shared" si="76"/>
        <v>31</v>
      </c>
      <c r="AF133" s="547">
        <f t="shared" si="76"/>
        <v>0</v>
      </c>
      <c r="AG133" s="544">
        <f t="shared" si="76"/>
        <v>201</v>
      </c>
      <c r="AH133" s="505">
        <f t="shared" si="76"/>
        <v>0</v>
      </c>
      <c r="AI133" s="552">
        <f t="shared" si="76"/>
        <v>201</v>
      </c>
      <c r="AJ133" s="545">
        <f t="shared" si="76"/>
        <v>1148</v>
      </c>
      <c r="AK133" s="505">
        <f t="shared" si="76"/>
        <v>130</v>
      </c>
      <c r="AL133" s="514">
        <f t="shared" si="76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7">SUBTOTAL(9,C7:C132)</f>
        <v>17</v>
      </c>
      <c r="D134" s="488">
        <f t="shared" si="77"/>
        <v>185</v>
      </c>
      <c r="E134" s="488">
        <f t="shared" si="77"/>
        <v>530</v>
      </c>
      <c r="F134" s="488">
        <f t="shared" si="77"/>
        <v>316</v>
      </c>
      <c r="G134" s="488">
        <f t="shared" si="77"/>
        <v>35</v>
      </c>
      <c r="H134" s="488">
        <f t="shared" si="77"/>
        <v>7</v>
      </c>
      <c r="I134" s="488">
        <f t="shared" si="77"/>
        <v>69</v>
      </c>
      <c r="J134" s="488">
        <f t="shared" si="77"/>
        <v>69</v>
      </c>
      <c r="K134" s="488">
        <f t="shared" si="77"/>
        <v>252</v>
      </c>
      <c r="L134" s="488">
        <f t="shared" si="77"/>
        <v>48</v>
      </c>
      <c r="M134" s="585">
        <f t="shared" si="77"/>
        <v>1528</v>
      </c>
      <c r="N134" s="488">
        <f t="shared" si="77"/>
        <v>5</v>
      </c>
      <c r="O134" s="488">
        <f t="shared" si="77"/>
        <v>41</v>
      </c>
      <c r="P134" s="15">
        <f t="shared" si="77"/>
        <v>51</v>
      </c>
      <c r="Q134" s="571">
        <f t="shared" si="77"/>
        <v>36</v>
      </c>
      <c r="R134" s="572">
        <f t="shared" si="77"/>
        <v>32</v>
      </c>
      <c r="S134" s="572">
        <f t="shared" si="77"/>
        <v>36</v>
      </c>
      <c r="T134" s="573">
        <f t="shared" si="77"/>
        <v>2</v>
      </c>
      <c r="U134" s="571">
        <f t="shared" si="77"/>
        <v>1</v>
      </c>
      <c r="V134" s="572">
        <f t="shared" si="77"/>
        <v>1</v>
      </c>
      <c r="W134" s="573">
        <f t="shared" si="77"/>
        <v>4</v>
      </c>
      <c r="X134" s="571">
        <f t="shared" si="77"/>
        <v>0</v>
      </c>
      <c r="Y134" s="572">
        <f t="shared" si="77"/>
        <v>5</v>
      </c>
      <c r="Z134" s="572">
        <f t="shared" si="77"/>
        <v>0</v>
      </c>
      <c r="AA134" s="572">
        <f t="shared" si="77"/>
        <v>2</v>
      </c>
      <c r="AB134" s="573">
        <f t="shared" si="77"/>
        <v>0</v>
      </c>
      <c r="AC134" s="488">
        <f t="shared" si="77"/>
        <v>39</v>
      </c>
      <c r="AD134" s="488">
        <f t="shared" si="77"/>
        <v>4</v>
      </c>
      <c r="AE134" s="576">
        <f t="shared" si="77"/>
        <v>254</v>
      </c>
      <c r="AF134" s="578">
        <f t="shared" si="77"/>
        <v>0</v>
      </c>
      <c r="AG134" s="579">
        <f t="shared" si="77"/>
        <v>1782</v>
      </c>
      <c r="AH134" s="580">
        <f t="shared" si="77"/>
        <v>5</v>
      </c>
      <c r="AI134" s="578">
        <f t="shared" si="77"/>
        <v>1787</v>
      </c>
      <c r="AJ134" s="581">
        <f t="shared" si="77"/>
        <v>12103</v>
      </c>
      <c r="AK134" s="580">
        <f t="shared" si="77"/>
        <v>1652</v>
      </c>
      <c r="AL134" s="577">
        <f t="shared" si="77"/>
        <v>32</v>
      </c>
    </row>
    <row r="135" spans="1:38" ht="13.8" thickBot="1" x14ac:dyDescent="0.3">
      <c r="A135" s="513" t="s">
        <v>670</v>
      </c>
      <c r="B135" s="69"/>
      <c r="C135" s="520">
        <f>C134/$M$134</f>
        <v>1.112565445026178E-2</v>
      </c>
      <c r="D135" s="520">
        <f t="shared" ref="D135:M135" si="78">D134/$M$134</f>
        <v>0.12107329842931937</v>
      </c>
      <c r="E135" s="520">
        <f t="shared" si="78"/>
        <v>0.34685863874345552</v>
      </c>
      <c r="F135" s="520">
        <f t="shared" si="78"/>
        <v>0.20680628272251309</v>
      </c>
      <c r="G135" s="520">
        <f t="shared" si="78"/>
        <v>2.2905759162303665E-2</v>
      </c>
      <c r="H135" s="520">
        <f t="shared" si="78"/>
        <v>4.5811518324607326E-3</v>
      </c>
      <c r="I135" s="520">
        <f t="shared" si="78"/>
        <v>4.5157068062827224E-2</v>
      </c>
      <c r="J135" s="520">
        <f t="shared" si="78"/>
        <v>4.5157068062827224E-2</v>
      </c>
      <c r="K135" s="520">
        <f t="shared" si="78"/>
        <v>0.16492146596858639</v>
      </c>
      <c r="L135" s="520">
        <f t="shared" si="78"/>
        <v>3.1413612565445025E-2</v>
      </c>
      <c r="M135" s="520">
        <f t="shared" si="78"/>
        <v>1</v>
      </c>
      <c r="AE135"/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C134+Juuni!C136</f>
        <v>136</v>
      </c>
      <c r="D136" s="342">
        <f>D134+Juuni!D136</f>
        <v>1229</v>
      </c>
      <c r="E136" s="342">
        <f>E134+Juuni!E136</f>
        <v>3252</v>
      </c>
      <c r="F136" s="342">
        <f>F134+Juuni!F136</f>
        <v>2175</v>
      </c>
      <c r="G136" s="342">
        <f>G134+Juuni!G136</f>
        <v>275</v>
      </c>
      <c r="H136" s="342">
        <f>H134+Juuni!H136</f>
        <v>30</v>
      </c>
      <c r="I136" s="342">
        <f>I134+Juuni!I136</f>
        <v>535</v>
      </c>
      <c r="J136" s="342">
        <f>J134+Juuni!J136</f>
        <v>531</v>
      </c>
      <c r="K136" s="342">
        <f>K134+Juuni!K136</f>
        <v>1876</v>
      </c>
      <c r="L136" s="342">
        <f>L134+Juuni!L136</f>
        <v>412</v>
      </c>
      <c r="M136" s="342">
        <f>M134+Juuni!M136</f>
        <v>10451</v>
      </c>
      <c r="N136" s="342">
        <f>N134+Juuni!N136</f>
        <v>31</v>
      </c>
      <c r="O136" s="342">
        <f>O134+Juuni!O136</f>
        <v>254</v>
      </c>
      <c r="P136" s="342">
        <f>P134+Juuni!P136</f>
        <v>356</v>
      </c>
      <c r="Q136" s="342">
        <f>Q134+Juuni!Q136</f>
        <v>96</v>
      </c>
      <c r="R136" s="342">
        <f>R134+Juuni!R136</f>
        <v>313</v>
      </c>
      <c r="S136" s="342">
        <f>S134+Juuni!S136</f>
        <v>171</v>
      </c>
      <c r="T136" s="342">
        <f>T134+Juuni!T136</f>
        <v>29</v>
      </c>
      <c r="U136" s="342">
        <f>U134+Juuni!U136</f>
        <v>12</v>
      </c>
      <c r="V136" s="342">
        <f>V134+Juuni!V136</f>
        <v>18</v>
      </c>
      <c r="W136" s="342">
        <f>W134+Juuni!W136</f>
        <v>58</v>
      </c>
      <c r="X136" s="342">
        <f>X134+Juuni!X136</f>
        <v>0</v>
      </c>
      <c r="Y136" s="342">
        <f>Y134+Juuni!Y136</f>
        <v>8</v>
      </c>
      <c r="Z136" s="342">
        <f>Z134+Juuni!Z136</f>
        <v>1</v>
      </c>
      <c r="AA136" s="342">
        <f>AA134+Juuni!AA136</f>
        <v>16</v>
      </c>
      <c r="AB136" s="342">
        <f>AB134+Juuni!AB136</f>
        <v>3</v>
      </c>
      <c r="AC136" s="342">
        <f>AC134+Juuni!AC136</f>
        <v>258</v>
      </c>
      <c r="AD136" s="342">
        <f>AD134+Juuni!AD136</f>
        <v>59</v>
      </c>
      <c r="AE136" s="342">
        <f>AE134+Juuni!AE136</f>
        <v>1652</v>
      </c>
      <c r="AF136" s="342">
        <f>AF134+Juuni!AF136</f>
        <v>1</v>
      </c>
      <c r="AG136" s="342">
        <f>AG134+Juuni!AG136</f>
        <v>12103</v>
      </c>
      <c r="AH136" s="342">
        <f>AH134+Juuni!AH136</f>
        <v>32</v>
      </c>
      <c r="AI136" s="343">
        <f>AI134+Juuni!AI136</f>
        <v>12135</v>
      </c>
    </row>
    <row r="137" spans="1:38" ht="13.5" customHeight="1" x14ac:dyDescent="0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</row>
    <row r="139" spans="1:38" ht="15.6" x14ac:dyDescent="0.3">
      <c r="A139" s="598" t="s">
        <v>196</v>
      </c>
      <c r="C139" s="598" t="s">
        <v>910</v>
      </c>
      <c r="AE139"/>
      <c r="AG139"/>
      <c r="AJ139"/>
    </row>
    <row r="140" spans="1:38" ht="15.6" x14ac:dyDescent="0.3">
      <c r="C140" s="598" t="s">
        <v>895</v>
      </c>
      <c r="AE140"/>
      <c r="AG140"/>
      <c r="AJ140"/>
    </row>
    <row r="141" spans="1:38" ht="15.6" x14ac:dyDescent="0.3">
      <c r="C141" s="526" t="s">
        <v>198</v>
      </c>
      <c r="D141" s="133"/>
      <c r="E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  <c r="AE141"/>
      <c r="AG141"/>
      <c r="AJ141"/>
    </row>
    <row r="142" spans="1:38" x14ac:dyDescent="0.25"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2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Y142" s="133"/>
      <c r="Z142" s="133"/>
      <c r="AA142" s="86"/>
      <c r="AE142"/>
      <c r="AG142"/>
      <c r="AJ142"/>
    </row>
    <row r="143" spans="1:38" x14ac:dyDescent="0.25">
      <c r="A143" s="527" t="s">
        <v>673</v>
      </c>
      <c r="C143" s="133" t="s">
        <v>568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2"/>
      <c r="N143" s="133"/>
      <c r="O143" s="133"/>
      <c r="P143" s="133"/>
      <c r="Q143" s="133"/>
      <c r="R143" s="133"/>
      <c r="S143" s="133"/>
      <c r="Y143" s="86"/>
      <c r="Z143" s="86"/>
      <c r="AE143"/>
      <c r="AF143"/>
      <c r="AG143"/>
      <c r="AJ143"/>
    </row>
    <row r="144" spans="1:38" x14ac:dyDescent="0.25">
      <c r="C144" s="555"/>
      <c r="D144" s="133" t="s">
        <v>368</v>
      </c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</row>
    <row r="145" spans="1:21" x14ac:dyDescent="0.25">
      <c r="C145" s="133"/>
      <c r="D145" s="133" t="s">
        <v>833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</row>
    <row r="146" spans="1:21" x14ac:dyDescent="0.25">
      <c r="C146" s="133"/>
      <c r="D146" s="133" t="s">
        <v>106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</row>
    <row r="147" spans="1:21" x14ac:dyDescent="0.25">
      <c r="C147" s="133"/>
      <c r="D147" s="527" t="s">
        <v>94</v>
      </c>
      <c r="N147" s="12"/>
    </row>
    <row r="148" spans="1:21" x14ac:dyDescent="0.25">
      <c r="C148" s="133"/>
      <c r="D148" t="s">
        <v>486</v>
      </c>
      <c r="N148" s="12"/>
    </row>
    <row r="149" spans="1:21" x14ac:dyDescent="0.25">
      <c r="A149" s="34"/>
      <c r="C149" s="133"/>
      <c r="D149" t="s">
        <v>570</v>
      </c>
      <c r="N149" s="12"/>
    </row>
    <row r="150" spans="1:21" x14ac:dyDescent="0.25">
      <c r="A150" s="34"/>
      <c r="C150" s="133"/>
      <c r="D150" t="s">
        <v>899</v>
      </c>
      <c r="N150" s="12"/>
    </row>
    <row r="151" spans="1:21" x14ac:dyDescent="0.25">
      <c r="A151" s="34"/>
      <c r="C151" s="555"/>
      <c r="D151" t="s">
        <v>863</v>
      </c>
      <c r="N151" s="12"/>
    </row>
    <row r="152" spans="1:21" x14ac:dyDescent="0.25">
      <c r="A152" s="34"/>
      <c r="C152" s="133"/>
      <c r="N152" s="12"/>
      <c r="T152" s="86"/>
      <c r="U152" s="86"/>
    </row>
    <row r="153" spans="1:21" x14ac:dyDescent="0.25">
      <c r="A153" s="34"/>
      <c r="N153" s="12"/>
      <c r="T153" s="86"/>
      <c r="U153" s="86"/>
    </row>
    <row r="154" spans="1:21" x14ac:dyDescent="0.25">
      <c r="A154" s="34"/>
      <c r="C154" t="s">
        <v>574</v>
      </c>
      <c r="S154" s="86"/>
      <c r="T154" s="86"/>
      <c r="U154" s="86"/>
    </row>
    <row r="155" spans="1:21" x14ac:dyDescent="0.25">
      <c r="A155" s="34"/>
      <c r="C155" s="527"/>
      <c r="D155" s="527" t="s">
        <v>874</v>
      </c>
      <c r="S155" s="86"/>
      <c r="T155" s="86"/>
      <c r="U155" s="86"/>
    </row>
    <row r="156" spans="1:21" x14ac:dyDescent="0.25">
      <c r="A156" s="34"/>
      <c r="C156" s="527"/>
      <c r="D156" s="527" t="s">
        <v>880</v>
      </c>
      <c r="S156" s="86"/>
      <c r="T156" s="86"/>
      <c r="U156" s="86"/>
    </row>
    <row r="157" spans="1:21" x14ac:dyDescent="0.25">
      <c r="A157" s="34"/>
      <c r="D157" t="s">
        <v>834</v>
      </c>
      <c r="S157" s="86"/>
      <c r="T157" s="86"/>
      <c r="U157" s="86"/>
    </row>
    <row r="158" spans="1:21" x14ac:dyDescent="0.25">
      <c r="A158" s="34"/>
      <c r="C158" s="527"/>
      <c r="D158" s="527" t="s">
        <v>871</v>
      </c>
      <c r="S158" s="86"/>
      <c r="T158" s="86"/>
      <c r="U158" s="86"/>
    </row>
    <row r="159" spans="1:21" x14ac:dyDescent="0.25">
      <c r="A159" s="34"/>
      <c r="C159" s="527"/>
      <c r="D159" t="s">
        <v>369</v>
      </c>
      <c r="S159" s="86"/>
      <c r="T159" s="86"/>
      <c r="U159" s="86"/>
    </row>
    <row r="160" spans="1:21" x14ac:dyDescent="0.25">
      <c r="D160" t="s">
        <v>859</v>
      </c>
      <c r="S160" s="86"/>
      <c r="T160" s="86"/>
      <c r="U160" s="86"/>
    </row>
    <row r="161" spans="3:21" x14ac:dyDescent="0.25">
      <c r="D161" t="s">
        <v>845</v>
      </c>
      <c r="S161" s="86"/>
      <c r="T161" s="86"/>
      <c r="U161" s="86"/>
    </row>
    <row r="162" spans="3:21" x14ac:dyDescent="0.25">
      <c r="D162" t="s">
        <v>126</v>
      </c>
      <c r="S162" s="86"/>
      <c r="T162" s="86"/>
      <c r="U162" s="86"/>
    </row>
    <row r="163" spans="3:21" x14ac:dyDescent="0.25">
      <c r="D163" t="s">
        <v>896</v>
      </c>
      <c r="S163" s="86"/>
      <c r="T163" s="86"/>
      <c r="U163" s="86"/>
    </row>
    <row r="164" spans="3:21" x14ac:dyDescent="0.25">
      <c r="C164" s="527"/>
      <c r="D164" s="527" t="s">
        <v>841</v>
      </c>
      <c r="S164" s="86"/>
      <c r="T164" s="86"/>
      <c r="U164" s="86"/>
    </row>
    <row r="165" spans="3:21" x14ac:dyDescent="0.25">
      <c r="D165" t="s">
        <v>839</v>
      </c>
      <c r="S165" s="86"/>
      <c r="T165" s="86"/>
      <c r="U165" s="86"/>
    </row>
    <row r="166" spans="3:21" x14ac:dyDescent="0.25">
      <c r="D166" t="s">
        <v>900</v>
      </c>
      <c r="S166" s="86"/>
      <c r="T166" s="86"/>
      <c r="U166" s="86"/>
    </row>
    <row r="167" spans="3:21" x14ac:dyDescent="0.25">
      <c r="C167" s="527"/>
      <c r="D167" s="527" t="s">
        <v>864</v>
      </c>
      <c r="S167" s="86"/>
      <c r="T167" s="86"/>
      <c r="U167" s="86"/>
    </row>
    <row r="168" spans="3:21" x14ac:dyDescent="0.25">
      <c r="S168" s="86"/>
      <c r="T168" s="86"/>
      <c r="U168" s="86"/>
    </row>
    <row r="169" spans="3:21" x14ac:dyDescent="0.25">
      <c r="S169" s="86"/>
      <c r="T169" s="86"/>
      <c r="U169" s="86"/>
    </row>
    <row r="170" spans="3:21" x14ac:dyDescent="0.25">
      <c r="C170" t="s">
        <v>577</v>
      </c>
      <c r="S170" s="86"/>
      <c r="T170" s="86"/>
      <c r="U170" s="86"/>
    </row>
    <row r="171" spans="3:21" x14ac:dyDescent="0.25">
      <c r="C171" s="527"/>
      <c r="D171" s="527" t="s">
        <v>875</v>
      </c>
      <c r="S171" s="86"/>
      <c r="T171" s="86"/>
      <c r="U171" s="86"/>
    </row>
    <row r="172" spans="3:21" x14ac:dyDescent="0.25">
      <c r="C172" s="527"/>
      <c r="D172" s="527" t="s">
        <v>166</v>
      </c>
      <c r="S172" s="86"/>
      <c r="T172" s="86"/>
      <c r="U172" s="86"/>
    </row>
    <row r="173" spans="3:21" x14ac:dyDescent="0.25">
      <c r="C173" s="527"/>
      <c r="D173" s="527" t="s">
        <v>881</v>
      </c>
      <c r="S173" s="86"/>
      <c r="T173" s="86"/>
      <c r="U173" s="86"/>
    </row>
    <row r="174" spans="3:21" x14ac:dyDescent="0.25">
      <c r="D174" t="s">
        <v>835</v>
      </c>
      <c r="S174" s="86"/>
      <c r="T174" s="86"/>
      <c r="U174" s="86"/>
    </row>
    <row r="175" spans="3:21" x14ac:dyDescent="0.25">
      <c r="C175" s="527"/>
      <c r="D175" s="527" t="s">
        <v>872</v>
      </c>
      <c r="S175" s="86"/>
      <c r="T175" s="86"/>
      <c r="U175" s="86"/>
    </row>
    <row r="176" spans="3:21" hidden="1" x14ac:dyDescent="0.25">
      <c r="D176" t="s">
        <v>54</v>
      </c>
      <c r="S176" s="86"/>
      <c r="T176" s="86"/>
      <c r="U176" s="86"/>
    </row>
    <row r="177" spans="3:22" x14ac:dyDescent="0.25">
      <c r="C177" s="527"/>
      <c r="D177" t="s">
        <v>437</v>
      </c>
      <c r="S177" s="86"/>
      <c r="T177" s="86"/>
      <c r="U177" s="86"/>
    </row>
    <row r="178" spans="3:22" x14ac:dyDescent="0.25">
      <c r="D178" t="s">
        <v>860</v>
      </c>
      <c r="S178" s="86"/>
      <c r="T178" s="86"/>
      <c r="U178" s="86"/>
    </row>
    <row r="179" spans="3:22" x14ac:dyDescent="0.25">
      <c r="D179" t="s">
        <v>851</v>
      </c>
      <c r="S179" s="86"/>
      <c r="T179" s="86"/>
      <c r="U179" s="86"/>
    </row>
    <row r="180" spans="3:22" x14ac:dyDescent="0.25">
      <c r="D180" t="s">
        <v>374</v>
      </c>
      <c r="S180" s="86"/>
      <c r="T180" s="86"/>
      <c r="U180" s="86"/>
    </row>
    <row r="181" spans="3:22" x14ac:dyDescent="0.25">
      <c r="C181" s="527"/>
      <c r="D181" t="s">
        <v>38</v>
      </c>
      <c r="S181" s="86"/>
      <c r="T181" s="86"/>
      <c r="U181" s="86"/>
    </row>
    <row r="182" spans="3:22" x14ac:dyDescent="0.25">
      <c r="D182" s="527" t="s">
        <v>846</v>
      </c>
      <c r="S182" s="86"/>
      <c r="T182" s="86"/>
      <c r="U182" s="86"/>
    </row>
    <row r="183" spans="3:22" x14ac:dyDescent="0.25">
      <c r="D183" t="s">
        <v>891</v>
      </c>
      <c r="S183" s="86"/>
      <c r="T183" s="86"/>
      <c r="U183" s="86"/>
    </row>
    <row r="184" spans="3:22" hidden="1" x14ac:dyDescent="0.25">
      <c r="D184" t="s">
        <v>61</v>
      </c>
      <c r="S184" s="86"/>
      <c r="T184" s="86"/>
      <c r="U184" s="86"/>
    </row>
    <row r="185" spans="3:22" x14ac:dyDescent="0.25">
      <c r="C185" s="527"/>
      <c r="D185" s="527" t="s">
        <v>842</v>
      </c>
      <c r="S185" s="86"/>
      <c r="T185" s="86"/>
      <c r="U185" s="86"/>
    </row>
    <row r="186" spans="3:22" x14ac:dyDescent="0.25">
      <c r="D186" t="s">
        <v>954</v>
      </c>
      <c r="S186" s="86"/>
      <c r="T186" s="86"/>
      <c r="U186" s="86"/>
    </row>
    <row r="187" spans="3:22" x14ac:dyDescent="0.25">
      <c r="D187" t="s">
        <v>901</v>
      </c>
      <c r="S187" s="86"/>
      <c r="T187" s="86"/>
      <c r="U187" s="86"/>
    </row>
    <row r="188" spans="3:22" x14ac:dyDescent="0.25">
      <c r="C188" s="527"/>
      <c r="D188" s="527" t="s">
        <v>865</v>
      </c>
      <c r="S188" s="86"/>
      <c r="T188" s="86"/>
      <c r="U188" s="86"/>
    </row>
    <row r="189" spans="3:22" x14ac:dyDescent="0.25">
      <c r="C189" s="527"/>
      <c r="D189" t="s">
        <v>886</v>
      </c>
      <c r="S189" s="86"/>
      <c r="T189" s="86"/>
      <c r="U189" s="86"/>
    </row>
    <row r="190" spans="3:22" x14ac:dyDescent="0.25">
      <c r="C190" s="527"/>
      <c r="D190" t="s">
        <v>582</v>
      </c>
      <c r="S190" s="86"/>
      <c r="T190" s="86"/>
      <c r="U190" s="86"/>
    </row>
    <row r="191" spans="3:22" x14ac:dyDescent="0.25">
      <c r="S191" s="86"/>
      <c r="T191" s="86"/>
      <c r="U191" s="86"/>
    </row>
    <row r="192" spans="3:22" x14ac:dyDescent="0.25">
      <c r="S192" s="86"/>
      <c r="T192" s="86"/>
      <c r="U192" s="86"/>
      <c r="V192" s="34"/>
    </row>
    <row r="193" spans="3:22" x14ac:dyDescent="0.25">
      <c r="C193" t="s">
        <v>583</v>
      </c>
      <c r="S193" s="86"/>
      <c r="T193" s="86"/>
      <c r="U193" s="86"/>
      <c r="V193" s="34"/>
    </row>
    <row r="194" spans="3:22" x14ac:dyDescent="0.25">
      <c r="C194" s="527"/>
      <c r="D194" s="527" t="s">
        <v>876</v>
      </c>
      <c r="S194" s="86"/>
      <c r="T194" s="86"/>
      <c r="U194" s="86"/>
      <c r="V194" s="34"/>
    </row>
    <row r="195" spans="3:22" x14ac:dyDescent="0.25">
      <c r="C195" s="527"/>
      <c r="D195" s="527" t="s">
        <v>905</v>
      </c>
      <c r="S195" s="86"/>
      <c r="T195" s="86"/>
      <c r="U195" s="86"/>
      <c r="V195" s="34"/>
    </row>
    <row r="196" spans="3:22" x14ac:dyDescent="0.25">
      <c r="C196" s="527"/>
      <c r="D196" s="527" t="s">
        <v>882</v>
      </c>
      <c r="S196" s="86"/>
      <c r="T196" s="86"/>
      <c r="U196" s="86"/>
    </row>
    <row r="197" spans="3:22" x14ac:dyDescent="0.25">
      <c r="C197" s="527"/>
      <c r="D197" s="527" t="s">
        <v>402</v>
      </c>
      <c r="S197" s="86"/>
      <c r="T197" s="86"/>
      <c r="U197" s="86"/>
    </row>
    <row r="198" spans="3:22" x14ac:dyDescent="0.25">
      <c r="C198" s="527"/>
      <c r="D198" t="s">
        <v>55</v>
      </c>
      <c r="S198" s="86"/>
      <c r="T198" s="86"/>
      <c r="U198" s="86"/>
    </row>
    <row r="199" spans="3:22" x14ac:dyDescent="0.25">
      <c r="D199" t="s">
        <v>500</v>
      </c>
      <c r="S199" s="86"/>
      <c r="T199" s="86"/>
      <c r="U199" s="86"/>
    </row>
    <row r="200" spans="3:22" x14ac:dyDescent="0.25">
      <c r="D200" t="s">
        <v>516</v>
      </c>
      <c r="S200" s="86"/>
      <c r="T200" s="86"/>
      <c r="U200" s="86"/>
    </row>
    <row r="201" spans="3:22" x14ac:dyDescent="0.25">
      <c r="C201" s="527"/>
      <c r="D201" t="s">
        <v>585</v>
      </c>
      <c r="S201" s="86"/>
      <c r="T201" s="86"/>
      <c r="U201" s="86"/>
    </row>
    <row r="202" spans="3:22" x14ac:dyDescent="0.25">
      <c r="C202" s="527"/>
      <c r="D202" t="s">
        <v>586</v>
      </c>
      <c r="S202" s="86"/>
      <c r="T202" s="86"/>
      <c r="U202" s="86"/>
    </row>
    <row r="203" spans="3:22" x14ac:dyDescent="0.25">
      <c r="C203" s="527"/>
      <c r="D203" s="527" t="s">
        <v>847</v>
      </c>
      <c r="S203" s="86"/>
      <c r="T203" s="86"/>
      <c r="U203" s="86"/>
    </row>
    <row r="204" spans="3:22" x14ac:dyDescent="0.25">
      <c r="C204" s="527"/>
      <c r="D204" t="s">
        <v>892</v>
      </c>
      <c r="S204" s="86"/>
      <c r="T204" s="86"/>
      <c r="U204" s="86"/>
    </row>
    <row r="205" spans="3:22" x14ac:dyDescent="0.25">
      <c r="C205" s="527"/>
      <c r="D205" s="527" t="s">
        <v>843</v>
      </c>
      <c r="S205" s="86"/>
      <c r="T205" s="86"/>
      <c r="U205" s="86"/>
    </row>
    <row r="206" spans="3:22" x14ac:dyDescent="0.25">
      <c r="D206" t="s">
        <v>840</v>
      </c>
      <c r="S206" s="86"/>
      <c r="T206" s="86"/>
      <c r="U206" s="86"/>
    </row>
    <row r="207" spans="3:22" x14ac:dyDescent="0.25">
      <c r="C207" s="527"/>
      <c r="D207" t="s">
        <v>897</v>
      </c>
      <c r="S207" s="86"/>
      <c r="T207" s="86"/>
      <c r="U207" s="86"/>
    </row>
    <row r="208" spans="3:22" x14ac:dyDescent="0.25">
      <c r="C208" s="527"/>
      <c r="D208" s="527" t="s">
        <v>884</v>
      </c>
      <c r="S208" s="86"/>
      <c r="T208" s="86"/>
      <c r="U208" s="86"/>
    </row>
    <row r="209" spans="3:21" x14ac:dyDescent="0.25">
      <c r="C209" s="527"/>
      <c r="D209" s="527" t="s">
        <v>866</v>
      </c>
      <c r="S209" s="86"/>
      <c r="T209" s="86"/>
      <c r="U209" s="86"/>
    </row>
    <row r="210" spans="3:21" x14ac:dyDescent="0.25">
      <c r="C210" s="527"/>
      <c r="D210" t="s">
        <v>902</v>
      </c>
      <c r="S210" s="86"/>
      <c r="T210" s="86"/>
      <c r="U210" s="86"/>
    </row>
    <row r="211" spans="3:21" x14ac:dyDescent="0.25">
      <c r="C211" s="527"/>
      <c r="D211" t="s">
        <v>887</v>
      </c>
      <c r="S211" s="86"/>
      <c r="T211" s="86"/>
      <c r="U211" s="86"/>
    </row>
    <row r="212" spans="3:21" x14ac:dyDescent="0.25">
      <c r="C212" s="527"/>
      <c r="D212" s="527" t="s">
        <v>830</v>
      </c>
      <c r="S212" s="86"/>
      <c r="T212" s="86"/>
      <c r="U212" s="86"/>
    </row>
    <row r="213" spans="3:21" x14ac:dyDescent="0.25">
      <c r="S213" s="86"/>
      <c r="T213" s="86"/>
      <c r="U213" s="86"/>
    </row>
    <row r="214" spans="3:21" x14ac:dyDescent="0.25">
      <c r="S214" s="86"/>
      <c r="T214" s="86"/>
      <c r="U214" s="86"/>
    </row>
    <row r="215" spans="3:21" x14ac:dyDescent="0.25">
      <c r="C215" t="s">
        <v>588</v>
      </c>
      <c r="S215" s="86"/>
      <c r="T215" s="86"/>
      <c r="U215" s="86"/>
    </row>
    <row r="216" spans="3:21" x14ac:dyDescent="0.25">
      <c r="C216" s="527"/>
      <c r="D216" s="527" t="s">
        <v>877</v>
      </c>
      <c r="S216" s="86"/>
      <c r="T216" s="86"/>
      <c r="U216" s="86"/>
    </row>
    <row r="217" spans="3:21" x14ac:dyDescent="0.25">
      <c r="C217" s="527"/>
      <c r="D217" s="527" t="s">
        <v>906</v>
      </c>
      <c r="S217" s="86"/>
      <c r="T217" s="86"/>
      <c r="U217" s="86"/>
    </row>
    <row r="218" spans="3:21" x14ac:dyDescent="0.25">
      <c r="D218" t="s">
        <v>372</v>
      </c>
      <c r="S218" s="86"/>
      <c r="T218" s="86"/>
      <c r="U218" s="86"/>
    </row>
    <row r="219" spans="3:21" x14ac:dyDescent="0.25">
      <c r="D219" t="s">
        <v>852</v>
      </c>
      <c r="S219" s="86"/>
      <c r="T219" s="86"/>
      <c r="U219" s="86"/>
    </row>
    <row r="220" spans="3:21" x14ac:dyDescent="0.25">
      <c r="C220" s="527"/>
      <c r="D220" s="527" t="s">
        <v>831</v>
      </c>
      <c r="S220" s="86"/>
      <c r="T220" s="86"/>
      <c r="U220" s="86"/>
    </row>
    <row r="221" spans="3:21" x14ac:dyDescent="0.25">
      <c r="S221" s="86"/>
      <c r="T221" s="86"/>
      <c r="U221" s="86"/>
    </row>
    <row r="222" spans="3:21" x14ac:dyDescent="0.25">
      <c r="S222" s="86"/>
      <c r="T222" s="86"/>
      <c r="U222" s="86"/>
    </row>
    <row r="223" spans="3:21" x14ac:dyDescent="0.25">
      <c r="C223" t="s">
        <v>590</v>
      </c>
      <c r="S223" s="86"/>
      <c r="T223" s="86"/>
      <c r="U223" s="86"/>
    </row>
    <row r="224" spans="3:21" x14ac:dyDescent="0.25">
      <c r="C224" s="527"/>
      <c r="D224" s="527" t="s">
        <v>878</v>
      </c>
      <c r="S224" s="86"/>
      <c r="T224" s="86"/>
      <c r="U224" s="86"/>
    </row>
    <row r="225" spans="3:23" x14ac:dyDescent="0.25">
      <c r="C225" s="527"/>
      <c r="D225" s="527" t="s">
        <v>907</v>
      </c>
      <c r="S225" s="86"/>
      <c r="T225" s="86"/>
      <c r="U225" s="86"/>
    </row>
    <row r="226" spans="3:23" x14ac:dyDescent="0.25">
      <c r="C226" s="527"/>
      <c r="D226" s="527" t="s">
        <v>838</v>
      </c>
      <c r="S226" s="86"/>
      <c r="T226" s="86"/>
      <c r="U226" s="86"/>
    </row>
    <row r="227" spans="3:23" x14ac:dyDescent="0.25">
      <c r="C227" s="527"/>
      <c r="D227" t="s">
        <v>592</v>
      </c>
      <c r="S227" s="86"/>
      <c r="T227" s="86"/>
      <c r="U227" s="86"/>
    </row>
    <row r="228" spans="3:23" x14ac:dyDescent="0.25">
      <c r="D228" t="s">
        <v>861</v>
      </c>
      <c r="S228" s="86"/>
      <c r="T228" s="86"/>
      <c r="U228" s="86"/>
    </row>
    <row r="229" spans="3:23" x14ac:dyDescent="0.25">
      <c r="S229" s="86"/>
      <c r="T229" s="86"/>
      <c r="U229" s="86"/>
    </row>
    <row r="230" spans="3:23" x14ac:dyDescent="0.25">
      <c r="S230" s="86"/>
      <c r="T230" s="86"/>
      <c r="U230" s="86"/>
    </row>
    <row r="231" spans="3:23" x14ac:dyDescent="0.25">
      <c r="C231" t="s">
        <v>593</v>
      </c>
      <c r="S231" s="86"/>
      <c r="T231" s="86"/>
      <c r="U231" s="86"/>
    </row>
    <row r="232" spans="3:23" x14ac:dyDescent="0.25">
      <c r="C232" s="527"/>
      <c r="D232" s="527" t="s">
        <v>515</v>
      </c>
      <c r="S232" s="86"/>
      <c r="T232" s="86"/>
      <c r="U232" s="86"/>
    </row>
    <row r="233" spans="3:23" x14ac:dyDescent="0.25">
      <c r="D233" t="s">
        <v>829</v>
      </c>
      <c r="S233" s="86"/>
      <c r="T233" s="86"/>
      <c r="U233" s="86"/>
    </row>
    <row r="234" spans="3:23" x14ac:dyDescent="0.25">
      <c r="D234" t="s">
        <v>335</v>
      </c>
      <c r="S234" s="86"/>
      <c r="T234" s="86"/>
      <c r="U234" s="86"/>
    </row>
    <row r="235" spans="3:23" x14ac:dyDescent="0.25">
      <c r="C235" s="527"/>
      <c r="D235" s="527" t="s">
        <v>457</v>
      </c>
      <c r="S235" s="86"/>
      <c r="T235" s="86"/>
      <c r="U235" s="86"/>
    </row>
    <row r="236" spans="3:23" x14ac:dyDescent="0.25">
      <c r="D236" t="s">
        <v>893</v>
      </c>
      <c r="S236" s="86"/>
      <c r="T236" s="86"/>
      <c r="U236" s="86"/>
    </row>
    <row r="237" spans="3:23" x14ac:dyDescent="0.25">
      <c r="D237" t="s">
        <v>356</v>
      </c>
      <c r="S237" s="86"/>
      <c r="T237" s="86"/>
      <c r="U237" s="86"/>
    </row>
    <row r="238" spans="3:23" x14ac:dyDescent="0.25">
      <c r="D238" t="s">
        <v>85</v>
      </c>
      <c r="S238" s="86"/>
      <c r="T238" s="86"/>
      <c r="U238" s="86"/>
    </row>
    <row r="239" spans="3:23" x14ac:dyDescent="0.25">
      <c r="C239" s="527"/>
      <c r="D239" t="s">
        <v>296</v>
      </c>
      <c r="S239" s="86"/>
      <c r="T239" s="86"/>
      <c r="U239" s="86"/>
    </row>
    <row r="240" spans="3:23" x14ac:dyDescent="0.25">
      <c r="D240" t="s">
        <v>903</v>
      </c>
      <c r="S240" s="86"/>
      <c r="T240" s="86"/>
      <c r="U240" s="86"/>
      <c r="W240" s="27"/>
    </row>
    <row r="241" spans="1:38" x14ac:dyDescent="0.25">
      <c r="C241" s="527"/>
      <c r="D241" t="s">
        <v>888</v>
      </c>
      <c r="S241" s="86"/>
      <c r="T241" s="86"/>
      <c r="U241" s="86"/>
      <c r="W241" s="27"/>
    </row>
    <row r="242" spans="1:38" x14ac:dyDescent="0.25">
      <c r="S242" s="86"/>
      <c r="T242" s="86"/>
      <c r="U242" s="86"/>
      <c r="W242" s="27"/>
      <c r="Y242" s="27"/>
      <c r="Z242" s="27"/>
      <c r="AA242" s="27"/>
      <c r="AB242" s="27"/>
      <c r="AC242" s="27"/>
      <c r="AD242" s="27"/>
      <c r="AE242" s="191"/>
      <c r="AF242" s="191"/>
      <c r="AG242" s="191"/>
      <c r="AH242" s="191"/>
      <c r="AI242" s="191"/>
      <c r="AJ242" s="191"/>
      <c r="AK242" s="191"/>
      <c r="AL242" s="191"/>
    </row>
    <row r="243" spans="1:38" x14ac:dyDescent="0.25">
      <c r="A243" s="27"/>
      <c r="B243" s="27"/>
      <c r="S243" s="86"/>
      <c r="T243" s="86"/>
      <c r="U243" s="86"/>
      <c r="W243" s="27"/>
    </row>
    <row r="244" spans="1:38" x14ac:dyDescent="0.25">
      <c r="A244" s="27"/>
      <c r="B244" s="27"/>
      <c r="C244" t="s">
        <v>597</v>
      </c>
      <c r="S244" s="86"/>
      <c r="T244" s="86"/>
      <c r="U244" s="86"/>
      <c r="W244" s="27"/>
    </row>
    <row r="245" spans="1:38" x14ac:dyDescent="0.25">
      <c r="A245" s="27"/>
      <c r="B245" s="27"/>
      <c r="D245" t="s">
        <v>836</v>
      </c>
      <c r="S245" s="86"/>
      <c r="T245" s="86"/>
      <c r="U245" s="86"/>
    </row>
    <row r="246" spans="1:38" x14ac:dyDescent="0.25">
      <c r="A246" s="27"/>
      <c r="B246" s="27"/>
      <c r="D246" t="s">
        <v>598</v>
      </c>
      <c r="S246" s="86"/>
      <c r="T246" s="86"/>
      <c r="U246" s="86"/>
    </row>
    <row r="247" spans="1:38" x14ac:dyDescent="0.25">
      <c r="A247" s="27"/>
      <c r="B247" s="27"/>
      <c r="C247" s="527"/>
      <c r="D247" s="527" t="s">
        <v>848</v>
      </c>
      <c r="S247" s="86"/>
      <c r="T247" s="86"/>
      <c r="U247" s="86"/>
      <c r="X247" s="27"/>
    </row>
    <row r="248" spans="1:38" x14ac:dyDescent="0.25">
      <c r="D248" t="s">
        <v>894</v>
      </c>
      <c r="S248" s="86"/>
      <c r="T248" s="86"/>
      <c r="U248" s="86"/>
      <c r="X248" s="27"/>
    </row>
    <row r="249" spans="1:38" x14ac:dyDescent="0.25">
      <c r="C249" s="527"/>
      <c r="D249" s="527" t="s">
        <v>844</v>
      </c>
      <c r="S249" s="86"/>
      <c r="T249" s="86"/>
      <c r="U249" s="86"/>
    </row>
    <row r="250" spans="1:38" x14ac:dyDescent="0.25">
      <c r="D250" t="s">
        <v>898</v>
      </c>
      <c r="S250" s="86"/>
      <c r="T250" s="86"/>
      <c r="U250" s="86"/>
    </row>
    <row r="251" spans="1:38" x14ac:dyDescent="0.25">
      <c r="C251" s="527"/>
      <c r="D251" t="s">
        <v>490</v>
      </c>
      <c r="S251" s="86"/>
      <c r="T251" s="86"/>
      <c r="U251" s="86"/>
    </row>
    <row r="252" spans="1:38" x14ac:dyDescent="0.25">
      <c r="D252" t="s">
        <v>391</v>
      </c>
      <c r="S252" s="86"/>
      <c r="T252" s="86"/>
      <c r="U252" s="86"/>
    </row>
    <row r="253" spans="1:38" x14ac:dyDescent="0.25">
      <c r="C253" s="527"/>
      <c r="D253" t="s">
        <v>889</v>
      </c>
      <c r="S253" s="86"/>
      <c r="T253" s="86"/>
      <c r="U253" s="86"/>
    </row>
    <row r="254" spans="1:38" x14ac:dyDescent="0.25">
      <c r="S254" s="86"/>
      <c r="T254" s="86"/>
      <c r="U254" s="86"/>
    </row>
    <row r="255" spans="1:38" x14ac:dyDescent="0.25">
      <c r="S255" s="86"/>
      <c r="T255" s="86"/>
      <c r="U255" s="86"/>
    </row>
    <row r="256" spans="1:38" x14ac:dyDescent="0.25">
      <c r="C256" t="s">
        <v>599</v>
      </c>
      <c r="S256" s="86"/>
      <c r="T256" s="86"/>
      <c r="U256" s="86"/>
    </row>
    <row r="257" spans="3:22" x14ac:dyDescent="0.25">
      <c r="C257" s="527"/>
      <c r="D257" s="527" t="s">
        <v>879</v>
      </c>
      <c r="S257" s="86"/>
      <c r="T257" s="86"/>
      <c r="U257" s="86"/>
      <c r="V257" s="27"/>
    </row>
    <row r="258" spans="3:22" x14ac:dyDescent="0.25">
      <c r="C258" s="527"/>
      <c r="D258" s="527" t="s">
        <v>908</v>
      </c>
      <c r="S258" s="86"/>
      <c r="T258" s="86"/>
      <c r="U258" s="86"/>
    </row>
    <row r="259" spans="3:22" x14ac:dyDescent="0.25">
      <c r="C259" s="527"/>
      <c r="D259" s="527" t="s">
        <v>883</v>
      </c>
      <c r="S259" s="86"/>
      <c r="T259" s="86"/>
      <c r="U259" s="86"/>
    </row>
    <row r="260" spans="3:22" x14ac:dyDescent="0.25">
      <c r="D260" t="s">
        <v>837</v>
      </c>
      <c r="S260" s="86"/>
      <c r="T260" s="86"/>
      <c r="U260" s="86"/>
    </row>
    <row r="261" spans="3:22" x14ac:dyDescent="0.25">
      <c r="D261" t="s">
        <v>857</v>
      </c>
      <c r="S261" s="86"/>
      <c r="T261" s="86"/>
      <c r="U261" s="86"/>
    </row>
    <row r="262" spans="3:22" x14ac:dyDescent="0.25">
      <c r="C262" s="527"/>
      <c r="D262" s="527" t="s">
        <v>873</v>
      </c>
      <c r="S262" s="86"/>
      <c r="T262" s="86"/>
      <c r="U262" s="86"/>
    </row>
    <row r="263" spans="3:22" x14ac:dyDescent="0.25">
      <c r="C263" s="527"/>
      <c r="D263" t="s">
        <v>890</v>
      </c>
      <c r="S263" s="86"/>
      <c r="T263" s="86"/>
      <c r="U263" s="86"/>
    </row>
    <row r="264" spans="3:22" x14ac:dyDescent="0.25">
      <c r="C264" s="527"/>
      <c r="D264" s="527" t="s">
        <v>868</v>
      </c>
      <c r="S264" s="86"/>
      <c r="T264" s="86"/>
      <c r="U264" s="86"/>
    </row>
    <row r="265" spans="3:22" x14ac:dyDescent="0.25">
      <c r="D265" t="s">
        <v>858</v>
      </c>
      <c r="S265" s="86"/>
      <c r="T265" s="86"/>
      <c r="U265" s="86"/>
    </row>
    <row r="266" spans="3:22" x14ac:dyDescent="0.25">
      <c r="D266" t="s">
        <v>862</v>
      </c>
      <c r="S266" s="86"/>
      <c r="T266" s="86"/>
      <c r="U266" s="86"/>
    </row>
    <row r="267" spans="3:22" x14ac:dyDescent="0.25">
      <c r="C267" s="527"/>
      <c r="D267" s="527" t="s">
        <v>870</v>
      </c>
      <c r="S267" s="86"/>
      <c r="T267" s="86"/>
      <c r="U267" s="86"/>
    </row>
    <row r="268" spans="3:22" x14ac:dyDescent="0.25">
      <c r="C268" s="527"/>
      <c r="D268" s="527" t="s">
        <v>909</v>
      </c>
      <c r="S268" s="86"/>
      <c r="T268" s="86"/>
      <c r="U268" s="86"/>
    </row>
    <row r="269" spans="3:22" x14ac:dyDescent="0.25">
      <c r="C269" s="527"/>
      <c r="D269" s="527" t="s">
        <v>849</v>
      </c>
      <c r="S269" s="86"/>
      <c r="T269" s="86"/>
      <c r="U269" s="86"/>
    </row>
    <row r="270" spans="3:22" x14ac:dyDescent="0.25">
      <c r="C270" s="527"/>
      <c r="D270" t="s">
        <v>379</v>
      </c>
      <c r="S270" s="86"/>
      <c r="T270" s="86"/>
      <c r="U270" s="86"/>
    </row>
    <row r="271" spans="3:22" x14ac:dyDescent="0.25">
      <c r="C271" s="527"/>
      <c r="D271" t="s">
        <v>131</v>
      </c>
      <c r="S271" s="86"/>
      <c r="T271" s="86"/>
      <c r="U271" s="86"/>
    </row>
    <row r="272" spans="3:22" x14ac:dyDescent="0.25">
      <c r="C272" s="527"/>
      <c r="D272" t="s">
        <v>535</v>
      </c>
      <c r="S272" s="86"/>
      <c r="T272" s="86"/>
      <c r="U272" s="86"/>
    </row>
    <row r="273" spans="3:21" x14ac:dyDescent="0.25">
      <c r="C273" s="527"/>
      <c r="D273" t="s">
        <v>604</v>
      </c>
      <c r="S273" s="86"/>
      <c r="T273" s="86"/>
      <c r="U273" s="86"/>
    </row>
    <row r="274" spans="3:21" x14ac:dyDescent="0.25">
      <c r="C274" s="527"/>
      <c r="D274" t="s">
        <v>33</v>
      </c>
      <c r="S274" s="86"/>
      <c r="T274" s="86"/>
      <c r="U274" s="86"/>
    </row>
    <row r="275" spans="3:21" x14ac:dyDescent="0.25">
      <c r="C275" s="527"/>
      <c r="D275" t="s">
        <v>6</v>
      </c>
      <c r="S275" s="86"/>
      <c r="T275" s="86"/>
      <c r="U275" s="86"/>
    </row>
    <row r="276" spans="3:21" x14ac:dyDescent="0.25">
      <c r="C276" s="527"/>
      <c r="D276" t="s">
        <v>286</v>
      </c>
      <c r="S276" s="86"/>
      <c r="T276" s="86"/>
      <c r="U276" s="86"/>
    </row>
    <row r="277" spans="3:21" x14ac:dyDescent="0.25">
      <c r="C277" s="527"/>
      <c r="D277" s="527" t="s">
        <v>832</v>
      </c>
      <c r="S277" s="86"/>
      <c r="T277" s="86"/>
      <c r="U277" s="86"/>
    </row>
    <row r="278" spans="3:21" x14ac:dyDescent="0.25">
      <c r="S278" s="86"/>
      <c r="T278" s="86"/>
      <c r="U278" s="86"/>
    </row>
    <row r="279" spans="3:21" x14ac:dyDescent="0.25">
      <c r="S279" s="86"/>
      <c r="T279" s="86"/>
      <c r="U279" s="86"/>
    </row>
    <row r="280" spans="3:21" x14ac:dyDescent="0.25">
      <c r="C280" t="s">
        <v>606</v>
      </c>
      <c r="S280" s="86"/>
      <c r="T280" s="86"/>
      <c r="U280" s="86"/>
    </row>
    <row r="281" spans="3:21" x14ac:dyDescent="0.25">
      <c r="D281" t="s">
        <v>230</v>
      </c>
      <c r="S281" s="86"/>
      <c r="T281" s="86"/>
      <c r="U281" s="86"/>
    </row>
    <row r="282" spans="3:21" x14ac:dyDescent="0.25">
      <c r="C282" s="527"/>
      <c r="D282" s="527" t="s">
        <v>869</v>
      </c>
      <c r="S282" s="86"/>
      <c r="T282" s="86"/>
      <c r="U282" s="86"/>
    </row>
    <row r="283" spans="3:21" x14ac:dyDescent="0.25">
      <c r="C283" s="527"/>
      <c r="D283" t="s">
        <v>850</v>
      </c>
      <c r="S283" s="86"/>
      <c r="T283" s="86"/>
      <c r="U283" s="86"/>
    </row>
    <row r="284" spans="3:21" x14ac:dyDescent="0.25">
      <c r="C284" s="527"/>
      <c r="D284" s="527" t="s">
        <v>885</v>
      </c>
      <c r="S284" s="86"/>
      <c r="T284" s="86"/>
      <c r="U284" s="86"/>
    </row>
    <row r="285" spans="3:21" x14ac:dyDescent="0.25">
      <c r="C285" s="527"/>
      <c r="D285" s="527" t="s">
        <v>867</v>
      </c>
      <c r="S285" s="86"/>
      <c r="T285" s="86"/>
      <c r="U285" s="86"/>
    </row>
    <row r="286" spans="3:21" x14ac:dyDescent="0.25">
      <c r="C286" s="527"/>
      <c r="D286" t="s">
        <v>904</v>
      </c>
      <c r="S286" s="86"/>
      <c r="T286" s="86"/>
      <c r="U286" s="86"/>
    </row>
    <row r="287" spans="3:21" x14ac:dyDescent="0.25">
      <c r="T287" s="86"/>
      <c r="U287" s="86"/>
    </row>
    <row r="288" spans="3:21" x14ac:dyDescent="0.25">
      <c r="T288" s="86"/>
      <c r="U288" s="86"/>
    </row>
    <row r="289" spans="19:21" x14ac:dyDescent="0.25">
      <c r="S289" s="86"/>
      <c r="T289" s="86"/>
      <c r="U289" s="86"/>
    </row>
    <row r="290" spans="19:21" x14ac:dyDescent="0.25">
      <c r="S290" s="86"/>
      <c r="T290" s="86"/>
      <c r="U290" s="86"/>
    </row>
    <row r="291" spans="19:21" x14ac:dyDescent="0.25">
      <c r="S291" s="86"/>
      <c r="T291" s="86"/>
      <c r="U291" s="86"/>
    </row>
    <row r="292" spans="19:21" x14ac:dyDescent="0.25">
      <c r="S292" s="86"/>
      <c r="T292" s="86"/>
      <c r="U292" s="86"/>
    </row>
    <row r="293" spans="19:21" x14ac:dyDescent="0.25">
      <c r="S293" s="86"/>
      <c r="T293" s="86"/>
      <c r="U293" s="86"/>
    </row>
    <row r="294" spans="19:21" x14ac:dyDescent="0.25">
      <c r="S294" s="86"/>
      <c r="T294" s="86"/>
      <c r="U294" s="86"/>
    </row>
    <row r="295" spans="19:21" x14ac:dyDescent="0.25">
      <c r="S295" s="86"/>
      <c r="T295" s="86"/>
      <c r="U295" s="86"/>
    </row>
    <row r="296" spans="19:21" x14ac:dyDescent="0.25">
      <c r="S296" s="86"/>
      <c r="T296" s="86"/>
      <c r="U296" s="86"/>
    </row>
    <row r="297" spans="19:21" x14ac:dyDescent="0.25">
      <c r="S297" s="86"/>
      <c r="T297" s="86"/>
      <c r="U297" s="86"/>
    </row>
    <row r="298" spans="19:21" x14ac:dyDescent="0.25">
      <c r="S298" s="86"/>
      <c r="T298" s="86"/>
      <c r="U298" s="86"/>
    </row>
    <row r="299" spans="19:21" x14ac:dyDescent="0.25">
      <c r="S299" s="86"/>
      <c r="T299" s="86"/>
      <c r="U299" s="86"/>
    </row>
    <row r="300" spans="19:21" x14ac:dyDescent="0.25">
      <c r="S300" s="86"/>
      <c r="T300" s="86"/>
      <c r="U300" s="86"/>
    </row>
    <row r="301" spans="19:21" x14ac:dyDescent="0.25">
      <c r="S301" s="86"/>
      <c r="T301" s="86"/>
      <c r="U301" s="86"/>
    </row>
    <row r="302" spans="19:21" x14ac:dyDescent="0.25">
      <c r="S302" s="86"/>
      <c r="T302" s="86"/>
      <c r="U302" s="86"/>
    </row>
    <row r="303" spans="19:21" x14ac:dyDescent="0.25">
      <c r="S303" s="86"/>
      <c r="T303" s="86"/>
      <c r="U303" s="86"/>
    </row>
    <row r="304" spans="19:21" x14ac:dyDescent="0.25">
      <c r="S304" s="86"/>
      <c r="T304" s="86"/>
      <c r="U304" s="86"/>
    </row>
    <row r="305" spans="19:21" x14ac:dyDescent="0.25">
      <c r="S305" s="86"/>
      <c r="T305" s="86"/>
      <c r="U305" s="86"/>
    </row>
    <row r="306" spans="19:21" x14ac:dyDescent="0.25">
      <c r="S306" s="86"/>
      <c r="T306" s="86"/>
      <c r="U306" s="86"/>
    </row>
  </sheetData>
  <phoneticPr fontId="0" type="noConversion"/>
  <pageMargins left="0.23622047244094491" right="0.23622047244094491" top="0.35433070866141736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8" enableFormatConditionsCalculation="0"/>
  <dimension ref="A1:AL310"/>
  <sheetViews>
    <sheetView zoomScale="75" zoomScaleNormal="75" workbookViewId="0">
      <pane xSplit="2" ySplit="6" topLeftCell="C7" activePane="bottomRight" state="frozenSplit"/>
      <selection activeCell="C13" sqref="C13"/>
      <selection pane="topRight" activeCell="C13" sqref="C13"/>
      <selection pane="bottomLeft" activeCell="C13" sqref="C13"/>
      <selection pane="bottomRight" activeCell="AE200" sqref="AE200"/>
    </sheetView>
  </sheetViews>
  <sheetFormatPr defaultColWidth="8.77734375" defaultRowHeight="13.2" outlineLevelRow="2" x14ac:dyDescent="0.25"/>
  <cols>
    <col min="1" max="1" width="16" customWidth="1"/>
    <col min="2" max="2" width="16.109375" customWidth="1"/>
    <col min="3" max="4" width="6.33203125" customWidth="1"/>
    <col min="5" max="5" width="5.6640625" customWidth="1"/>
    <col min="6" max="6" width="5.44140625" customWidth="1"/>
    <col min="7" max="7" width="5" customWidth="1"/>
    <col min="8" max="8" width="4.44140625" customWidth="1"/>
    <col min="9" max="9" width="8.44140625" customWidth="1"/>
    <col min="10" max="10" width="6.6640625" customWidth="1"/>
    <col min="11" max="11" width="5.44140625" customWidth="1"/>
    <col min="12" max="12" width="6.109375" customWidth="1"/>
    <col min="13" max="13" width="8.33203125" customWidth="1"/>
    <col min="14" max="14" width="5.6640625" customWidth="1"/>
    <col min="15" max="15" width="5.33203125" customWidth="1"/>
    <col min="16" max="16" width="4.44140625" customWidth="1"/>
    <col min="17" max="19" width="4.77734375" customWidth="1"/>
    <col min="20" max="20" width="6.109375" customWidth="1"/>
    <col min="21" max="22" width="4.44140625" customWidth="1"/>
    <col min="23" max="23" width="5" customWidth="1"/>
    <col min="24" max="25" width="3.44140625" customWidth="1"/>
    <col min="26" max="26" width="3.77734375" customWidth="1"/>
    <col min="27" max="27" width="3.44140625" customWidth="1"/>
    <col min="28" max="28" width="3.33203125" customWidth="1"/>
    <col min="29" max="29" width="6.44140625" customWidth="1"/>
    <col min="30" max="30" width="7.6640625" customWidth="1"/>
    <col min="31" max="31" width="5.44140625" style="162" customWidth="1"/>
    <col min="32" max="32" width="4.33203125" style="162" customWidth="1"/>
    <col min="33" max="33" width="6.44140625" style="162" customWidth="1"/>
    <col min="34" max="34" width="5.6640625" style="162" customWidth="1"/>
    <col min="35" max="36" width="6.77734375" style="162" customWidth="1"/>
    <col min="37" max="38" width="5.44140625" style="162" customWidth="1"/>
  </cols>
  <sheetData>
    <row r="1" spans="1:38" x14ac:dyDescent="0.25">
      <c r="H1" t="s">
        <v>559</v>
      </c>
    </row>
    <row r="2" spans="1:38" ht="14.25" customHeight="1" thickBot="1" x14ac:dyDescent="0.3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194"/>
      <c r="AG3" s="203" t="s">
        <v>780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2" t="s">
        <v>684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701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184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/>
      <c r="E7" s="19"/>
      <c r="F7" s="19"/>
      <c r="G7" s="19"/>
      <c r="H7" s="19"/>
      <c r="I7" s="115"/>
      <c r="J7" s="372"/>
      <c r="K7" s="19"/>
      <c r="L7" s="19"/>
      <c r="M7" s="377">
        <f t="shared" ref="M7:M62" si="0">SUM(C7:L7)</f>
        <v>0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2"/>
      <c r="AG7" s="159">
        <f t="shared" ref="AG7:AH15" si="2">SUM(M7,AE7)</f>
        <v>0</v>
      </c>
      <c r="AH7" s="186">
        <f t="shared" si="2"/>
        <v>0</v>
      </c>
      <c r="AI7" s="187">
        <f>SUM(AG7+AH7)</f>
        <v>0</v>
      </c>
      <c r="AJ7" s="166">
        <f>SUM(AG7)+SUM(Juuli!AJ7)</f>
        <v>18</v>
      </c>
      <c r="AK7" s="199">
        <f>SUM(AE7)+SUM(Juuli!AK7)</f>
        <v>0</v>
      </c>
      <c r="AL7" s="200">
        <f>SUM(AH7)+SUM(Juuli!AL7)</f>
        <v>0</v>
      </c>
    </row>
    <row r="8" spans="1:38" outlineLevel="1" x14ac:dyDescent="0.25">
      <c r="A8" s="382" t="s">
        <v>719</v>
      </c>
      <c r="B8" s="10"/>
      <c r="C8" s="69">
        <f t="shared" ref="C8:AL8" si="3">SUBTOTAL(9,C7:C7)</f>
        <v>0</v>
      </c>
      <c r="D8" s="69">
        <f t="shared" si="3"/>
        <v>0</v>
      </c>
      <c r="E8" s="69">
        <f t="shared" si="3"/>
        <v>0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116">
        <f t="shared" si="3"/>
        <v>0</v>
      </c>
      <c r="J8" s="356">
        <f t="shared" si="3"/>
        <v>0</v>
      </c>
      <c r="K8" s="69">
        <f t="shared" si="3"/>
        <v>0</v>
      </c>
      <c r="L8" s="69">
        <f t="shared" si="3"/>
        <v>0</v>
      </c>
      <c r="M8" s="448">
        <f t="shared" si="3"/>
        <v>0</v>
      </c>
      <c r="N8" s="69">
        <f t="shared" si="3"/>
        <v>0</v>
      </c>
      <c r="O8" s="69">
        <f t="shared" si="3"/>
        <v>0</v>
      </c>
      <c r="P8" s="69">
        <f t="shared" si="3"/>
        <v>0</v>
      </c>
      <c r="Q8" s="118">
        <f t="shared" si="3"/>
        <v>0</v>
      </c>
      <c r="R8" s="18">
        <f t="shared" si="3"/>
        <v>0</v>
      </c>
      <c r="S8" s="18">
        <f t="shared" si="3"/>
        <v>0</v>
      </c>
      <c r="T8" s="356">
        <f t="shared" si="3"/>
        <v>0</v>
      </c>
      <c r="U8" s="118">
        <f t="shared" si="3"/>
        <v>0</v>
      </c>
      <c r="V8" s="18">
        <f t="shared" si="3"/>
        <v>0</v>
      </c>
      <c r="W8" s="356">
        <f t="shared" si="3"/>
        <v>0</v>
      </c>
      <c r="X8" s="1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356">
        <f t="shared" si="3"/>
        <v>0</v>
      </c>
      <c r="AC8" s="69">
        <f t="shared" si="3"/>
        <v>0</v>
      </c>
      <c r="AD8" s="69">
        <f t="shared" si="3"/>
        <v>0</v>
      </c>
      <c r="AE8" s="163">
        <f t="shared" si="3"/>
        <v>0</v>
      </c>
      <c r="AF8" s="300">
        <f t="shared" si="3"/>
        <v>0</v>
      </c>
      <c r="AG8" s="159">
        <f t="shared" si="3"/>
        <v>0</v>
      </c>
      <c r="AH8" s="186">
        <f t="shared" si="3"/>
        <v>0</v>
      </c>
      <c r="AI8" s="303">
        <f t="shared" si="3"/>
        <v>0</v>
      </c>
      <c r="AJ8" s="166">
        <f t="shared" si="3"/>
        <v>18</v>
      </c>
      <c r="AK8" s="186">
        <f t="shared" si="3"/>
        <v>0</v>
      </c>
      <c r="AL8" s="305">
        <f t="shared" si="3"/>
        <v>0</v>
      </c>
    </row>
    <row r="9" spans="1:38" outlineLevel="2" x14ac:dyDescent="0.25">
      <c r="A9" s="6" t="s">
        <v>790</v>
      </c>
      <c r="B9" s="6" t="s">
        <v>716</v>
      </c>
      <c r="C9" s="69"/>
      <c r="D9" s="69"/>
      <c r="E9" s="69">
        <v>6</v>
      </c>
      <c r="F9" s="69">
        <v>5</v>
      </c>
      <c r="G9" s="69">
        <v>5</v>
      </c>
      <c r="H9" s="69">
        <v>1</v>
      </c>
      <c r="I9" s="116"/>
      <c r="J9" s="356">
        <v>6</v>
      </c>
      <c r="K9" s="69"/>
      <c r="L9" s="69"/>
      <c r="M9" s="157">
        <f t="shared" si="0"/>
        <v>23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177"/>
      <c r="AG9" s="160">
        <f t="shared" si="2"/>
        <v>23</v>
      </c>
      <c r="AH9" s="178">
        <f t="shared" si="2"/>
        <v>0</v>
      </c>
      <c r="AI9" s="188">
        <f>SUM(AG9+AH9)</f>
        <v>23</v>
      </c>
      <c r="AJ9" s="167">
        <f>SUM(AG9)+SUM(Juuli!AJ9)</f>
        <v>250</v>
      </c>
      <c r="AK9" s="178">
        <f>SUM(AE9)+SUM(Juuli!AK9)</f>
        <v>0</v>
      </c>
      <c r="AL9" s="179">
        <f>SUM(AH9)+SUM(Juuli!AL9)</f>
        <v>0</v>
      </c>
    </row>
    <row r="10" spans="1:38" outlineLevel="1" x14ac:dyDescent="0.25">
      <c r="A10" s="74" t="s">
        <v>720</v>
      </c>
      <c r="B10" s="29"/>
      <c r="C10" s="69">
        <f t="shared" ref="C10:AL10" si="4">SUBTOTAL(9,C9:C9)</f>
        <v>0</v>
      </c>
      <c r="D10" s="69">
        <f t="shared" si="4"/>
        <v>0</v>
      </c>
      <c r="E10" s="69">
        <f t="shared" si="4"/>
        <v>6</v>
      </c>
      <c r="F10" s="69">
        <f t="shared" si="4"/>
        <v>5</v>
      </c>
      <c r="G10" s="69">
        <f t="shared" si="4"/>
        <v>5</v>
      </c>
      <c r="H10" s="69">
        <f t="shared" si="4"/>
        <v>1</v>
      </c>
      <c r="I10" s="116">
        <f t="shared" si="4"/>
        <v>0</v>
      </c>
      <c r="J10" s="356">
        <f t="shared" si="4"/>
        <v>6</v>
      </c>
      <c r="K10" s="69">
        <f t="shared" si="4"/>
        <v>0</v>
      </c>
      <c r="L10" s="69">
        <f t="shared" si="4"/>
        <v>0</v>
      </c>
      <c r="M10" s="157">
        <f t="shared" si="4"/>
        <v>23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177">
        <f t="shared" si="4"/>
        <v>0</v>
      </c>
      <c r="AG10" s="160">
        <f t="shared" si="4"/>
        <v>23</v>
      </c>
      <c r="AH10" s="178">
        <f t="shared" si="4"/>
        <v>0</v>
      </c>
      <c r="AI10" s="188">
        <f t="shared" si="4"/>
        <v>23</v>
      </c>
      <c r="AJ10" s="167">
        <f t="shared" si="4"/>
        <v>250</v>
      </c>
      <c r="AK10" s="178">
        <f t="shared" si="4"/>
        <v>0</v>
      </c>
      <c r="AL10" s="179">
        <f t="shared" si="4"/>
        <v>0</v>
      </c>
    </row>
    <row r="11" spans="1:38" outlineLevel="2" x14ac:dyDescent="0.25">
      <c r="A11" s="6" t="s">
        <v>12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 t="shared" ref="AE11" si="6">SUM(O11:AD11)</f>
        <v>0</v>
      </c>
      <c r="AF11" s="177"/>
      <c r="AG11" s="160">
        <f t="shared" ref="AG11" si="7">SUM(M11,AE11)</f>
        <v>0</v>
      </c>
      <c r="AH11" s="178">
        <f t="shared" ref="AH11" si="8">SUM(N11,AF11)</f>
        <v>0</v>
      </c>
      <c r="AI11" s="188">
        <f>SUM(AG11+AH11)</f>
        <v>0</v>
      </c>
      <c r="AJ11" s="167">
        <f>SUM(AG11)+SUM(Juuli!AJ11)</f>
        <v>1</v>
      </c>
      <c r="AK11" s="178">
        <f>SUM(AE11)+SUM(Juuli!AK11)</f>
        <v>1</v>
      </c>
      <c r="AL11" s="179">
        <f>SUM(AH11)+SUM(Juuli!AL11)</f>
        <v>0</v>
      </c>
    </row>
    <row r="12" spans="1:38" outlineLevel="1" x14ac:dyDescent="0.25">
      <c r="A12" s="74" t="s">
        <v>13</v>
      </c>
      <c r="B12" s="29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157">
        <f t="shared" si="9"/>
        <v>0</v>
      </c>
      <c r="N12" s="7">
        <f t="shared" si="9"/>
        <v>0</v>
      </c>
      <c r="O12" s="7">
        <f t="shared" si="9"/>
        <v>0</v>
      </c>
      <c r="P12" s="7">
        <f t="shared" si="9"/>
        <v>0</v>
      </c>
      <c r="Q12" s="22">
        <f t="shared" si="9"/>
        <v>0</v>
      </c>
      <c r="R12" s="14">
        <f t="shared" si="9"/>
        <v>0</v>
      </c>
      <c r="S12" s="14">
        <f t="shared" si="9"/>
        <v>0</v>
      </c>
      <c r="T12" s="129">
        <f t="shared" si="9"/>
        <v>0</v>
      </c>
      <c r="U12" s="22">
        <f t="shared" si="9"/>
        <v>0</v>
      </c>
      <c r="V12" s="14">
        <f t="shared" si="9"/>
        <v>0</v>
      </c>
      <c r="W12" s="129">
        <f t="shared" si="9"/>
        <v>0</v>
      </c>
      <c r="X12" s="22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0</v>
      </c>
      <c r="AB12" s="129">
        <f t="shared" si="9"/>
        <v>0</v>
      </c>
      <c r="AC12" s="7">
        <f t="shared" si="9"/>
        <v>0</v>
      </c>
      <c r="AD12" s="7">
        <f t="shared" si="9"/>
        <v>0</v>
      </c>
      <c r="AE12" s="164">
        <f t="shared" si="9"/>
        <v>0</v>
      </c>
      <c r="AF12" s="177">
        <f t="shared" si="9"/>
        <v>0</v>
      </c>
      <c r="AG12" s="160">
        <f t="shared" si="9"/>
        <v>0</v>
      </c>
      <c r="AH12" s="178">
        <f t="shared" si="9"/>
        <v>0</v>
      </c>
      <c r="AI12" s="188">
        <f t="shared" si="9"/>
        <v>0</v>
      </c>
      <c r="AJ12" s="167">
        <f t="shared" si="9"/>
        <v>1</v>
      </c>
      <c r="AK12" s="178">
        <f t="shared" si="9"/>
        <v>1</v>
      </c>
      <c r="AL12" s="179">
        <f t="shared" si="9"/>
        <v>0</v>
      </c>
    </row>
    <row r="13" spans="1:38" outlineLevel="2" x14ac:dyDescent="0.25">
      <c r="A13" s="6" t="s">
        <v>791</v>
      </c>
      <c r="B13" s="29" t="s">
        <v>646</v>
      </c>
      <c r="C13" s="69"/>
      <c r="D13" s="69"/>
      <c r="E13" s="69">
        <v>1</v>
      </c>
      <c r="F13" s="69">
        <v>2</v>
      </c>
      <c r="G13" s="69">
        <v>3</v>
      </c>
      <c r="H13" s="69"/>
      <c r="I13" s="116"/>
      <c r="J13" s="356"/>
      <c r="K13" s="69">
        <v>10</v>
      </c>
      <c r="L13" s="69"/>
      <c r="M13" s="157">
        <f t="shared" si="0"/>
        <v>16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177"/>
      <c r="AG13" s="160">
        <f t="shared" si="2"/>
        <v>16</v>
      </c>
      <c r="AH13" s="178">
        <f t="shared" si="2"/>
        <v>0</v>
      </c>
      <c r="AI13" s="188">
        <f>SUM(AG13+AH13)</f>
        <v>16</v>
      </c>
      <c r="AJ13" s="167">
        <f>SUM(AG13)+SUM(Juuli!AJ13)</f>
        <v>175</v>
      </c>
      <c r="AK13" s="178">
        <f>SUM(AE13)+SUM(Juuli!AK13)</f>
        <v>0</v>
      </c>
      <c r="AL13" s="179">
        <f>SUM(AH13)+SUM(Juuli!AL13)</f>
        <v>0</v>
      </c>
    </row>
    <row r="14" spans="1:38" outlineLevel="1" x14ac:dyDescent="0.25">
      <c r="A14" s="74" t="s">
        <v>721</v>
      </c>
      <c r="B14" s="29"/>
      <c r="C14" s="69">
        <f t="shared" ref="C14:AL14" si="10">SUBTOTAL(9,C13:C13)</f>
        <v>0</v>
      </c>
      <c r="D14" s="69">
        <f t="shared" si="10"/>
        <v>0</v>
      </c>
      <c r="E14" s="69">
        <f t="shared" si="10"/>
        <v>1</v>
      </c>
      <c r="F14" s="69">
        <f t="shared" si="10"/>
        <v>2</v>
      </c>
      <c r="G14" s="69">
        <f t="shared" si="10"/>
        <v>3</v>
      </c>
      <c r="H14" s="69">
        <f t="shared" si="10"/>
        <v>0</v>
      </c>
      <c r="I14" s="116">
        <f t="shared" si="10"/>
        <v>0</v>
      </c>
      <c r="J14" s="356">
        <f t="shared" si="10"/>
        <v>0</v>
      </c>
      <c r="K14" s="69">
        <f t="shared" si="10"/>
        <v>10</v>
      </c>
      <c r="L14" s="69">
        <f t="shared" si="10"/>
        <v>0</v>
      </c>
      <c r="M14" s="448">
        <f t="shared" si="10"/>
        <v>16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177">
        <f t="shared" si="10"/>
        <v>0</v>
      </c>
      <c r="AG14" s="160">
        <f t="shared" si="10"/>
        <v>16</v>
      </c>
      <c r="AH14" s="178">
        <f t="shared" si="10"/>
        <v>0</v>
      </c>
      <c r="AI14" s="188">
        <f t="shared" si="10"/>
        <v>16</v>
      </c>
      <c r="AJ14" s="167">
        <f t="shared" si="10"/>
        <v>175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29" t="s">
        <v>825</v>
      </c>
      <c r="C15" s="69"/>
      <c r="D15" s="69"/>
      <c r="E15" s="69"/>
      <c r="F15" s="69"/>
      <c r="G15" s="69"/>
      <c r="H15" s="69"/>
      <c r="I15" s="116"/>
      <c r="J15" s="356"/>
      <c r="K15" s="69">
        <v>1</v>
      </c>
      <c r="L15" s="69"/>
      <c r="M15" s="378">
        <f t="shared" si="0"/>
        <v>1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177"/>
      <c r="AG15" s="161">
        <f t="shared" si="2"/>
        <v>1</v>
      </c>
      <c r="AH15" s="189">
        <f t="shared" si="2"/>
        <v>0</v>
      </c>
      <c r="AI15" s="190">
        <f>SUM(AG15+AH15)</f>
        <v>1</v>
      </c>
      <c r="AJ15" s="167">
        <f>SUM(AG15)+SUM(Juuli!AJ15)</f>
        <v>3</v>
      </c>
      <c r="AK15" s="178">
        <f>SUM(AE15)+SUM(Juuli!AK15)</f>
        <v>0</v>
      </c>
      <c r="AL15" s="179">
        <f>SUM(AH15)+SUM(Juuli!AL15)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1</v>
      </c>
      <c r="L16" s="69">
        <f t="shared" si="11"/>
        <v>0</v>
      </c>
      <c r="M16" s="378">
        <f t="shared" si="11"/>
        <v>1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177">
        <f t="shared" si="11"/>
        <v>0</v>
      </c>
      <c r="AG16" s="161">
        <f t="shared" si="11"/>
        <v>1</v>
      </c>
      <c r="AH16" s="189">
        <f t="shared" si="11"/>
        <v>0</v>
      </c>
      <c r="AI16" s="319">
        <f t="shared" si="11"/>
        <v>1</v>
      </c>
      <c r="AJ16" s="167">
        <f t="shared" si="11"/>
        <v>3</v>
      </c>
      <c r="AK16" s="178">
        <f t="shared" si="11"/>
        <v>0</v>
      </c>
      <c r="AL16" s="179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/>
      <c r="E17" s="69"/>
      <c r="F17" s="69">
        <v>1</v>
      </c>
      <c r="G17" s="69"/>
      <c r="H17" s="69"/>
      <c r="I17" s="116"/>
      <c r="J17" s="356"/>
      <c r="K17" s="69">
        <v>1</v>
      </c>
      <c r="L17" s="69"/>
      <c r="M17" s="157">
        <f t="shared" si="0"/>
        <v>2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177"/>
      <c r="AG17" s="160">
        <f t="shared" ref="AG17:AH19" si="12">SUM(M17,AE17)</f>
        <v>2</v>
      </c>
      <c r="AH17" s="178">
        <f t="shared" si="12"/>
        <v>0</v>
      </c>
      <c r="AI17" s="188">
        <f>SUM(AG17+AH17)</f>
        <v>2</v>
      </c>
      <c r="AJ17" s="167">
        <f>SUM(AG17)+SUM(Juuli!AJ17)</f>
        <v>17</v>
      </c>
      <c r="AK17" s="178">
        <f>SUM(AE17)+SUM(Juuli!AK17)</f>
        <v>0</v>
      </c>
      <c r="AL17" s="179">
        <f>SUM(AH17)+SUM(Juuli!AL17)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3</v>
      </c>
      <c r="E18" s="69">
        <v>3</v>
      </c>
      <c r="F18" s="69">
        <v>5</v>
      </c>
      <c r="G18" s="69"/>
      <c r="H18" s="69"/>
      <c r="I18" s="116"/>
      <c r="J18" s="356"/>
      <c r="K18" s="69">
        <v>6</v>
      </c>
      <c r="L18" s="69"/>
      <c r="M18" s="157">
        <f t="shared" si="0"/>
        <v>17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177"/>
      <c r="AG18" s="160">
        <f t="shared" si="12"/>
        <v>17</v>
      </c>
      <c r="AH18" s="178">
        <f t="shared" si="12"/>
        <v>0</v>
      </c>
      <c r="AI18" s="188">
        <f>SUM(AG18+AH18)</f>
        <v>17</v>
      </c>
      <c r="AJ18" s="167">
        <f>SUM(AG18)+SUM(Juuli!AJ18)</f>
        <v>112</v>
      </c>
      <c r="AK18" s="178">
        <f>SUM(AE18)+SUM(Juuli!AK18)</f>
        <v>0</v>
      </c>
      <c r="AL18" s="179">
        <f>SUM(AH18)+SUM(Juuli!AL18)</f>
        <v>0</v>
      </c>
    </row>
    <row r="19" spans="1:38" outlineLevel="2" x14ac:dyDescent="0.25">
      <c r="A19" s="6" t="s">
        <v>643</v>
      </c>
      <c r="B19" s="29" t="s">
        <v>706</v>
      </c>
      <c r="C19" s="69"/>
      <c r="D19" s="69">
        <v>5</v>
      </c>
      <c r="E19" s="69">
        <v>4</v>
      </c>
      <c r="F19" s="69"/>
      <c r="G19" s="69"/>
      <c r="H19" s="69"/>
      <c r="I19" s="116">
        <v>2</v>
      </c>
      <c r="J19" s="356"/>
      <c r="K19" s="69">
        <v>4</v>
      </c>
      <c r="L19" s="69"/>
      <c r="M19" s="157">
        <f t="shared" si="0"/>
        <v>15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177"/>
      <c r="AG19" s="160">
        <f t="shared" si="12"/>
        <v>15</v>
      </c>
      <c r="AH19" s="178">
        <f t="shared" si="12"/>
        <v>0</v>
      </c>
      <c r="AI19" s="188">
        <f>SUM(AG19+AH19)</f>
        <v>15</v>
      </c>
      <c r="AJ19" s="167">
        <f>SUM(AG19)+SUM(Juuli!AJ19)</f>
        <v>145</v>
      </c>
      <c r="AK19" s="178">
        <f>SUM(AE19)+SUM(Juuli!AK19)</f>
        <v>0</v>
      </c>
      <c r="AL19" s="179">
        <f>SUM(AH19)+SUM(Juuli!AL19)</f>
        <v>0</v>
      </c>
    </row>
    <row r="20" spans="1:38" outlineLevel="1" x14ac:dyDescent="0.25">
      <c r="A20" s="74" t="s">
        <v>723</v>
      </c>
      <c r="B20" s="29"/>
      <c r="C20" s="69">
        <f t="shared" ref="C20:AL20" si="13">SUBTOTAL(9,C17:C19)</f>
        <v>0</v>
      </c>
      <c r="D20" s="69">
        <f t="shared" si="13"/>
        <v>8</v>
      </c>
      <c r="E20" s="69">
        <f t="shared" si="13"/>
        <v>7</v>
      </c>
      <c r="F20" s="69">
        <f t="shared" si="13"/>
        <v>6</v>
      </c>
      <c r="G20" s="69">
        <f t="shared" si="13"/>
        <v>0</v>
      </c>
      <c r="H20" s="69">
        <f t="shared" si="13"/>
        <v>0</v>
      </c>
      <c r="I20" s="116">
        <f t="shared" si="13"/>
        <v>2</v>
      </c>
      <c r="J20" s="356">
        <f t="shared" si="13"/>
        <v>0</v>
      </c>
      <c r="K20" s="69">
        <f t="shared" si="13"/>
        <v>11</v>
      </c>
      <c r="L20" s="69">
        <f t="shared" si="13"/>
        <v>0</v>
      </c>
      <c r="M20" s="157">
        <f t="shared" si="13"/>
        <v>34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177">
        <f t="shared" si="13"/>
        <v>0</v>
      </c>
      <c r="AG20" s="160">
        <f t="shared" si="13"/>
        <v>34</v>
      </c>
      <c r="AH20" s="178">
        <f t="shared" si="13"/>
        <v>0</v>
      </c>
      <c r="AI20" s="188">
        <f t="shared" si="13"/>
        <v>34</v>
      </c>
      <c r="AJ20" s="167">
        <f t="shared" si="13"/>
        <v>274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29" t="s">
        <v>793</v>
      </c>
      <c r="C21" s="69"/>
      <c r="D21" s="69">
        <v>3</v>
      </c>
      <c r="E21" s="69">
        <v>10</v>
      </c>
      <c r="F21" s="69">
        <v>7</v>
      </c>
      <c r="G21" s="69"/>
      <c r="H21" s="69"/>
      <c r="I21" s="116"/>
      <c r="J21" s="356">
        <v>44</v>
      </c>
      <c r="K21" s="69"/>
      <c r="L21" s="69"/>
      <c r="M21" s="157">
        <f t="shared" si="0"/>
        <v>64</v>
      </c>
      <c r="N21" s="7"/>
      <c r="O21" s="7"/>
      <c r="P21" s="7">
        <v>9</v>
      </c>
      <c r="Q21" s="22">
        <v>6</v>
      </c>
      <c r="R21" s="14"/>
      <c r="S21" s="14">
        <v>12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27</v>
      </c>
      <c r="AF21" s="177"/>
      <c r="AG21" s="160">
        <f>SUM(M21,AE21)</f>
        <v>91</v>
      </c>
      <c r="AH21" s="178">
        <f>SUM(N21,AF21)</f>
        <v>0</v>
      </c>
      <c r="AI21" s="188">
        <f>SUM(AG21+AH21)</f>
        <v>91</v>
      </c>
      <c r="AJ21" s="167">
        <f>SUM(AG21)+SUM(Juuli!AJ21)</f>
        <v>706</v>
      </c>
      <c r="AK21" s="178">
        <f>SUM(AE21)+SUM(Juuli!AK21)</f>
        <v>256</v>
      </c>
      <c r="AL21" s="179">
        <f>SUM(AH21)+SUM(Juuli!AL21)</f>
        <v>0</v>
      </c>
    </row>
    <row r="22" spans="1:38" outlineLevel="1" x14ac:dyDescent="0.25">
      <c r="A22" s="74" t="s">
        <v>724</v>
      </c>
      <c r="B22" s="29"/>
      <c r="C22" s="69">
        <f t="shared" ref="C22:AL22" si="14">SUBTOTAL(9,C21:C21)</f>
        <v>0</v>
      </c>
      <c r="D22" s="69">
        <f t="shared" si="14"/>
        <v>3</v>
      </c>
      <c r="E22" s="69">
        <f t="shared" si="14"/>
        <v>10</v>
      </c>
      <c r="F22" s="69">
        <f t="shared" si="14"/>
        <v>7</v>
      </c>
      <c r="G22" s="69">
        <f t="shared" si="14"/>
        <v>0</v>
      </c>
      <c r="H22" s="69">
        <f t="shared" si="14"/>
        <v>0</v>
      </c>
      <c r="I22" s="116">
        <f t="shared" si="14"/>
        <v>0</v>
      </c>
      <c r="J22" s="356">
        <f t="shared" si="14"/>
        <v>44</v>
      </c>
      <c r="K22" s="69">
        <f t="shared" si="14"/>
        <v>0</v>
      </c>
      <c r="L22" s="69">
        <f t="shared" si="14"/>
        <v>0</v>
      </c>
      <c r="M22" s="157">
        <f t="shared" si="14"/>
        <v>64</v>
      </c>
      <c r="N22" s="7">
        <f t="shared" si="14"/>
        <v>0</v>
      </c>
      <c r="O22" s="7">
        <f t="shared" si="14"/>
        <v>0</v>
      </c>
      <c r="P22" s="7">
        <f t="shared" si="14"/>
        <v>9</v>
      </c>
      <c r="Q22" s="22">
        <f t="shared" si="14"/>
        <v>6</v>
      </c>
      <c r="R22" s="14">
        <f t="shared" si="14"/>
        <v>0</v>
      </c>
      <c r="S22" s="14">
        <f t="shared" si="14"/>
        <v>12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27</v>
      </c>
      <c r="AF22" s="177">
        <f t="shared" si="14"/>
        <v>0</v>
      </c>
      <c r="AG22" s="160">
        <f t="shared" si="14"/>
        <v>91</v>
      </c>
      <c r="AH22" s="178">
        <f t="shared" si="14"/>
        <v>0</v>
      </c>
      <c r="AI22" s="188">
        <f t="shared" si="14"/>
        <v>91</v>
      </c>
      <c r="AJ22" s="167">
        <f t="shared" si="14"/>
        <v>706</v>
      </c>
      <c r="AK22" s="178">
        <f t="shared" si="14"/>
        <v>256</v>
      </c>
      <c r="AL22" s="179">
        <f t="shared" si="14"/>
        <v>0</v>
      </c>
    </row>
    <row r="23" spans="1:38" outlineLevel="2" x14ac:dyDescent="0.25">
      <c r="A23" s="74" t="s">
        <v>687</v>
      </c>
      <c r="B23" s="29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SUM(AG23)+SUM(Juuli!AJ23)</f>
        <v>0</v>
      </c>
      <c r="AK23" s="178">
        <f>SUM(AE23)+SUM(Juuli!AK23)</f>
        <v>0</v>
      </c>
      <c r="AL23" s="179">
        <f>SUM(AH23)+SUM(Juuli!AL23)</f>
        <v>0</v>
      </c>
    </row>
    <row r="24" spans="1:38" outlineLevel="1" x14ac:dyDescent="0.25">
      <c r="A24" s="74" t="s">
        <v>725</v>
      </c>
      <c r="B24" s="29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17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29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SUM(AG25)+SUM(Juuli!AJ25)</f>
        <v>0</v>
      </c>
      <c r="AK25" s="178">
        <f>SUM(AE25)+SUM(Juuli!AK25)</f>
        <v>0</v>
      </c>
      <c r="AL25" s="179">
        <f>SUM(AH25)+SUM(Juuli!AL25)</f>
        <v>0</v>
      </c>
    </row>
    <row r="26" spans="1:38" outlineLevel="2" x14ac:dyDescent="0.25">
      <c r="A26" s="74" t="s">
        <v>689</v>
      </c>
      <c r="B26" s="29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SUM(AG26)+SUM(Juuli!AJ26)</f>
        <v>0</v>
      </c>
      <c r="AK26" s="178">
        <f>SUM(AE26)+SUM(Juuli!AK26)</f>
        <v>0</v>
      </c>
      <c r="AL26" s="179">
        <f>SUM(AH26)+SUM(Juuli!AL26)</f>
        <v>0</v>
      </c>
    </row>
    <row r="27" spans="1:38" outlineLevel="1" x14ac:dyDescent="0.25">
      <c r="A27" s="74" t="s">
        <v>726</v>
      </c>
      <c r="B27" s="29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17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22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1</v>
      </c>
      <c r="AD28" s="7"/>
      <c r="AE28" s="164">
        <f t="shared" si="1"/>
        <v>1</v>
      </c>
      <c r="AF28" s="177"/>
      <c r="AG28" s="160">
        <f>SUM(M28,AE28)</f>
        <v>1</v>
      </c>
      <c r="AH28" s="178">
        <f>SUM(N28,AF28)</f>
        <v>0</v>
      </c>
      <c r="AI28" s="188">
        <f>SUM(AG28+AH28)</f>
        <v>1</v>
      </c>
      <c r="AJ28" s="167">
        <f>SUM(AG28)+SUM(Juuli!AJ28)</f>
        <v>21</v>
      </c>
      <c r="AK28" s="178">
        <f>SUM(AE28)+SUM(Juuli!AK28)</f>
        <v>21</v>
      </c>
      <c r="AL28" s="179">
        <f>SUM(AH28)+SUM(Juuli!AL28)</f>
        <v>0</v>
      </c>
    </row>
    <row r="29" spans="1:38" outlineLevel="1" x14ac:dyDescent="0.25">
      <c r="A29" s="74" t="s">
        <v>727</v>
      </c>
      <c r="B29" s="22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1</v>
      </c>
      <c r="AD29" s="7">
        <f t="shared" si="17"/>
        <v>0</v>
      </c>
      <c r="AE29" s="164">
        <f t="shared" si="17"/>
        <v>1</v>
      </c>
      <c r="AF29" s="177">
        <f t="shared" si="17"/>
        <v>0</v>
      </c>
      <c r="AG29" s="160">
        <f t="shared" si="17"/>
        <v>1</v>
      </c>
      <c r="AH29" s="178">
        <f t="shared" si="17"/>
        <v>0</v>
      </c>
      <c r="AI29" s="188">
        <f t="shared" si="17"/>
        <v>1</v>
      </c>
      <c r="AJ29" s="167">
        <f t="shared" si="17"/>
        <v>21</v>
      </c>
      <c r="AK29" s="178">
        <f t="shared" si="17"/>
        <v>21</v>
      </c>
      <c r="AL29" s="179">
        <f t="shared" si="17"/>
        <v>0</v>
      </c>
    </row>
    <row r="30" spans="1:38" outlineLevel="2" x14ac:dyDescent="0.25">
      <c r="A30" s="6" t="s">
        <v>618</v>
      </c>
      <c r="B30" s="22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SUM(AG30)+SUM(Juuli!AJ30)</f>
        <v>0</v>
      </c>
      <c r="AK30" s="178">
        <f>SUM(AE30)+SUM(Juuli!AK30)</f>
        <v>0</v>
      </c>
      <c r="AL30" s="179">
        <f>SUM(AH30)+SUM(Juuli!AL30)</f>
        <v>0</v>
      </c>
    </row>
    <row r="31" spans="1:38" outlineLevel="1" x14ac:dyDescent="0.25">
      <c r="A31" s="74" t="s">
        <v>728</v>
      </c>
      <c r="B31" s="22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17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22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SUM(AG32)+SUM(Juuli!AJ32)</f>
        <v>0</v>
      </c>
      <c r="AK32" s="178">
        <f>SUM(AE32)+SUM(Juuli!AK32)</f>
        <v>0</v>
      </c>
      <c r="AL32" s="179">
        <f>SUM(AH32)+SUM(Märts!AL32)</f>
        <v>0</v>
      </c>
    </row>
    <row r="33" spans="1:38" outlineLevel="1" x14ac:dyDescent="0.25">
      <c r="A33" s="74" t="s">
        <v>773</v>
      </c>
      <c r="B33" s="22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17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29" t="s">
        <v>646</v>
      </c>
      <c r="C34" s="69">
        <v>11</v>
      </c>
      <c r="D34" s="69"/>
      <c r="E34" s="69"/>
      <c r="F34" s="69"/>
      <c r="G34" s="69"/>
      <c r="H34" s="69"/>
      <c r="I34" s="116"/>
      <c r="J34" s="356"/>
      <c r="K34" s="69">
        <v>3</v>
      </c>
      <c r="L34" s="69"/>
      <c r="M34" s="157">
        <f t="shared" si="0"/>
        <v>14</v>
      </c>
      <c r="N34" s="7"/>
      <c r="O34" s="7"/>
      <c r="P34" s="7">
        <v>2</v>
      </c>
      <c r="Q34" s="22"/>
      <c r="R34" s="14">
        <v>1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3</v>
      </c>
      <c r="AF34" s="177"/>
      <c r="AG34" s="160">
        <f>SUM(M34,AE34)</f>
        <v>17</v>
      </c>
      <c r="AH34" s="178">
        <f>SUM(N34,AF34)</f>
        <v>0</v>
      </c>
      <c r="AI34" s="188">
        <f>SUM(AG34+AH34)</f>
        <v>17</v>
      </c>
      <c r="AJ34" s="167">
        <f>SUM(AG34)+SUM(Juuli!AJ34)</f>
        <v>134</v>
      </c>
      <c r="AK34" s="178">
        <f>SUM(AE34)+SUM(Juuli!AK34)</f>
        <v>42</v>
      </c>
      <c r="AL34" s="179">
        <f>SUM(AH34)+SUM(Juuli!AL34)</f>
        <v>0</v>
      </c>
    </row>
    <row r="35" spans="1:38" outlineLevel="1" x14ac:dyDescent="0.25">
      <c r="A35" s="74" t="s">
        <v>729</v>
      </c>
      <c r="B35" s="29"/>
      <c r="C35" s="69">
        <f t="shared" ref="C35:AL35" si="20">SUBTOTAL(9,C34:C34)</f>
        <v>11</v>
      </c>
      <c r="D35" s="69">
        <f t="shared" si="20"/>
        <v>0</v>
      </c>
      <c r="E35" s="69">
        <f t="shared" si="20"/>
        <v>0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0</v>
      </c>
      <c r="K35" s="69">
        <f t="shared" si="20"/>
        <v>3</v>
      </c>
      <c r="L35" s="69">
        <f t="shared" si="20"/>
        <v>0</v>
      </c>
      <c r="M35" s="157">
        <f t="shared" si="20"/>
        <v>14</v>
      </c>
      <c r="N35" s="7">
        <f t="shared" si="20"/>
        <v>0</v>
      </c>
      <c r="O35" s="7">
        <f t="shared" si="20"/>
        <v>0</v>
      </c>
      <c r="P35" s="7">
        <f t="shared" si="20"/>
        <v>2</v>
      </c>
      <c r="Q35" s="22">
        <f t="shared" si="20"/>
        <v>0</v>
      </c>
      <c r="R35" s="14">
        <f t="shared" si="20"/>
        <v>1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3</v>
      </c>
      <c r="AF35" s="177">
        <f t="shared" si="20"/>
        <v>0</v>
      </c>
      <c r="AG35" s="160">
        <f t="shared" si="20"/>
        <v>17</v>
      </c>
      <c r="AH35" s="178">
        <f t="shared" si="20"/>
        <v>0</v>
      </c>
      <c r="AI35" s="188">
        <f t="shared" si="20"/>
        <v>17</v>
      </c>
      <c r="AJ35" s="167">
        <f t="shared" si="20"/>
        <v>134</v>
      </c>
      <c r="AK35" s="178">
        <f t="shared" si="20"/>
        <v>42</v>
      </c>
      <c r="AL35" s="179">
        <f t="shared" si="20"/>
        <v>0</v>
      </c>
    </row>
    <row r="36" spans="1:38" outlineLevel="2" x14ac:dyDescent="0.25">
      <c r="A36" s="6" t="s">
        <v>641</v>
      </c>
      <c r="B36" s="29" t="s">
        <v>809</v>
      </c>
      <c r="C36" s="69"/>
      <c r="D36" s="69">
        <v>16</v>
      </c>
      <c r="E36" s="69">
        <v>38</v>
      </c>
      <c r="F36" s="69">
        <v>17</v>
      </c>
      <c r="G36" s="69"/>
      <c r="H36" s="69"/>
      <c r="I36" s="116">
        <v>11</v>
      </c>
      <c r="J36" s="356">
        <v>5</v>
      </c>
      <c r="K36" s="69">
        <v>3</v>
      </c>
      <c r="L36" s="69"/>
      <c r="M36" s="157">
        <f t="shared" si="0"/>
        <v>90</v>
      </c>
      <c r="N36" s="7"/>
      <c r="O36" s="7">
        <v>1</v>
      </c>
      <c r="P36" s="7"/>
      <c r="Q36" s="22"/>
      <c r="R36" s="14">
        <v>18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19</v>
      </c>
      <c r="AF36" s="177"/>
      <c r="AG36" s="160">
        <f>SUM(M36,AE36)</f>
        <v>109</v>
      </c>
      <c r="AH36" s="178">
        <f>SUM(N36,AF36)</f>
        <v>0</v>
      </c>
      <c r="AI36" s="188">
        <f>SUM(AG36+AH36)</f>
        <v>109</v>
      </c>
      <c r="AJ36" s="167">
        <f>SUM(AG36)+SUM(Juuli!AJ36)</f>
        <v>787</v>
      </c>
      <c r="AK36" s="178">
        <f>SUM(AE36)+SUM(Juuli!AK36)</f>
        <v>137</v>
      </c>
      <c r="AL36" s="179">
        <f>SUM(AH36)+SUM(Juuli!AL36)</f>
        <v>0</v>
      </c>
    </row>
    <row r="37" spans="1:38" outlineLevel="1" x14ac:dyDescent="0.25">
      <c r="A37" s="74" t="s">
        <v>730</v>
      </c>
      <c r="B37" s="29"/>
      <c r="C37" s="69">
        <f t="shared" ref="C37:AL37" si="21">SUBTOTAL(9,C36:C36)</f>
        <v>0</v>
      </c>
      <c r="D37" s="69">
        <f t="shared" si="21"/>
        <v>16</v>
      </c>
      <c r="E37" s="69">
        <f t="shared" si="21"/>
        <v>38</v>
      </c>
      <c r="F37" s="69">
        <f t="shared" si="21"/>
        <v>17</v>
      </c>
      <c r="G37" s="69">
        <f t="shared" si="21"/>
        <v>0</v>
      </c>
      <c r="H37" s="69">
        <f t="shared" si="21"/>
        <v>0</v>
      </c>
      <c r="I37" s="116">
        <f t="shared" si="21"/>
        <v>11</v>
      </c>
      <c r="J37" s="356">
        <f t="shared" si="21"/>
        <v>5</v>
      </c>
      <c r="K37" s="69">
        <f t="shared" si="21"/>
        <v>3</v>
      </c>
      <c r="L37" s="69">
        <f t="shared" si="21"/>
        <v>0</v>
      </c>
      <c r="M37" s="157">
        <f t="shared" si="21"/>
        <v>90</v>
      </c>
      <c r="N37" s="7">
        <f t="shared" si="21"/>
        <v>0</v>
      </c>
      <c r="O37" s="7">
        <f t="shared" si="21"/>
        <v>1</v>
      </c>
      <c r="P37" s="7">
        <f t="shared" si="21"/>
        <v>0</v>
      </c>
      <c r="Q37" s="22">
        <f t="shared" si="21"/>
        <v>0</v>
      </c>
      <c r="R37" s="14">
        <f t="shared" si="21"/>
        <v>18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19</v>
      </c>
      <c r="AF37" s="177">
        <f t="shared" si="21"/>
        <v>0</v>
      </c>
      <c r="AG37" s="160">
        <f t="shared" si="21"/>
        <v>109</v>
      </c>
      <c r="AH37" s="178">
        <f t="shared" si="21"/>
        <v>0</v>
      </c>
      <c r="AI37" s="188">
        <f t="shared" si="21"/>
        <v>109</v>
      </c>
      <c r="AJ37" s="167">
        <f t="shared" si="21"/>
        <v>787</v>
      </c>
      <c r="AK37" s="178">
        <f t="shared" si="21"/>
        <v>137</v>
      </c>
      <c r="AL37" s="179">
        <f t="shared" si="21"/>
        <v>0</v>
      </c>
    </row>
    <row r="38" spans="1:38" outlineLevel="2" x14ac:dyDescent="0.25">
      <c r="A38" s="6" t="s">
        <v>644</v>
      </c>
      <c r="B38" s="139" t="s">
        <v>647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/>
      <c r="Z38" s="14"/>
      <c r="AA38" s="14"/>
      <c r="AB38" s="129"/>
      <c r="AC38" s="7"/>
      <c r="AD38" s="7"/>
      <c r="AE38" s="164">
        <f t="shared" si="1"/>
        <v>0</v>
      </c>
      <c r="AF38" s="177"/>
      <c r="AG38" s="160">
        <f>SUM(M38,AE38)</f>
        <v>0</v>
      </c>
      <c r="AH38" s="178">
        <f>SUM(N38,AF38)</f>
        <v>0</v>
      </c>
      <c r="AI38" s="188">
        <f>SUM(AG38+AH38)</f>
        <v>0</v>
      </c>
      <c r="AJ38" s="167">
        <f>SUM(AG38)+SUM(Juuli!AJ38)</f>
        <v>6</v>
      </c>
      <c r="AK38" s="178">
        <f>SUM(AE38)+SUM(Juuli!AK38)</f>
        <v>6</v>
      </c>
      <c r="AL38" s="179">
        <f>SUM(AH38)+SUM(Juuli!AL38)</f>
        <v>0</v>
      </c>
    </row>
    <row r="39" spans="1:38" outlineLevel="1" x14ac:dyDescent="0.25">
      <c r="A39" s="383" t="s">
        <v>731</v>
      </c>
      <c r="B39" s="385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0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0</v>
      </c>
      <c r="Z39" s="14">
        <f t="shared" si="22"/>
        <v>0</v>
      </c>
      <c r="AA39" s="14">
        <f t="shared" si="22"/>
        <v>0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0</v>
      </c>
      <c r="AF39" s="177">
        <f t="shared" si="22"/>
        <v>0</v>
      </c>
      <c r="AG39" s="160">
        <f t="shared" si="22"/>
        <v>0</v>
      </c>
      <c r="AH39" s="178">
        <f t="shared" si="22"/>
        <v>0</v>
      </c>
      <c r="AI39" s="188">
        <f t="shared" si="22"/>
        <v>0</v>
      </c>
      <c r="AJ39" s="167">
        <f t="shared" si="22"/>
        <v>6</v>
      </c>
      <c r="AK39" s="178">
        <f t="shared" si="22"/>
        <v>6</v>
      </c>
      <c r="AL39" s="179">
        <f t="shared" si="22"/>
        <v>0</v>
      </c>
    </row>
    <row r="40" spans="1:38" outlineLevel="2" x14ac:dyDescent="0.25">
      <c r="A40" s="9" t="s">
        <v>795</v>
      </c>
      <c r="B40" s="28" t="s">
        <v>707</v>
      </c>
      <c r="C40" s="69"/>
      <c r="D40" s="69">
        <v>6</v>
      </c>
      <c r="E40" s="69">
        <v>33</v>
      </c>
      <c r="F40" s="69">
        <v>9</v>
      </c>
      <c r="G40" s="69"/>
      <c r="H40" s="69"/>
      <c r="I40" s="116"/>
      <c r="J40" s="356"/>
      <c r="K40" s="69">
        <v>33</v>
      </c>
      <c r="L40" s="69"/>
      <c r="M40" s="157">
        <f t="shared" si="0"/>
        <v>81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177"/>
      <c r="AG40" s="160">
        <f>SUM(M40,AE40)</f>
        <v>81</v>
      </c>
      <c r="AH40" s="178">
        <f>SUM(N40,AF40)</f>
        <v>0</v>
      </c>
      <c r="AI40" s="188">
        <f>SUM(AG40+AH40)</f>
        <v>81</v>
      </c>
      <c r="AJ40" s="167">
        <f>SUM(AG40)+SUM(Juuli!AJ40)</f>
        <v>641</v>
      </c>
      <c r="AK40" s="178">
        <f>SUM(AE40)+SUM(Juuli!AK40)</f>
        <v>0</v>
      </c>
      <c r="AL40" s="179">
        <f>SUM(AH40)+SUM(Juuli!AL40)</f>
        <v>0</v>
      </c>
    </row>
    <row r="41" spans="1:38" outlineLevel="1" x14ac:dyDescent="0.25">
      <c r="A41" s="499" t="s">
        <v>732</v>
      </c>
      <c r="B41" s="28"/>
      <c r="C41" s="69">
        <f t="shared" ref="C41:AL41" si="23">SUBTOTAL(9,C40:C40)</f>
        <v>0</v>
      </c>
      <c r="D41" s="69">
        <f t="shared" si="23"/>
        <v>6</v>
      </c>
      <c r="E41" s="69">
        <f t="shared" si="23"/>
        <v>33</v>
      </c>
      <c r="F41" s="69">
        <f t="shared" si="23"/>
        <v>9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33</v>
      </c>
      <c r="L41" s="69">
        <f t="shared" si="23"/>
        <v>0</v>
      </c>
      <c r="M41" s="157">
        <f t="shared" si="23"/>
        <v>81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177">
        <f t="shared" si="23"/>
        <v>0</v>
      </c>
      <c r="AG41" s="160">
        <f t="shared" si="23"/>
        <v>81</v>
      </c>
      <c r="AH41" s="178">
        <f t="shared" si="23"/>
        <v>0</v>
      </c>
      <c r="AI41" s="188">
        <f t="shared" si="23"/>
        <v>81</v>
      </c>
      <c r="AJ41" s="167">
        <f t="shared" si="23"/>
        <v>641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4</v>
      </c>
      <c r="E42" s="69">
        <v>15</v>
      </c>
      <c r="F42" s="69">
        <v>8</v>
      </c>
      <c r="G42" s="69"/>
      <c r="H42" s="69"/>
      <c r="I42" s="116"/>
      <c r="J42" s="356"/>
      <c r="K42" s="69">
        <v>13</v>
      </c>
      <c r="L42" s="69"/>
      <c r="M42" s="157">
        <f t="shared" si="0"/>
        <v>40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177"/>
      <c r="AG42" s="160">
        <f>SUM(M42,AE42)</f>
        <v>40</v>
      </c>
      <c r="AH42" s="178">
        <f>SUM(N42,AF42)</f>
        <v>0</v>
      </c>
      <c r="AI42" s="179">
        <f>SUM(AG42+AH42)</f>
        <v>40</v>
      </c>
      <c r="AJ42" s="167">
        <f>SUM(AG42)+SUM(Juuli!AJ42)</f>
        <v>205</v>
      </c>
      <c r="AK42" s="178">
        <f>SUM(AE42)+SUM(Juuli!AK42)</f>
        <v>0</v>
      </c>
      <c r="AL42" s="179">
        <f>SUM(AH42)+SUM(Juuli!AL42)</f>
        <v>0</v>
      </c>
    </row>
    <row r="43" spans="1:38" outlineLevel="2" x14ac:dyDescent="0.25">
      <c r="A43" s="9" t="s">
        <v>621</v>
      </c>
      <c r="B43" s="28" t="s">
        <v>692</v>
      </c>
      <c r="C43" s="69"/>
      <c r="D43" s="69">
        <v>7</v>
      </c>
      <c r="E43" s="69">
        <v>18</v>
      </c>
      <c r="F43" s="69">
        <v>19</v>
      </c>
      <c r="G43" s="69"/>
      <c r="H43" s="69"/>
      <c r="I43" s="116"/>
      <c r="J43" s="356"/>
      <c r="K43" s="69">
        <v>14</v>
      </c>
      <c r="L43" s="69"/>
      <c r="M43" s="157">
        <f t="shared" si="0"/>
        <v>58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177"/>
      <c r="AG43" s="160">
        <f>SUM(M43,AE43)</f>
        <v>58</v>
      </c>
      <c r="AH43" s="178">
        <f>SUM(N43,AF43)</f>
        <v>0</v>
      </c>
      <c r="AI43" s="179">
        <f>SUM(AG43+AH43)</f>
        <v>58</v>
      </c>
      <c r="AJ43" s="167">
        <f>SUM(AG43)+SUM(Juuli!AJ43)</f>
        <v>356</v>
      </c>
      <c r="AK43" s="178">
        <f>SUM(AE43)+SUM(Juuli!AK43)</f>
        <v>0</v>
      </c>
      <c r="AL43" s="179">
        <f>SUM(AH43)+SUM(Juuli!AL43)</f>
        <v>0</v>
      </c>
    </row>
    <row r="44" spans="1:38" outlineLevel="1" x14ac:dyDescent="0.25">
      <c r="A44" s="499" t="s">
        <v>733</v>
      </c>
      <c r="B44" s="28"/>
      <c r="C44" s="69">
        <f t="shared" ref="C44:AL44" si="24">SUBTOTAL(9,C42:C43)</f>
        <v>0</v>
      </c>
      <c r="D44" s="69">
        <f t="shared" si="24"/>
        <v>11</v>
      </c>
      <c r="E44" s="69">
        <f t="shared" si="24"/>
        <v>33</v>
      </c>
      <c r="F44" s="69">
        <f t="shared" si="24"/>
        <v>27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27</v>
      </c>
      <c r="L44" s="69">
        <f t="shared" si="24"/>
        <v>0</v>
      </c>
      <c r="M44" s="157">
        <f t="shared" si="24"/>
        <v>98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177">
        <f t="shared" si="24"/>
        <v>0</v>
      </c>
      <c r="AG44" s="160">
        <f t="shared" si="24"/>
        <v>98</v>
      </c>
      <c r="AH44" s="178">
        <f t="shared" si="24"/>
        <v>0</v>
      </c>
      <c r="AI44" s="179">
        <f t="shared" si="24"/>
        <v>98</v>
      </c>
      <c r="AJ44" s="167">
        <f t="shared" si="24"/>
        <v>561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28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177"/>
      <c r="AG45" s="160">
        <f>SUM(M45,AE45)</f>
        <v>0</v>
      </c>
      <c r="AH45" s="178">
        <f>SUM(N45,AF45)</f>
        <v>0</v>
      </c>
      <c r="AI45" s="179">
        <f>SUM(AG45+AH45)</f>
        <v>0</v>
      </c>
      <c r="AJ45" s="167">
        <f>SUM(AG45)+SUM(Juuli!AJ45)</f>
        <v>0</v>
      </c>
      <c r="AK45" s="178">
        <f>SUM(AE45)+SUM(Juuli!AK45)</f>
        <v>0</v>
      </c>
      <c r="AL45" s="179">
        <f>SUM(AH45)+SUM(Juuli!AL45)</f>
        <v>0</v>
      </c>
    </row>
    <row r="46" spans="1:38" outlineLevel="1" x14ac:dyDescent="0.25">
      <c r="A46" s="500" t="s">
        <v>734</v>
      </c>
      <c r="B46" s="28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177">
        <f t="shared" si="25"/>
        <v>0</v>
      </c>
      <c r="AG46" s="160">
        <f t="shared" si="25"/>
        <v>0</v>
      </c>
      <c r="AH46" s="178">
        <f t="shared" si="25"/>
        <v>0</v>
      </c>
      <c r="AI46" s="188">
        <f t="shared" si="25"/>
        <v>0</v>
      </c>
      <c r="AJ46" s="167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29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>
        <v>2</v>
      </c>
      <c r="X47" s="22"/>
      <c r="Y47" s="14"/>
      <c r="Z47" s="14"/>
      <c r="AA47" s="14"/>
      <c r="AB47" s="129"/>
      <c r="AC47" s="7"/>
      <c r="AD47" s="7"/>
      <c r="AE47" s="164">
        <f t="shared" si="1"/>
        <v>2</v>
      </c>
      <c r="AF47" s="177"/>
      <c r="AG47" s="160">
        <f>SUM(M47,AE47)</f>
        <v>2</v>
      </c>
      <c r="AH47" s="178">
        <f>SUM(N47,AF47)</f>
        <v>0</v>
      </c>
      <c r="AI47" s="188">
        <f>SUM(AG47+AH47)</f>
        <v>2</v>
      </c>
      <c r="AJ47" s="167">
        <f>SUM(AG47)+SUM(Juuli!AJ47)</f>
        <v>2</v>
      </c>
      <c r="AK47" s="178">
        <f>SUM(AE47)+SUM(Juuli!AK47)</f>
        <v>2</v>
      </c>
      <c r="AL47" s="179">
        <f>SUM(AH47)+SUM(Juuli!AL47)</f>
        <v>0</v>
      </c>
    </row>
    <row r="48" spans="1:38" outlineLevel="2" x14ac:dyDescent="0.25">
      <c r="A48" s="6" t="s">
        <v>639</v>
      </c>
      <c r="B48" s="29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>
        <v>2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2</v>
      </c>
      <c r="AF48" s="177"/>
      <c r="AG48" s="160">
        <f>SUM(M48,AE48)</f>
        <v>2</v>
      </c>
      <c r="AH48" s="178">
        <f>SUM(N48,AF48)</f>
        <v>0</v>
      </c>
      <c r="AI48" s="188">
        <f>SUM(AG48+AH48)</f>
        <v>2</v>
      </c>
      <c r="AJ48" s="167">
        <f>SUM(AG48)+SUM(Juuli!AJ48)</f>
        <v>17</v>
      </c>
      <c r="AK48" s="178">
        <f>SUM(AE48)+SUM(Juuli!AK48)</f>
        <v>17</v>
      </c>
      <c r="AL48" s="179">
        <f>SUM(AH48)+SUM(Juuli!AL48)</f>
        <v>0</v>
      </c>
    </row>
    <row r="49" spans="1:38" outlineLevel="1" x14ac:dyDescent="0.25">
      <c r="A49" s="74" t="s">
        <v>735</v>
      </c>
      <c r="B49" s="40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2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2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4</v>
      </c>
      <c r="AF49" s="177">
        <f t="shared" si="26"/>
        <v>0</v>
      </c>
      <c r="AG49" s="160">
        <f t="shared" si="26"/>
        <v>4</v>
      </c>
      <c r="AH49" s="178">
        <f t="shared" si="26"/>
        <v>0</v>
      </c>
      <c r="AI49" s="188">
        <f t="shared" si="26"/>
        <v>4</v>
      </c>
      <c r="AJ49" s="167">
        <f t="shared" si="26"/>
        <v>19</v>
      </c>
      <c r="AK49" s="178">
        <f t="shared" si="26"/>
        <v>19</v>
      </c>
      <c r="AL49" s="179">
        <f t="shared" si="26"/>
        <v>0</v>
      </c>
    </row>
    <row r="50" spans="1:38" outlineLevel="2" x14ac:dyDescent="0.25">
      <c r="A50" s="6" t="s">
        <v>796</v>
      </c>
      <c r="B50" s="40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>
        <v>2</v>
      </c>
      <c r="T50" s="129"/>
      <c r="U50" s="22"/>
      <c r="V50" s="14"/>
      <c r="W50" s="129"/>
      <c r="X50" s="22"/>
      <c r="Y50" s="14"/>
      <c r="Z50" s="14">
        <v>1</v>
      </c>
      <c r="AA50" s="14">
        <v>1</v>
      </c>
      <c r="AB50" s="129"/>
      <c r="AC50" s="7"/>
      <c r="AD50" s="7"/>
      <c r="AE50" s="164">
        <f t="shared" si="1"/>
        <v>4</v>
      </c>
      <c r="AF50" s="177"/>
      <c r="AG50" s="160">
        <f>SUM(M50,AE50)</f>
        <v>4</v>
      </c>
      <c r="AH50" s="178">
        <f>SUM(N50,AF50)</f>
        <v>0</v>
      </c>
      <c r="AI50" s="188">
        <f>SUM(AG50+AH50)</f>
        <v>4</v>
      </c>
      <c r="AJ50" s="167">
        <f>SUM(AG50)+SUM(Juuli!AJ50)</f>
        <v>67</v>
      </c>
      <c r="AK50" s="178">
        <f>SUM(AE50)+SUM(Juuli!AK50)</f>
        <v>67</v>
      </c>
      <c r="AL50" s="179">
        <f>SUM(AH50)+SUM(Juuli!AL50)</f>
        <v>0</v>
      </c>
    </row>
    <row r="51" spans="1:38" outlineLevel="1" x14ac:dyDescent="0.25">
      <c r="A51" s="387" t="s">
        <v>736</v>
      </c>
      <c r="B51" s="40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14">
        <f t="shared" si="27"/>
        <v>2</v>
      </c>
      <c r="T51" s="129">
        <f t="shared" si="27"/>
        <v>0</v>
      </c>
      <c r="U51" s="22">
        <f t="shared" si="27"/>
        <v>0</v>
      </c>
      <c r="V51" s="14">
        <f t="shared" si="27"/>
        <v>0</v>
      </c>
      <c r="W51" s="129">
        <f t="shared" si="27"/>
        <v>0</v>
      </c>
      <c r="X51" s="22">
        <f t="shared" si="27"/>
        <v>0</v>
      </c>
      <c r="Y51" s="14">
        <f t="shared" si="27"/>
        <v>0</v>
      </c>
      <c r="Z51" s="14">
        <f t="shared" si="27"/>
        <v>1</v>
      </c>
      <c r="AA51" s="14">
        <f t="shared" si="27"/>
        <v>1</v>
      </c>
      <c r="AB51" s="129">
        <f t="shared" si="27"/>
        <v>0</v>
      </c>
      <c r="AC51" s="7">
        <f t="shared" si="27"/>
        <v>0</v>
      </c>
      <c r="AD51" s="7">
        <f t="shared" si="27"/>
        <v>0</v>
      </c>
      <c r="AE51" s="164">
        <f t="shared" si="27"/>
        <v>4</v>
      </c>
      <c r="AF51" s="177">
        <f t="shared" si="27"/>
        <v>0</v>
      </c>
      <c r="AG51" s="160">
        <f t="shared" si="27"/>
        <v>4</v>
      </c>
      <c r="AH51" s="178">
        <f t="shared" si="27"/>
        <v>0</v>
      </c>
      <c r="AI51" s="188">
        <f t="shared" si="27"/>
        <v>4</v>
      </c>
      <c r="AJ51" s="167">
        <f t="shared" si="27"/>
        <v>67</v>
      </c>
      <c r="AK51" s="178">
        <f t="shared" si="27"/>
        <v>67</v>
      </c>
      <c r="AL51" s="179">
        <f t="shared" si="27"/>
        <v>0</v>
      </c>
    </row>
    <row r="52" spans="1:38" ht="26.4" outlineLevel="2" x14ac:dyDescent="0.25">
      <c r="A52" s="110" t="s">
        <v>619</v>
      </c>
      <c r="B52" s="404" t="s">
        <v>688</v>
      </c>
      <c r="C52" s="69"/>
      <c r="D52" s="69"/>
      <c r="E52" s="69"/>
      <c r="F52" s="69"/>
      <c r="G52" s="69"/>
      <c r="H52" s="69">
        <v>1</v>
      </c>
      <c r="I52" s="116"/>
      <c r="J52" s="356"/>
      <c r="K52" s="69"/>
      <c r="L52" s="69"/>
      <c r="M52" s="157">
        <f t="shared" si="0"/>
        <v>1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164">
        <f t="shared" si="1"/>
        <v>0</v>
      </c>
      <c r="AF52" s="177"/>
      <c r="AG52" s="160">
        <f>SUM(M52,AE52)</f>
        <v>1</v>
      </c>
      <c r="AH52" s="178">
        <f>SUM(N52,AF52)</f>
        <v>0</v>
      </c>
      <c r="AI52" s="188">
        <f>SUM(AG52+AH52)</f>
        <v>1</v>
      </c>
      <c r="AJ52" s="167">
        <f>SUM(AG52)+SUM(Juuli!AJ52)</f>
        <v>8</v>
      </c>
      <c r="AK52" s="178">
        <f>SUM(AE52)+SUM(Juuli!AK52)</f>
        <v>0</v>
      </c>
      <c r="AL52" s="179">
        <f>SUM(AH52)+SUM(Juuli!AL52)</f>
        <v>0</v>
      </c>
    </row>
    <row r="53" spans="1:38" outlineLevel="1" x14ac:dyDescent="0.25">
      <c r="A53" s="387" t="s">
        <v>737</v>
      </c>
      <c r="B53" s="404"/>
      <c r="C53" s="69">
        <f t="shared" ref="C53:AL53" si="28">SUBTOTAL(9,C52:C52)</f>
        <v>0</v>
      </c>
      <c r="D53" s="69">
        <f t="shared" si="28"/>
        <v>0</v>
      </c>
      <c r="E53" s="69">
        <f t="shared" si="28"/>
        <v>0</v>
      </c>
      <c r="F53" s="69">
        <f t="shared" si="28"/>
        <v>0</v>
      </c>
      <c r="G53" s="69">
        <f t="shared" si="28"/>
        <v>0</v>
      </c>
      <c r="H53" s="69">
        <f t="shared" si="28"/>
        <v>1</v>
      </c>
      <c r="I53" s="116">
        <f t="shared" si="28"/>
        <v>0</v>
      </c>
      <c r="J53" s="356">
        <f t="shared" si="28"/>
        <v>0</v>
      </c>
      <c r="K53" s="69">
        <f t="shared" si="28"/>
        <v>0</v>
      </c>
      <c r="L53" s="69">
        <f t="shared" si="28"/>
        <v>0</v>
      </c>
      <c r="M53" s="157">
        <f t="shared" si="28"/>
        <v>1</v>
      </c>
      <c r="N53" s="7">
        <f t="shared" si="28"/>
        <v>0</v>
      </c>
      <c r="O53" s="7">
        <f t="shared" si="28"/>
        <v>0</v>
      </c>
      <c r="P53" s="7">
        <f t="shared" si="28"/>
        <v>0</v>
      </c>
      <c r="Q53" s="22">
        <f t="shared" si="28"/>
        <v>0</v>
      </c>
      <c r="R53" s="14">
        <f t="shared" si="28"/>
        <v>0</v>
      </c>
      <c r="S53" s="14">
        <f t="shared" si="28"/>
        <v>0</v>
      </c>
      <c r="T53" s="129">
        <f t="shared" si="28"/>
        <v>0</v>
      </c>
      <c r="U53" s="22">
        <f t="shared" si="28"/>
        <v>0</v>
      </c>
      <c r="V53" s="14">
        <f t="shared" si="28"/>
        <v>0</v>
      </c>
      <c r="W53" s="129">
        <f t="shared" si="28"/>
        <v>0</v>
      </c>
      <c r="X53" s="22">
        <f t="shared" si="28"/>
        <v>0</v>
      </c>
      <c r="Y53" s="14">
        <f t="shared" si="28"/>
        <v>0</v>
      </c>
      <c r="Z53" s="14">
        <f t="shared" si="28"/>
        <v>0</v>
      </c>
      <c r="AA53" s="14">
        <f t="shared" si="28"/>
        <v>0</v>
      </c>
      <c r="AB53" s="129">
        <f t="shared" si="28"/>
        <v>0</v>
      </c>
      <c r="AC53" s="7">
        <f t="shared" si="28"/>
        <v>0</v>
      </c>
      <c r="AD53" s="7">
        <f t="shared" si="28"/>
        <v>0</v>
      </c>
      <c r="AE53" s="164">
        <f t="shared" si="28"/>
        <v>0</v>
      </c>
      <c r="AF53" s="177">
        <f t="shared" si="28"/>
        <v>0</v>
      </c>
      <c r="AG53" s="160">
        <f t="shared" si="28"/>
        <v>1</v>
      </c>
      <c r="AH53" s="178">
        <f t="shared" si="28"/>
        <v>0</v>
      </c>
      <c r="AI53" s="188">
        <f t="shared" si="28"/>
        <v>1</v>
      </c>
      <c r="AJ53" s="167">
        <f t="shared" si="28"/>
        <v>8</v>
      </c>
      <c r="AK53" s="178">
        <f t="shared" si="28"/>
        <v>0</v>
      </c>
      <c r="AL53" s="179">
        <f t="shared" si="28"/>
        <v>0</v>
      </c>
    </row>
    <row r="54" spans="1:38" outlineLevel="2" x14ac:dyDescent="0.25">
      <c r="A54" s="6" t="s">
        <v>566</v>
      </c>
      <c r="B54" s="29" t="s">
        <v>802</v>
      </c>
      <c r="C54" s="69"/>
      <c r="D54" s="69"/>
      <c r="E54" s="69"/>
      <c r="F54" s="69"/>
      <c r="G54" s="69"/>
      <c r="H54" s="69"/>
      <c r="I54" s="116"/>
      <c r="J54" s="356"/>
      <c r="K54" s="69">
        <v>1</v>
      </c>
      <c r="L54" s="69">
        <v>9</v>
      </c>
      <c r="M54" s="157">
        <f>SUM(C54:L54)</f>
        <v>10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9">SUM(M54,AE54)</f>
        <v>10</v>
      </c>
      <c r="AH54" s="178">
        <f t="shared" si="29"/>
        <v>0</v>
      </c>
      <c r="AI54" s="188">
        <f>SUM(AG54+AH54)</f>
        <v>10</v>
      </c>
      <c r="AJ54" s="167">
        <f>SUM(AG54)+SUM(Juuli!AJ54)</f>
        <v>84</v>
      </c>
      <c r="AK54" s="178">
        <f>SUM(AE54)+SUM(Juuli!AK54)</f>
        <v>0</v>
      </c>
      <c r="AL54" s="179">
        <f>SUM(AH54)+SUM(Juuli!AL54)</f>
        <v>0</v>
      </c>
    </row>
    <row r="55" spans="1:38" outlineLevel="1" x14ac:dyDescent="0.25">
      <c r="A55" s="74" t="s">
        <v>567</v>
      </c>
      <c r="B55" s="39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1</v>
      </c>
      <c r="L55" s="69">
        <f t="shared" si="30"/>
        <v>9</v>
      </c>
      <c r="M55" s="157">
        <f t="shared" si="30"/>
        <v>10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177">
        <f t="shared" si="30"/>
        <v>0</v>
      </c>
      <c r="AG55" s="160">
        <f t="shared" si="30"/>
        <v>10</v>
      </c>
      <c r="AH55" s="178">
        <f t="shared" si="30"/>
        <v>0</v>
      </c>
      <c r="AI55" s="188">
        <f t="shared" si="30"/>
        <v>10</v>
      </c>
      <c r="AJ55" s="167">
        <f t="shared" si="30"/>
        <v>84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118" t="s">
        <v>798</v>
      </c>
      <c r="C56" s="69">
        <v>8</v>
      </c>
      <c r="D56" s="69">
        <v>10</v>
      </c>
      <c r="E56" s="69">
        <v>21</v>
      </c>
      <c r="F56" s="69">
        <v>7</v>
      </c>
      <c r="G56" s="69"/>
      <c r="H56" s="69"/>
      <c r="I56" s="116"/>
      <c r="J56" s="356"/>
      <c r="K56" s="69">
        <v>29</v>
      </c>
      <c r="L56" s="69"/>
      <c r="M56" s="157">
        <f t="shared" si="0"/>
        <v>75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177"/>
      <c r="AG56" s="160">
        <f>SUM(M56,AE56)</f>
        <v>75</v>
      </c>
      <c r="AH56" s="178">
        <f>SUM(N56,AF56)</f>
        <v>0</v>
      </c>
      <c r="AI56" s="188">
        <f>SUM(AG56+AH56)</f>
        <v>75</v>
      </c>
      <c r="AJ56" s="167">
        <f>SUM(AG56)+SUM(Juuli!AJ56)</f>
        <v>597</v>
      </c>
      <c r="AK56" s="178">
        <f>SUM(AE56)+SUM(Juuli!AK56)</f>
        <v>0</v>
      </c>
      <c r="AL56" s="179">
        <f>SUM(AH56)+SUM(Juuli!AL56)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8</v>
      </c>
      <c r="D57" s="69">
        <f t="shared" si="31"/>
        <v>10</v>
      </c>
      <c r="E57" s="69">
        <f t="shared" si="31"/>
        <v>21</v>
      </c>
      <c r="F57" s="69">
        <f t="shared" si="31"/>
        <v>7</v>
      </c>
      <c r="G57" s="69">
        <f t="shared" si="31"/>
        <v>0</v>
      </c>
      <c r="H57" s="69">
        <f t="shared" si="31"/>
        <v>0</v>
      </c>
      <c r="I57" s="116">
        <f t="shared" si="31"/>
        <v>0</v>
      </c>
      <c r="J57" s="356">
        <f t="shared" si="31"/>
        <v>0</v>
      </c>
      <c r="K57" s="69">
        <f t="shared" si="31"/>
        <v>29</v>
      </c>
      <c r="L57" s="69">
        <f t="shared" si="31"/>
        <v>0</v>
      </c>
      <c r="M57" s="157">
        <f t="shared" si="31"/>
        <v>75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177">
        <f t="shared" si="31"/>
        <v>0</v>
      </c>
      <c r="AG57" s="160">
        <f t="shared" si="31"/>
        <v>75</v>
      </c>
      <c r="AH57" s="178">
        <f t="shared" si="31"/>
        <v>0</v>
      </c>
      <c r="AI57" s="188">
        <f t="shared" si="31"/>
        <v>75</v>
      </c>
      <c r="AJ57" s="167">
        <f t="shared" si="31"/>
        <v>597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SUM(AG58)+SUM(Juuli!AJ58)</f>
        <v>0</v>
      </c>
      <c r="AK58" s="178">
        <f>SUM(AE58)+SUM(Juuli!AK58)</f>
        <v>0</v>
      </c>
      <c r="AL58" s="179">
        <f>SUM(AH58)+SUM(Juuli!AL58)</f>
        <v>0</v>
      </c>
    </row>
    <row r="59" spans="1:38" outlineLevel="1" x14ac:dyDescent="0.25">
      <c r="A59" s="74" t="s">
        <v>739</v>
      </c>
      <c r="B59" s="2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17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7">
        <f t="shared" ref="M60" si="33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SUM(AG60)+SUM(Juuli!AJ60)</f>
        <v>1</v>
      </c>
      <c r="AK60" s="178">
        <f>SUM(AE60)+SUM(Juuli!AK60)</f>
        <v>0</v>
      </c>
      <c r="AL60" s="179">
        <f>SUM(AH60)+SUM(Juuli!AL60)</f>
        <v>0</v>
      </c>
    </row>
    <row r="61" spans="1:38" outlineLevel="1" x14ac:dyDescent="0.25">
      <c r="A61" s="74" t="s">
        <v>21</v>
      </c>
      <c r="B61" s="29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0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0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177">
        <f t="shared" si="35"/>
        <v>0</v>
      </c>
      <c r="AG61" s="160">
        <f t="shared" si="35"/>
        <v>0</v>
      </c>
      <c r="AH61" s="178">
        <f t="shared" si="35"/>
        <v>0</v>
      </c>
      <c r="AI61" s="188">
        <f t="shared" si="35"/>
        <v>0</v>
      </c>
      <c r="AJ61" s="167">
        <f t="shared" si="35"/>
        <v>1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29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SUM(AG62)+SUM(Juuli!AJ62)</f>
        <v>0</v>
      </c>
      <c r="AK62" s="178">
        <f>SUM(AE62)+SUM(Juuli!AK62)</f>
        <v>0</v>
      </c>
      <c r="AL62" s="179">
        <f>SUM(AH62)+SUM(Juuli!AL62)</f>
        <v>0</v>
      </c>
    </row>
    <row r="63" spans="1:38" outlineLevel="1" x14ac:dyDescent="0.25">
      <c r="A63" s="74" t="s">
        <v>740</v>
      </c>
      <c r="B63" s="29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17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ht="26.4" outlineLevel="2" x14ac:dyDescent="0.25">
      <c r="A64" s="6" t="s">
        <v>800</v>
      </c>
      <c r="B64" s="322" t="s">
        <v>688</v>
      </c>
      <c r="C64" s="69"/>
      <c r="D64" s="69"/>
      <c r="E64" s="69"/>
      <c r="F64" s="69"/>
      <c r="G64" s="69"/>
      <c r="H64" s="69"/>
      <c r="I64" s="116"/>
      <c r="J64" s="356"/>
      <c r="K64" s="69">
        <v>6</v>
      </c>
      <c r="L64" s="69">
        <v>2</v>
      </c>
      <c r="M64" s="157">
        <f t="shared" ref="M64:M132" si="37">SUM(C64:L64)</f>
        <v>8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164">
        <f t="shared" si="1"/>
        <v>0</v>
      </c>
      <c r="AF64" s="177"/>
      <c r="AG64" s="160">
        <f>SUM(M64,AE64)</f>
        <v>8</v>
      </c>
      <c r="AH64" s="178">
        <f>SUM(N64,AF64)</f>
        <v>0</v>
      </c>
      <c r="AI64" s="188">
        <f>SUM(AG64+AH64)</f>
        <v>8</v>
      </c>
      <c r="AJ64" s="167">
        <f>SUM(AG64)+SUM(Juuli!AJ64)</f>
        <v>89</v>
      </c>
      <c r="AK64" s="178">
        <f>SUM(AE64)+SUM(Juuli!AK64)</f>
        <v>1</v>
      </c>
      <c r="AL64" s="179">
        <f>SUM(AH64)+SUM(Juuli!AL64)</f>
        <v>0</v>
      </c>
    </row>
    <row r="65" spans="1:38" outlineLevel="1" x14ac:dyDescent="0.25">
      <c r="A65" s="74" t="s">
        <v>741</v>
      </c>
      <c r="B65" s="322"/>
      <c r="C65" s="69">
        <f t="shared" ref="C65:AL65" si="38">SUBTOTAL(9,C64:C64)</f>
        <v>0</v>
      </c>
      <c r="D65" s="69">
        <f t="shared" si="38"/>
        <v>0</v>
      </c>
      <c r="E65" s="69">
        <f t="shared" si="38"/>
        <v>0</v>
      </c>
      <c r="F65" s="69">
        <f t="shared" si="38"/>
        <v>0</v>
      </c>
      <c r="G65" s="69">
        <f t="shared" si="38"/>
        <v>0</v>
      </c>
      <c r="H65" s="69">
        <f t="shared" si="38"/>
        <v>0</v>
      </c>
      <c r="I65" s="116">
        <f t="shared" si="38"/>
        <v>0</v>
      </c>
      <c r="J65" s="356">
        <f t="shared" si="38"/>
        <v>0</v>
      </c>
      <c r="K65" s="69">
        <f t="shared" si="38"/>
        <v>6</v>
      </c>
      <c r="L65" s="69">
        <f t="shared" si="38"/>
        <v>2</v>
      </c>
      <c r="M65" s="157">
        <f t="shared" si="38"/>
        <v>8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22">
        <f t="shared" si="38"/>
        <v>0</v>
      </c>
      <c r="R65" s="14">
        <f t="shared" si="38"/>
        <v>0</v>
      </c>
      <c r="S65" s="14">
        <f t="shared" si="38"/>
        <v>0</v>
      </c>
      <c r="T65" s="129">
        <f t="shared" si="38"/>
        <v>0</v>
      </c>
      <c r="U65" s="22">
        <f t="shared" si="38"/>
        <v>0</v>
      </c>
      <c r="V65" s="14">
        <f t="shared" si="38"/>
        <v>0</v>
      </c>
      <c r="W65" s="129">
        <f t="shared" si="38"/>
        <v>0</v>
      </c>
      <c r="X65" s="22">
        <f t="shared" si="38"/>
        <v>0</v>
      </c>
      <c r="Y65" s="14">
        <f t="shared" si="38"/>
        <v>0</v>
      </c>
      <c r="Z65" s="14">
        <f t="shared" si="38"/>
        <v>0</v>
      </c>
      <c r="AA65" s="14">
        <f t="shared" si="38"/>
        <v>0</v>
      </c>
      <c r="AB65" s="129">
        <f t="shared" si="38"/>
        <v>0</v>
      </c>
      <c r="AC65" s="7">
        <f t="shared" si="38"/>
        <v>0</v>
      </c>
      <c r="AD65" s="7">
        <f t="shared" si="38"/>
        <v>0</v>
      </c>
      <c r="AE65" s="164">
        <f t="shared" si="38"/>
        <v>0</v>
      </c>
      <c r="AF65" s="177">
        <f t="shared" si="38"/>
        <v>0</v>
      </c>
      <c r="AG65" s="160">
        <f t="shared" si="38"/>
        <v>8</v>
      </c>
      <c r="AH65" s="178">
        <f t="shared" si="38"/>
        <v>0</v>
      </c>
      <c r="AI65" s="188">
        <f t="shared" si="38"/>
        <v>8</v>
      </c>
      <c r="AJ65" s="167">
        <f t="shared" si="38"/>
        <v>89</v>
      </c>
      <c r="AK65" s="178">
        <f t="shared" si="38"/>
        <v>1</v>
      </c>
      <c r="AL65" s="179">
        <f t="shared" si="38"/>
        <v>0</v>
      </c>
    </row>
    <row r="66" spans="1:38" outlineLevel="2" x14ac:dyDescent="0.25">
      <c r="A66" s="6" t="s">
        <v>617</v>
      </c>
      <c r="B66" s="29" t="s">
        <v>776</v>
      </c>
      <c r="C66" s="69"/>
      <c r="D66" s="69"/>
      <c r="E66" s="69"/>
      <c r="F66" s="69">
        <v>1</v>
      </c>
      <c r="G66" s="69">
        <v>1</v>
      </c>
      <c r="H66" s="69"/>
      <c r="I66" s="116"/>
      <c r="J66" s="356"/>
      <c r="K66" s="69">
        <v>6</v>
      </c>
      <c r="L66" s="69"/>
      <c r="M66" s="157">
        <f t="shared" si="37"/>
        <v>8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177"/>
      <c r="AG66" s="160">
        <f>SUM(M66,AE66)</f>
        <v>8</v>
      </c>
      <c r="AH66" s="178">
        <f>SUM(N66,AF66)</f>
        <v>0</v>
      </c>
      <c r="AI66" s="188">
        <f>SUM(AG66+AH66)</f>
        <v>8</v>
      </c>
      <c r="AJ66" s="167">
        <f>SUM(AG66)+SUM(Juuli!AJ66)</f>
        <v>95</v>
      </c>
      <c r="AK66" s="178">
        <f>SUM(AE66)+SUM(Juuli!AK66)</f>
        <v>0</v>
      </c>
      <c r="AL66" s="179">
        <f>SUM(AH66)+SUM(Juuli!AL66)</f>
        <v>1</v>
      </c>
    </row>
    <row r="67" spans="1:38" outlineLevel="1" x14ac:dyDescent="0.25">
      <c r="A67" s="74" t="s">
        <v>742</v>
      </c>
      <c r="B67" s="29"/>
      <c r="C67" s="69">
        <f t="shared" ref="C67:AL67" si="40">SUBTOTAL(9,C66:C66)</f>
        <v>0</v>
      </c>
      <c r="D67" s="69">
        <f t="shared" si="40"/>
        <v>0</v>
      </c>
      <c r="E67" s="69">
        <f t="shared" si="40"/>
        <v>0</v>
      </c>
      <c r="F67" s="69">
        <f t="shared" si="40"/>
        <v>1</v>
      </c>
      <c r="G67" s="69">
        <f t="shared" si="40"/>
        <v>1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6</v>
      </c>
      <c r="L67" s="69">
        <f t="shared" si="40"/>
        <v>0</v>
      </c>
      <c r="M67" s="157">
        <f t="shared" si="40"/>
        <v>8</v>
      </c>
      <c r="N67" s="7">
        <f t="shared" si="40"/>
        <v>0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177">
        <f t="shared" si="40"/>
        <v>0</v>
      </c>
      <c r="AG67" s="160">
        <f t="shared" si="40"/>
        <v>8</v>
      </c>
      <c r="AH67" s="178">
        <f t="shared" si="40"/>
        <v>0</v>
      </c>
      <c r="AI67" s="188">
        <f t="shared" si="40"/>
        <v>8</v>
      </c>
      <c r="AJ67" s="167">
        <f t="shared" si="40"/>
        <v>95</v>
      </c>
      <c r="AK67" s="178">
        <f t="shared" si="40"/>
        <v>0</v>
      </c>
      <c r="AL67" s="179">
        <f t="shared" si="40"/>
        <v>1</v>
      </c>
    </row>
    <row r="68" spans="1:38" outlineLevel="2" x14ac:dyDescent="0.25">
      <c r="A68" s="6" t="s">
        <v>769</v>
      </c>
      <c r="B68" s="29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SUM(AG68)+SUM(Juuli!AJ68)</f>
        <v>1</v>
      </c>
      <c r="AK68" s="178">
        <f>SUM(AE68)+SUM(Märts!AE68)</f>
        <v>0</v>
      </c>
      <c r="AL68" s="179">
        <f>SUM(AH68)+SUM(Märts!AL68)</f>
        <v>0</v>
      </c>
    </row>
    <row r="69" spans="1:38" outlineLevel="1" x14ac:dyDescent="0.25">
      <c r="A69" s="74" t="s">
        <v>770</v>
      </c>
      <c r="B69" s="29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17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38" outlineLevel="2" x14ac:dyDescent="0.25">
      <c r="A70" s="7" t="s">
        <v>803</v>
      </c>
      <c r="B70" s="22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>
        <v>9</v>
      </c>
      <c r="W70" s="129"/>
      <c r="X70" s="22"/>
      <c r="Y70" s="14"/>
      <c r="Z70" s="14"/>
      <c r="AA70" s="14"/>
      <c r="AB70" s="129"/>
      <c r="AC70" s="7">
        <v>3</v>
      </c>
      <c r="AD70" s="7">
        <v>2</v>
      </c>
      <c r="AE70" s="164">
        <f t="shared" si="39"/>
        <v>14</v>
      </c>
      <c r="AF70" s="177"/>
      <c r="AG70" s="160">
        <f t="shared" ref="AG70:AG83" si="42">SUM(M70,AE70)</f>
        <v>14</v>
      </c>
      <c r="AH70" s="178">
        <f t="shared" ref="AH70:AH83" si="43">SUM(N70,AF70)</f>
        <v>0</v>
      </c>
      <c r="AI70" s="188">
        <f>SUM(AG70+AH70)</f>
        <v>14</v>
      </c>
      <c r="AJ70" s="167">
        <f>SUM(AG70)+SUM(Juuli!AJ70)</f>
        <v>86</v>
      </c>
      <c r="AK70" s="178">
        <f>SUM(AE70)+SUM(Juuli!AK70)</f>
        <v>86</v>
      </c>
      <c r="AL70" s="179">
        <f>SUM(AH70)+SUM(Juuli!AL70)</f>
        <v>0</v>
      </c>
    </row>
    <row r="71" spans="1:38" outlineLevel="1" x14ac:dyDescent="0.25">
      <c r="A71" s="500" t="s">
        <v>743</v>
      </c>
      <c r="B71" s="22"/>
      <c r="C71" s="69">
        <f t="shared" ref="C71:AL71" si="44">SUBTOTAL(9,C70:C70)</f>
        <v>0</v>
      </c>
      <c r="D71" s="69">
        <f t="shared" si="44"/>
        <v>0</v>
      </c>
      <c r="E71" s="69">
        <f t="shared" si="44"/>
        <v>0</v>
      </c>
      <c r="F71" s="69">
        <f t="shared" si="44"/>
        <v>0</v>
      </c>
      <c r="G71" s="69">
        <f t="shared" si="44"/>
        <v>0</v>
      </c>
      <c r="H71" s="69">
        <f t="shared" si="44"/>
        <v>0</v>
      </c>
      <c r="I71" s="116">
        <f t="shared" si="44"/>
        <v>0</v>
      </c>
      <c r="J71" s="356">
        <f t="shared" si="44"/>
        <v>0</v>
      </c>
      <c r="K71" s="69">
        <f t="shared" si="44"/>
        <v>0</v>
      </c>
      <c r="L71" s="69">
        <f t="shared" si="44"/>
        <v>0</v>
      </c>
      <c r="M71" s="15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22">
        <f t="shared" si="44"/>
        <v>0</v>
      </c>
      <c r="R71" s="14">
        <f t="shared" si="44"/>
        <v>0</v>
      </c>
      <c r="S71" s="14">
        <f t="shared" si="44"/>
        <v>0</v>
      </c>
      <c r="T71" s="129">
        <f t="shared" si="44"/>
        <v>0</v>
      </c>
      <c r="U71" s="22">
        <f t="shared" si="44"/>
        <v>0</v>
      </c>
      <c r="V71" s="14">
        <f t="shared" si="44"/>
        <v>9</v>
      </c>
      <c r="W71" s="129">
        <f t="shared" si="44"/>
        <v>0</v>
      </c>
      <c r="X71" s="22">
        <f t="shared" si="44"/>
        <v>0</v>
      </c>
      <c r="Y71" s="14">
        <f t="shared" si="44"/>
        <v>0</v>
      </c>
      <c r="Z71" s="14">
        <f t="shared" si="44"/>
        <v>0</v>
      </c>
      <c r="AA71" s="14">
        <f t="shared" si="44"/>
        <v>0</v>
      </c>
      <c r="AB71" s="129">
        <f t="shared" si="44"/>
        <v>0</v>
      </c>
      <c r="AC71" s="7">
        <f t="shared" si="44"/>
        <v>3</v>
      </c>
      <c r="AD71" s="7">
        <f t="shared" si="44"/>
        <v>2</v>
      </c>
      <c r="AE71" s="164">
        <f t="shared" si="44"/>
        <v>14</v>
      </c>
      <c r="AF71" s="177">
        <f t="shared" si="44"/>
        <v>0</v>
      </c>
      <c r="AG71" s="160">
        <f t="shared" si="44"/>
        <v>14</v>
      </c>
      <c r="AH71" s="178">
        <f t="shared" si="44"/>
        <v>0</v>
      </c>
      <c r="AI71" s="188">
        <f t="shared" si="44"/>
        <v>14</v>
      </c>
      <c r="AJ71" s="167">
        <f t="shared" si="44"/>
        <v>86</v>
      </c>
      <c r="AK71" s="178">
        <f t="shared" si="44"/>
        <v>86</v>
      </c>
      <c r="AL71" s="179">
        <f t="shared" si="44"/>
        <v>0</v>
      </c>
    </row>
    <row r="72" spans="1:38" outlineLevel="2" x14ac:dyDescent="0.25">
      <c r="A72" s="7" t="s">
        <v>649</v>
      </c>
      <c r="B72" s="22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177"/>
      <c r="AG72" s="160">
        <f t="shared" si="42"/>
        <v>0</v>
      </c>
      <c r="AH72" s="178">
        <f t="shared" si="43"/>
        <v>0</v>
      </c>
      <c r="AI72" s="188">
        <f>SUM(AG72+AH72)</f>
        <v>0</v>
      </c>
      <c r="AJ72" s="167">
        <f>SUM(AG72)+SUM(Juuli!AJ72)</f>
        <v>0</v>
      </c>
      <c r="AK72" s="178">
        <f>SUM(AE72)+SUM(Juuli!AK72)</f>
        <v>0</v>
      </c>
      <c r="AL72" s="179">
        <f>SUM(AH72)+SUM(Juuli!AL72)</f>
        <v>0</v>
      </c>
    </row>
    <row r="73" spans="1:38" outlineLevel="2" x14ac:dyDescent="0.25">
      <c r="A73" s="7" t="s">
        <v>649</v>
      </c>
      <c r="B73" s="22" t="s">
        <v>690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177"/>
      <c r="AG73" s="160">
        <f t="shared" si="42"/>
        <v>0</v>
      </c>
      <c r="AH73" s="178">
        <f t="shared" si="43"/>
        <v>0</v>
      </c>
      <c r="AI73" s="188">
        <f>SUM(AG73+AH73)</f>
        <v>0</v>
      </c>
      <c r="AJ73" s="167">
        <f>SUM(AG73)+SUM(Juuli!AJ73)</f>
        <v>0</v>
      </c>
      <c r="AK73" s="178">
        <f>SUM(AE73)+SUM(Juuli!AK73)</f>
        <v>0</v>
      </c>
      <c r="AL73" s="179">
        <f>SUM(AH73)+SUM(Juuli!AL73)</f>
        <v>0</v>
      </c>
    </row>
    <row r="74" spans="1:38" outlineLevel="1" x14ac:dyDescent="0.25">
      <c r="A74" s="500" t="s">
        <v>744</v>
      </c>
      <c r="B74" s="22"/>
      <c r="C74" s="69">
        <f t="shared" ref="C74:AL74" si="45">SUBTOTAL(9,C72:C73)</f>
        <v>0</v>
      </c>
      <c r="D74" s="69">
        <f t="shared" si="45"/>
        <v>0</v>
      </c>
      <c r="E74" s="69">
        <f t="shared" si="45"/>
        <v>0</v>
      </c>
      <c r="F74" s="69">
        <f t="shared" si="45"/>
        <v>0</v>
      </c>
      <c r="G74" s="69">
        <f t="shared" si="45"/>
        <v>0</v>
      </c>
      <c r="H74" s="69">
        <f t="shared" si="45"/>
        <v>0</v>
      </c>
      <c r="I74" s="116">
        <f t="shared" si="45"/>
        <v>0</v>
      </c>
      <c r="J74" s="356">
        <f t="shared" si="45"/>
        <v>0</v>
      </c>
      <c r="K74" s="69">
        <f t="shared" si="45"/>
        <v>0</v>
      </c>
      <c r="L74" s="69">
        <f t="shared" si="45"/>
        <v>0</v>
      </c>
      <c r="M74" s="157">
        <f t="shared" si="45"/>
        <v>0</v>
      </c>
      <c r="N74" s="7">
        <f t="shared" si="45"/>
        <v>0</v>
      </c>
      <c r="O74" s="7">
        <f t="shared" si="45"/>
        <v>0</v>
      </c>
      <c r="P74" s="7">
        <f t="shared" si="45"/>
        <v>0</v>
      </c>
      <c r="Q74" s="22">
        <f t="shared" si="45"/>
        <v>0</v>
      </c>
      <c r="R74" s="14">
        <f t="shared" si="45"/>
        <v>0</v>
      </c>
      <c r="S74" s="14">
        <f t="shared" si="45"/>
        <v>0</v>
      </c>
      <c r="T74" s="129">
        <f t="shared" si="45"/>
        <v>0</v>
      </c>
      <c r="U74" s="22">
        <f t="shared" si="45"/>
        <v>0</v>
      </c>
      <c r="V74" s="14">
        <f t="shared" si="45"/>
        <v>0</v>
      </c>
      <c r="W74" s="129">
        <f t="shared" si="45"/>
        <v>0</v>
      </c>
      <c r="X74" s="22">
        <f t="shared" si="45"/>
        <v>0</v>
      </c>
      <c r="Y74" s="14">
        <f t="shared" si="45"/>
        <v>0</v>
      </c>
      <c r="Z74" s="14">
        <f t="shared" si="45"/>
        <v>0</v>
      </c>
      <c r="AA74" s="14">
        <f t="shared" si="45"/>
        <v>0</v>
      </c>
      <c r="AB74" s="129">
        <f t="shared" si="45"/>
        <v>0</v>
      </c>
      <c r="AC74" s="7">
        <f t="shared" si="45"/>
        <v>0</v>
      </c>
      <c r="AD74" s="7">
        <f t="shared" si="45"/>
        <v>0</v>
      </c>
      <c r="AE74" s="164">
        <f t="shared" si="45"/>
        <v>0</v>
      </c>
      <c r="AF74" s="177">
        <f t="shared" si="45"/>
        <v>0</v>
      </c>
      <c r="AG74" s="160">
        <f t="shared" si="45"/>
        <v>0</v>
      </c>
      <c r="AH74" s="178">
        <f t="shared" si="45"/>
        <v>0</v>
      </c>
      <c r="AI74" s="188">
        <f t="shared" si="45"/>
        <v>0</v>
      </c>
      <c r="AJ74" s="167">
        <f t="shared" si="45"/>
        <v>0</v>
      </c>
      <c r="AK74" s="178">
        <f t="shared" si="45"/>
        <v>0</v>
      </c>
      <c r="AL74" s="179">
        <f t="shared" si="45"/>
        <v>0</v>
      </c>
    </row>
    <row r="75" spans="1:38" ht="23.25" customHeight="1" outlineLevel="2" x14ac:dyDescent="0.25">
      <c r="A75" s="6" t="s">
        <v>801</v>
      </c>
      <c r="B75" s="322" t="s">
        <v>688</v>
      </c>
      <c r="C75" s="69"/>
      <c r="D75" s="69">
        <v>2</v>
      </c>
      <c r="E75" s="69">
        <v>8</v>
      </c>
      <c r="F75" s="69">
        <v>6</v>
      </c>
      <c r="G75" s="69"/>
      <c r="H75" s="69"/>
      <c r="I75" s="116"/>
      <c r="J75" s="356"/>
      <c r="K75" s="69">
        <v>3</v>
      </c>
      <c r="L75" s="69"/>
      <c r="M75" s="157">
        <f t="shared" si="37"/>
        <v>19</v>
      </c>
      <c r="N75" s="7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164">
        <f t="shared" si="39"/>
        <v>0</v>
      </c>
      <c r="AF75" s="177"/>
      <c r="AG75" s="160">
        <f t="shared" si="42"/>
        <v>19</v>
      </c>
      <c r="AH75" s="178">
        <f t="shared" si="43"/>
        <v>0</v>
      </c>
      <c r="AI75" s="188">
        <f>SUM(AG75+AH75)</f>
        <v>19</v>
      </c>
      <c r="AJ75" s="167">
        <f>SUM(AG75)+SUM(Juuli!AJ75)</f>
        <v>159</v>
      </c>
      <c r="AK75" s="178">
        <f>SUM(AE75)+SUM(Juuli!AK75)</f>
        <v>2</v>
      </c>
      <c r="AL75" s="179">
        <f>SUM(AH75)+SUM(Juuli!AL75)</f>
        <v>0</v>
      </c>
    </row>
    <row r="76" spans="1:38" ht="23.25" customHeight="1" outlineLevel="1" x14ac:dyDescent="0.25">
      <c r="A76" s="74" t="s">
        <v>745</v>
      </c>
      <c r="B76" s="322"/>
      <c r="C76" s="69">
        <f t="shared" ref="C76:AL76" si="46">SUBTOTAL(9,C75:C75)</f>
        <v>0</v>
      </c>
      <c r="D76" s="69">
        <f t="shared" si="46"/>
        <v>2</v>
      </c>
      <c r="E76" s="69">
        <f t="shared" si="46"/>
        <v>8</v>
      </c>
      <c r="F76" s="69">
        <f t="shared" si="46"/>
        <v>6</v>
      </c>
      <c r="G76" s="69">
        <f t="shared" si="46"/>
        <v>0</v>
      </c>
      <c r="H76" s="69">
        <f t="shared" si="46"/>
        <v>0</v>
      </c>
      <c r="I76" s="116">
        <f t="shared" si="46"/>
        <v>0</v>
      </c>
      <c r="J76" s="356">
        <f t="shared" si="46"/>
        <v>0</v>
      </c>
      <c r="K76" s="69">
        <f t="shared" si="46"/>
        <v>3</v>
      </c>
      <c r="L76" s="69">
        <f t="shared" si="46"/>
        <v>0</v>
      </c>
      <c r="M76" s="157">
        <f t="shared" si="46"/>
        <v>19</v>
      </c>
      <c r="N76" s="7">
        <f t="shared" si="46"/>
        <v>0</v>
      </c>
      <c r="O76" s="7">
        <f t="shared" si="46"/>
        <v>0</v>
      </c>
      <c r="P76" s="7">
        <f t="shared" si="46"/>
        <v>0</v>
      </c>
      <c r="Q76" s="22">
        <f t="shared" si="46"/>
        <v>0</v>
      </c>
      <c r="R76" s="14">
        <f t="shared" si="46"/>
        <v>0</v>
      </c>
      <c r="S76" s="14">
        <f t="shared" si="46"/>
        <v>0</v>
      </c>
      <c r="T76" s="129">
        <f t="shared" si="46"/>
        <v>0</v>
      </c>
      <c r="U76" s="22">
        <f t="shared" si="46"/>
        <v>0</v>
      </c>
      <c r="V76" s="14">
        <f t="shared" si="46"/>
        <v>0</v>
      </c>
      <c r="W76" s="129">
        <f t="shared" si="46"/>
        <v>0</v>
      </c>
      <c r="X76" s="22">
        <f t="shared" si="46"/>
        <v>0</v>
      </c>
      <c r="Y76" s="14">
        <f t="shared" si="46"/>
        <v>0</v>
      </c>
      <c r="Z76" s="14">
        <f t="shared" si="46"/>
        <v>0</v>
      </c>
      <c r="AA76" s="14">
        <f t="shared" si="46"/>
        <v>0</v>
      </c>
      <c r="AB76" s="129">
        <f t="shared" si="46"/>
        <v>0</v>
      </c>
      <c r="AC76" s="7">
        <f t="shared" si="46"/>
        <v>0</v>
      </c>
      <c r="AD76" s="7">
        <f t="shared" si="46"/>
        <v>0</v>
      </c>
      <c r="AE76" s="164">
        <f t="shared" si="46"/>
        <v>0</v>
      </c>
      <c r="AF76" s="177">
        <f t="shared" si="46"/>
        <v>0</v>
      </c>
      <c r="AG76" s="160">
        <f t="shared" si="46"/>
        <v>19</v>
      </c>
      <c r="AH76" s="178">
        <f t="shared" si="46"/>
        <v>0</v>
      </c>
      <c r="AI76" s="188">
        <f t="shared" si="46"/>
        <v>19</v>
      </c>
      <c r="AJ76" s="167">
        <f t="shared" si="46"/>
        <v>159</v>
      </c>
      <c r="AK76" s="178">
        <f t="shared" si="46"/>
        <v>2</v>
      </c>
      <c r="AL76" s="179">
        <f t="shared" si="46"/>
        <v>0</v>
      </c>
    </row>
    <row r="77" spans="1:38" outlineLevel="2" x14ac:dyDescent="0.25">
      <c r="A77" s="7" t="s">
        <v>681</v>
      </c>
      <c r="B77" s="22" t="s">
        <v>802</v>
      </c>
      <c r="C77" s="69"/>
      <c r="D77" s="69"/>
      <c r="E77" s="69">
        <v>2</v>
      </c>
      <c r="F77" s="69">
        <v>2</v>
      </c>
      <c r="G77" s="69">
        <v>3</v>
      </c>
      <c r="H77" s="69"/>
      <c r="I77" s="116">
        <v>3</v>
      </c>
      <c r="J77" s="356">
        <v>3</v>
      </c>
      <c r="K77" s="69">
        <v>1</v>
      </c>
      <c r="L77" s="69">
        <v>6</v>
      </c>
      <c r="M77" s="157">
        <f t="shared" si="37"/>
        <v>20</v>
      </c>
      <c r="N77" s="7"/>
      <c r="O77" s="7"/>
      <c r="P77" s="7"/>
      <c r="Q77" s="22">
        <v>1</v>
      </c>
      <c r="R77" s="14">
        <v>1</v>
      </c>
      <c r="S77" s="14"/>
      <c r="T77" s="129">
        <v>1</v>
      </c>
      <c r="U77" s="22"/>
      <c r="V77" s="14">
        <v>3</v>
      </c>
      <c r="W77" s="129"/>
      <c r="X77" s="22"/>
      <c r="Y77" s="14"/>
      <c r="Z77" s="14"/>
      <c r="AA77" s="14">
        <v>1</v>
      </c>
      <c r="AB77" s="129"/>
      <c r="AC77" s="7">
        <v>6</v>
      </c>
      <c r="AD77" s="7">
        <v>1</v>
      </c>
      <c r="AE77" s="164">
        <f t="shared" si="39"/>
        <v>14</v>
      </c>
      <c r="AF77" s="177"/>
      <c r="AG77" s="160">
        <f t="shared" si="42"/>
        <v>34</v>
      </c>
      <c r="AH77" s="178">
        <f t="shared" si="43"/>
        <v>0</v>
      </c>
      <c r="AI77" s="188">
        <f>SUM(AG77+AH77)</f>
        <v>34</v>
      </c>
      <c r="AJ77" s="167">
        <f>SUM(AG77)+SUM(Juuli!AJ77)</f>
        <v>272</v>
      </c>
      <c r="AK77" s="178">
        <f>SUM(AE77)+SUM(Juuli!AK77)</f>
        <v>127</v>
      </c>
      <c r="AL77" s="179">
        <f>SUM(AH77)+SUM(Juuli!AL77)</f>
        <v>0</v>
      </c>
    </row>
    <row r="78" spans="1:38" outlineLevel="1" x14ac:dyDescent="0.25">
      <c r="A78" s="500" t="s">
        <v>746</v>
      </c>
      <c r="B78" s="22"/>
      <c r="C78" s="69">
        <f t="shared" ref="C78:AL78" si="47">SUBTOTAL(9,C77:C77)</f>
        <v>0</v>
      </c>
      <c r="D78" s="69">
        <f t="shared" si="47"/>
        <v>0</v>
      </c>
      <c r="E78" s="69">
        <f t="shared" si="47"/>
        <v>2</v>
      </c>
      <c r="F78" s="69">
        <f t="shared" si="47"/>
        <v>2</v>
      </c>
      <c r="G78" s="69">
        <f t="shared" si="47"/>
        <v>3</v>
      </c>
      <c r="H78" s="69">
        <f t="shared" si="47"/>
        <v>0</v>
      </c>
      <c r="I78" s="116">
        <f t="shared" si="47"/>
        <v>3</v>
      </c>
      <c r="J78" s="356">
        <f t="shared" si="47"/>
        <v>3</v>
      </c>
      <c r="K78" s="69">
        <f t="shared" si="47"/>
        <v>1</v>
      </c>
      <c r="L78" s="69">
        <f t="shared" si="47"/>
        <v>6</v>
      </c>
      <c r="M78" s="157">
        <f t="shared" si="47"/>
        <v>20</v>
      </c>
      <c r="N78" s="7">
        <f t="shared" si="47"/>
        <v>0</v>
      </c>
      <c r="O78" s="7">
        <f t="shared" si="47"/>
        <v>0</v>
      </c>
      <c r="P78" s="7">
        <f t="shared" si="47"/>
        <v>0</v>
      </c>
      <c r="Q78" s="22">
        <f t="shared" si="47"/>
        <v>1</v>
      </c>
      <c r="R78" s="14">
        <f t="shared" si="47"/>
        <v>1</v>
      </c>
      <c r="S78" s="14">
        <f t="shared" si="47"/>
        <v>0</v>
      </c>
      <c r="T78" s="129">
        <f t="shared" si="47"/>
        <v>1</v>
      </c>
      <c r="U78" s="22">
        <f t="shared" si="47"/>
        <v>0</v>
      </c>
      <c r="V78" s="14">
        <f t="shared" si="47"/>
        <v>3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1</v>
      </c>
      <c r="AB78" s="129">
        <f t="shared" si="47"/>
        <v>0</v>
      </c>
      <c r="AC78" s="7">
        <f t="shared" si="47"/>
        <v>6</v>
      </c>
      <c r="AD78" s="7">
        <f t="shared" si="47"/>
        <v>1</v>
      </c>
      <c r="AE78" s="164">
        <f t="shared" si="47"/>
        <v>14</v>
      </c>
      <c r="AF78" s="177">
        <f t="shared" si="47"/>
        <v>0</v>
      </c>
      <c r="AG78" s="160">
        <f t="shared" si="47"/>
        <v>34</v>
      </c>
      <c r="AH78" s="178">
        <f t="shared" si="47"/>
        <v>0</v>
      </c>
      <c r="AI78" s="188">
        <f t="shared" si="47"/>
        <v>34</v>
      </c>
      <c r="AJ78" s="167">
        <f t="shared" si="47"/>
        <v>272</v>
      </c>
      <c r="AK78" s="178">
        <f t="shared" si="47"/>
        <v>127</v>
      </c>
      <c r="AL78" s="179">
        <f t="shared" si="47"/>
        <v>0</v>
      </c>
    </row>
    <row r="79" spans="1:38" outlineLevel="2" x14ac:dyDescent="0.25">
      <c r="A79" s="7" t="s">
        <v>648</v>
      </c>
      <c r="B79" s="22" t="s">
        <v>646</v>
      </c>
      <c r="C79" s="69"/>
      <c r="D79" s="69"/>
      <c r="E79" s="69">
        <v>1</v>
      </c>
      <c r="F79" s="69"/>
      <c r="G79" s="69"/>
      <c r="H79" s="69"/>
      <c r="I79" s="116"/>
      <c r="J79" s="356"/>
      <c r="K79" s="69"/>
      <c r="L79" s="69"/>
      <c r="M79" s="157">
        <f t="shared" si="37"/>
        <v>1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9"/>
        <v>0</v>
      </c>
      <c r="AF79" s="177"/>
      <c r="AG79" s="160">
        <f t="shared" si="42"/>
        <v>1</v>
      </c>
      <c r="AH79" s="178">
        <f t="shared" si="43"/>
        <v>0</v>
      </c>
      <c r="AI79" s="188">
        <f t="shared" ref="AI79:AI90" si="48">SUM(AG79+AH79)</f>
        <v>1</v>
      </c>
      <c r="AJ79" s="167">
        <f>SUM(AG79)+SUM(Juuli!AJ79)</f>
        <v>20</v>
      </c>
      <c r="AK79" s="178">
        <f>SUM(AE79)+SUM(Juuli!AK79)</f>
        <v>0</v>
      </c>
      <c r="AL79" s="179">
        <f>SUM(AH79)+SUM(Juuli!AL79)</f>
        <v>0</v>
      </c>
    </row>
    <row r="80" spans="1:38" outlineLevel="1" x14ac:dyDescent="0.25">
      <c r="A80" s="500" t="s">
        <v>747</v>
      </c>
      <c r="B80" s="22"/>
      <c r="C80" s="69">
        <f t="shared" ref="C80:AL80" si="49">SUBTOTAL(9,C79:C79)</f>
        <v>0</v>
      </c>
      <c r="D80" s="69">
        <f t="shared" si="49"/>
        <v>0</v>
      </c>
      <c r="E80" s="69">
        <f t="shared" si="49"/>
        <v>1</v>
      </c>
      <c r="F80" s="69">
        <f t="shared" si="49"/>
        <v>0</v>
      </c>
      <c r="G80" s="69">
        <f t="shared" si="49"/>
        <v>0</v>
      </c>
      <c r="H80" s="69">
        <f t="shared" si="49"/>
        <v>0</v>
      </c>
      <c r="I80" s="116">
        <f t="shared" si="49"/>
        <v>0</v>
      </c>
      <c r="J80" s="356">
        <f t="shared" si="49"/>
        <v>0</v>
      </c>
      <c r="K80" s="69">
        <f t="shared" si="49"/>
        <v>0</v>
      </c>
      <c r="L80" s="69">
        <f t="shared" si="49"/>
        <v>0</v>
      </c>
      <c r="M80" s="157">
        <f t="shared" si="49"/>
        <v>1</v>
      </c>
      <c r="N80" s="7">
        <f t="shared" si="49"/>
        <v>0</v>
      </c>
      <c r="O80" s="7">
        <f t="shared" si="49"/>
        <v>0</v>
      </c>
      <c r="P80" s="7">
        <f t="shared" si="49"/>
        <v>0</v>
      </c>
      <c r="Q80" s="22">
        <f t="shared" si="49"/>
        <v>0</v>
      </c>
      <c r="R80" s="14">
        <f t="shared" si="49"/>
        <v>0</v>
      </c>
      <c r="S80" s="14">
        <f t="shared" si="49"/>
        <v>0</v>
      </c>
      <c r="T80" s="129">
        <f t="shared" si="49"/>
        <v>0</v>
      </c>
      <c r="U80" s="22">
        <f t="shared" si="49"/>
        <v>0</v>
      </c>
      <c r="V80" s="14">
        <f t="shared" si="49"/>
        <v>0</v>
      </c>
      <c r="W80" s="129">
        <f t="shared" si="49"/>
        <v>0</v>
      </c>
      <c r="X80" s="22">
        <f t="shared" si="49"/>
        <v>0</v>
      </c>
      <c r="Y80" s="14">
        <f t="shared" si="49"/>
        <v>0</v>
      </c>
      <c r="Z80" s="14">
        <f t="shared" si="49"/>
        <v>0</v>
      </c>
      <c r="AA80" s="14">
        <f t="shared" si="49"/>
        <v>0</v>
      </c>
      <c r="AB80" s="129">
        <f t="shared" si="49"/>
        <v>0</v>
      </c>
      <c r="AC80" s="22">
        <f t="shared" si="49"/>
        <v>0</v>
      </c>
      <c r="AD80" s="7">
        <f t="shared" si="49"/>
        <v>0</v>
      </c>
      <c r="AE80" s="164">
        <f t="shared" si="49"/>
        <v>0</v>
      </c>
      <c r="AF80" s="177">
        <f t="shared" si="49"/>
        <v>0</v>
      </c>
      <c r="AG80" s="160">
        <f t="shared" si="49"/>
        <v>1</v>
      </c>
      <c r="AH80" s="178">
        <f t="shared" si="49"/>
        <v>0</v>
      </c>
      <c r="AI80" s="188">
        <f t="shared" si="49"/>
        <v>1</v>
      </c>
      <c r="AJ80" s="167">
        <f t="shared" si="49"/>
        <v>20</v>
      </c>
      <c r="AK80" s="178">
        <f t="shared" si="49"/>
        <v>0</v>
      </c>
      <c r="AL80" s="179">
        <f t="shared" si="49"/>
        <v>0</v>
      </c>
    </row>
    <row r="81" spans="1:38" outlineLevel="2" x14ac:dyDescent="0.25">
      <c r="A81" s="7" t="s">
        <v>616</v>
      </c>
      <c r="B81" s="22" t="s">
        <v>802</v>
      </c>
      <c r="C81" s="69"/>
      <c r="D81" s="69"/>
      <c r="E81" s="69">
        <v>2</v>
      </c>
      <c r="F81" s="69"/>
      <c r="G81" s="69"/>
      <c r="H81" s="69"/>
      <c r="I81" s="116"/>
      <c r="J81" s="356"/>
      <c r="K81" s="69">
        <v>12</v>
      </c>
      <c r="L81" s="69">
        <v>2</v>
      </c>
      <c r="M81" s="157">
        <f t="shared" si="37"/>
        <v>16</v>
      </c>
      <c r="N81" s="7"/>
      <c r="O81" s="7">
        <v>1</v>
      </c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22"/>
      <c r="AD81" s="7"/>
      <c r="AE81" s="164">
        <f t="shared" si="39"/>
        <v>1</v>
      </c>
      <c r="AF81" s="177"/>
      <c r="AG81" s="160">
        <f t="shared" si="42"/>
        <v>17</v>
      </c>
      <c r="AH81" s="178">
        <f t="shared" si="43"/>
        <v>0</v>
      </c>
      <c r="AI81" s="188">
        <f t="shared" si="48"/>
        <v>17</v>
      </c>
      <c r="AJ81" s="167">
        <f>SUM(AG81)+SUM(Juuli!AJ81)</f>
        <v>168</v>
      </c>
      <c r="AK81" s="178">
        <f>SUM(AE81)+SUM(Juuli!AK81)</f>
        <v>10</v>
      </c>
      <c r="AL81" s="179">
        <f>SUM(AH81)+SUM(Juuli!AL81)</f>
        <v>9</v>
      </c>
    </row>
    <row r="82" spans="1:38" outlineLevel="1" x14ac:dyDescent="0.25">
      <c r="A82" s="500" t="s">
        <v>748</v>
      </c>
      <c r="B82" s="22"/>
      <c r="C82" s="69">
        <f t="shared" ref="C82:AL82" si="50">SUBTOTAL(9,C81:C81)</f>
        <v>0</v>
      </c>
      <c r="D82" s="69">
        <f t="shared" si="50"/>
        <v>0</v>
      </c>
      <c r="E82" s="69">
        <f t="shared" si="50"/>
        <v>2</v>
      </c>
      <c r="F82" s="69">
        <f t="shared" si="50"/>
        <v>0</v>
      </c>
      <c r="G82" s="69">
        <f t="shared" si="50"/>
        <v>0</v>
      </c>
      <c r="H82" s="69">
        <f t="shared" si="50"/>
        <v>0</v>
      </c>
      <c r="I82" s="116">
        <f t="shared" si="50"/>
        <v>0</v>
      </c>
      <c r="J82" s="356">
        <f t="shared" si="50"/>
        <v>0</v>
      </c>
      <c r="K82" s="69">
        <f t="shared" si="50"/>
        <v>12</v>
      </c>
      <c r="L82" s="69">
        <f t="shared" si="50"/>
        <v>2</v>
      </c>
      <c r="M82" s="157">
        <f t="shared" si="50"/>
        <v>16</v>
      </c>
      <c r="N82" s="7">
        <f t="shared" si="50"/>
        <v>0</v>
      </c>
      <c r="O82" s="7">
        <f t="shared" si="50"/>
        <v>1</v>
      </c>
      <c r="P82" s="7">
        <f t="shared" si="50"/>
        <v>0</v>
      </c>
      <c r="Q82" s="22">
        <f t="shared" si="50"/>
        <v>0</v>
      </c>
      <c r="R82" s="14">
        <f t="shared" si="50"/>
        <v>0</v>
      </c>
      <c r="S82" s="14">
        <f t="shared" si="50"/>
        <v>0</v>
      </c>
      <c r="T82" s="129">
        <f t="shared" si="50"/>
        <v>0</v>
      </c>
      <c r="U82" s="22">
        <f t="shared" si="50"/>
        <v>0</v>
      </c>
      <c r="V82" s="14">
        <f t="shared" si="50"/>
        <v>0</v>
      </c>
      <c r="W82" s="129">
        <f t="shared" si="50"/>
        <v>0</v>
      </c>
      <c r="X82" s="22">
        <f t="shared" si="50"/>
        <v>0</v>
      </c>
      <c r="Y82" s="14">
        <f t="shared" si="50"/>
        <v>0</v>
      </c>
      <c r="Z82" s="14">
        <f t="shared" si="50"/>
        <v>0</v>
      </c>
      <c r="AA82" s="14">
        <f t="shared" si="50"/>
        <v>0</v>
      </c>
      <c r="AB82" s="129">
        <f t="shared" si="50"/>
        <v>0</v>
      </c>
      <c r="AC82" s="22">
        <f t="shared" si="50"/>
        <v>0</v>
      </c>
      <c r="AD82" s="7">
        <f t="shared" si="50"/>
        <v>0</v>
      </c>
      <c r="AE82" s="164">
        <f t="shared" si="50"/>
        <v>1</v>
      </c>
      <c r="AF82" s="177">
        <f t="shared" si="50"/>
        <v>0</v>
      </c>
      <c r="AG82" s="160">
        <f t="shared" si="50"/>
        <v>17</v>
      </c>
      <c r="AH82" s="178">
        <f t="shared" si="50"/>
        <v>0</v>
      </c>
      <c r="AI82" s="188">
        <f t="shared" si="50"/>
        <v>17</v>
      </c>
      <c r="AJ82" s="167">
        <f t="shared" si="50"/>
        <v>168</v>
      </c>
      <c r="AK82" s="178">
        <f t="shared" si="50"/>
        <v>10</v>
      </c>
      <c r="AL82" s="179">
        <f t="shared" si="50"/>
        <v>9</v>
      </c>
    </row>
    <row r="83" spans="1:38" outlineLevel="2" x14ac:dyDescent="0.25">
      <c r="A83" s="6" t="s">
        <v>804</v>
      </c>
      <c r="B83" s="29" t="s">
        <v>708</v>
      </c>
      <c r="C83" s="69"/>
      <c r="D83" s="69">
        <v>20</v>
      </c>
      <c r="E83" s="69">
        <v>42</v>
      </c>
      <c r="F83" s="69">
        <v>6</v>
      </c>
      <c r="G83" s="69"/>
      <c r="H83" s="69"/>
      <c r="I83" s="116">
        <v>5</v>
      </c>
      <c r="J83" s="356">
        <v>2</v>
      </c>
      <c r="K83" s="69">
        <v>6</v>
      </c>
      <c r="L83" s="69">
        <v>1</v>
      </c>
      <c r="M83" s="157">
        <f t="shared" si="37"/>
        <v>82</v>
      </c>
      <c r="N83" s="7"/>
      <c r="O83" s="7">
        <v>1</v>
      </c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9"/>
        <v>1</v>
      </c>
      <c r="AF83" s="177"/>
      <c r="AG83" s="160">
        <f t="shared" si="42"/>
        <v>83</v>
      </c>
      <c r="AH83" s="178">
        <f t="shared" si="43"/>
        <v>0</v>
      </c>
      <c r="AI83" s="188">
        <f t="shared" si="48"/>
        <v>83</v>
      </c>
      <c r="AJ83" s="167">
        <f>SUM(AG83)+SUM(Juuli!AJ83)</f>
        <v>796</v>
      </c>
      <c r="AK83" s="178">
        <f>SUM(AE83)+SUM(Juuli!AK83)</f>
        <v>19</v>
      </c>
      <c r="AL83" s="179">
        <f>SUM(AH83)+SUM(Juuli!AL83)</f>
        <v>0</v>
      </c>
    </row>
    <row r="84" spans="1:38" outlineLevel="1" x14ac:dyDescent="0.25">
      <c r="A84" s="74" t="s">
        <v>749</v>
      </c>
      <c r="B84" s="40"/>
      <c r="C84" s="69">
        <f t="shared" ref="C84:AL84" si="51">SUBTOTAL(9,C83:C83)</f>
        <v>0</v>
      </c>
      <c r="D84" s="69">
        <f t="shared" si="51"/>
        <v>20</v>
      </c>
      <c r="E84" s="69">
        <f t="shared" si="51"/>
        <v>42</v>
      </c>
      <c r="F84" s="69">
        <f t="shared" si="51"/>
        <v>6</v>
      </c>
      <c r="G84" s="69">
        <f t="shared" si="51"/>
        <v>0</v>
      </c>
      <c r="H84" s="69">
        <f t="shared" si="51"/>
        <v>0</v>
      </c>
      <c r="I84" s="116">
        <f t="shared" si="51"/>
        <v>5</v>
      </c>
      <c r="J84" s="356">
        <f t="shared" si="51"/>
        <v>2</v>
      </c>
      <c r="K84" s="69">
        <f t="shared" si="51"/>
        <v>6</v>
      </c>
      <c r="L84" s="69">
        <f t="shared" si="51"/>
        <v>1</v>
      </c>
      <c r="M84" s="157">
        <f t="shared" si="51"/>
        <v>82</v>
      </c>
      <c r="N84" s="7">
        <f t="shared" si="51"/>
        <v>0</v>
      </c>
      <c r="O84" s="7">
        <f t="shared" si="51"/>
        <v>1</v>
      </c>
      <c r="P84" s="7">
        <f t="shared" si="51"/>
        <v>0</v>
      </c>
      <c r="Q84" s="22">
        <f t="shared" si="51"/>
        <v>0</v>
      </c>
      <c r="R84" s="14">
        <f t="shared" si="51"/>
        <v>0</v>
      </c>
      <c r="S84" s="14">
        <f t="shared" si="51"/>
        <v>0</v>
      </c>
      <c r="T84" s="129">
        <f t="shared" si="51"/>
        <v>0</v>
      </c>
      <c r="U84" s="22">
        <f t="shared" si="51"/>
        <v>0</v>
      </c>
      <c r="V84" s="14">
        <f t="shared" si="51"/>
        <v>0</v>
      </c>
      <c r="W84" s="129">
        <f t="shared" si="51"/>
        <v>0</v>
      </c>
      <c r="X84" s="22">
        <f t="shared" si="51"/>
        <v>0</v>
      </c>
      <c r="Y84" s="14">
        <f t="shared" si="51"/>
        <v>0</v>
      </c>
      <c r="Z84" s="14">
        <f t="shared" si="51"/>
        <v>0</v>
      </c>
      <c r="AA84" s="14">
        <f t="shared" si="51"/>
        <v>0</v>
      </c>
      <c r="AB84" s="129">
        <f t="shared" si="51"/>
        <v>0</v>
      </c>
      <c r="AC84" s="7">
        <f t="shared" si="51"/>
        <v>0</v>
      </c>
      <c r="AD84" s="7">
        <f t="shared" si="51"/>
        <v>0</v>
      </c>
      <c r="AE84" s="164">
        <f t="shared" si="51"/>
        <v>1</v>
      </c>
      <c r="AF84" s="177">
        <f t="shared" si="51"/>
        <v>0</v>
      </c>
      <c r="AG84" s="160">
        <f t="shared" si="51"/>
        <v>83</v>
      </c>
      <c r="AH84" s="178">
        <f t="shared" si="51"/>
        <v>0</v>
      </c>
      <c r="AI84" s="188">
        <f t="shared" si="51"/>
        <v>83</v>
      </c>
      <c r="AJ84" s="167">
        <f t="shared" si="51"/>
        <v>796</v>
      </c>
      <c r="AK84" s="178">
        <f t="shared" si="51"/>
        <v>19</v>
      </c>
      <c r="AL84" s="179">
        <f t="shared" si="51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3</v>
      </c>
      <c r="E85" s="69">
        <v>15</v>
      </c>
      <c r="F85" s="69">
        <v>3</v>
      </c>
      <c r="G85" s="69"/>
      <c r="H85" s="69"/>
      <c r="I85" s="116">
        <v>10</v>
      </c>
      <c r="J85" s="356">
        <v>3</v>
      </c>
      <c r="K85" s="69"/>
      <c r="L85" s="69"/>
      <c r="M85" s="157">
        <f t="shared" si="37"/>
        <v>34</v>
      </c>
      <c r="N85" s="7"/>
      <c r="O85" s="7"/>
      <c r="P85" s="7">
        <v>1</v>
      </c>
      <c r="Q85" s="22"/>
      <c r="R85" s="14">
        <v>4</v>
      </c>
      <c r="S85" s="14">
        <v>1</v>
      </c>
      <c r="T85" s="129"/>
      <c r="U85" s="22">
        <v>1</v>
      </c>
      <c r="V85" s="14"/>
      <c r="W85" s="129"/>
      <c r="X85" s="22"/>
      <c r="Y85" s="14"/>
      <c r="Z85" s="14"/>
      <c r="AA85" s="14"/>
      <c r="AB85" s="129"/>
      <c r="AC85" s="7"/>
      <c r="AD85" s="7"/>
      <c r="AE85" s="164">
        <f t="shared" si="39"/>
        <v>7</v>
      </c>
      <c r="AF85" s="177"/>
      <c r="AG85" s="160">
        <f t="shared" ref="AG85:AH87" si="52">SUM(M85,AE85)</f>
        <v>41</v>
      </c>
      <c r="AH85" s="178">
        <f t="shared" si="52"/>
        <v>0</v>
      </c>
      <c r="AI85" s="188">
        <f t="shared" si="48"/>
        <v>41</v>
      </c>
      <c r="AJ85" s="167">
        <f>SUM(AG85)+SUM(Juuli!AJ85)</f>
        <v>304</v>
      </c>
      <c r="AK85" s="178">
        <f>SUM(AE85)+SUM(Juuli!AK85)</f>
        <v>49</v>
      </c>
      <c r="AL85" s="179">
        <f>SUM(AH85)+SUM(Juuli!AL85)</f>
        <v>0</v>
      </c>
    </row>
    <row r="86" spans="1:38" outlineLevel="2" x14ac:dyDescent="0.25">
      <c r="A86" s="6" t="s">
        <v>805</v>
      </c>
      <c r="B86" s="29" t="s">
        <v>825</v>
      </c>
      <c r="C86" s="69"/>
      <c r="D86" s="69"/>
      <c r="E86" s="69">
        <v>3</v>
      </c>
      <c r="F86" s="69">
        <v>3</v>
      </c>
      <c r="G86" s="69"/>
      <c r="H86" s="69"/>
      <c r="I86" s="116">
        <v>2</v>
      </c>
      <c r="J86" s="356"/>
      <c r="K86" s="69"/>
      <c r="L86" s="69"/>
      <c r="M86" s="157">
        <f t="shared" si="37"/>
        <v>8</v>
      </c>
      <c r="N86" s="7"/>
      <c r="O86" s="7"/>
      <c r="P86" s="7">
        <v>3</v>
      </c>
      <c r="Q86" s="22"/>
      <c r="R86" s="14">
        <v>2</v>
      </c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5</v>
      </c>
      <c r="AF86" s="177"/>
      <c r="AG86" s="160">
        <f t="shared" si="52"/>
        <v>13</v>
      </c>
      <c r="AH86" s="178">
        <f t="shared" si="52"/>
        <v>0</v>
      </c>
      <c r="AI86" s="188">
        <f t="shared" si="48"/>
        <v>13</v>
      </c>
      <c r="AJ86" s="167">
        <f>SUM(AG86)+SUM(Juuli!AJ86)</f>
        <v>104</v>
      </c>
      <c r="AK86" s="178">
        <f>SUM(AE86)+SUM(Juuli!AK86)</f>
        <v>13</v>
      </c>
      <c r="AL86" s="179">
        <f>SUM(AH86)+SUM(Juuli!AL86)</f>
        <v>0</v>
      </c>
    </row>
    <row r="87" spans="1:38" outlineLevel="2" x14ac:dyDescent="0.25">
      <c r="A87" s="8" t="s">
        <v>805</v>
      </c>
      <c r="B87" s="29" t="s">
        <v>806</v>
      </c>
      <c r="C87" s="69"/>
      <c r="D87" s="69">
        <v>1</v>
      </c>
      <c r="E87" s="69"/>
      <c r="F87" s="69"/>
      <c r="G87" s="69"/>
      <c r="H87" s="69"/>
      <c r="I87" s="116">
        <v>3</v>
      </c>
      <c r="J87" s="356">
        <v>1</v>
      </c>
      <c r="K87" s="69"/>
      <c r="L87" s="69"/>
      <c r="M87" s="157">
        <f t="shared" si="37"/>
        <v>5</v>
      </c>
      <c r="N87" s="7"/>
      <c r="O87" s="7"/>
      <c r="P87" s="7"/>
      <c r="Q87" s="22">
        <v>2</v>
      </c>
      <c r="R87" s="14">
        <v>1</v>
      </c>
      <c r="S87" s="14">
        <v>1</v>
      </c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4</v>
      </c>
      <c r="AF87" s="177"/>
      <c r="AG87" s="160">
        <f t="shared" si="52"/>
        <v>9</v>
      </c>
      <c r="AH87" s="178">
        <f t="shared" si="52"/>
        <v>0</v>
      </c>
      <c r="AI87" s="188">
        <f t="shared" si="48"/>
        <v>9</v>
      </c>
      <c r="AJ87" s="167">
        <f>SUM(AG87)+SUM(Juuli!AJ87)</f>
        <v>59</v>
      </c>
      <c r="AK87" s="178">
        <f>SUM(AE87)+SUM(Juuli!AK87)</f>
        <v>12</v>
      </c>
      <c r="AL87" s="179">
        <f>SUM(AH87)+SUM(Juuli!AL87)</f>
        <v>0</v>
      </c>
    </row>
    <row r="88" spans="1:38" outlineLevel="2" x14ac:dyDescent="0.25">
      <c r="A88" s="8" t="s">
        <v>805</v>
      </c>
      <c r="B88" s="29" t="s">
        <v>713</v>
      </c>
      <c r="C88" s="69"/>
      <c r="D88" s="69"/>
      <c r="E88" s="69">
        <v>1</v>
      </c>
      <c r="F88" s="69"/>
      <c r="G88" s="69"/>
      <c r="H88" s="69"/>
      <c r="I88" s="116">
        <v>2</v>
      </c>
      <c r="J88" s="356"/>
      <c r="K88" s="69"/>
      <c r="L88" s="69"/>
      <c r="M88" s="157">
        <f>SUM(C88:L88)</f>
        <v>3</v>
      </c>
      <c r="N88" s="7"/>
      <c r="O88" s="7"/>
      <c r="P88" s="7"/>
      <c r="Q88" s="22"/>
      <c r="R88" s="14">
        <v>1</v>
      </c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1</v>
      </c>
      <c r="AF88" s="177"/>
      <c r="AG88" s="160">
        <f>SUM(M88,AE88)</f>
        <v>4</v>
      </c>
      <c r="AH88" s="178">
        <f>SUM(N88,AF88)</f>
        <v>0</v>
      </c>
      <c r="AI88" s="188">
        <f>SUM(AG88+AH88)</f>
        <v>4</v>
      </c>
      <c r="AJ88" s="167">
        <f>SUM(AG88)+SUM(Juuli!AJ88)</f>
        <v>22</v>
      </c>
      <c r="AK88" s="178">
        <f>SUM(AE88)+SUM(Juuli!AK88)</f>
        <v>1</v>
      </c>
      <c r="AL88" s="179">
        <f>SUM(AH88)+SUM(Juuli!AL88)</f>
        <v>0</v>
      </c>
    </row>
    <row r="89" spans="1:38" outlineLevel="1" x14ac:dyDescent="0.25">
      <c r="A89" s="383" t="s">
        <v>750</v>
      </c>
      <c r="B89" s="29"/>
      <c r="C89" s="69">
        <f t="shared" ref="C89:AL89" si="53">SUBTOTAL(9,C85:C88)</f>
        <v>0</v>
      </c>
      <c r="D89" s="69">
        <f t="shared" si="53"/>
        <v>4</v>
      </c>
      <c r="E89" s="69">
        <f t="shared" si="53"/>
        <v>19</v>
      </c>
      <c r="F89" s="69">
        <f t="shared" si="53"/>
        <v>6</v>
      </c>
      <c r="G89" s="69">
        <f t="shared" si="53"/>
        <v>0</v>
      </c>
      <c r="H89" s="69">
        <f t="shared" si="53"/>
        <v>0</v>
      </c>
      <c r="I89" s="116">
        <f t="shared" si="53"/>
        <v>17</v>
      </c>
      <c r="J89" s="356">
        <f t="shared" si="53"/>
        <v>4</v>
      </c>
      <c r="K89" s="69">
        <f t="shared" si="53"/>
        <v>0</v>
      </c>
      <c r="L89" s="69">
        <f t="shared" si="53"/>
        <v>0</v>
      </c>
      <c r="M89" s="157">
        <f t="shared" si="53"/>
        <v>50</v>
      </c>
      <c r="N89" s="7">
        <f t="shared" si="53"/>
        <v>0</v>
      </c>
      <c r="O89" s="7">
        <f t="shared" si="53"/>
        <v>0</v>
      </c>
      <c r="P89" s="7">
        <f t="shared" si="53"/>
        <v>4</v>
      </c>
      <c r="Q89" s="22">
        <f t="shared" si="53"/>
        <v>2</v>
      </c>
      <c r="R89" s="14">
        <f t="shared" si="53"/>
        <v>8</v>
      </c>
      <c r="S89" s="14">
        <f t="shared" si="53"/>
        <v>2</v>
      </c>
      <c r="T89" s="129">
        <f t="shared" si="53"/>
        <v>0</v>
      </c>
      <c r="U89" s="22">
        <f t="shared" si="53"/>
        <v>1</v>
      </c>
      <c r="V89" s="14">
        <f t="shared" si="53"/>
        <v>0</v>
      </c>
      <c r="W89" s="129">
        <f t="shared" si="53"/>
        <v>0</v>
      </c>
      <c r="X89" s="22">
        <f t="shared" si="53"/>
        <v>0</v>
      </c>
      <c r="Y89" s="14">
        <f t="shared" si="53"/>
        <v>0</v>
      </c>
      <c r="Z89" s="14">
        <f t="shared" si="53"/>
        <v>0</v>
      </c>
      <c r="AA89" s="14">
        <f t="shared" si="53"/>
        <v>0</v>
      </c>
      <c r="AB89" s="129">
        <f t="shared" si="53"/>
        <v>0</v>
      </c>
      <c r="AC89" s="7">
        <f t="shared" si="53"/>
        <v>0</v>
      </c>
      <c r="AD89" s="7">
        <f t="shared" si="53"/>
        <v>0</v>
      </c>
      <c r="AE89" s="164">
        <f t="shared" si="53"/>
        <v>17</v>
      </c>
      <c r="AF89" s="177">
        <f t="shared" si="53"/>
        <v>0</v>
      </c>
      <c r="AG89" s="160">
        <f t="shared" si="53"/>
        <v>67</v>
      </c>
      <c r="AH89" s="178">
        <f t="shared" si="53"/>
        <v>0</v>
      </c>
      <c r="AI89" s="188">
        <f t="shared" si="53"/>
        <v>67</v>
      </c>
      <c r="AJ89" s="167">
        <f t="shared" si="53"/>
        <v>489</v>
      </c>
      <c r="AK89" s="178">
        <f t="shared" si="53"/>
        <v>75</v>
      </c>
      <c r="AL89" s="179">
        <f t="shared" si="53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>
        <v>1</v>
      </c>
      <c r="E90" s="69"/>
      <c r="F90" s="69">
        <v>2</v>
      </c>
      <c r="G90" s="69"/>
      <c r="H90" s="69"/>
      <c r="I90" s="116">
        <v>2</v>
      </c>
      <c r="J90" s="356"/>
      <c r="K90" s="69"/>
      <c r="L90" s="69"/>
      <c r="M90" s="157">
        <f t="shared" si="37"/>
        <v>5</v>
      </c>
      <c r="N90" s="7"/>
      <c r="O90" s="7"/>
      <c r="P90" s="7">
        <v>4</v>
      </c>
      <c r="Q90" s="22"/>
      <c r="R90" s="14"/>
      <c r="S90" s="14">
        <v>2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9"/>
        <v>6</v>
      </c>
      <c r="AF90" s="177"/>
      <c r="AG90" s="160">
        <f t="shared" ref="AG90:AH94" si="54">SUM(M90,AE90)</f>
        <v>11</v>
      </c>
      <c r="AH90" s="178">
        <f t="shared" si="54"/>
        <v>0</v>
      </c>
      <c r="AI90" s="188">
        <f t="shared" si="48"/>
        <v>11</v>
      </c>
      <c r="AJ90" s="167">
        <f>SUM(AG90)+SUM(Juuli!AJ90)</f>
        <v>95</v>
      </c>
      <c r="AK90" s="178">
        <f>SUM(AE90)+SUM(Juuli!AK90)</f>
        <v>38</v>
      </c>
      <c r="AL90" s="179">
        <f>SUM(AH90)+SUM(Juuli!AL90)</f>
        <v>0</v>
      </c>
    </row>
    <row r="91" spans="1:38" outlineLevel="2" x14ac:dyDescent="0.25">
      <c r="A91" s="6" t="s">
        <v>807</v>
      </c>
      <c r="B91" s="139" t="s">
        <v>777</v>
      </c>
      <c r="C91" s="69">
        <v>1</v>
      </c>
      <c r="D91" s="69">
        <v>4</v>
      </c>
      <c r="E91" s="69">
        <v>3</v>
      </c>
      <c r="F91" s="69">
        <v>4</v>
      </c>
      <c r="G91" s="69"/>
      <c r="H91" s="69"/>
      <c r="I91" s="116">
        <v>1</v>
      </c>
      <c r="J91" s="356">
        <v>2</v>
      </c>
      <c r="K91" s="69"/>
      <c r="L91" s="69"/>
      <c r="M91" s="157">
        <f t="shared" si="37"/>
        <v>15</v>
      </c>
      <c r="N91" s="7"/>
      <c r="O91" s="7"/>
      <c r="P91" s="7">
        <v>5</v>
      </c>
      <c r="Q91" s="22"/>
      <c r="R91" s="14">
        <v>5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10</v>
      </c>
      <c r="AF91" s="177"/>
      <c r="AG91" s="160">
        <f t="shared" si="54"/>
        <v>25</v>
      </c>
      <c r="AH91" s="178">
        <f t="shared" si="54"/>
        <v>0</v>
      </c>
      <c r="AI91" s="188">
        <f>SUM(AG91+AH91)</f>
        <v>25</v>
      </c>
      <c r="AJ91" s="167">
        <f>SUM(AG91)+SUM(Juuli!AJ91)</f>
        <v>186</v>
      </c>
      <c r="AK91" s="178">
        <f>SUM(AE91)+SUM(Juuli!AK91)</f>
        <v>57</v>
      </c>
      <c r="AL91" s="179">
        <f>SUM(AH91)+SUM(Juuli!AL91)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2</v>
      </c>
      <c r="E92" s="69">
        <v>19</v>
      </c>
      <c r="F92" s="69"/>
      <c r="G92" s="69"/>
      <c r="H92" s="69"/>
      <c r="I92" s="116">
        <v>1</v>
      </c>
      <c r="J92" s="356">
        <v>4</v>
      </c>
      <c r="K92" s="69">
        <v>1</v>
      </c>
      <c r="L92" s="69"/>
      <c r="M92" s="157">
        <f>SUM(C92:L92)</f>
        <v>27</v>
      </c>
      <c r="N92" s="7"/>
      <c r="O92" s="7"/>
      <c r="P92" s="7">
        <v>8</v>
      </c>
      <c r="Q92" s="22">
        <v>3</v>
      </c>
      <c r="R92" s="14">
        <v>7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18</v>
      </c>
      <c r="AF92" s="177"/>
      <c r="AG92" s="160">
        <f>SUM(M92,AE92)</f>
        <v>45</v>
      </c>
      <c r="AH92" s="178">
        <f>SUM(N92,AF92)</f>
        <v>0</v>
      </c>
      <c r="AI92" s="188">
        <f>SUM(AG92+AH92)</f>
        <v>45</v>
      </c>
      <c r="AJ92" s="167">
        <f>SUM(AG92)+SUM(Juuli!AJ92)</f>
        <v>556</v>
      </c>
      <c r="AK92" s="178">
        <f>SUM(AE92)+SUM(Juuli!AK92)</f>
        <v>180</v>
      </c>
      <c r="AL92" s="179">
        <f>SUM(AH92)+SUM(Juuli!AL92)</f>
        <v>0</v>
      </c>
    </row>
    <row r="93" spans="1:38" outlineLevel="2" x14ac:dyDescent="0.25">
      <c r="A93" s="6" t="s">
        <v>807</v>
      </c>
      <c r="B93" s="139" t="s">
        <v>718</v>
      </c>
      <c r="C93" s="69"/>
      <c r="D93" s="69">
        <v>3</v>
      </c>
      <c r="E93" s="69">
        <v>2</v>
      </c>
      <c r="F93" s="69">
        <v>3</v>
      </c>
      <c r="G93" s="69"/>
      <c r="H93" s="69"/>
      <c r="I93" s="116">
        <v>2</v>
      </c>
      <c r="J93" s="356">
        <v>2</v>
      </c>
      <c r="K93" s="69"/>
      <c r="L93" s="69"/>
      <c r="M93" s="157">
        <f>SUM(C93:L93)</f>
        <v>12</v>
      </c>
      <c r="N93" s="7"/>
      <c r="O93" s="7"/>
      <c r="P93" s="7"/>
      <c r="Q93" s="22">
        <v>5</v>
      </c>
      <c r="R93" s="14">
        <v>2</v>
      </c>
      <c r="S93" s="14">
        <v>3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10</v>
      </c>
      <c r="AF93" s="177"/>
      <c r="AG93" s="160">
        <f>SUM(M93,AE93)</f>
        <v>22</v>
      </c>
      <c r="AH93" s="178">
        <f>SUM(N93,AF93)</f>
        <v>0</v>
      </c>
      <c r="AI93" s="188">
        <f>SUM(AG93+AH93)</f>
        <v>22</v>
      </c>
      <c r="AJ93" s="167">
        <f>SUM(AG93)+SUM(Juuli!AJ93)</f>
        <v>175</v>
      </c>
      <c r="AK93" s="178">
        <f>SUM(AE93)+SUM(Juuli!AK93)</f>
        <v>87</v>
      </c>
      <c r="AL93" s="179">
        <f>SUM(AH93)+SUM(Juuli!AL93)</f>
        <v>0</v>
      </c>
    </row>
    <row r="94" spans="1:38" outlineLevel="2" x14ac:dyDescent="0.25">
      <c r="A94" s="6" t="s">
        <v>807</v>
      </c>
      <c r="B94" s="139" t="s">
        <v>778</v>
      </c>
      <c r="C94" s="69"/>
      <c r="D94" s="69">
        <v>2</v>
      </c>
      <c r="E94" s="69"/>
      <c r="F94" s="69">
        <v>2</v>
      </c>
      <c r="G94" s="69"/>
      <c r="H94" s="69"/>
      <c r="I94" s="116"/>
      <c r="J94" s="356">
        <v>1</v>
      </c>
      <c r="K94" s="69"/>
      <c r="L94" s="69"/>
      <c r="M94" s="157">
        <f t="shared" si="37"/>
        <v>5</v>
      </c>
      <c r="N94" s="7"/>
      <c r="O94" s="7"/>
      <c r="P94" s="7"/>
      <c r="Q94" s="22">
        <v>1</v>
      </c>
      <c r="R94" s="14"/>
      <c r="S94" s="14"/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1</v>
      </c>
      <c r="AF94" s="177"/>
      <c r="AG94" s="160">
        <f t="shared" si="54"/>
        <v>6</v>
      </c>
      <c r="AH94" s="178">
        <f t="shared" si="54"/>
        <v>0</v>
      </c>
      <c r="AI94" s="188">
        <f>SUM(AG94+AH94)</f>
        <v>6</v>
      </c>
      <c r="AJ94" s="167">
        <f>SUM(AG94)+SUM(Juuli!AJ94)</f>
        <v>64</v>
      </c>
      <c r="AK94" s="178">
        <f>SUM(AE94)+SUM(Juuli!AK94)</f>
        <v>20</v>
      </c>
      <c r="AL94" s="179">
        <f>SUM(AH94)+SUM(Juuli!AL94)</f>
        <v>0</v>
      </c>
    </row>
    <row r="95" spans="1:38" outlineLevel="1" x14ac:dyDescent="0.25">
      <c r="A95" s="74" t="s">
        <v>751</v>
      </c>
      <c r="B95" s="139"/>
      <c r="C95" s="69">
        <f t="shared" ref="C95:AL95" si="55">SUBTOTAL(9,C90:C94)</f>
        <v>1</v>
      </c>
      <c r="D95" s="69">
        <f t="shared" si="55"/>
        <v>12</v>
      </c>
      <c r="E95" s="69">
        <f t="shared" si="55"/>
        <v>24</v>
      </c>
      <c r="F95" s="69">
        <f t="shared" si="55"/>
        <v>11</v>
      </c>
      <c r="G95" s="69">
        <f t="shared" si="55"/>
        <v>0</v>
      </c>
      <c r="H95" s="69">
        <f t="shared" si="55"/>
        <v>0</v>
      </c>
      <c r="I95" s="116">
        <f t="shared" si="55"/>
        <v>6</v>
      </c>
      <c r="J95" s="356">
        <f t="shared" si="55"/>
        <v>9</v>
      </c>
      <c r="K95" s="69">
        <f t="shared" si="55"/>
        <v>1</v>
      </c>
      <c r="L95" s="69">
        <f t="shared" si="55"/>
        <v>0</v>
      </c>
      <c r="M95" s="157">
        <f t="shared" si="55"/>
        <v>64</v>
      </c>
      <c r="N95" s="7">
        <f t="shared" si="55"/>
        <v>0</v>
      </c>
      <c r="O95" s="7">
        <f t="shared" si="55"/>
        <v>0</v>
      </c>
      <c r="P95" s="7">
        <f t="shared" si="55"/>
        <v>17</v>
      </c>
      <c r="Q95" s="22">
        <f t="shared" si="55"/>
        <v>9</v>
      </c>
      <c r="R95" s="14">
        <f t="shared" si="55"/>
        <v>14</v>
      </c>
      <c r="S95" s="14">
        <f t="shared" si="55"/>
        <v>5</v>
      </c>
      <c r="T95" s="129">
        <f t="shared" si="55"/>
        <v>0</v>
      </c>
      <c r="U95" s="22">
        <f t="shared" si="55"/>
        <v>0</v>
      </c>
      <c r="V95" s="14">
        <f t="shared" si="55"/>
        <v>0</v>
      </c>
      <c r="W95" s="129">
        <f t="shared" si="55"/>
        <v>0</v>
      </c>
      <c r="X95" s="22">
        <f t="shared" si="55"/>
        <v>0</v>
      </c>
      <c r="Y95" s="14">
        <f t="shared" si="55"/>
        <v>0</v>
      </c>
      <c r="Z95" s="14">
        <f t="shared" si="55"/>
        <v>0</v>
      </c>
      <c r="AA95" s="14">
        <f t="shared" si="55"/>
        <v>0</v>
      </c>
      <c r="AB95" s="129">
        <f t="shared" si="55"/>
        <v>0</v>
      </c>
      <c r="AC95" s="7">
        <f t="shared" si="55"/>
        <v>0</v>
      </c>
      <c r="AD95" s="7">
        <f t="shared" si="55"/>
        <v>0</v>
      </c>
      <c r="AE95" s="164">
        <f t="shared" si="55"/>
        <v>45</v>
      </c>
      <c r="AF95" s="177">
        <f t="shared" si="55"/>
        <v>0</v>
      </c>
      <c r="AG95" s="160">
        <f t="shared" si="55"/>
        <v>109</v>
      </c>
      <c r="AH95" s="178">
        <f t="shared" si="55"/>
        <v>0</v>
      </c>
      <c r="AI95" s="188">
        <f t="shared" si="55"/>
        <v>109</v>
      </c>
      <c r="AJ95" s="167">
        <f t="shared" si="55"/>
        <v>1076</v>
      </c>
      <c r="AK95" s="178">
        <f t="shared" si="55"/>
        <v>382</v>
      </c>
      <c r="AL95" s="179">
        <f t="shared" si="55"/>
        <v>0</v>
      </c>
    </row>
    <row r="96" spans="1:38" s="86" customFormat="1" outlineLevel="2" x14ac:dyDescent="0.25">
      <c r="A96" s="6" t="s">
        <v>679</v>
      </c>
      <c r="B96" s="6" t="s">
        <v>693</v>
      </c>
      <c r="C96" s="69"/>
      <c r="D96" s="69"/>
      <c r="E96" s="69"/>
      <c r="F96" s="69"/>
      <c r="G96" s="69"/>
      <c r="H96" s="69">
        <v>1</v>
      </c>
      <c r="I96" s="116"/>
      <c r="J96" s="356"/>
      <c r="K96" s="69">
        <v>5</v>
      </c>
      <c r="L96" s="69"/>
      <c r="M96" s="170">
        <f t="shared" si="37"/>
        <v>6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177"/>
      <c r="AG96" s="161">
        <f>SUM(M96,AE96)</f>
        <v>6</v>
      </c>
      <c r="AH96" s="189">
        <f>SUM(N96,AF96)</f>
        <v>0</v>
      </c>
      <c r="AI96" s="190">
        <f>SUM(AG96+AH96)</f>
        <v>6</v>
      </c>
      <c r="AJ96" s="454">
        <f>SUM(AG96)+SUM(Juuli!AJ96)</f>
        <v>43</v>
      </c>
      <c r="AK96" s="189">
        <f>SUM(AE96)+SUM(Juuli!AK96)</f>
        <v>0</v>
      </c>
      <c r="AL96" s="190">
        <f>SUM(AH96)+SUM(Juuli!AL96)</f>
        <v>0</v>
      </c>
    </row>
    <row r="97" spans="1:38" s="86" customFormat="1" outlineLevel="1" x14ac:dyDescent="0.25">
      <c r="A97" s="74" t="s">
        <v>752</v>
      </c>
      <c r="B97" s="29"/>
      <c r="C97" s="69">
        <f t="shared" ref="C97:AL97" si="56">SUBTOTAL(9,C96:C96)</f>
        <v>0</v>
      </c>
      <c r="D97" s="69">
        <f t="shared" si="56"/>
        <v>0</v>
      </c>
      <c r="E97" s="69">
        <f t="shared" si="56"/>
        <v>0</v>
      </c>
      <c r="F97" s="69">
        <f t="shared" si="56"/>
        <v>0</v>
      </c>
      <c r="G97" s="69">
        <f t="shared" si="56"/>
        <v>0</v>
      </c>
      <c r="H97" s="69">
        <f t="shared" si="56"/>
        <v>1</v>
      </c>
      <c r="I97" s="116">
        <f t="shared" si="56"/>
        <v>0</v>
      </c>
      <c r="J97" s="356">
        <f t="shared" si="56"/>
        <v>0</v>
      </c>
      <c r="K97" s="69">
        <f t="shared" si="56"/>
        <v>5</v>
      </c>
      <c r="L97" s="69">
        <f t="shared" si="56"/>
        <v>0</v>
      </c>
      <c r="M97" s="170">
        <f t="shared" si="56"/>
        <v>6</v>
      </c>
      <c r="N97" s="7">
        <f t="shared" si="56"/>
        <v>0</v>
      </c>
      <c r="O97" s="7">
        <f t="shared" si="56"/>
        <v>0</v>
      </c>
      <c r="P97" s="7">
        <f t="shared" si="56"/>
        <v>0</v>
      </c>
      <c r="Q97" s="22">
        <f t="shared" si="56"/>
        <v>0</v>
      </c>
      <c r="R97" s="14">
        <f t="shared" si="56"/>
        <v>0</v>
      </c>
      <c r="S97" s="14">
        <f t="shared" si="56"/>
        <v>0</v>
      </c>
      <c r="T97" s="129">
        <f t="shared" si="56"/>
        <v>0</v>
      </c>
      <c r="U97" s="22">
        <f t="shared" si="56"/>
        <v>0</v>
      </c>
      <c r="V97" s="14">
        <f t="shared" si="56"/>
        <v>0</v>
      </c>
      <c r="W97" s="129">
        <f t="shared" si="56"/>
        <v>0</v>
      </c>
      <c r="X97" s="22">
        <f t="shared" si="56"/>
        <v>0</v>
      </c>
      <c r="Y97" s="14">
        <f t="shared" si="56"/>
        <v>0</v>
      </c>
      <c r="Z97" s="14">
        <f t="shared" si="56"/>
        <v>0</v>
      </c>
      <c r="AA97" s="14">
        <f t="shared" si="56"/>
        <v>0</v>
      </c>
      <c r="AB97" s="129">
        <f t="shared" si="56"/>
        <v>0</v>
      </c>
      <c r="AC97" s="7">
        <f t="shared" si="56"/>
        <v>0</v>
      </c>
      <c r="AD97" s="7">
        <f t="shared" si="56"/>
        <v>0</v>
      </c>
      <c r="AE97" s="165">
        <f t="shared" si="56"/>
        <v>0</v>
      </c>
      <c r="AF97" s="177">
        <f t="shared" si="56"/>
        <v>0</v>
      </c>
      <c r="AG97" s="161">
        <f t="shared" si="56"/>
        <v>6</v>
      </c>
      <c r="AH97" s="189">
        <f t="shared" si="56"/>
        <v>0</v>
      </c>
      <c r="AI97" s="319">
        <f t="shared" si="56"/>
        <v>6</v>
      </c>
      <c r="AJ97" s="454">
        <f t="shared" si="56"/>
        <v>43</v>
      </c>
      <c r="AK97" s="189">
        <f t="shared" si="56"/>
        <v>0</v>
      </c>
      <c r="AL97" s="190">
        <f t="shared" si="56"/>
        <v>0</v>
      </c>
    </row>
    <row r="98" spans="1:38" outlineLevel="2" x14ac:dyDescent="0.25">
      <c r="A98" s="6" t="s">
        <v>808</v>
      </c>
      <c r="B98" s="139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177"/>
      <c r="AG98" s="160">
        <f t="shared" ref="AG98:AH100" si="57">SUM(M98,AE98)</f>
        <v>0</v>
      </c>
      <c r="AH98" s="178">
        <f t="shared" si="57"/>
        <v>0</v>
      </c>
      <c r="AI98" s="188">
        <f t="shared" ref="AI98:AI132" si="58">SUM(AG98+AH98)</f>
        <v>0</v>
      </c>
      <c r="AJ98" s="167">
        <f>SUM(AG98)+SUM(Juuli!AJ98)</f>
        <v>0</v>
      </c>
      <c r="AK98" s="178">
        <f>SUM(AE98)+SUM(Juuli!AK98)</f>
        <v>0</v>
      </c>
      <c r="AL98" s="179">
        <f>SUM(AH98)+SUM(Juuli!AL98)</f>
        <v>0</v>
      </c>
    </row>
    <row r="99" spans="1:38" outlineLevel="2" x14ac:dyDescent="0.25">
      <c r="A99" s="6" t="s">
        <v>808</v>
      </c>
      <c r="B99" s="139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177"/>
      <c r="AG99" s="160">
        <f t="shared" si="57"/>
        <v>0</v>
      </c>
      <c r="AH99" s="178">
        <f t="shared" si="57"/>
        <v>0</v>
      </c>
      <c r="AI99" s="188">
        <f t="shared" si="58"/>
        <v>0</v>
      </c>
      <c r="AJ99" s="167">
        <f>SUM(AG99)+SUM(Juuli!AJ99)</f>
        <v>0</v>
      </c>
      <c r="AK99" s="178">
        <f>SUM(AE99)+SUM(Juuli!AK99)</f>
        <v>0</v>
      </c>
      <c r="AL99" s="179">
        <f>SUM(AH99)+SUM(Juuli!AL99)</f>
        <v>0</v>
      </c>
    </row>
    <row r="100" spans="1:38" outlineLevel="2" x14ac:dyDescent="0.25">
      <c r="A100" s="6" t="s">
        <v>808</v>
      </c>
      <c r="B100" s="139" t="s">
        <v>705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>
        <v>1</v>
      </c>
      <c r="AD100" s="7">
        <v>1</v>
      </c>
      <c r="AE100" s="164">
        <f t="shared" si="39"/>
        <v>2</v>
      </c>
      <c r="AF100" s="177"/>
      <c r="AG100" s="160">
        <f t="shared" si="57"/>
        <v>2</v>
      </c>
      <c r="AH100" s="178">
        <f t="shared" si="57"/>
        <v>0</v>
      </c>
      <c r="AI100" s="188">
        <f t="shared" si="58"/>
        <v>2</v>
      </c>
      <c r="AJ100" s="167">
        <f>SUM(AG100)+SUM(Juuli!AJ100)</f>
        <v>5</v>
      </c>
      <c r="AK100" s="178">
        <f>SUM(AE100)+SUM(Juuli!AK100)</f>
        <v>5</v>
      </c>
      <c r="AL100" s="179">
        <f>SUM(AH100)+SUM(Juuli!AL100)</f>
        <v>0</v>
      </c>
    </row>
    <row r="101" spans="1:38" outlineLevel="1" x14ac:dyDescent="0.25">
      <c r="A101" s="74" t="s">
        <v>753</v>
      </c>
      <c r="B101" s="139"/>
      <c r="C101" s="69">
        <f t="shared" ref="C101:AL101" si="59">SUBTOTAL(9,C98:C100)</f>
        <v>0</v>
      </c>
      <c r="D101" s="69">
        <f t="shared" si="59"/>
        <v>0</v>
      </c>
      <c r="E101" s="69">
        <f t="shared" si="59"/>
        <v>0</v>
      </c>
      <c r="F101" s="69">
        <f t="shared" si="59"/>
        <v>0</v>
      </c>
      <c r="G101" s="69">
        <f t="shared" si="59"/>
        <v>0</v>
      </c>
      <c r="H101" s="69">
        <f t="shared" si="59"/>
        <v>0</v>
      </c>
      <c r="I101" s="116">
        <f t="shared" si="59"/>
        <v>0</v>
      </c>
      <c r="J101" s="356">
        <f t="shared" si="59"/>
        <v>0</v>
      </c>
      <c r="K101" s="69">
        <f t="shared" si="59"/>
        <v>0</v>
      </c>
      <c r="L101" s="69">
        <f t="shared" si="59"/>
        <v>0</v>
      </c>
      <c r="M101" s="157">
        <f t="shared" si="59"/>
        <v>0</v>
      </c>
      <c r="N101" s="7">
        <f t="shared" si="59"/>
        <v>0</v>
      </c>
      <c r="O101" s="7">
        <f t="shared" si="59"/>
        <v>0</v>
      </c>
      <c r="P101" s="7">
        <f t="shared" si="59"/>
        <v>0</v>
      </c>
      <c r="Q101" s="22">
        <f t="shared" si="59"/>
        <v>0</v>
      </c>
      <c r="R101" s="14">
        <f t="shared" si="59"/>
        <v>0</v>
      </c>
      <c r="S101" s="14">
        <f t="shared" si="59"/>
        <v>0</v>
      </c>
      <c r="T101" s="129">
        <f t="shared" si="59"/>
        <v>0</v>
      </c>
      <c r="U101" s="22">
        <f t="shared" si="59"/>
        <v>0</v>
      </c>
      <c r="V101" s="14">
        <f t="shared" si="59"/>
        <v>0</v>
      </c>
      <c r="W101" s="129">
        <f t="shared" si="59"/>
        <v>0</v>
      </c>
      <c r="X101" s="22">
        <f t="shared" si="59"/>
        <v>0</v>
      </c>
      <c r="Y101" s="14">
        <f t="shared" si="59"/>
        <v>0</v>
      </c>
      <c r="Z101" s="14">
        <f t="shared" si="59"/>
        <v>0</v>
      </c>
      <c r="AA101" s="14">
        <f t="shared" si="59"/>
        <v>0</v>
      </c>
      <c r="AB101" s="129">
        <f t="shared" si="59"/>
        <v>0</v>
      </c>
      <c r="AC101" s="7">
        <f t="shared" si="59"/>
        <v>1</v>
      </c>
      <c r="AD101" s="7">
        <f t="shared" si="59"/>
        <v>1</v>
      </c>
      <c r="AE101" s="164">
        <f t="shared" si="59"/>
        <v>2</v>
      </c>
      <c r="AF101" s="177">
        <f t="shared" si="59"/>
        <v>0</v>
      </c>
      <c r="AG101" s="160">
        <f t="shared" si="59"/>
        <v>2</v>
      </c>
      <c r="AH101" s="178">
        <f t="shared" si="59"/>
        <v>0</v>
      </c>
      <c r="AI101" s="188">
        <f t="shared" si="59"/>
        <v>2</v>
      </c>
      <c r="AJ101" s="167">
        <f t="shared" si="59"/>
        <v>5</v>
      </c>
      <c r="AK101" s="178">
        <f t="shared" si="59"/>
        <v>5</v>
      </c>
      <c r="AL101" s="179">
        <f t="shared" si="59"/>
        <v>0</v>
      </c>
    </row>
    <row r="102" spans="1:38" outlineLevel="2" x14ac:dyDescent="0.25">
      <c r="A102" s="6" t="s">
        <v>613</v>
      </c>
      <c r="B102" s="29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si="37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177"/>
      <c r="AG102" s="160">
        <f t="shared" ref="AG102:AG121" si="60">SUM(M102,AE102)</f>
        <v>0</v>
      </c>
      <c r="AH102" s="178">
        <f t="shared" ref="AH102:AH121" si="61">SUM(N102,AF102)</f>
        <v>0</v>
      </c>
      <c r="AI102" s="188">
        <f t="shared" si="58"/>
        <v>0</v>
      </c>
      <c r="AJ102" s="167">
        <f>SUM(AG102)+SUM(Juuli!AJ102)</f>
        <v>0</v>
      </c>
      <c r="AK102" s="178">
        <f>SUM(AE102)+SUM(Juuli!AK102)</f>
        <v>0</v>
      </c>
      <c r="AL102" s="179">
        <f>SUM(AH102)+SUM(Juuli!AL102)</f>
        <v>0</v>
      </c>
    </row>
    <row r="103" spans="1:38" outlineLevel="1" x14ac:dyDescent="0.25">
      <c r="A103" s="74" t="s">
        <v>754</v>
      </c>
      <c r="B103" s="29"/>
      <c r="C103" s="69">
        <f t="shared" ref="C103:AL103" si="62">SUBTOTAL(9,C102:C102)</f>
        <v>0</v>
      </c>
      <c r="D103" s="69">
        <f t="shared" si="62"/>
        <v>0</v>
      </c>
      <c r="E103" s="69">
        <f t="shared" si="62"/>
        <v>0</v>
      </c>
      <c r="F103" s="69">
        <f t="shared" si="62"/>
        <v>0</v>
      </c>
      <c r="G103" s="69">
        <f t="shared" si="62"/>
        <v>0</v>
      </c>
      <c r="H103" s="69">
        <f t="shared" si="62"/>
        <v>0</v>
      </c>
      <c r="I103" s="116">
        <f t="shared" si="62"/>
        <v>0</v>
      </c>
      <c r="J103" s="356">
        <f t="shared" si="62"/>
        <v>0</v>
      </c>
      <c r="K103" s="69">
        <f t="shared" si="62"/>
        <v>0</v>
      </c>
      <c r="L103" s="69">
        <f t="shared" si="62"/>
        <v>0</v>
      </c>
      <c r="M103" s="157">
        <f t="shared" si="62"/>
        <v>0</v>
      </c>
      <c r="N103" s="7">
        <f t="shared" si="62"/>
        <v>0</v>
      </c>
      <c r="O103" s="7">
        <f t="shared" si="62"/>
        <v>0</v>
      </c>
      <c r="P103" s="7">
        <f t="shared" si="62"/>
        <v>0</v>
      </c>
      <c r="Q103" s="22">
        <f t="shared" si="62"/>
        <v>0</v>
      </c>
      <c r="R103" s="14">
        <f t="shared" si="62"/>
        <v>0</v>
      </c>
      <c r="S103" s="14">
        <f t="shared" si="62"/>
        <v>0</v>
      </c>
      <c r="T103" s="129">
        <f t="shared" si="62"/>
        <v>0</v>
      </c>
      <c r="U103" s="22">
        <f t="shared" si="62"/>
        <v>0</v>
      </c>
      <c r="V103" s="14">
        <f t="shared" si="62"/>
        <v>0</v>
      </c>
      <c r="W103" s="129">
        <f t="shared" si="62"/>
        <v>0</v>
      </c>
      <c r="X103" s="22">
        <f t="shared" si="62"/>
        <v>0</v>
      </c>
      <c r="Y103" s="14">
        <f t="shared" si="62"/>
        <v>0</v>
      </c>
      <c r="Z103" s="14">
        <f t="shared" si="62"/>
        <v>0</v>
      </c>
      <c r="AA103" s="14">
        <f t="shared" si="62"/>
        <v>0</v>
      </c>
      <c r="AB103" s="129">
        <f t="shared" si="62"/>
        <v>0</v>
      </c>
      <c r="AC103" s="7">
        <f t="shared" si="62"/>
        <v>0</v>
      </c>
      <c r="AD103" s="7">
        <f t="shared" si="62"/>
        <v>0</v>
      </c>
      <c r="AE103" s="164">
        <f t="shared" si="62"/>
        <v>0</v>
      </c>
      <c r="AF103" s="177">
        <f t="shared" si="62"/>
        <v>0</v>
      </c>
      <c r="AG103" s="160">
        <f t="shared" si="62"/>
        <v>0</v>
      </c>
      <c r="AH103" s="178">
        <f t="shared" si="62"/>
        <v>0</v>
      </c>
      <c r="AI103" s="188">
        <f t="shared" si="62"/>
        <v>0</v>
      </c>
      <c r="AJ103" s="167">
        <f t="shared" si="62"/>
        <v>0</v>
      </c>
      <c r="AK103" s="178">
        <f t="shared" si="62"/>
        <v>0</v>
      </c>
      <c r="AL103" s="179">
        <f t="shared" si="62"/>
        <v>0</v>
      </c>
    </row>
    <row r="104" spans="1:38" outlineLevel="2" x14ac:dyDescent="0.25">
      <c r="A104" s="6" t="s">
        <v>614</v>
      </c>
      <c r="B104" s="29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7">
        <f t="shared" si="37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177"/>
      <c r="AG104" s="160">
        <f t="shared" si="60"/>
        <v>0</v>
      </c>
      <c r="AH104" s="178">
        <f t="shared" si="61"/>
        <v>0</v>
      </c>
      <c r="AI104" s="188">
        <f t="shared" si="58"/>
        <v>0</v>
      </c>
      <c r="AJ104" s="167">
        <f>SUM(AG104)+SUM(Juuli!AJ104)</f>
        <v>1</v>
      </c>
      <c r="AK104" s="178">
        <f>SUM(AE104)+SUM(Juuli!AK104)</f>
        <v>0</v>
      </c>
      <c r="AL104" s="179">
        <f>SUM(AH104)+SUM(Juuli!AL104)</f>
        <v>0</v>
      </c>
    </row>
    <row r="105" spans="1:38" outlineLevel="1" x14ac:dyDescent="0.25">
      <c r="A105" s="74" t="s">
        <v>755</v>
      </c>
      <c r="B105" s="29"/>
      <c r="C105" s="69">
        <f t="shared" ref="C105:AL105" si="63">SUBTOTAL(9,C104:C104)</f>
        <v>0</v>
      </c>
      <c r="D105" s="69">
        <f t="shared" si="63"/>
        <v>0</v>
      </c>
      <c r="E105" s="69">
        <f t="shared" si="63"/>
        <v>0</v>
      </c>
      <c r="F105" s="69">
        <f t="shared" si="63"/>
        <v>0</v>
      </c>
      <c r="G105" s="69">
        <f t="shared" si="63"/>
        <v>0</v>
      </c>
      <c r="H105" s="69">
        <f t="shared" si="63"/>
        <v>0</v>
      </c>
      <c r="I105" s="116">
        <f t="shared" si="63"/>
        <v>0</v>
      </c>
      <c r="J105" s="356">
        <f t="shared" si="63"/>
        <v>0</v>
      </c>
      <c r="K105" s="69">
        <f t="shared" si="63"/>
        <v>0</v>
      </c>
      <c r="L105" s="69">
        <f t="shared" si="63"/>
        <v>0</v>
      </c>
      <c r="M105" s="157">
        <f t="shared" si="63"/>
        <v>0</v>
      </c>
      <c r="N105" s="7">
        <f t="shared" si="63"/>
        <v>0</v>
      </c>
      <c r="O105" s="7">
        <f t="shared" si="63"/>
        <v>0</v>
      </c>
      <c r="P105" s="7">
        <f t="shared" si="63"/>
        <v>0</v>
      </c>
      <c r="Q105" s="22">
        <f t="shared" si="63"/>
        <v>0</v>
      </c>
      <c r="R105" s="14">
        <f t="shared" si="63"/>
        <v>0</v>
      </c>
      <c r="S105" s="14">
        <f t="shared" si="63"/>
        <v>0</v>
      </c>
      <c r="T105" s="129">
        <f t="shared" si="63"/>
        <v>0</v>
      </c>
      <c r="U105" s="22">
        <f t="shared" si="63"/>
        <v>0</v>
      </c>
      <c r="V105" s="14">
        <f t="shared" si="63"/>
        <v>0</v>
      </c>
      <c r="W105" s="129">
        <f t="shared" si="63"/>
        <v>0</v>
      </c>
      <c r="X105" s="22">
        <f t="shared" si="63"/>
        <v>0</v>
      </c>
      <c r="Y105" s="14">
        <f t="shared" si="63"/>
        <v>0</v>
      </c>
      <c r="Z105" s="14">
        <f t="shared" si="63"/>
        <v>0</v>
      </c>
      <c r="AA105" s="14">
        <f t="shared" si="63"/>
        <v>0</v>
      </c>
      <c r="AB105" s="129">
        <f t="shared" si="63"/>
        <v>0</v>
      </c>
      <c r="AC105" s="7">
        <f t="shared" si="63"/>
        <v>0</v>
      </c>
      <c r="AD105" s="7">
        <f t="shared" si="63"/>
        <v>0</v>
      </c>
      <c r="AE105" s="164">
        <f t="shared" si="63"/>
        <v>0</v>
      </c>
      <c r="AF105" s="177">
        <f t="shared" si="63"/>
        <v>0</v>
      </c>
      <c r="AG105" s="160">
        <f t="shared" si="63"/>
        <v>0</v>
      </c>
      <c r="AH105" s="178">
        <f t="shared" si="63"/>
        <v>0</v>
      </c>
      <c r="AI105" s="188">
        <f t="shared" si="63"/>
        <v>0</v>
      </c>
      <c r="AJ105" s="167">
        <f t="shared" si="63"/>
        <v>1</v>
      </c>
      <c r="AK105" s="178">
        <f t="shared" si="63"/>
        <v>0</v>
      </c>
      <c r="AL105" s="179">
        <f t="shared" si="63"/>
        <v>0</v>
      </c>
    </row>
    <row r="106" spans="1:38" outlineLevel="2" x14ac:dyDescent="0.25">
      <c r="A106" s="74" t="s">
        <v>691</v>
      </c>
      <c r="B106" s="29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37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177"/>
      <c r="AG106" s="160">
        <f t="shared" si="60"/>
        <v>0</v>
      </c>
      <c r="AH106" s="178">
        <f t="shared" si="61"/>
        <v>0</v>
      </c>
      <c r="AI106" s="188">
        <f>SUM(AG106+AH106)</f>
        <v>0</v>
      </c>
      <c r="AJ106" s="167">
        <f>SUM(AG106)+SUM(Juuli!AJ106)</f>
        <v>0</v>
      </c>
      <c r="AK106" s="178">
        <f>SUM(AE106)+SUM(Juuli!AK106)</f>
        <v>0</v>
      </c>
      <c r="AL106" s="179">
        <f>SUM(AH106)+SUM(Juuli!AL106)</f>
        <v>0</v>
      </c>
    </row>
    <row r="107" spans="1:38" outlineLevel="1" x14ac:dyDescent="0.25">
      <c r="A107" s="74" t="s">
        <v>756</v>
      </c>
      <c r="B107" s="29"/>
      <c r="C107" s="69">
        <f t="shared" ref="C107:AL107" si="64">SUBTOTAL(9,C106:C106)</f>
        <v>0</v>
      </c>
      <c r="D107" s="69">
        <f t="shared" si="64"/>
        <v>0</v>
      </c>
      <c r="E107" s="69">
        <f t="shared" si="64"/>
        <v>0</v>
      </c>
      <c r="F107" s="69">
        <f t="shared" si="64"/>
        <v>0</v>
      </c>
      <c r="G107" s="69">
        <f t="shared" si="64"/>
        <v>0</v>
      </c>
      <c r="H107" s="69">
        <f t="shared" si="64"/>
        <v>0</v>
      </c>
      <c r="I107" s="116">
        <f t="shared" si="64"/>
        <v>0</v>
      </c>
      <c r="J107" s="356">
        <f t="shared" si="64"/>
        <v>0</v>
      </c>
      <c r="K107" s="69">
        <f t="shared" si="64"/>
        <v>0</v>
      </c>
      <c r="L107" s="69">
        <f t="shared" si="64"/>
        <v>0</v>
      </c>
      <c r="M107" s="157">
        <f t="shared" si="64"/>
        <v>0</v>
      </c>
      <c r="N107" s="7">
        <f t="shared" si="64"/>
        <v>0</v>
      </c>
      <c r="O107" s="7">
        <f t="shared" si="64"/>
        <v>0</v>
      </c>
      <c r="P107" s="7">
        <f t="shared" si="64"/>
        <v>0</v>
      </c>
      <c r="Q107" s="22">
        <f t="shared" si="64"/>
        <v>0</v>
      </c>
      <c r="R107" s="14">
        <f t="shared" si="64"/>
        <v>0</v>
      </c>
      <c r="S107" s="14">
        <f t="shared" si="64"/>
        <v>0</v>
      </c>
      <c r="T107" s="129">
        <f t="shared" si="64"/>
        <v>0</v>
      </c>
      <c r="U107" s="22">
        <f t="shared" si="64"/>
        <v>0</v>
      </c>
      <c r="V107" s="14">
        <f t="shared" si="64"/>
        <v>0</v>
      </c>
      <c r="W107" s="129">
        <f t="shared" si="64"/>
        <v>0</v>
      </c>
      <c r="X107" s="22">
        <f t="shared" si="64"/>
        <v>0</v>
      </c>
      <c r="Y107" s="14">
        <f t="shared" si="64"/>
        <v>0</v>
      </c>
      <c r="Z107" s="14">
        <f t="shared" si="64"/>
        <v>0</v>
      </c>
      <c r="AA107" s="14">
        <f t="shared" si="64"/>
        <v>0</v>
      </c>
      <c r="AB107" s="129">
        <f t="shared" si="64"/>
        <v>0</v>
      </c>
      <c r="AC107" s="7">
        <f t="shared" si="64"/>
        <v>0</v>
      </c>
      <c r="AD107" s="7">
        <f t="shared" si="64"/>
        <v>0</v>
      </c>
      <c r="AE107" s="164">
        <f t="shared" si="64"/>
        <v>0</v>
      </c>
      <c r="AF107" s="177">
        <f t="shared" si="64"/>
        <v>0</v>
      </c>
      <c r="AG107" s="160">
        <f t="shared" si="64"/>
        <v>0</v>
      </c>
      <c r="AH107" s="178">
        <f t="shared" si="64"/>
        <v>0</v>
      </c>
      <c r="AI107" s="188">
        <f t="shared" si="64"/>
        <v>0</v>
      </c>
      <c r="AJ107" s="167">
        <f t="shared" si="64"/>
        <v>0</v>
      </c>
      <c r="AK107" s="178">
        <f t="shared" si="64"/>
        <v>0</v>
      </c>
      <c r="AL107" s="179">
        <f t="shared" si="64"/>
        <v>0</v>
      </c>
    </row>
    <row r="108" spans="1:38" outlineLevel="2" x14ac:dyDescent="0.25">
      <c r="A108" s="6" t="s">
        <v>810</v>
      </c>
      <c r="B108" s="29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37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>
        <v>8</v>
      </c>
      <c r="X108" s="22"/>
      <c r="Y108" s="14"/>
      <c r="Z108" s="14"/>
      <c r="AA108" s="14"/>
      <c r="AB108" s="129"/>
      <c r="AC108" s="7">
        <v>7</v>
      </c>
      <c r="AD108" s="7">
        <v>1</v>
      </c>
      <c r="AE108" s="164">
        <f t="shared" si="39"/>
        <v>16</v>
      </c>
      <c r="AF108" s="177"/>
      <c r="AG108" s="160">
        <f t="shared" si="60"/>
        <v>16</v>
      </c>
      <c r="AH108" s="178">
        <f t="shared" si="61"/>
        <v>0</v>
      </c>
      <c r="AI108" s="188">
        <f t="shared" si="58"/>
        <v>16</v>
      </c>
      <c r="AJ108" s="167">
        <f>SUM(AG108)+SUM(Juuli!AJ108)</f>
        <v>117</v>
      </c>
      <c r="AK108" s="178">
        <f>SUM(AE108)+SUM(Juuli!AK108)</f>
        <v>117</v>
      </c>
      <c r="AL108" s="179">
        <f>SUM(AH108)+SUM(Juuli!AL108)</f>
        <v>0</v>
      </c>
    </row>
    <row r="109" spans="1:38" outlineLevel="1" x14ac:dyDescent="0.25">
      <c r="A109" s="74" t="s">
        <v>757</v>
      </c>
      <c r="B109" s="29"/>
      <c r="C109" s="69">
        <f t="shared" ref="C109:AL109" si="65">SUBTOTAL(9,C108:C108)</f>
        <v>0</v>
      </c>
      <c r="D109" s="69">
        <f t="shared" si="65"/>
        <v>0</v>
      </c>
      <c r="E109" s="69">
        <f t="shared" si="65"/>
        <v>0</v>
      </c>
      <c r="F109" s="69">
        <f t="shared" si="65"/>
        <v>0</v>
      </c>
      <c r="G109" s="69">
        <f t="shared" si="65"/>
        <v>0</v>
      </c>
      <c r="H109" s="69">
        <f t="shared" si="65"/>
        <v>0</v>
      </c>
      <c r="I109" s="116">
        <f t="shared" si="65"/>
        <v>0</v>
      </c>
      <c r="J109" s="356">
        <f t="shared" si="65"/>
        <v>0</v>
      </c>
      <c r="K109" s="69">
        <f t="shared" si="65"/>
        <v>0</v>
      </c>
      <c r="L109" s="69">
        <f t="shared" si="65"/>
        <v>0</v>
      </c>
      <c r="M109" s="157">
        <f t="shared" si="65"/>
        <v>0</v>
      </c>
      <c r="N109" s="7">
        <f t="shared" si="65"/>
        <v>0</v>
      </c>
      <c r="O109" s="7">
        <f t="shared" si="65"/>
        <v>0</v>
      </c>
      <c r="P109" s="7">
        <f t="shared" si="65"/>
        <v>0</v>
      </c>
      <c r="Q109" s="22">
        <f t="shared" si="65"/>
        <v>0</v>
      </c>
      <c r="R109" s="14">
        <f t="shared" si="65"/>
        <v>0</v>
      </c>
      <c r="S109" s="14">
        <f t="shared" si="65"/>
        <v>0</v>
      </c>
      <c r="T109" s="129">
        <f t="shared" si="65"/>
        <v>0</v>
      </c>
      <c r="U109" s="22">
        <f t="shared" si="65"/>
        <v>0</v>
      </c>
      <c r="V109" s="14">
        <f t="shared" si="65"/>
        <v>0</v>
      </c>
      <c r="W109" s="129">
        <f t="shared" si="65"/>
        <v>8</v>
      </c>
      <c r="X109" s="22">
        <f t="shared" si="65"/>
        <v>0</v>
      </c>
      <c r="Y109" s="14">
        <f t="shared" si="65"/>
        <v>0</v>
      </c>
      <c r="Z109" s="14">
        <f t="shared" si="65"/>
        <v>0</v>
      </c>
      <c r="AA109" s="14">
        <f t="shared" si="65"/>
        <v>0</v>
      </c>
      <c r="AB109" s="129">
        <f t="shared" si="65"/>
        <v>0</v>
      </c>
      <c r="AC109" s="7">
        <f t="shared" si="65"/>
        <v>7</v>
      </c>
      <c r="AD109" s="7">
        <f t="shared" si="65"/>
        <v>1</v>
      </c>
      <c r="AE109" s="164">
        <f t="shared" si="65"/>
        <v>16</v>
      </c>
      <c r="AF109" s="177">
        <f t="shared" si="65"/>
        <v>0</v>
      </c>
      <c r="AG109" s="160">
        <f t="shared" si="65"/>
        <v>16</v>
      </c>
      <c r="AH109" s="178">
        <f t="shared" si="65"/>
        <v>0</v>
      </c>
      <c r="AI109" s="188">
        <f t="shared" si="65"/>
        <v>16</v>
      </c>
      <c r="AJ109" s="167">
        <f t="shared" si="65"/>
        <v>117</v>
      </c>
      <c r="AK109" s="178">
        <f t="shared" si="65"/>
        <v>117</v>
      </c>
      <c r="AL109" s="179">
        <f t="shared" si="65"/>
        <v>0</v>
      </c>
    </row>
    <row r="110" spans="1:38" outlineLevel="2" x14ac:dyDescent="0.25">
      <c r="A110" s="6" t="s">
        <v>811</v>
      </c>
      <c r="B110" s="29" t="s">
        <v>692</v>
      </c>
      <c r="C110" s="69"/>
      <c r="D110" s="69">
        <v>21</v>
      </c>
      <c r="E110" s="69">
        <v>2</v>
      </c>
      <c r="F110" s="69">
        <v>2</v>
      </c>
      <c r="G110" s="69"/>
      <c r="H110" s="69"/>
      <c r="I110" s="116">
        <v>1</v>
      </c>
      <c r="J110" s="356"/>
      <c r="K110" s="69"/>
      <c r="L110" s="69"/>
      <c r="M110" s="157">
        <f t="shared" si="37"/>
        <v>26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177"/>
      <c r="AG110" s="160">
        <f t="shared" si="60"/>
        <v>26</v>
      </c>
      <c r="AH110" s="178">
        <f t="shared" si="61"/>
        <v>0</v>
      </c>
      <c r="AI110" s="188">
        <f t="shared" si="58"/>
        <v>26</v>
      </c>
      <c r="AJ110" s="167">
        <f>SUM(AG110)+SUM(Juuli!AJ110)</f>
        <v>213</v>
      </c>
      <c r="AK110" s="178">
        <f>SUM(AE110)+SUM(Juuli!AK110)</f>
        <v>0</v>
      </c>
      <c r="AL110" s="179">
        <f>SUM(AH110)+SUM(Juuli!AL110)</f>
        <v>0</v>
      </c>
    </row>
    <row r="111" spans="1:38" outlineLevel="1" x14ac:dyDescent="0.25">
      <c r="A111" s="74" t="s">
        <v>758</v>
      </c>
      <c r="B111" s="29"/>
      <c r="C111" s="69">
        <f t="shared" ref="C111:AL111" si="66">SUBTOTAL(9,C110:C110)</f>
        <v>0</v>
      </c>
      <c r="D111" s="69">
        <f t="shared" si="66"/>
        <v>21</v>
      </c>
      <c r="E111" s="69">
        <f t="shared" si="66"/>
        <v>2</v>
      </c>
      <c r="F111" s="69">
        <f t="shared" si="66"/>
        <v>2</v>
      </c>
      <c r="G111" s="69">
        <f t="shared" si="66"/>
        <v>0</v>
      </c>
      <c r="H111" s="69">
        <f t="shared" si="66"/>
        <v>0</v>
      </c>
      <c r="I111" s="116">
        <f t="shared" si="66"/>
        <v>1</v>
      </c>
      <c r="J111" s="356">
        <f t="shared" si="66"/>
        <v>0</v>
      </c>
      <c r="K111" s="69">
        <f t="shared" si="66"/>
        <v>0</v>
      </c>
      <c r="L111" s="69">
        <f t="shared" si="66"/>
        <v>0</v>
      </c>
      <c r="M111" s="157">
        <f t="shared" si="66"/>
        <v>26</v>
      </c>
      <c r="N111" s="7">
        <f t="shared" si="66"/>
        <v>0</v>
      </c>
      <c r="O111" s="7">
        <f t="shared" si="66"/>
        <v>0</v>
      </c>
      <c r="P111" s="7">
        <f t="shared" si="66"/>
        <v>0</v>
      </c>
      <c r="Q111" s="22">
        <f t="shared" si="66"/>
        <v>0</v>
      </c>
      <c r="R111" s="14">
        <f t="shared" si="66"/>
        <v>0</v>
      </c>
      <c r="S111" s="14">
        <f t="shared" si="66"/>
        <v>0</v>
      </c>
      <c r="T111" s="129">
        <f t="shared" si="66"/>
        <v>0</v>
      </c>
      <c r="U111" s="22">
        <f t="shared" si="66"/>
        <v>0</v>
      </c>
      <c r="V111" s="14">
        <f t="shared" si="66"/>
        <v>0</v>
      </c>
      <c r="W111" s="129">
        <f t="shared" si="66"/>
        <v>0</v>
      </c>
      <c r="X111" s="22">
        <f t="shared" si="66"/>
        <v>0</v>
      </c>
      <c r="Y111" s="14">
        <f t="shared" si="66"/>
        <v>0</v>
      </c>
      <c r="Z111" s="14">
        <f t="shared" si="66"/>
        <v>0</v>
      </c>
      <c r="AA111" s="14">
        <f t="shared" si="66"/>
        <v>0</v>
      </c>
      <c r="AB111" s="129">
        <f t="shared" si="66"/>
        <v>0</v>
      </c>
      <c r="AC111" s="7">
        <f t="shared" si="66"/>
        <v>0</v>
      </c>
      <c r="AD111" s="7">
        <f t="shared" si="66"/>
        <v>0</v>
      </c>
      <c r="AE111" s="164">
        <f t="shared" si="66"/>
        <v>0</v>
      </c>
      <c r="AF111" s="177">
        <f t="shared" si="66"/>
        <v>0</v>
      </c>
      <c r="AG111" s="160">
        <f t="shared" si="66"/>
        <v>26</v>
      </c>
      <c r="AH111" s="178">
        <f t="shared" si="66"/>
        <v>0</v>
      </c>
      <c r="AI111" s="188">
        <f t="shared" si="66"/>
        <v>26</v>
      </c>
      <c r="AJ111" s="167">
        <f t="shared" si="66"/>
        <v>213</v>
      </c>
      <c r="AK111" s="178">
        <f t="shared" si="66"/>
        <v>0</v>
      </c>
      <c r="AL111" s="179">
        <f t="shared" si="66"/>
        <v>0</v>
      </c>
    </row>
    <row r="112" spans="1:38" outlineLevel="2" x14ac:dyDescent="0.25">
      <c r="A112" s="6" t="s">
        <v>637</v>
      </c>
      <c r="B112" s="29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37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177"/>
      <c r="AG112" s="160">
        <f t="shared" si="60"/>
        <v>0</v>
      </c>
      <c r="AH112" s="178">
        <f t="shared" si="61"/>
        <v>0</v>
      </c>
      <c r="AI112" s="188">
        <f t="shared" si="58"/>
        <v>0</v>
      </c>
      <c r="AJ112" s="167">
        <f>SUM(AG112)+SUM(Juuli!AJ112)</f>
        <v>0</v>
      </c>
      <c r="AK112" s="178">
        <f>SUM(AE112)+SUM(Juuli!AK112)</f>
        <v>0</v>
      </c>
      <c r="AL112" s="179">
        <f>SUM(AH112)+SUM(Juuli!AL112)</f>
        <v>0</v>
      </c>
    </row>
    <row r="113" spans="1:38" outlineLevel="1" x14ac:dyDescent="0.25">
      <c r="A113" s="74" t="s">
        <v>759</v>
      </c>
      <c r="B113" s="29"/>
      <c r="C113" s="69">
        <f t="shared" ref="C113:AL113" si="67">SUBTOTAL(9,C112:C112)</f>
        <v>0</v>
      </c>
      <c r="D113" s="69">
        <f t="shared" si="67"/>
        <v>0</v>
      </c>
      <c r="E113" s="69">
        <f t="shared" si="67"/>
        <v>0</v>
      </c>
      <c r="F113" s="69">
        <f t="shared" si="67"/>
        <v>0</v>
      </c>
      <c r="G113" s="69">
        <f t="shared" si="67"/>
        <v>0</v>
      </c>
      <c r="H113" s="69">
        <f t="shared" si="67"/>
        <v>0</v>
      </c>
      <c r="I113" s="116">
        <f t="shared" si="67"/>
        <v>0</v>
      </c>
      <c r="J113" s="356">
        <f t="shared" si="67"/>
        <v>0</v>
      </c>
      <c r="K113" s="69">
        <f t="shared" si="67"/>
        <v>0</v>
      </c>
      <c r="L113" s="69">
        <f t="shared" si="67"/>
        <v>0</v>
      </c>
      <c r="M113" s="157">
        <f t="shared" si="67"/>
        <v>0</v>
      </c>
      <c r="N113" s="7">
        <f t="shared" si="67"/>
        <v>0</v>
      </c>
      <c r="O113" s="7">
        <f t="shared" si="67"/>
        <v>0</v>
      </c>
      <c r="P113" s="7">
        <f t="shared" si="67"/>
        <v>0</v>
      </c>
      <c r="Q113" s="22">
        <f t="shared" si="67"/>
        <v>0</v>
      </c>
      <c r="R113" s="14">
        <f t="shared" si="67"/>
        <v>0</v>
      </c>
      <c r="S113" s="14">
        <f t="shared" si="67"/>
        <v>0</v>
      </c>
      <c r="T113" s="129">
        <f t="shared" si="67"/>
        <v>0</v>
      </c>
      <c r="U113" s="22">
        <f t="shared" si="67"/>
        <v>0</v>
      </c>
      <c r="V113" s="14">
        <f t="shared" si="67"/>
        <v>0</v>
      </c>
      <c r="W113" s="129">
        <f t="shared" si="67"/>
        <v>0</v>
      </c>
      <c r="X113" s="22">
        <f t="shared" si="67"/>
        <v>0</v>
      </c>
      <c r="Y113" s="14">
        <f t="shared" si="67"/>
        <v>0</v>
      </c>
      <c r="Z113" s="14">
        <f t="shared" si="67"/>
        <v>0</v>
      </c>
      <c r="AA113" s="14">
        <f t="shared" si="67"/>
        <v>0</v>
      </c>
      <c r="AB113" s="129">
        <f t="shared" si="67"/>
        <v>0</v>
      </c>
      <c r="AC113" s="7">
        <f t="shared" si="67"/>
        <v>0</v>
      </c>
      <c r="AD113" s="7">
        <f t="shared" si="67"/>
        <v>0</v>
      </c>
      <c r="AE113" s="164">
        <f t="shared" si="67"/>
        <v>0</v>
      </c>
      <c r="AF113" s="177">
        <f t="shared" si="67"/>
        <v>0</v>
      </c>
      <c r="AG113" s="160">
        <f t="shared" si="67"/>
        <v>0</v>
      </c>
      <c r="AH113" s="178">
        <f t="shared" si="67"/>
        <v>0</v>
      </c>
      <c r="AI113" s="188">
        <f t="shared" si="67"/>
        <v>0</v>
      </c>
      <c r="AJ113" s="167">
        <f t="shared" si="67"/>
        <v>0</v>
      </c>
      <c r="AK113" s="178">
        <f t="shared" si="67"/>
        <v>0</v>
      </c>
      <c r="AL113" s="179">
        <f t="shared" si="67"/>
        <v>0</v>
      </c>
    </row>
    <row r="114" spans="1:38" outlineLevel="2" x14ac:dyDescent="0.25">
      <c r="A114" s="6" t="s">
        <v>676</v>
      </c>
      <c r="B114" s="29" t="s">
        <v>704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>SUM(M114,AE114)</f>
        <v>0</v>
      </c>
      <c r="AH114" s="178">
        <f>SUM(N114,AF114)</f>
        <v>0</v>
      </c>
      <c r="AI114" s="188">
        <f>SUM(AG114+AH114)</f>
        <v>0</v>
      </c>
      <c r="AJ114" s="167">
        <f>SUM(AG114)+SUM(Juuli!AJ114)</f>
        <v>0</v>
      </c>
      <c r="AK114" s="178">
        <f>SUM(AE114)+SUM(Juuli!AK114)</f>
        <v>0</v>
      </c>
      <c r="AL114" s="179">
        <f>SUM(AH114)+SUM(Juuli!AL114)</f>
        <v>0</v>
      </c>
    </row>
    <row r="115" spans="1:38" outlineLevel="2" x14ac:dyDescent="0.25">
      <c r="A115" s="6" t="s">
        <v>676</v>
      </c>
      <c r="B115" s="29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37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177"/>
      <c r="AG115" s="160">
        <f t="shared" si="60"/>
        <v>0</v>
      </c>
      <c r="AH115" s="178">
        <f t="shared" si="61"/>
        <v>0</v>
      </c>
      <c r="AI115" s="188">
        <f t="shared" si="58"/>
        <v>0</v>
      </c>
      <c r="AJ115" s="167">
        <f>SUM(AG115)+SUM(Juuli!AJ115)</f>
        <v>0</v>
      </c>
      <c r="AK115" s="178">
        <f>SUM(AE115)+SUM(Juuli!AK115)</f>
        <v>0</v>
      </c>
      <c r="AL115" s="179">
        <f>SUM(AH115)+SUM(Juuli!AL115)</f>
        <v>0</v>
      </c>
    </row>
    <row r="116" spans="1:38" outlineLevel="2" x14ac:dyDescent="0.25">
      <c r="A116" s="6" t="s">
        <v>676</v>
      </c>
      <c r="B116" s="29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37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177"/>
      <c r="AG116" s="160">
        <f t="shared" si="60"/>
        <v>0</v>
      </c>
      <c r="AH116" s="178">
        <f t="shared" si="61"/>
        <v>0</v>
      </c>
      <c r="AI116" s="188">
        <f t="shared" si="58"/>
        <v>0</v>
      </c>
      <c r="AJ116" s="167">
        <f>SUM(AG116)+SUM(Juuli!AJ116)</f>
        <v>0</v>
      </c>
      <c r="AK116" s="178">
        <f>SUM(AE116)+SUM(Juuli!AK116)</f>
        <v>0</v>
      </c>
      <c r="AL116" s="179">
        <f>SUM(AH116)+SUM(Juuli!AL116)</f>
        <v>0</v>
      </c>
    </row>
    <row r="117" spans="1:38" outlineLevel="1" x14ac:dyDescent="0.25">
      <c r="A117" s="74" t="s">
        <v>760</v>
      </c>
      <c r="B117" s="29"/>
      <c r="C117" s="69">
        <f t="shared" ref="C117:AL117" si="68">SUBTOTAL(9,C114:C116)</f>
        <v>0</v>
      </c>
      <c r="D117" s="69">
        <f t="shared" si="68"/>
        <v>0</v>
      </c>
      <c r="E117" s="69">
        <f t="shared" si="68"/>
        <v>0</v>
      </c>
      <c r="F117" s="69">
        <f t="shared" si="68"/>
        <v>0</v>
      </c>
      <c r="G117" s="69">
        <f t="shared" si="68"/>
        <v>0</v>
      </c>
      <c r="H117" s="69">
        <f t="shared" si="68"/>
        <v>0</v>
      </c>
      <c r="I117" s="116">
        <f t="shared" si="68"/>
        <v>0</v>
      </c>
      <c r="J117" s="356">
        <f t="shared" si="68"/>
        <v>0</v>
      </c>
      <c r="K117" s="69">
        <f t="shared" si="68"/>
        <v>0</v>
      </c>
      <c r="L117" s="69">
        <f t="shared" si="68"/>
        <v>0</v>
      </c>
      <c r="M117" s="157">
        <f t="shared" si="68"/>
        <v>0</v>
      </c>
      <c r="N117" s="7">
        <f t="shared" si="68"/>
        <v>0</v>
      </c>
      <c r="O117" s="7">
        <f t="shared" si="68"/>
        <v>0</v>
      </c>
      <c r="P117" s="7">
        <f t="shared" si="68"/>
        <v>0</v>
      </c>
      <c r="Q117" s="22">
        <f t="shared" si="68"/>
        <v>0</v>
      </c>
      <c r="R117" s="14">
        <f t="shared" si="68"/>
        <v>0</v>
      </c>
      <c r="S117" s="14">
        <f t="shared" si="68"/>
        <v>0</v>
      </c>
      <c r="T117" s="129">
        <f t="shared" si="68"/>
        <v>0</v>
      </c>
      <c r="U117" s="22">
        <f t="shared" si="68"/>
        <v>0</v>
      </c>
      <c r="V117" s="14">
        <f t="shared" si="68"/>
        <v>0</v>
      </c>
      <c r="W117" s="129">
        <f t="shared" si="68"/>
        <v>0</v>
      </c>
      <c r="X117" s="22">
        <f t="shared" si="68"/>
        <v>0</v>
      </c>
      <c r="Y117" s="14">
        <f t="shared" si="68"/>
        <v>0</v>
      </c>
      <c r="Z117" s="14">
        <f t="shared" si="68"/>
        <v>0</v>
      </c>
      <c r="AA117" s="14">
        <f t="shared" si="68"/>
        <v>0</v>
      </c>
      <c r="AB117" s="129">
        <f t="shared" si="68"/>
        <v>0</v>
      </c>
      <c r="AC117" s="7">
        <f t="shared" si="68"/>
        <v>0</v>
      </c>
      <c r="AD117" s="7">
        <f t="shared" si="68"/>
        <v>0</v>
      </c>
      <c r="AE117" s="164">
        <f t="shared" si="68"/>
        <v>0</v>
      </c>
      <c r="AF117" s="177">
        <f t="shared" si="68"/>
        <v>0</v>
      </c>
      <c r="AG117" s="160">
        <f t="shared" si="68"/>
        <v>0</v>
      </c>
      <c r="AH117" s="178">
        <f t="shared" si="68"/>
        <v>0</v>
      </c>
      <c r="AI117" s="188">
        <f t="shared" si="68"/>
        <v>0</v>
      </c>
      <c r="AJ117" s="167">
        <f t="shared" si="68"/>
        <v>0</v>
      </c>
      <c r="AK117" s="178">
        <f t="shared" si="68"/>
        <v>0</v>
      </c>
      <c r="AL117" s="179">
        <f t="shared" si="68"/>
        <v>0</v>
      </c>
    </row>
    <row r="118" spans="1:38" outlineLevel="2" x14ac:dyDescent="0.25">
      <c r="A118" s="6" t="s">
        <v>812</v>
      </c>
      <c r="B118" s="29" t="s">
        <v>706</v>
      </c>
      <c r="C118" s="69"/>
      <c r="D118" s="69"/>
      <c r="E118" s="69">
        <v>24</v>
      </c>
      <c r="F118" s="69">
        <v>14</v>
      </c>
      <c r="G118" s="69"/>
      <c r="H118" s="69"/>
      <c r="I118" s="116"/>
      <c r="J118" s="356"/>
      <c r="K118" s="69">
        <v>2</v>
      </c>
      <c r="L118" s="69">
        <v>1</v>
      </c>
      <c r="M118" s="157">
        <f t="shared" si="37"/>
        <v>41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41</v>
      </c>
      <c r="AH118" s="178">
        <f>SUM(N118,AF118)</f>
        <v>0</v>
      </c>
      <c r="AI118" s="188">
        <f>SUM(AG118+AH118)</f>
        <v>41</v>
      </c>
      <c r="AJ118" s="167">
        <f>SUM(AG118)+SUM(Juuli!AJ118)</f>
        <v>271</v>
      </c>
      <c r="AK118" s="178">
        <f>SUM(AE118)+SUM(Juuli!AK118)</f>
        <v>0</v>
      </c>
      <c r="AL118" s="179">
        <f>SUM(AH118)+SUM(Juuli!AL118)</f>
        <v>0</v>
      </c>
    </row>
    <row r="119" spans="1:38" outlineLevel="2" x14ac:dyDescent="0.25">
      <c r="A119" s="6" t="s">
        <v>812</v>
      </c>
      <c r="B119" s="29" t="s">
        <v>813</v>
      </c>
      <c r="C119" s="69"/>
      <c r="D119" s="69"/>
      <c r="E119" s="69">
        <v>23</v>
      </c>
      <c r="F119" s="69">
        <v>24</v>
      </c>
      <c r="G119" s="69"/>
      <c r="H119" s="69"/>
      <c r="I119" s="116"/>
      <c r="J119" s="356"/>
      <c r="K119" s="69">
        <v>5</v>
      </c>
      <c r="L119" s="69">
        <v>1</v>
      </c>
      <c r="M119" s="157">
        <f t="shared" si="37"/>
        <v>53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177"/>
      <c r="AG119" s="160">
        <f t="shared" si="60"/>
        <v>53</v>
      </c>
      <c r="AH119" s="178">
        <f t="shared" si="61"/>
        <v>0</v>
      </c>
      <c r="AI119" s="188">
        <f t="shared" si="58"/>
        <v>53</v>
      </c>
      <c r="AJ119" s="167">
        <f>SUM(AG119)+SUM(Juuli!AJ119)</f>
        <v>365</v>
      </c>
      <c r="AK119" s="178">
        <f>SUM(AE119)+SUM(Juuli!AK119)</f>
        <v>0</v>
      </c>
      <c r="AL119" s="179">
        <f>SUM(AH119)+SUM(Juuli!AL119)</f>
        <v>0</v>
      </c>
    </row>
    <row r="120" spans="1:38" outlineLevel="1" x14ac:dyDescent="0.25">
      <c r="A120" s="74" t="s">
        <v>761</v>
      </c>
      <c r="B120" s="29"/>
      <c r="C120" s="69">
        <f t="shared" ref="C120:AL120" si="69">SUBTOTAL(9,C118:C119)</f>
        <v>0</v>
      </c>
      <c r="D120" s="69">
        <f t="shared" si="69"/>
        <v>0</v>
      </c>
      <c r="E120" s="69">
        <f t="shared" si="69"/>
        <v>47</v>
      </c>
      <c r="F120" s="69">
        <f t="shared" si="69"/>
        <v>38</v>
      </c>
      <c r="G120" s="69">
        <f t="shared" si="69"/>
        <v>0</v>
      </c>
      <c r="H120" s="69">
        <f t="shared" si="69"/>
        <v>0</v>
      </c>
      <c r="I120" s="116">
        <f t="shared" si="69"/>
        <v>0</v>
      </c>
      <c r="J120" s="356">
        <f t="shared" si="69"/>
        <v>0</v>
      </c>
      <c r="K120" s="69">
        <f t="shared" si="69"/>
        <v>7</v>
      </c>
      <c r="L120" s="69">
        <f t="shared" si="69"/>
        <v>2</v>
      </c>
      <c r="M120" s="157">
        <f t="shared" si="69"/>
        <v>94</v>
      </c>
      <c r="N120" s="7">
        <f t="shared" si="69"/>
        <v>0</v>
      </c>
      <c r="O120" s="7">
        <f t="shared" si="69"/>
        <v>0</v>
      </c>
      <c r="P120" s="7">
        <f t="shared" si="69"/>
        <v>0</v>
      </c>
      <c r="Q120" s="22">
        <f t="shared" si="69"/>
        <v>0</v>
      </c>
      <c r="R120" s="14">
        <f t="shared" si="69"/>
        <v>0</v>
      </c>
      <c r="S120" s="14">
        <f t="shared" si="69"/>
        <v>0</v>
      </c>
      <c r="T120" s="129">
        <f t="shared" si="69"/>
        <v>0</v>
      </c>
      <c r="U120" s="22">
        <f t="shared" si="69"/>
        <v>0</v>
      </c>
      <c r="V120" s="14">
        <f t="shared" si="69"/>
        <v>0</v>
      </c>
      <c r="W120" s="129">
        <f t="shared" si="69"/>
        <v>0</v>
      </c>
      <c r="X120" s="22">
        <f t="shared" si="69"/>
        <v>0</v>
      </c>
      <c r="Y120" s="14">
        <f t="shared" si="69"/>
        <v>0</v>
      </c>
      <c r="Z120" s="14">
        <f t="shared" si="69"/>
        <v>0</v>
      </c>
      <c r="AA120" s="14">
        <f t="shared" si="69"/>
        <v>0</v>
      </c>
      <c r="AB120" s="129">
        <f t="shared" si="69"/>
        <v>0</v>
      </c>
      <c r="AC120" s="7">
        <f t="shared" si="69"/>
        <v>0</v>
      </c>
      <c r="AD120" s="7">
        <f t="shared" si="69"/>
        <v>0</v>
      </c>
      <c r="AE120" s="164">
        <f t="shared" si="69"/>
        <v>0</v>
      </c>
      <c r="AF120" s="177">
        <f t="shared" si="69"/>
        <v>0</v>
      </c>
      <c r="AG120" s="160">
        <f t="shared" si="69"/>
        <v>94</v>
      </c>
      <c r="AH120" s="178">
        <f t="shared" si="69"/>
        <v>0</v>
      </c>
      <c r="AI120" s="188">
        <f t="shared" si="69"/>
        <v>94</v>
      </c>
      <c r="AJ120" s="167">
        <f t="shared" si="69"/>
        <v>636</v>
      </c>
      <c r="AK120" s="178">
        <f t="shared" si="69"/>
        <v>0</v>
      </c>
      <c r="AL120" s="179">
        <f t="shared" si="69"/>
        <v>0</v>
      </c>
    </row>
    <row r="121" spans="1:38" outlineLevel="2" x14ac:dyDescent="0.25">
      <c r="A121" s="6" t="s">
        <v>814</v>
      </c>
      <c r="B121" s="29" t="s">
        <v>692</v>
      </c>
      <c r="C121" s="69"/>
      <c r="D121" s="69">
        <v>22</v>
      </c>
      <c r="E121" s="69"/>
      <c r="F121" s="69"/>
      <c r="G121" s="69"/>
      <c r="H121" s="69"/>
      <c r="I121" s="116"/>
      <c r="J121" s="356"/>
      <c r="K121" s="69"/>
      <c r="L121" s="69">
        <v>2</v>
      </c>
      <c r="M121" s="157">
        <f t="shared" si="37"/>
        <v>24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177"/>
      <c r="AG121" s="160">
        <f t="shared" si="60"/>
        <v>24</v>
      </c>
      <c r="AH121" s="178">
        <f t="shared" si="61"/>
        <v>0</v>
      </c>
      <c r="AI121" s="188">
        <f t="shared" si="58"/>
        <v>24</v>
      </c>
      <c r="AJ121" s="167">
        <f>SUM(AG121)+SUM(Juuli!AJ121)</f>
        <v>132</v>
      </c>
      <c r="AK121" s="178">
        <f>SUM(AE121)+SUM(Juuli!AK121)</f>
        <v>0</v>
      </c>
      <c r="AL121" s="179">
        <f>SUM(AH121)+SUM(Juuli!AL121)</f>
        <v>0</v>
      </c>
    </row>
    <row r="122" spans="1:38" outlineLevel="1" x14ac:dyDescent="0.25">
      <c r="A122" s="74" t="s">
        <v>762</v>
      </c>
      <c r="B122" s="29"/>
      <c r="C122" s="69">
        <f t="shared" ref="C122:AL122" si="70">SUBTOTAL(9,C121:C121)</f>
        <v>0</v>
      </c>
      <c r="D122" s="69">
        <f t="shared" si="70"/>
        <v>22</v>
      </c>
      <c r="E122" s="69">
        <f t="shared" si="70"/>
        <v>0</v>
      </c>
      <c r="F122" s="69">
        <f t="shared" si="70"/>
        <v>0</v>
      </c>
      <c r="G122" s="69">
        <f t="shared" si="70"/>
        <v>0</v>
      </c>
      <c r="H122" s="69">
        <f t="shared" si="70"/>
        <v>0</v>
      </c>
      <c r="I122" s="116">
        <f t="shared" si="70"/>
        <v>0</v>
      </c>
      <c r="J122" s="356">
        <f t="shared" si="70"/>
        <v>0</v>
      </c>
      <c r="K122" s="69">
        <f t="shared" si="70"/>
        <v>0</v>
      </c>
      <c r="L122" s="69">
        <f t="shared" si="70"/>
        <v>2</v>
      </c>
      <c r="M122" s="157">
        <f t="shared" si="70"/>
        <v>24</v>
      </c>
      <c r="N122" s="7">
        <f t="shared" si="70"/>
        <v>0</v>
      </c>
      <c r="O122" s="7">
        <f t="shared" si="70"/>
        <v>0</v>
      </c>
      <c r="P122" s="7">
        <f t="shared" si="70"/>
        <v>0</v>
      </c>
      <c r="Q122" s="22">
        <f t="shared" si="70"/>
        <v>0</v>
      </c>
      <c r="R122" s="14">
        <f t="shared" si="70"/>
        <v>0</v>
      </c>
      <c r="S122" s="14">
        <f t="shared" si="70"/>
        <v>0</v>
      </c>
      <c r="T122" s="129">
        <f t="shared" si="70"/>
        <v>0</v>
      </c>
      <c r="U122" s="22">
        <f t="shared" si="70"/>
        <v>0</v>
      </c>
      <c r="V122" s="14">
        <f t="shared" si="70"/>
        <v>0</v>
      </c>
      <c r="W122" s="129">
        <f t="shared" si="70"/>
        <v>0</v>
      </c>
      <c r="X122" s="22">
        <f t="shared" si="70"/>
        <v>0</v>
      </c>
      <c r="Y122" s="14">
        <f t="shared" si="70"/>
        <v>0</v>
      </c>
      <c r="Z122" s="14">
        <f t="shared" si="70"/>
        <v>0</v>
      </c>
      <c r="AA122" s="14">
        <f t="shared" si="70"/>
        <v>0</v>
      </c>
      <c r="AB122" s="129">
        <f t="shared" si="70"/>
        <v>0</v>
      </c>
      <c r="AC122" s="7">
        <f t="shared" si="70"/>
        <v>0</v>
      </c>
      <c r="AD122" s="7">
        <f t="shared" si="70"/>
        <v>0</v>
      </c>
      <c r="AE122" s="164">
        <f t="shared" si="70"/>
        <v>0</v>
      </c>
      <c r="AF122" s="177">
        <f t="shared" si="70"/>
        <v>0</v>
      </c>
      <c r="AG122" s="160">
        <f t="shared" si="70"/>
        <v>24</v>
      </c>
      <c r="AH122" s="178">
        <f t="shared" si="70"/>
        <v>0</v>
      </c>
      <c r="AI122" s="188">
        <f t="shared" si="70"/>
        <v>24</v>
      </c>
      <c r="AJ122" s="167">
        <f t="shared" si="70"/>
        <v>132</v>
      </c>
      <c r="AK122" s="178">
        <f t="shared" si="70"/>
        <v>0</v>
      </c>
      <c r="AL122" s="179">
        <f t="shared" si="70"/>
        <v>0</v>
      </c>
    </row>
    <row r="123" spans="1:38" outlineLevel="2" x14ac:dyDescent="0.25">
      <c r="A123" s="6" t="s">
        <v>615</v>
      </c>
      <c r="B123" s="29" t="s">
        <v>693</v>
      </c>
      <c r="C123" s="69"/>
      <c r="D123" s="69">
        <v>18</v>
      </c>
      <c r="E123" s="69">
        <v>49</v>
      </c>
      <c r="F123" s="69">
        <v>19</v>
      </c>
      <c r="G123" s="69"/>
      <c r="H123" s="69"/>
      <c r="I123" s="116">
        <v>19</v>
      </c>
      <c r="J123" s="356"/>
      <c r="K123" s="69">
        <v>34</v>
      </c>
      <c r="L123" s="69"/>
      <c r="M123" s="157">
        <f t="shared" si="37"/>
        <v>139</v>
      </c>
      <c r="N123" s="7"/>
      <c r="O123" s="7"/>
      <c r="P123" s="7">
        <v>3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3</v>
      </c>
      <c r="AF123" s="177"/>
      <c r="AG123" s="160">
        <f>SUM(M123,AE123)</f>
        <v>142</v>
      </c>
      <c r="AH123" s="178">
        <f>SUM(N123,AF123)</f>
        <v>0</v>
      </c>
      <c r="AI123" s="188">
        <f t="shared" si="58"/>
        <v>142</v>
      </c>
      <c r="AJ123" s="167">
        <f>SUM(AG123)+SUM(Juuli!AJ123)</f>
        <v>1286</v>
      </c>
      <c r="AK123" s="178">
        <f>SUM(AE123)+SUM(Juuli!AK123)</f>
        <v>30</v>
      </c>
      <c r="AL123" s="179">
        <f>SUM(AH123)+SUM(Juuli!AL123)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37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8"/>
        <v>0</v>
      </c>
      <c r="AJ124" s="167">
        <f>SUM(AG124)+SUM(Juuli!AJ124)</f>
        <v>0</v>
      </c>
      <c r="AK124" s="178">
        <f>SUM(AE124)+SUM(Juuli!AK124)</f>
        <v>0</v>
      </c>
      <c r="AL124" s="179">
        <f>SUM(AH124)+SUM(Juuli!AL124)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71">SUBTOTAL(9,C123:C124)</f>
        <v>0</v>
      </c>
      <c r="D125" s="69">
        <f t="shared" si="71"/>
        <v>18</v>
      </c>
      <c r="E125" s="69">
        <f t="shared" si="71"/>
        <v>49</v>
      </c>
      <c r="F125" s="69">
        <f t="shared" si="71"/>
        <v>19</v>
      </c>
      <c r="G125" s="69">
        <f t="shared" si="71"/>
        <v>0</v>
      </c>
      <c r="H125" s="69">
        <f t="shared" si="71"/>
        <v>0</v>
      </c>
      <c r="I125" s="116">
        <f t="shared" si="71"/>
        <v>19</v>
      </c>
      <c r="J125" s="356">
        <f t="shared" si="71"/>
        <v>0</v>
      </c>
      <c r="K125" s="69">
        <f t="shared" si="71"/>
        <v>34</v>
      </c>
      <c r="L125" s="69">
        <f t="shared" si="71"/>
        <v>0</v>
      </c>
      <c r="M125" s="157">
        <f t="shared" si="71"/>
        <v>139</v>
      </c>
      <c r="N125" s="7">
        <f t="shared" si="71"/>
        <v>0</v>
      </c>
      <c r="O125" s="7">
        <f t="shared" si="71"/>
        <v>0</v>
      </c>
      <c r="P125" s="7">
        <f t="shared" si="71"/>
        <v>3</v>
      </c>
      <c r="Q125" s="22">
        <f t="shared" si="71"/>
        <v>0</v>
      </c>
      <c r="R125" s="14">
        <f t="shared" si="71"/>
        <v>0</v>
      </c>
      <c r="S125" s="14">
        <f t="shared" si="71"/>
        <v>0</v>
      </c>
      <c r="T125" s="129">
        <f t="shared" si="71"/>
        <v>0</v>
      </c>
      <c r="U125" s="22">
        <f t="shared" si="71"/>
        <v>0</v>
      </c>
      <c r="V125" s="14">
        <f t="shared" si="71"/>
        <v>0</v>
      </c>
      <c r="W125" s="129">
        <f t="shared" si="71"/>
        <v>0</v>
      </c>
      <c r="X125" s="22">
        <f t="shared" si="71"/>
        <v>0</v>
      </c>
      <c r="Y125" s="14">
        <f t="shared" si="71"/>
        <v>0</v>
      </c>
      <c r="Z125" s="14">
        <f t="shared" si="71"/>
        <v>0</v>
      </c>
      <c r="AA125" s="14">
        <f t="shared" si="71"/>
        <v>0</v>
      </c>
      <c r="AB125" s="129">
        <f t="shared" si="71"/>
        <v>0</v>
      </c>
      <c r="AC125" s="7">
        <f t="shared" si="71"/>
        <v>0</v>
      </c>
      <c r="AD125" s="7">
        <f t="shared" si="71"/>
        <v>0</v>
      </c>
      <c r="AE125" s="164">
        <f t="shared" si="71"/>
        <v>3</v>
      </c>
      <c r="AF125" s="177">
        <f t="shared" si="71"/>
        <v>0</v>
      </c>
      <c r="AG125" s="160">
        <f t="shared" si="71"/>
        <v>142</v>
      </c>
      <c r="AH125" s="178">
        <f t="shared" si="71"/>
        <v>0</v>
      </c>
      <c r="AI125" s="188">
        <f t="shared" si="71"/>
        <v>142</v>
      </c>
      <c r="AJ125" s="167">
        <f t="shared" si="71"/>
        <v>1286</v>
      </c>
      <c r="AK125" s="178">
        <f t="shared" si="71"/>
        <v>30</v>
      </c>
      <c r="AL125" s="179">
        <f t="shared" si="71"/>
        <v>0</v>
      </c>
    </row>
    <row r="126" spans="1:38" outlineLevel="2" x14ac:dyDescent="0.25">
      <c r="A126" s="6" t="s">
        <v>815</v>
      </c>
      <c r="B126" s="8" t="s">
        <v>717</v>
      </c>
      <c r="C126" s="69"/>
      <c r="D126" s="69">
        <v>16</v>
      </c>
      <c r="E126" s="69">
        <v>11</v>
      </c>
      <c r="F126" s="69">
        <v>35</v>
      </c>
      <c r="G126" s="69"/>
      <c r="H126" s="69"/>
      <c r="I126" s="116">
        <v>1</v>
      </c>
      <c r="J126" s="356"/>
      <c r="K126" s="69">
        <v>11</v>
      </c>
      <c r="L126" s="69">
        <v>12</v>
      </c>
      <c r="M126" s="157">
        <f t="shared" si="37"/>
        <v>86</v>
      </c>
      <c r="N126" s="7"/>
      <c r="O126" s="7">
        <v>19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19</v>
      </c>
      <c r="AF126" s="177"/>
      <c r="AG126" s="160">
        <f t="shared" ref="AG126:AH127" si="72">SUM(M126,AE126)</f>
        <v>105</v>
      </c>
      <c r="AH126" s="178">
        <f t="shared" si="72"/>
        <v>0</v>
      </c>
      <c r="AI126" s="188">
        <f t="shared" si="58"/>
        <v>105</v>
      </c>
      <c r="AJ126" s="167">
        <f>SUM(AG126)+SUM(Juuli!AJ126)</f>
        <v>1073</v>
      </c>
      <c r="AK126" s="178">
        <f>SUM(AE126)+SUM(Juuli!AK126)</f>
        <v>144</v>
      </c>
      <c r="AL126" s="179">
        <f>SUM(AH126)+SUM(Juuli!AL126)</f>
        <v>0</v>
      </c>
    </row>
    <row r="127" spans="1:38" outlineLevel="2" x14ac:dyDescent="0.25">
      <c r="A127" s="6" t="s">
        <v>815</v>
      </c>
      <c r="B127" s="29" t="s">
        <v>257</v>
      </c>
      <c r="C127" s="69"/>
      <c r="D127" s="69">
        <v>12</v>
      </c>
      <c r="E127" s="69">
        <v>30</v>
      </c>
      <c r="F127" s="69">
        <v>46</v>
      </c>
      <c r="G127" s="69"/>
      <c r="H127" s="69"/>
      <c r="I127" s="116">
        <v>4</v>
      </c>
      <c r="J127" s="356"/>
      <c r="K127" s="69">
        <v>15</v>
      </c>
      <c r="L127" s="69">
        <v>10</v>
      </c>
      <c r="M127" s="157">
        <f t="shared" si="37"/>
        <v>117</v>
      </c>
      <c r="N127" s="7">
        <v>1</v>
      </c>
      <c r="O127" s="7">
        <v>11</v>
      </c>
      <c r="P127" s="7"/>
      <c r="Q127" s="22"/>
      <c r="R127" s="14"/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11</v>
      </c>
      <c r="AF127" s="177"/>
      <c r="AG127" s="160">
        <f t="shared" si="72"/>
        <v>128</v>
      </c>
      <c r="AH127" s="178">
        <f t="shared" si="72"/>
        <v>1</v>
      </c>
      <c r="AI127" s="188">
        <f t="shared" si="58"/>
        <v>129</v>
      </c>
      <c r="AJ127" s="167">
        <f>SUM(AG127)+SUM(Juuli!AJ127)</f>
        <v>962</v>
      </c>
      <c r="AK127" s="178">
        <f>SUM(AE127)+SUM(Juuli!AK127)</f>
        <v>66</v>
      </c>
      <c r="AL127" s="179">
        <f>SUM(AH127)+SUM(Juuli!AL127)</f>
        <v>23</v>
      </c>
    </row>
    <row r="128" spans="1:38" outlineLevel="1" x14ac:dyDescent="0.25">
      <c r="A128" s="74" t="s">
        <v>764</v>
      </c>
      <c r="B128" s="29"/>
      <c r="C128" s="69">
        <f t="shared" ref="C128:AL128" si="73">SUBTOTAL(9,C126:C127)</f>
        <v>0</v>
      </c>
      <c r="D128" s="69">
        <f t="shared" si="73"/>
        <v>28</v>
      </c>
      <c r="E128" s="69">
        <f t="shared" si="73"/>
        <v>41</v>
      </c>
      <c r="F128" s="69">
        <f t="shared" si="73"/>
        <v>81</v>
      </c>
      <c r="G128" s="69">
        <f t="shared" si="73"/>
        <v>0</v>
      </c>
      <c r="H128" s="69">
        <f t="shared" si="73"/>
        <v>0</v>
      </c>
      <c r="I128" s="116">
        <f t="shared" si="73"/>
        <v>5</v>
      </c>
      <c r="J128" s="356">
        <f t="shared" si="73"/>
        <v>0</v>
      </c>
      <c r="K128" s="69">
        <f t="shared" si="73"/>
        <v>26</v>
      </c>
      <c r="L128" s="69">
        <f t="shared" si="73"/>
        <v>22</v>
      </c>
      <c r="M128" s="157">
        <f t="shared" si="73"/>
        <v>203</v>
      </c>
      <c r="N128" s="7">
        <f t="shared" si="73"/>
        <v>1</v>
      </c>
      <c r="O128" s="7">
        <f t="shared" si="73"/>
        <v>30</v>
      </c>
      <c r="P128" s="7">
        <f t="shared" si="73"/>
        <v>0</v>
      </c>
      <c r="Q128" s="22">
        <f t="shared" si="73"/>
        <v>0</v>
      </c>
      <c r="R128" s="14">
        <f t="shared" si="73"/>
        <v>0</v>
      </c>
      <c r="S128" s="14">
        <f t="shared" si="73"/>
        <v>0</v>
      </c>
      <c r="T128" s="129">
        <f t="shared" si="73"/>
        <v>0</v>
      </c>
      <c r="U128" s="22">
        <f t="shared" si="73"/>
        <v>0</v>
      </c>
      <c r="V128" s="14">
        <f t="shared" si="73"/>
        <v>0</v>
      </c>
      <c r="W128" s="129">
        <f t="shared" si="73"/>
        <v>0</v>
      </c>
      <c r="X128" s="22">
        <f t="shared" si="73"/>
        <v>0</v>
      </c>
      <c r="Y128" s="14">
        <f t="shared" si="73"/>
        <v>0</v>
      </c>
      <c r="Z128" s="14">
        <f t="shared" si="73"/>
        <v>0</v>
      </c>
      <c r="AA128" s="14">
        <f t="shared" si="73"/>
        <v>0</v>
      </c>
      <c r="AB128" s="129">
        <f t="shared" si="73"/>
        <v>0</v>
      </c>
      <c r="AC128" s="7">
        <f t="shared" si="73"/>
        <v>0</v>
      </c>
      <c r="AD128" s="7">
        <f t="shared" si="73"/>
        <v>0</v>
      </c>
      <c r="AE128" s="164">
        <f t="shared" si="73"/>
        <v>30</v>
      </c>
      <c r="AF128" s="177">
        <f t="shared" si="73"/>
        <v>0</v>
      </c>
      <c r="AG128" s="160">
        <f t="shared" si="73"/>
        <v>233</v>
      </c>
      <c r="AH128" s="178">
        <f t="shared" si="73"/>
        <v>1</v>
      </c>
      <c r="AI128" s="188">
        <f t="shared" si="73"/>
        <v>234</v>
      </c>
      <c r="AJ128" s="167">
        <f t="shared" si="73"/>
        <v>2035</v>
      </c>
      <c r="AK128" s="178">
        <f t="shared" si="73"/>
        <v>210</v>
      </c>
      <c r="AL128" s="179">
        <f t="shared" si="73"/>
        <v>23</v>
      </c>
    </row>
    <row r="129" spans="1:38" outlineLevel="2" x14ac:dyDescent="0.25">
      <c r="A129" s="6" t="s">
        <v>816</v>
      </c>
      <c r="B129" s="29" t="s">
        <v>809</v>
      </c>
      <c r="C129" s="69"/>
      <c r="D129" s="69"/>
      <c r="E129" s="69"/>
      <c r="F129" s="69"/>
      <c r="G129" s="69">
        <v>13</v>
      </c>
      <c r="H129" s="69"/>
      <c r="I129" s="116"/>
      <c r="J129" s="356"/>
      <c r="K129" s="69">
        <v>9</v>
      </c>
      <c r="L129" s="69"/>
      <c r="M129" s="157">
        <f t="shared" si="37"/>
        <v>22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 t="shared" ref="AG129:AH132" si="74">SUM(M129,AE129)</f>
        <v>22</v>
      </c>
      <c r="AH129" s="178">
        <f t="shared" si="74"/>
        <v>0</v>
      </c>
      <c r="AI129" s="188">
        <f t="shared" si="58"/>
        <v>22</v>
      </c>
      <c r="AJ129" s="167">
        <f>SUM(AG129)+SUM(Juuli!AJ129)</f>
        <v>263</v>
      </c>
      <c r="AK129" s="178">
        <f>SUM(AE129)+SUM(Juuli!AK129)</f>
        <v>0</v>
      </c>
      <c r="AL129" s="179">
        <f>SUM(AH129)+SUM(Juuli!AL129)</f>
        <v>0</v>
      </c>
    </row>
    <row r="130" spans="1:38" outlineLevel="2" x14ac:dyDescent="0.25">
      <c r="A130" s="6" t="s">
        <v>640</v>
      </c>
      <c r="B130" s="29" t="s">
        <v>677</v>
      </c>
      <c r="C130" s="69"/>
      <c r="D130" s="69"/>
      <c r="E130" s="69"/>
      <c r="F130" s="69"/>
      <c r="G130" s="69"/>
      <c r="H130" s="69"/>
      <c r="I130" s="116"/>
      <c r="J130" s="356"/>
      <c r="K130" s="69"/>
      <c r="L130" s="69"/>
      <c r="M130" s="157">
        <f t="shared" si="37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8</v>
      </c>
      <c r="AD130" s="7"/>
      <c r="AE130" s="164">
        <f>SUM(O130:AD130)</f>
        <v>8</v>
      </c>
      <c r="AF130" s="177"/>
      <c r="AG130" s="160">
        <f t="shared" si="74"/>
        <v>8</v>
      </c>
      <c r="AH130" s="178">
        <f t="shared" si="74"/>
        <v>0</v>
      </c>
      <c r="AI130" s="188">
        <f t="shared" si="58"/>
        <v>8</v>
      </c>
      <c r="AJ130" s="167">
        <f>SUM(AG130)+SUM(Juuli!AJ130)</f>
        <v>118</v>
      </c>
      <c r="AK130" s="178">
        <f>SUM(AE130)+SUM(Juuli!AK130)</f>
        <v>118</v>
      </c>
      <c r="AL130" s="179">
        <f>SUM(AH130)+SUM(Juuli!AL130)</f>
        <v>0</v>
      </c>
    </row>
    <row r="131" spans="1:38" outlineLevel="1" x14ac:dyDescent="0.25">
      <c r="A131" s="383" t="s">
        <v>765</v>
      </c>
      <c r="B131" s="40"/>
      <c r="C131" s="11">
        <f t="shared" ref="C131:AL131" si="75">SUBTOTAL(9,C129:C130)</f>
        <v>0</v>
      </c>
      <c r="D131" s="11">
        <f t="shared" si="75"/>
        <v>0</v>
      </c>
      <c r="E131" s="11">
        <f t="shared" si="75"/>
        <v>0</v>
      </c>
      <c r="F131" s="11">
        <f t="shared" si="75"/>
        <v>0</v>
      </c>
      <c r="G131" s="11">
        <f t="shared" si="75"/>
        <v>13</v>
      </c>
      <c r="H131" s="11">
        <f t="shared" si="75"/>
        <v>0</v>
      </c>
      <c r="I131" s="549">
        <f t="shared" si="75"/>
        <v>0</v>
      </c>
      <c r="J131" s="144">
        <f t="shared" si="75"/>
        <v>0</v>
      </c>
      <c r="K131" s="11">
        <f t="shared" si="75"/>
        <v>9</v>
      </c>
      <c r="L131" s="11">
        <f t="shared" si="75"/>
        <v>0</v>
      </c>
      <c r="M131" s="553">
        <f t="shared" si="75"/>
        <v>22</v>
      </c>
      <c r="N131" s="9">
        <f t="shared" si="75"/>
        <v>0</v>
      </c>
      <c r="O131" s="9">
        <f t="shared" si="75"/>
        <v>0</v>
      </c>
      <c r="P131" s="9">
        <f t="shared" si="75"/>
        <v>0</v>
      </c>
      <c r="Q131" s="28">
        <f t="shared" si="75"/>
        <v>0</v>
      </c>
      <c r="R131" s="396">
        <f t="shared" si="75"/>
        <v>0</v>
      </c>
      <c r="S131" s="396">
        <f t="shared" si="75"/>
        <v>0</v>
      </c>
      <c r="T131" s="395">
        <f t="shared" si="75"/>
        <v>0</v>
      </c>
      <c r="U131" s="28">
        <f t="shared" si="75"/>
        <v>0</v>
      </c>
      <c r="V131" s="396">
        <f t="shared" si="75"/>
        <v>0</v>
      </c>
      <c r="W131" s="395">
        <f t="shared" si="75"/>
        <v>0</v>
      </c>
      <c r="X131" s="28">
        <f t="shared" si="75"/>
        <v>0</v>
      </c>
      <c r="Y131" s="396">
        <f t="shared" si="75"/>
        <v>0</v>
      </c>
      <c r="Z131" s="396">
        <f t="shared" si="75"/>
        <v>0</v>
      </c>
      <c r="AA131" s="396">
        <f t="shared" si="75"/>
        <v>0</v>
      </c>
      <c r="AB131" s="476">
        <f t="shared" si="75"/>
        <v>0</v>
      </c>
      <c r="AC131" s="9">
        <f t="shared" si="75"/>
        <v>8</v>
      </c>
      <c r="AD131" s="9">
        <f t="shared" si="75"/>
        <v>0</v>
      </c>
      <c r="AE131" s="554">
        <f t="shared" si="75"/>
        <v>8</v>
      </c>
      <c r="AF131" s="393">
        <f t="shared" si="75"/>
        <v>0</v>
      </c>
      <c r="AG131" s="509">
        <f t="shared" si="75"/>
        <v>30</v>
      </c>
      <c r="AH131" s="394">
        <f t="shared" si="75"/>
        <v>0</v>
      </c>
      <c r="AI131" s="393">
        <f t="shared" si="75"/>
        <v>30</v>
      </c>
      <c r="AJ131" s="510">
        <f t="shared" si="75"/>
        <v>381</v>
      </c>
      <c r="AK131" s="394">
        <f t="shared" si="75"/>
        <v>118</v>
      </c>
      <c r="AL131" s="402">
        <f t="shared" si="75"/>
        <v>0</v>
      </c>
    </row>
    <row r="132" spans="1:38" outlineLevel="2" x14ac:dyDescent="0.25">
      <c r="A132" s="8" t="s">
        <v>817</v>
      </c>
      <c r="B132" s="600" t="s">
        <v>200</v>
      </c>
      <c r="C132" s="9">
        <v>2</v>
      </c>
      <c r="D132" s="9">
        <v>13</v>
      </c>
      <c r="E132" s="9">
        <v>60</v>
      </c>
      <c r="F132" s="9">
        <v>18</v>
      </c>
      <c r="G132" s="9"/>
      <c r="H132" s="9"/>
      <c r="I132" s="473">
        <v>2</v>
      </c>
      <c r="J132" s="460">
        <v>19</v>
      </c>
      <c r="K132" s="9">
        <v>16</v>
      </c>
      <c r="L132" s="9">
        <v>4</v>
      </c>
      <c r="M132" s="397">
        <f t="shared" si="37"/>
        <v>134</v>
      </c>
      <c r="N132" s="9"/>
      <c r="O132" s="9">
        <v>2</v>
      </c>
      <c r="P132" s="9"/>
      <c r="Q132" s="28"/>
      <c r="R132" s="396">
        <v>4</v>
      </c>
      <c r="S132" s="396">
        <v>5</v>
      </c>
      <c r="T132" s="395"/>
      <c r="U132" s="28"/>
      <c r="V132" s="396"/>
      <c r="W132" s="395"/>
      <c r="X132" s="28"/>
      <c r="Y132" s="396"/>
      <c r="Z132" s="396"/>
      <c r="AA132" s="396"/>
      <c r="AB132" s="476"/>
      <c r="AC132" s="9"/>
      <c r="AD132" s="9"/>
      <c r="AE132" s="398">
        <f>SUM(O132:AD132)</f>
        <v>11</v>
      </c>
      <c r="AF132" s="392"/>
      <c r="AG132" s="509">
        <f t="shared" si="74"/>
        <v>145</v>
      </c>
      <c r="AH132" s="394">
        <f t="shared" si="74"/>
        <v>0</v>
      </c>
      <c r="AI132" s="402">
        <f t="shared" si="58"/>
        <v>145</v>
      </c>
      <c r="AJ132" s="510">
        <f>SUM(AG132)+SUM(Juuli!AJ132)</f>
        <v>1293</v>
      </c>
      <c r="AK132" s="394">
        <f>SUM(AE132)+SUM(Juuli!AK132)</f>
        <v>141</v>
      </c>
      <c r="AL132" s="402">
        <f>SUM(AH132)+SUM(Juuli!AL132)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6">SUBTOTAL(9,C132:C132)</f>
        <v>2</v>
      </c>
      <c r="D133" s="543">
        <f t="shared" si="76"/>
        <v>13</v>
      </c>
      <c r="E133" s="543">
        <f t="shared" si="76"/>
        <v>60</v>
      </c>
      <c r="F133" s="543">
        <f t="shared" si="76"/>
        <v>18</v>
      </c>
      <c r="G133" s="543">
        <f t="shared" si="76"/>
        <v>0</v>
      </c>
      <c r="H133" s="543">
        <f t="shared" si="76"/>
        <v>0</v>
      </c>
      <c r="I133" s="531">
        <f t="shared" si="76"/>
        <v>2</v>
      </c>
      <c r="J133" s="546">
        <f t="shared" si="76"/>
        <v>19</v>
      </c>
      <c r="K133" s="543">
        <f t="shared" si="76"/>
        <v>16</v>
      </c>
      <c r="L133" s="543">
        <f t="shared" si="76"/>
        <v>4</v>
      </c>
      <c r="M133" s="584">
        <f t="shared" si="76"/>
        <v>134</v>
      </c>
      <c r="N133" s="543">
        <f t="shared" si="76"/>
        <v>0</v>
      </c>
      <c r="O133" s="543">
        <f t="shared" si="76"/>
        <v>2</v>
      </c>
      <c r="P133" s="548">
        <f t="shared" si="76"/>
        <v>0</v>
      </c>
      <c r="Q133" s="531">
        <f t="shared" si="76"/>
        <v>0</v>
      </c>
      <c r="R133" s="529">
        <f t="shared" si="76"/>
        <v>4</v>
      </c>
      <c r="S133" s="529">
        <f t="shared" si="76"/>
        <v>5</v>
      </c>
      <c r="T133" s="550">
        <f t="shared" si="76"/>
        <v>0</v>
      </c>
      <c r="U133" s="531">
        <f t="shared" si="76"/>
        <v>0</v>
      </c>
      <c r="V133" s="529">
        <f t="shared" si="76"/>
        <v>0</v>
      </c>
      <c r="W133" s="550">
        <f t="shared" si="76"/>
        <v>0</v>
      </c>
      <c r="X133" s="531">
        <f t="shared" si="76"/>
        <v>0</v>
      </c>
      <c r="Y133" s="529">
        <f t="shared" si="76"/>
        <v>0</v>
      </c>
      <c r="Z133" s="529">
        <f t="shared" si="76"/>
        <v>0</v>
      </c>
      <c r="AA133" s="529">
        <f t="shared" si="76"/>
        <v>0</v>
      </c>
      <c r="AB133" s="550">
        <f t="shared" si="76"/>
        <v>0</v>
      </c>
      <c r="AC133" s="543">
        <f t="shared" si="76"/>
        <v>0</v>
      </c>
      <c r="AD133" s="543">
        <f t="shared" si="76"/>
        <v>0</v>
      </c>
      <c r="AE133" s="601">
        <f t="shared" si="76"/>
        <v>11</v>
      </c>
      <c r="AF133" s="547">
        <f t="shared" si="76"/>
        <v>0</v>
      </c>
      <c r="AG133" s="544">
        <f t="shared" si="76"/>
        <v>145</v>
      </c>
      <c r="AH133" s="505">
        <f t="shared" si="76"/>
        <v>0</v>
      </c>
      <c r="AI133" s="552">
        <f t="shared" si="76"/>
        <v>145</v>
      </c>
      <c r="AJ133" s="545">
        <f t="shared" si="76"/>
        <v>1293</v>
      </c>
      <c r="AK133" s="505">
        <f t="shared" si="76"/>
        <v>141</v>
      </c>
      <c r="AL133" s="514">
        <f t="shared" si="76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7">SUBTOTAL(9,C7:C132)</f>
        <v>22</v>
      </c>
      <c r="D134" s="488">
        <f t="shared" si="77"/>
        <v>194</v>
      </c>
      <c r="E134" s="488">
        <f t="shared" si="77"/>
        <v>446</v>
      </c>
      <c r="F134" s="488">
        <f t="shared" si="77"/>
        <v>270</v>
      </c>
      <c r="G134" s="488">
        <f t="shared" si="77"/>
        <v>25</v>
      </c>
      <c r="H134" s="488">
        <f t="shared" si="77"/>
        <v>3</v>
      </c>
      <c r="I134" s="571">
        <f t="shared" si="77"/>
        <v>71</v>
      </c>
      <c r="J134" s="2">
        <f t="shared" si="77"/>
        <v>92</v>
      </c>
      <c r="K134" s="488">
        <f t="shared" si="77"/>
        <v>250</v>
      </c>
      <c r="L134" s="488">
        <f t="shared" si="77"/>
        <v>50</v>
      </c>
      <c r="M134" s="585">
        <f t="shared" si="77"/>
        <v>1423</v>
      </c>
      <c r="N134" s="488">
        <f t="shared" si="77"/>
        <v>1</v>
      </c>
      <c r="O134" s="488">
        <f t="shared" si="77"/>
        <v>37</v>
      </c>
      <c r="P134" s="15">
        <f t="shared" si="77"/>
        <v>35</v>
      </c>
      <c r="Q134" s="571">
        <f t="shared" si="77"/>
        <v>18</v>
      </c>
      <c r="R134" s="572">
        <f t="shared" si="77"/>
        <v>46</v>
      </c>
      <c r="S134" s="572">
        <f t="shared" si="77"/>
        <v>26</v>
      </c>
      <c r="T134" s="573">
        <f t="shared" si="77"/>
        <v>1</v>
      </c>
      <c r="U134" s="571">
        <f t="shared" si="77"/>
        <v>1</v>
      </c>
      <c r="V134" s="572">
        <f t="shared" si="77"/>
        <v>12</v>
      </c>
      <c r="W134" s="573">
        <f t="shared" si="77"/>
        <v>10</v>
      </c>
      <c r="X134" s="571">
        <f t="shared" si="77"/>
        <v>0</v>
      </c>
      <c r="Y134" s="572">
        <f t="shared" si="77"/>
        <v>0</v>
      </c>
      <c r="Z134" s="572">
        <f t="shared" si="77"/>
        <v>1</v>
      </c>
      <c r="AA134" s="572">
        <f t="shared" si="77"/>
        <v>2</v>
      </c>
      <c r="AB134" s="573">
        <f t="shared" si="77"/>
        <v>0</v>
      </c>
      <c r="AC134" s="571">
        <f t="shared" si="77"/>
        <v>26</v>
      </c>
      <c r="AD134" s="573">
        <f t="shared" si="77"/>
        <v>5</v>
      </c>
      <c r="AE134" s="576">
        <f t="shared" si="77"/>
        <v>220</v>
      </c>
      <c r="AF134" s="578">
        <f t="shared" si="77"/>
        <v>0</v>
      </c>
      <c r="AG134" s="579">
        <f t="shared" si="77"/>
        <v>1643</v>
      </c>
      <c r="AH134" s="580">
        <f t="shared" si="77"/>
        <v>1</v>
      </c>
      <c r="AI134" s="578">
        <f t="shared" si="77"/>
        <v>1644</v>
      </c>
      <c r="AJ134" s="581">
        <f t="shared" si="77"/>
        <v>13746</v>
      </c>
      <c r="AK134" s="580">
        <f t="shared" si="77"/>
        <v>1872</v>
      </c>
      <c r="AL134" s="577">
        <f t="shared" si="77"/>
        <v>33</v>
      </c>
    </row>
    <row r="135" spans="1:38" ht="13.8" thickBot="1" x14ac:dyDescent="0.3">
      <c r="A135" s="513" t="s">
        <v>670</v>
      </c>
      <c r="B135" s="69"/>
      <c r="C135" s="520">
        <f>C134/$M$134</f>
        <v>1.5460295151089248E-2</v>
      </c>
      <c r="D135" s="520">
        <f t="shared" ref="D135:M135" si="78">D134/$M$134</f>
        <v>0.13633169360505973</v>
      </c>
      <c r="E135" s="520">
        <f t="shared" si="78"/>
        <v>0.31342234715390022</v>
      </c>
      <c r="F135" s="520">
        <f t="shared" si="78"/>
        <v>0.18973998594518623</v>
      </c>
      <c r="G135" s="520">
        <f t="shared" si="78"/>
        <v>1.7568517217146872E-2</v>
      </c>
      <c r="H135" s="520">
        <f t="shared" si="78"/>
        <v>2.1082220660576245E-3</v>
      </c>
      <c r="I135" s="520">
        <f t="shared" si="78"/>
        <v>4.9894588896697116E-2</v>
      </c>
      <c r="J135" s="520">
        <f t="shared" si="78"/>
        <v>6.4652143359100495E-2</v>
      </c>
      <c r="K135" s="520">
        <f t="shared" si="78"/>
        <v>0.17568517217146873</v>
      </c>
      <c r="L135" s="520">
        <f t="shared" si="78"/>
        <v>3.5137034434293744E-2</v>
      </c>
      <c r="M135" s="520">
        <f t="shared" si="78"/>
        <v>1</v>
      </c>
      <c r="AE135"/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C134+Juuli!C136</f>
        <v>158</v>
      </c>
      <c r="D136" s="342">
        <f>D134+Juuli!D136</f>
        <v>1423</v>
      </c>
      <c r="E136" s="342">
        <f>E134+Juuli!E136</f>
        <v>3698</v>
      </c>
      <c r="F136" s="342">
        <f>F134+Juuli!F136</f>
        <v>2445</v>
      </c>
      <c r="G136" s="342">
        <f>G134+Juuli!G136</f>
        <v>300</v>
      </c>
      <c r="H136" s="342">
        <f>H134+Juuli!H136</f>
        <v>33</v>
      </c>
      <c r="I136" s="342">
        <f>I134+Juuli!I136</f>
        <v>606</v>
      </c>
      <c r="J136" s="342">
        <f>J134+Juuli!J136</f>
        <v>623</v>
      </c>
      <c r="K136" s="342">
        <f>K134+Juuli!K136</f>
        <v>2126</v>
      </c>
      <c r="L136" s="342">
        <f>L134+Juuli!L136</f>
        <v>462</v>
      </c>
      <c r="M136" s="342">
        <f>M134+Juuli!M136</f>
        <v>11874</v>
      </c>
      <c r="N136" s="342">
        <f>N134+Juuli!N136</f>
        <v>32</v>
      </c>
      <c r="O136" s="342">
        <f>O134+Juuli!O136</f>
        <v>291</v>
      </c>
      <c r="P136" s="342">
        <f>P134+Juuli!P136</f>
        <v>391</v>
      </c>
      <c r="Q136" s="342">
        <f>Q134+Juuli!Q136</f>
        <v>114</v>
      </c>
      <c r="R136" s="342">
        <f>R134+Juuli!R136</f>
        <v>359</v>
      </c>
      <c r="S136" s="342">
        <f>S134+Juuli!S136</f>
        <v>197</v>
      </c>
      <c r="T136" s="342">
        <f>T134+Juuli!T136</f>
        <v>30</v>
      </c>
      <c r="U136" s="342">
        <f>U134+Juuli!U136</f>
        <v>13</v>
      </c>
      <c r="V136" s="342">
        <f>V134+Juuli!V136</f>
        <v>30</v>
      </c>
      <c r="W136" s="342">
        <f>W134+Juuli!W136</f>
        <v>68</v>
      </c>
      <c r="X136" s="342">
        <f>X134+Juuli!X136</f>
        <v>0</v>
      </c>
      <c r="Y136" s="342">
        <f>Y134+Juuli!Y136</f>
        <v>8</v>
      </c>
      <c r="Z136" s="342">
        <f>Z134+Juuli!Z136</f>
        <v>2</v>
      </c>
      <c r="AA136" s="342">
        <f>AA134+Juuli!AA136</f>
        <v>18</v>
      </c>
      <c r="AB136" s="342">
        <f>AB134+Juuli!AB136</f>
        <v>3</v>
      </c>
      <c r="AC136" s="342">
        <f>AC134+Juuli!AC136</f>
        <v>284</v>
      </c>
      <c r="AD136" s="342">
        <f>AD134+Juuli!AD136</f>
        <v>64</v>
      </c>
      <c r="AE136" s="342">
        <f>AE134+Juuli!AE136</f>
        <v>1872</v>
      </c>
      <c r="AF136" s="342">
        <f>AF134+Juuli!AF136</f>
        <v>1</v>
      </c>
      <c r="AG136" s="342">
        <f>AG134+Juuli!AG136</f>
        <v>13746</v>
      </c>
      <c r="AH136" s="342">
        <f>AH134+Juuli!AH136</f>
        <v>33</v>
      </c>
      <c r="AI136" s="342">
        <f>AI134+Juuli!AI136</f>
        <v>13779</v>
      </c>
    </row>
    <row r="139" spans="1:38" ht="15.6" x14ac:dyDescent="0.3">
      <c r="A139" s="598" t="s">
        <v>196</v>
      </c>
      <c r="C139" s="598" t="s">
        <v>911</v>
      </c>
      <c r="AE139"/>
      <c r="AG139"/>
      <c r="AJ139"/>
    </row>
    <row r="140" spans="1:38" ht="15.6" x14ac:dyDescent="0.3">
      <c r="C140" s="598" t="s">
        <v>912</v>
      </c>
      <c r="AE140"/>
      <c r="AG140"/>
      <c r="AJ140"/>
    </row>
    <row r="141" spans="1:38" ht="15.6" x14ac:dyDescent="0.3">
      <c r="C141" s="526" t="s">
        <v>198</v>
      </c>
      <c r="D141" s="133"/>
      <c r="E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  <c r="AE141"/>
      <c r="AG141"/>
      <c r="AJ141"/>
    </row>
    <row r="143" spans="1:38" x14ac:dyDescent="0.25">
      <c r="T143" s="86"/>
      <c r="U143" s="86"/>
      <c r="V143" s="86"/>
    </row>
    <row r="144" spans="1:38" x14ac:dyDescent="0.25">
      <c r="A144" t="s">
        <v>673</v>
      </c>
      <c r="C144" s="133" t="s">
        <v>568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Y144" s="86"/>
      <c r="Z144" s="86"/>
    </row>
    <row r="145" spans="1:21" x14ac:dyDescent="0.25">
      <c r="C145" s="555"/>
      <c r="D145" s="133" t="s">
        <v>368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</row>
    <row r="146" spans="1:21" x14ac:dyDescent="0.25">
      <c r="C146" s="133"/>
      <c r="D146" s="133" t="s">
        <v>913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</row>
    <row r="147" spans="1:21" x14ac:dyDescent="0.25">
      <c r="C147" s="133"/>
      <c r="D147" s="133" t="s">
        <v>106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</row>
    <row r="148" spans="1:21" x14ac:dyDescent="0.25">
      <c r="C148" s="133"/>
      <c r="D148" s="527" t="s">
        <v>921</v>
      </c>
      <c r="N148" s="12"/>
    </row>
    <row r="149" spans="1:21" x14ac:dyDescent="0.25">
      <c r="C149" s="133"/>
      <c r="D149" t="s">
        <v>486</v>
      </c>
      <c r="N149" s="12"/>
    </row>
    <row r="150" spans="1:21" x14ac:dyDescent="0.25">
      <c r="A150" s="34"/>
      <c r="C150" s="133"/>
      <c r="D150" t="s">
        <v>570</v>
      </c>
      <c r="N150" s="12"/>
    </row>
    <row r="151" spans="1:21" x14ac:dyDescent="0.25">
      <c r="A151" s="34"/>
      <c r="C151" s="133"/>
      <c r="D151" t="s">
        <v>572</v>
      </c>
      <c r="N151" s="12"/>
    </row>
    <row r="152" spans="1:21" x14ac:dyDescent="0.25">
      <c r="A152" s="34"/>
      <c r="C152" s="555"/>
      <c r="D152" t="s">
        <v>863</v>
      </c>
      <c r="N152" s="12"/>
    </row>
    <row r="153" spans="1:21" x14ac:dyDescent="0.25">
      <c r="A153" s="34"/>
      <c r="C153" s="133"/>
      <c r="N153" s="12"/>
      <c r="T153" s="86"/>
      <c r="U153" s="86"/>
    </row>
    <row r="154" spans="1:21" x14ac:dyDescent="0.25">
      <c r="A154" s="34"/>
      <c r="N154" s="12"/>
      <c r="T154" s="86"/>
      <c r="U154" s="86"/>
    </row>
    <row r="155" spans="1:21" x14ac:dyDescent="0.25">
      <c r="A155" s="34"/>
      <c r="C155" t="s">
        <v>574</v>
      </c>
      <c r="S155" s="86"/>
      <c r="T155" s="86"/>
      <c r="U155" s="86"/>
    </row>
    <row r="156" spans="1:21" x14ac:dyDescent="0.25">
      <c r="A156" s="34"/>
      <c r="C156" s="527"/>
      <c r="D156" s="527" t="s">
        <v>946</v>
      </c>
      <c r="S156" s="86"/>
      <c r="T156" s="86"/>
      <c r="U156" s="86"/>
    </row>
    <row r="157" spans="1:21" x14ac:dyDescent="0.25">
      <c r="A157" s="34"/>
      <c r="C157" s="527"/>
      <c r="D157" s="527" t="s">
        <v>927</v>
      </c>
      <c r="S157" s="86"/>
      <c r="T157" s="86"/>
      <c r="U157" s="86"/>
    </row>
    <row r="158" spans="1:21" x14ac:dyDescent="0.25">
      <c r="A158" s="34"/>
      <c r="D158" t="s">
        <v>914</v>
      </c>
      <c r="S158" s="86"/>
      <c r="T158" s="86"/>
      <c r="U158" s="86"/>
    </row>
    <row r="159" spans="1:21" x14ac:dyDescent="0.25">
      <c r="A159" s="34"/>
      <c r="C159" s="527"/>
      <c r="D159" s="527" t="s">
        <v>971</v>
      </c>
      <c r="S159" s="86"/>
      <c r="T159" s="86"/>
      <c r="U159" s="86"/>
    </row>
    <row r="160" spans="1:21" x14ac:dyDescent="0.25">
      <c r="A160" s="34"/>
      <c r="C160" s="527"/>
      <c r="D160" t="s">
        <v>369</v>
      </c>
      <c r="S160" s="86"/>
      <c r="T160" s="86"/>
      <c r="U160" s="86"/>
    </row>
    <row r="161" spans="3:21" x14ac:dyDescent="0.25">
      <c r="D161" t="s">
        <v>915</v>
      </c>
      <c r="S161" s="86"/>
      <c r="T161" s="86"/>
      <c r="U161" s="86"/>
    </row>
    <row r="162" spans="3:21" x14ac:dyDescent="0.25">
      <c r="C162" s="527"/>
      <c r="D162" t="s">
        <v>964</v>
      </c>
      <c r="S162" s="86"/>
      <c r="T162" s="86"/>
      <c r="U162" s="86"/>
    </row>
    <row r="163" spans="3:21" x14ac:dyDescent="0.25">
      <c r="D163" t="s">
        <v>126</v>
      </c>
      <c r="S163" s="86"/>
      <c r="T163" s="86"/>
      <c r="U163" s="86"/>
    </row>
    <row r="164" spans="3:21" x14ac:dyDescent="0.25">
      <c r="D164" t="s">
        <v>933</v>
      </c>
      <c r="S164" s="86"/>
      <c r="T164" s="86"/>
      <c r="U164" s="86"/>
    </row>
    <row r="165" spans="3:21" x14ac:dyDescent="0.25">
      <c r="C165" s="527"/>
      <c r="D165" s="527" t="s">
        <v>922</v>
      </c>
      <c r="S165" s="86"/>
      <c r="T165" s="86"/>
      <c r="U165" s="86"/>
    </row>
    <row r="166" spans="3:21" x14ac:dyDescent="0.25">
      <c r="D166" t="s">
        <v>952</v>
      </c>
      <c r="S166" s="86"/>
      <c r="T166" s="86"/>
      <c r="U166" s="86"/>
    </row>
    <row r="167" spans="3:21" x14ac:dyDescent="0.25">
      <c r="D167" t="s">
        <v>937</v>
      </c>
      <c r="S167" s="86"/>
      <c r="T167" s="86"/>
      <c r="U167" s="86"/>
    </row>
    <row r="168" spans="3:21" x14ac:dyDescent="0.25">
      <c r="C168" s="527"/>
      <c r="D168" s="527" t="s">
        <v>944</v>
      </c>
      <c r="S168" s="86"/>
      <c r="T168" s="86"/>
      <c r="U168" s="86"/>
    </row>
    <row r="169" spans="3:21" x14ac:dyDescent="0.25">
      <c r="S169" s="86"/>
      <c r="T169" s="86"/>
      <c r="U169" s="86"/>
    </row>
    <row r="170" spans="3:21" x14ac:dyDescent="0.25">
      <c r="S170" s="86"/>
      <c r="T170" s="86"/>
      <c r="U170" s="86"/>
    </row>
    <row r="171" spans="3:21" x14ac:dyDescent="0.25">
      <c r="C171" t="s">
        <v>577</v>
      </c>
      <c r="S171" s="86"/>
      <c r="T171" s="86"/>
      <c r="U171" s="86"/>
    </row>
    <row r="172" spans="3:21" x14ac:dyDescent="0.25">
      <c r="C172" s="527"/>
      <c r="D172" s="527" t="s">
        <v>947</v>
      </c>
      <c r="S172" s="86"/>
      <c r="T172" s="86"/>
      <c r="U172" s="86"/>
    </row>
    <row r="173" spans="3:21" x14ac:dyDescent="0.25">
      <c r="C173" s="527"/>
      <c r="D173" s="527" t="s">
        <v>34</v>
      </c>
      <c r="S173" s="86"/>
      <c r="T173" s="86"/>
      <c r="U173" s="86"/>
    </row>
    <row r="174" spans="3:21" x14ac:dyDescent="0.25">
      <c r="C174" s="527"/>
      <c r="D174" s="527" t="s">
        <v>50</v>
      </c>
      <c r="S174" s="86"/>
      <c r="T174" s="86"/>
      <c r="U174" s="86"/>
    </row>
    <row r="175" spans="3:21" x14ac:dyDescent="0.25">
      <c r="D175" t="s">
        <v>835</v>
      </c>
      <c r="S175" s="86"/>
      <c r="T175" s="86"/>
      <c r="U175" s="86"/>
    </row>
    <row r="176" spans="3:21" x14ac:dyDescent="0.25">
      <c r="C176" s="527"/>
      <c r="D176" s="527" t="s">
        <v>972</v>
      </c>
      <c r="S176" s="86"/>
      <c r="T176" s="86"/>
      <c r="U176" s="86"/>
    </row>
    <row r="177" spans="3:22" x14ac:dyDescent="0.25">
      <c r="D177" t="s">
        <v>929</v>
      </c>
      <c r="S177" s="86"/>
      <c r="T177" s="86"/>
      <c r="U177" s="86"/>
    </row>
    <row r="178" spans="3:22" x14ac:dyDescent="0.25">
      <c r="D178" t="s">
        <v>916</v>
      </c>
      <c r="S178" s="86"/>
      <c r="T178" s="86"/>
      <c r="U178" s="86"/>
    </row>
    <row r="179" spans="3:22" x14ac:dyDescent="0.25">
      <c r="D179" t="s">
        <v>609</v>
      </c>
      <c r="S179" s="86"/>
      <c r="T179" s="86"/>
      <c r="U179" s="86"/>
    </row>
    <row r="180" spans="3:22" x14ac:dyDescent="0.25">
      <c r="D180" t="s">
        <v>374</v>
      </c>
      <c r="S180" s="86"/>
      <c r="T180" s="86"/>
      <c r="U180" s="86"/>
    </row>
    <row r="181" spans="3:22" x14ac:dyDescent="0.25">
      <c r="C181" s="527"/>
      <c r="D181" t="s">
        <v>962</v>
      </c>
      <c r="S181" s="86"/>
      <c r="T181" s="86"/>
      <c r="U181" s="86"/>
    </row>
    <row r="182" spans="3:22" x14ac:dyDescent="0.25">
      <c r="D182" s="527" t="s">
        <v>965</v>
      </c>
      <c r="S182" s="86"/>
      <c r="T182" s="86"/>
      <c r="U182" s="86"/>
    </row>
    <row r="183" spans="3:22" x14ac:dyDescent="0.25">
      <c r="D183" t="s">
        <v>930</v>
      </c>
      <c r="S183" s="86"/>
      <c r="T183" s="86"/>
      <c r="U183" s="86"/>
    </row>
    <row r="184" spans="3:22" x14ac:dyDescent="0.25">
      <c r="D184" t="s">
        <v>934</v>
      </c>
      <c r="S184" s="86"/>
      <c r="T184" s="86"/>
      <c r="U184" s="86"/>
    </row>
    <row r="185" spans="3:22" x14ac:dyDescent="0.25">
      <c r="C185" s="527"/>
      <c r="D185" s="527" t="s">
        <v>923</v>
      </c>
      <c r="S185" s="86"/>
      <c r="T185" s="86"/>
      <c r="U185" s="86"/>
    </row>
    <row r="186" spans="3:22" x14ac:dyDescent="0.25">
      <c r="D186" t="s">
        <v>953</v>
      </c>
      <c r="S186" s="86"/>
      <c r="T186" s="86"/>
      <c r="U186" s="86"/>
    </row>
    <row r="187" spans="3:22" x14ac:dyDescent="0.25">
      <c r="D187" t="s">
        <v>938</v>
      </c>
      <c r="S187" s="86"/>
      <c r="T187" s="86"/>
      <c r="U187" s="86"/>
    </row>
    <row r="188" spans="3:22" x14ac:dyDescent="0.25">
      <c r="C188" s="527"/>
      <c r="D188" s="527" t="s">
        <v>943</v>
      </c>
      <c r="S188" s="86"/>
      <c r="T188" s="86"/>
      <c r="U188" s="86"/>
    </row>
    <row r="189" spans="3:22" x14ac:dyDescent="0.25">
      <c r="C189" s="527"/>
      <c r="D189" t="s">
        <v>975</v>
      </c>
      <c r="S189" s="86"/>
      <c r="T189" s="86"/>
      <c r="U189" s="86"/>
    </row>
    <row r="190" spans="3:22" x14ac:dyDescent="0.25">
      <c r="C190" s="527"/>
      <c r="D190" t="s">
        <v>582</v>
      </c>
      <c r="S190" s="86"/>
      <c r="T190" s="86"/>
      <c r="U190" s="86"/>
    </row>
    <row r="191" spans="3:22" x14ac:dyDescent="0.25">
      <c r="S191" s="86"/>
      <c r="T191" s="86"/>
      <c r="U191" s="86"/>
    </row>
    <row r="192" spans="3:22" x14ac:dyDescent="0.25">
      <c r="S192" s="86"/>
      <c r="T192" s="86"/>
      <c r="U192" s="86"/>
      <c r="V192" s="34"/>
    </row>
    <row r="193" spans="3:38" x14ac:dyDescent="0.25">
      <c r="C193" t="s">
        <v>583</v>
      </c>
      <c r="S193" s="86"/>
      <c r="T193" s="86"/>
      <c r="U193" s="86"/>
      <c r="V193" s="34"/>
      <c r="AD193" s="27"/>
      <c r="AE193" s="191"/>
      <c r="AF193" s="191"/>
      <c r="AG193" s="191"/>
      <c r="AH193" s="191"/>
      <c r="AI193" s="191"/>
      <c r="AJ193" s="191"/>
      <c r="AK193" s="191"/>
      <c r="AL193" s="191"/>
    </row>
    <row r="194" spans="3:38" x14ac:dyDescent="0.25">
      <c r="C194" s="527"/>
      <c r="D194" s="527" t="s">
        <v>948</v>
      </c>
      <c r="S194" s="86"/>
      <c r="T194" s="86"/>
      <c r="U194" s="86"/>
      <c r="V194" s="34"/>
      <c r="AD194" s="27"/>
      <c r="AE194" s="191"/>
      <c r="AF194" s="191"/>
      <c r="AG194" s="191"/>
      <c r="AH194" s="191"/>
      <c r="AI194" s="191"/>
      <c r="AJ194" s="191"/>
      <c r="AK194" s="191"/>
      <c r="AL194" s="191"/>
    </row>
    <row r="195" spans="3:38" x14ac:dyDescent="0.25">
      <c r="C195" s="527"/>
      <c r="D195" s="527" t="s">
        <v>418</v>
      </c>
      <c r="S195" s="86"/>
      <c r="T195" s="86"/>
      <c r="U195" s="86"/>
      <c r="V195" s="34"/>
    </row>
    <row r="196" spans="3:38" x14ac:dyDescent="0.25">
      <c r="C196" s="527"/>
      <c r="D196" s="527" t="s">
        <v>233</v>
      </c>
      <c r="S196" s="86"/>
      <c r="T196" s="86"/>
      <c r="U196" s="86"/>
    </row>
    <row r="197" spans="3:38" x14ac:dyDescent="0.25">
      <c r="C197" s="527"/>
      <c r="D197" s="527" t="s">
        <v>973</v>
      </c>
      <c r="S197" s="86"/>
      <c r="T197" s="86"/>
      <c r="U197" s="86"/>
    </row>
    <row r="198" spans="3:38" x14ac:dyDescent="0.25">
      <c r="C198" s="527"/>
      <c r="D198" t="s">
        <v>122</v>
      </c>
      <c r="S198" s="86"/>
      <c r="T198" s="86"/>
      <c r="U198" s="86"/>
    </row>
    <row r="199" spans="3:38" x14ac:dyDescent="0.25">
      <c r="D199" t="s">
        <v>917</v>
      </c>
      <c r="S199" s="86"/>
      <c r="T199" s="86"/>
      <c r="U199" s="86"/>
    </row>
    <row r="200" spans="3:38" x14ac:dyDescent="0.25">
      <c r="D200" t="s">
        <v>306</v>
      </c>
      <c r="S200" s="86"/>
      <c r="T200" s="86"/>
      <c r="U200" s="86"/>
    </row>
    <row r="201" spans="3:38" x14ac:dyDescent="0.25">
      <c r="C201" s="527"/>
      <c r="D201" t="s">
        <v>585</v>
      </c>
      <c r="S201" s="86"/>
      <c r="T201" s="86"/>
      <c r="U201" s="86"/>
    </row>
    <row r="202" spans="3:38" x14ac:dyDescent="0.25">
      <c r="C202" s="527"/>
      <c r="D202" t="s">
        <v>586</v>
      </c>
      <c r="S202" s="86"/>
      <c r="T202" s="86"/>
      <c r="U202" s="86"/>
    </row>
    <row r="203" spans="3:38" x14ac:dyDescent="0.25">
      <c r="C203" s="527"/>
      <c r="D203" s="527" t="s">
        <v>155</v>
      </c>
      <c r="S203" s="86"/>
      <c r="T203" s="86"/>
      <c r="U203" s="86"/>
    </row>
    <row r="204" spans="3:38" x14ac:dyDescent="0.25">
      <c r="C204" s="527"/>
      <c r="D204" t="s">
        <v>351</v>
      </c>
      <c r="S204" s="86"/>
      <c r="T204" s="86"/>
      <c r="U204" s="86"/>
    </row>
    <row r="205" spans="3:38" x14ac:dyDescent="0.25">
      <c r="C205" s="527"/>
      <c r="D205" s="527" t="s">
        <v>924</v>
      </c>
      <c r="S205" s="86"/>
      <c r="T205" s="86"/>
      <c r="U205" s="86"/>
    </row>
    <row r="206" spans="3:38" x14ac:dyDescent="0.25">
      <c r="D206" t="s">
        <v>955</v>
      </c>
      <c r="S206" s="86"/>
      <c r="T206" s="86"/>
      <c r="U206" s="86"/>
    </row>
    <row r="207" spans="3:38" x14ac:dyDescent="0.25">
      <c r="C207" s="527"/>
      <c r="D207" t="s">
        <v>935</v>
      </c>
      <c r="S207" s="86"/>
      <c r="T207" s="86"/>
      <c r="U207" s="86"/>
    </row>
    <row r="208" spans="3:38" x14ac:dyDescent="0.25">
      <c r="C208" s="527"/>
      <c r="D208" s="527" t="s">
        <v>945</v>
      </c>
      <c r="S208" s="86"/>
      <c r="T208" s="86"/>
      <c r="U208" s="86"/>
    </row>
    <row r="209" spans="3:21" x14ac:dyDescent="0.25">
      <c r="C209" s="527"/>
      <c r="D209" s="527" t="s">
        <v>942</v>
      </c>
      <c r="S209" s="86"/>
      <c r="T209" s="86"/>
      <c r="U209" s="86"/>
    </row>
    <row r="210" spans="3:21" x14ac:dyDescent="0.25">
      <c r="C210" s="527"/>
      <c r="D210" t="s">
        <v>482</v>
      </c>
      <c r="S210" s="86"/>
      <c r="T210" s="86"/>
      <c r="U210" s="86"/>
    </row>
    <row r="211" spans="3:21" x14ac:dyDescent="0.25">
      <c r="C211" s="527"/>
      <c r="D211" t="s">
        <v>976</v>
      </c>
      <c r="S211" s="86"/>
      <c r="T211" s="86"/>
      <c r="U211" s="86"/>
    </row>
    <row r="212" spans="3:21" x14ac:dyDescent="0.25">
      <c r="C212" s="527"/>
      <c r="D212" s="527" t="s">
        <v>957</v>
      </c>
      <c r="S212" s="86"/>
      <c r="T212" s="86"/>
      <c r="U212" s="86"/>
    </row>
    <row r="213" spans="3:21" x14ac:dyDescent="0.25">
      <c r="S213" s="86"/>
      <c r="T213" s="86"/>
      <c r="U213" s="86"/>
    </row>
    <row r="214" spans="3:21" x14ac:dyDescent="0.25">
      <c r="S214" s="86"/>
      <c r="T214" s="86"/>
      <c r="U214" s="86"/>
    </row>
    <row r="215" spans="3:21" x14ac:dyDescent="0.25">
      <c r="C215" t="s">
        <v>588</v>
      </c>
      <c r="S215" s="86"/>
      <c r="T215" s="86"/>
      <c r="U215" s="86"/>
    </row>
    <row r="216" spans="3:21" x14ac:dyDescent="0.25">
      <c r="C216" s="527"/>
      <c r="D216" s="527" t="s">
        <v>949</v>
      </c>
      <c r="S216" s="86"/>
      <c r="T216" s="86"/>
      <c r="U216" s="86"/>
    </row>
    <row r="217" spans="3:21" x14ac:dyDescent="0.25">
      <c r="C217" s="527"/>
      <c r="D217" s="527" t="s">
        <v>959</v>
      </c>
      <c r="S217" s="86"/>
      <c r="T217" s="86"/>
      <c r="U217" s="86"/>
    </row>
    <row r="218" spans="3:21" x14ac:dyDescent="0.25">
      <c r="D218" t="s">
        <v>372</v>
      </c>
      <c r="S218" s="86"/>
      <c r="T218" s="86"/>
      <c r="U218" s="86"/>
    </row>
    <row r="219" spans="3:21" x14ac:dyDescent="0.25">
      <c r="D219" t="s">
        <v>919</v>
      </c>
      <c r="S219" s="86"/>
      <c r="T219" s="86"/>
      <c r="U219" s="86"/>
    </row>
    <row r="220" spans="3:21" x14ac:dyDescent="0.25">
      <c r="C220" s="527"/>
      <c r="D220" s="527" t="s">
        <v>958</v>
      </c>
      <c r="S220" s="86"/>
      <c r="T220" s="86"/>
      <c r="U220" s="86"/>
    </row>
    <row r="221" spans="3:21" x14ac:dyDescent="0.25">
      <c r="S221" s="86"/>
      <c r="T221" s="86"/>
      <c r="U221" s="86"/>
    </row>
    <row r="222" spans="3:21" x14ac:dyDescent="0.25">
      <c r="S222" s="86"/>
      <c r="T222" s="86"/>
      <c r="U222" s="86"/>
    </row>
    <row r="223" spans="3:21" x14ac:dyDescent="0.25">
      <c r="C223" t="s">
        <v>590</v>
      </c>
      <c r="S223" s="86"/>
      <c r="T223" s="86"/>
      <c r="U223" s="86"/>
    </row>
    <row r="224" spans="3:21" x14ac:dyDescent="0.25">
      <c r="C224" s="527"/>
      <c r="D224" s="527" t="s">
        <v>950</v>
      </c>
      <c r="S224" s="86"/>
      <c r="T224" s="86"/>
      <c r="U224" s="86"/>
    </row>
    <row r="225" spans="1:23" x14ac:dyDescent="0.25">
      <c r="C225" s="527"/>
      <c r="D225" s="527" t="s">
        <v>591</v>
      </c>
      <c r="S225" s="86"/>
      <c r="T225" s="86"/>
      <c r="U225" s="86"/>
    </row>
    <row r="226" spans="1:23" x14ac:dyDescent="0.25">
      <c r="C226" s="527"/>
      <c r="D226" s="527" t="s">
        <v>966</v>
      </c>
      <c r="S226" s="86"/>
      <c r="T226" s="86"/>
      <c r="U226" s="86"/>
    </row>
    <row r="227" spans="1:23" x14ac:dyDescent="0.25">
      <c r="C227" s="527"/>
      <c r="D227" t="s">
        <v>592</v>
      </c>
      <c r="S227" s="86"/>
      <c r="T227" s="86"/>
      <c r="U227" s="86"/>
    </row>
    <row r="228" spans="1:23" x14ac:dyDescent="0.25">
      <c r="C228" s="527"/>
      <c r="D228" t="s">
        <v>970</v>
      </c>
      <c r="S228" s="86"/>
      <c r="T228" s="86"/>
      <c r="U228" s="86"/>
    </row>
    <row r="229" spans="1:23" x14ac:dyDescent="0.25">
      <c r="S229" s="86"/>
      <c r="T229" s="86"/>
      <c r="U229" s="86"/>
    </row>
    <row r="230" spans="1:23" x14ac:dyDescent="0.25">
      <c r="A230" s="27"/>
      <c r="B230" s="27"/>
      <c r="S230" s="86"/>
      <c r="T230" s="86"/>
      <c r="U230" s="86"/>
    </row>
    <row r="231" spans="1:23" x14ac:dyDescent="0.25">
      <c r="A231" s="27"/>
      <c r="B231" s="27"/>
      <c r="C231" t="s">
        <v>593</v>
      </c>
      <c r="S231" s="86"/>
      <c r="T231" s="86"/>
      <c r="U231" s="86"/>
    </row>
    <row r="232" spans="1:23" x14ac:dyDescent="0.25">
      <c r="A232" s="27"/>
      <c r="B232" s="27"/>
      <c r="C232" s="527"/>
      <c r="D232" s="527" t="s">
        <v>956</v>
      </c>
      <c r="S232" s="86"/>
      <c r="T232" s="86"/>
      <c r="U232" s="86"/>
    </row>
    <row r="233" spans="1:23" x14ac:dyDescent="0.25">
      <c r="A233" s="27"/>
      <c r="B233" s="27"/>
      <c r="D233" t="s">
        <v>963</v>
      </c>
      <c r="S233" s="86"/>
      <c r="T233" s="86"/>
      <c r="U233" s="86"/>
    </row>
    <row r="234" spans="1:23" x14ac:dyDescent="0.25">
      <c r="D234" t="s">
        <v>223</v>
      </c>
      <c r="S234" s="86"/>
      <c r="T234" s="86"/>
      <c r="U234" s="86"/>
    </row>
    <row r="235" spans="1:23" x14ac:dyDescent="0.25">
      <c r="C235" s="527"/>
      <c r="D235" s="527" t="s">
        <v>967</v>
      </c>
      <c r="S235" s="86"/>
      <c r="T235" s="86"/>
      <c r="U235" s="86"/>
    </row>
    <row r="236" spans="1:23" x14ac:dyDescent="0.25">
      <c r="D236" t="s">
        <v>931</v>
      </c>
      <c r="S236" s="86"/>
      <c r="T236" s="86"/>
      <c r="U236" s="86"/>
    </row>
    <row r="237" spans="1:23" x14ac:dyDescent="0.25">
      <c r="D237" t="s">
        <v>356</v>
      </c>
      <c r="S237" s="86"/>
      <c r="T237" s="86"/>
      <c r="U237" s="86"/>
    </row>
    <row r="238" spans="1:23" x14ac:dyDescent="0.25">
      <c r="D238" t="s">
        <v>454</v>
      </c>
      <c r="S238" s="86"/>
      <c r="T238" s="86"/>
      <c r="U238" s="86"/>
    </row>
    <row r="239" spans="1:23" x14ac:dyDescent="0.25">
      <c r="C239" s="527"/>
      <c r="D239" t="s">
        <v>925</v>
      </c>
      <c r="S239" s="86"/>
      <c r="T239" s="86"/>
      <c r="U239" s="86"/>
    </row>
    <row r="240" spans="1:23" x14ac:dyDescent="0.25">
      <c r="D240" t="s">
        <v>939</v>
      </c>
      <c r="S240" s="86"/>
      <c r="T240" s="86"/>
      <c r="U240" s="86"/>
      <c r="W240" s="27"/>
    </row>
    <row r="241" spans="3:29" x14ac:dyDescent="0.25">
      <c r="C241" s="527"/>
      <c r="D241" t="s">
        <v>506</v>
      </c>
      <c r="S241" s="86"/>
      <c r="T241" s="86"/>
      <c r="U241" s="86"/>
      <c r="W241" s="27"/>
    </row>
    <row r="242" spans="3:29" x14ac:dyDescent="0.25">
      <c r="S242" s="86"/>
      <c r="T242" s="86"/>
      <c r="U242" s="86"/>
      <c r="W242" s="27"/>
      <c r="Y242" s="27"/>
      <c r="Z242" s="27"/>
      <c r="AA242" s="27"/>
      <c r="AB242" s="27"/>
      <c r="AC242" s="27"/>
    </row>
    <row r="243" spans="3:29" x14ac:dyDescent="0.25">
      <c r="S243" s="86"/>
      <c r="T243" s="86"/>
      <c r="U243" s="86"/>
      <c r="W243" s="27"/>
    </row>
    <row r="244" spans="3:29" x14ac:dyDescent="0.25">
      <c r="C244" t="s">
        <v>597</v>
      </c>
      <c r="S244" s="86"/>
      <c r="T244" s="86"/>
      <c r="U244" s="86"/>
      <c r="W244" s="27"/>
    </row>
    <row r="245" spans="3:29" x14ac:dyDescent="0.25">
      <c r="D245" t="s">
        <v>836</v>
      </c>
      <c r="S245" s="86"/>
      <c r="T245" s="86"/>
      <c r="U245" s="86"/>
    </row>
    <row r="246" spans="3:29" x14ac:dyDescent="0.25">
      <c r="D246" t="s">
        <v>598</v>
      </c>
      <c r="S246" s="86"/>
      <c r="T246" s="86"/>
      <c r="U246" s="86"/>
    </row>
    <row r="247" spans="3:29" x14ac:dyDescent="0.25">
      <c r="C247" s="527"/>
      <c r="D247" s="527" t="s">
        <v>968</v>
      </c>
      <c r="S247" s="86"/>
      <c r="T247" s="86"/>
      <c r="U247" s="86"/>
      <c r="X247" s="27"/>
    </row>
    <row r="248" spans="3:29" x14ac:dyDescent="0.25">
      <c r="D248" t="s">
        <v>932</v>
      </c>
      <c r="S248" s="86"/>
      <c r="T248" s="86"/>
      <c r="U248" s="86"/>
      <c r="X248" s="27"/>
    </row>
    <row r="249" spans="3:29" x14ac:dyDescent="0.25">
      <c r="C249" s="527"/>
      <c r="D249" s="527" t="s">
        <v>926</v>
      </c>
      <c r="S249" s="86"/>
      <c r="T249" s="86"/>
      <c r="U249" s="86"/>
    </row>
    <row r="250" spans="3:29" x14ac:dyDescent="0.25">
      <c r="D250" t="s">
        <v>936</v>
      </c>
      <c r="S250" s="86"/>
      <c r="T250" s="86"/>
      <c r="U250" s="86"/>
    </row>
    <row r="251" spans="3:29" x14ac:dyDescent="0.25">
      <c r="C251" s="527"/>
      <c r="D251" t="s">
        <v>278</v>
      </c>
      <c r="S251" s="86"/>
      <c r="T251" s="86"/>
      <c r="U251" s="86"/>
    </row>
    <row r="252" spans="3:29" x14ac:dyDescent="0.25">
      <c r="D252" t="s">
        <v>391</v>
      </c>
      <c r="S252" s="86"/>
      <c r="T252" s="86"/>
      <c r="U252" s="86"/>
    </row>
    <row r="253" spans="3:29" x14ac:dyDescent="0.25">
      <c r="C253" s="527"/>
      <c r="D253" t="s">
        <v>977</v>
      </c>
      <c r="S253" s="86"/>
      <c r="T253" s="86"/>
      <c r="U253" s="86"/>
    </row>
    <row r="254" spans="3:29" ht="12" customHeight="1" x14ac:dyDescent="0.25">
      <c r="S254" s="86"/>
      <c r="T254" s="86"/>
      <c r="U254" s="86"/>
    </row>
    <row r="255" spans="3:29" x14ac:dyDescent="0.25">
      <c r="S255" s="86"/>
      <c r="T255" s="86"/>
      <c r="U255" s="86"/>
    </row>
    <row r="256" spans="3:29" x14ac:dyDescent="0.25">
      <c r="C256" t="s">
        <v>599</v>
      </c>
      <c r="S256" s="86"/>
      <c r="T256" s="86"/>
      <c r="U256" s="86"/>
    </row>
    <row r="257" spans="3:22" x14ac:dyDescent="0.25">
      <c r="C257" s="527"/>
      <c r="D257" s="527" t="s">
        <v>951</v>
      </c>
      <c r="S257" s="86"/>
      <c r="T257" s="86"/>
      <c r="U257" s="86"/>
      <c r="V257" s="27"/>
    </row>
    <row r="258" spans="3:22" x14ac:dyDescent="0.25">
      <c r="C258" s="527"/>
      <c r="D258" s="527" t="s">
        <v>960</v>
      </c>
      <c r="S258" s="86"/>
      <c r="T258" s="86"/>
      <c r="U258" s="86"/>
    </row>
    <row r="259" spans="3:22" x14ac:dyDescent="0.25">
      <c r="C259" s="527"/>
      <c r="D259" s="527" t="s">
        <v>928</v>
      </c>
      <c r="S259" s="86"/>
      <c r="T259" s="86"/>
      <c r="U259" s="86"/>
    </row>
    <row r="260" spans="3:22" x14ac:dyDescent="0.25">
      <c r="D260" t="s">
        <v>837</v>
      </c>
      <c r="S260" s="86"/>
      <c r="T260" s="86"/>
      <c r="U260" s="86"/>
    </row>
    <row r="261" spans="3:22" x14ac:dyDescent="0.25">
      <c r="C261" s="527"/>
      <c r="D261" t="s">
        <v>961</v>
      </c>
      <c r="S261" s="86"/>
      <c r="T261" s="86"/>
      <c r="U261" s="86"/>
    </row>
    <row r="262" spans="3:22" x14ac:dyDescent="0.25">
      <c r="C262" s="527"/>
      <c r="D262" s="527" t="s">
        <v>974</v>
      </c>
      <c r="S262" s="86"/>
      <c r="T262" s="86"/>
      <c r="U262" s="86"/>
    </row>
    <row r="263" spans="3:22" x14ac:dyDescent="0.25">
      <c r="C263" s="527"/>
      <c r="D263" t="s">
        <v>56</v>
      </c>
      <c r="S263" s="86"/>
      <c r="T263" s="86"/>
      <c r="U263" s="86"/>
    </row>
    <row r="264" spans="3:22" x14ac:dyDescent="0.25">
      <c r="C264" s="527"/>
      <c r="D264" s="527" t="s">
        <v>979</v>
      </c>
      <c r="S264" s="86"/>
      <c r="T264" s="86"/>
      <c r="U264" s="86"/>
    </row>
    <row r="265" spans="3:22" x14ac:dyDescent="0.25">
      <c r="D265" t="s">
        <v>920</v>
      </c>
      <c r="S265" s="86"/>
      <c r="T265" s="86"/>
      <c r="U265" s="86"/>
    </row>
    <row r="266" spans="3:22" x14ac:dyDescent="0.25">
      <c r="D266" t="s">
        <v>918</v>
      </c>
      <c r="S266" s="86"/>
      <c r="T266" s="86"/>
      <c r="U266" s="86"/>
    </row>
    <row r="267" spans="3:22" x14ac:dyDescent="0.25">
      <c r="C267" s="527"/>
      <c r="D267" s="527" t="s">
        <v>978</v>
      </c>
      <c r="S267" s="86"/>
      <c r="T267" s="86"/>
      <c r="U267" s="86"/>
    </row>
    <row r="268" spans="3:22" x14ac:dyDescent="0.25">
      <c r="C268" s="527"/>
      <c r="D268" s="527" t="s">
        <v>422</v>
      </c>
      <c r="S268" s="86"/>
      <c r="T268" s="86"/>
      <c r="U268" s="86"/>
    </row>
    <row r="269" spans="3:22" x14ac:dyDescent="0.25">
      <c r="C269" s="527"/>
      <c r="D269" s="527" t="s">
        <v>969</v>
      </c>
      <c r="S269" s="86"/>
      <c r="T269" s="86"/>
      <c r="U269" s="86"/>
    </row>
    <row r="270" spans="3:22" x14ac:dyDescent="0.25">
      <c r="C270" s="527"/>
      <c r="D270" t="s">
        <v>379</v>
      </c>
      <c r="S270" s="86"/>
      <c r="T270" s="86"/>
      <c r="U270" s="86"/>
    </row>
    <row r="271" spans="3:22" x14ac:dyDescent="0.25">
      <c r="C271" s="527"/>
      <c r="D271" t="s">
        <v>131</v>
      </c>
      <c r="S271" s="86"/>
      <c r="T271" s="86"/>
      <c r="U271" s="86"/>
    </row>
    <row r="272" spans="3:22" x14ac:dyDescent="0.25">
      <c r="C272" s="527"/>
      <c r="D272" t="s">
        <v>535</v>
      </c>
      <c r="S272" s="86"/>
      <c r="T272" s="86"/>
      <c r="U272" s="86"/>
    </row>
    <row r="273" spans="3:21" x14ac:dyDescent="0.25">
      <c r="C273" s="527"/>
      <c r="D273" t="s">
        <v>604</v>
      </c>
      <c r="S273" s="86"/>
      <c r="T273" s="86"/>
      <c r="U273" s="86"/>
    </row>
    <row r="274" spans="3:21" x14ac:dyDescent="0.25">
      <c r="C274" s="527"/>
      <c r="D274" t="s">
        <v>243</v>
      </c>
      <c r="S274" s="86"/>
      <c r="T274" s="86"/>
      <c r="U274" s="86"/>
    </row>
    <row r="275" spans="3:21" x14ac:dyDescent="0.25">
      <c r="C275" s="527"/>
      <c r="D275" t="s">
        <v>885</v>
      </c>
      <c r="S275" s="86"/>
      <c r="T275" s="86"/>
      <c r="U275" s="86"/>
    </row>
    <row r="276" spans="3:21" x14ac:dyDescent="0.25">
      <c r="C276" s="527"/>
      <c r="D276" t="s">
        <v>286</v>
      </c>
      <c r="S276" s="86"/>
      <c r="T276" s="86"/>
      <c r="U276" s="86"/>
    </row>
    <row r="277" spans="3:21" x14ac:dyDescent="0.25">
      <c r="C277" s="527"/>
      <c r="D277" s="527" t="s">
        <v>194</v>
      </c>
      <c r="S277" s="86"/>
      <c r="T277" s="86"/>
      <c r="U277" s="86"/>
    </row>
    <row r="278" spans="3:21" x14ac:dyDescent="0.25">
      <c r="S278" s="86"/>
      <c r="T278" s="86"/>
      <c r="U278" s="86"/>
    </row>
    <row r="279" spans="3:21" x14ac:dyDescent="0.25">
      <c r="S279" s="86"/>
      <c r="T279" s="86"/>
      <c r="U279" s="86"/>
    </row>
    <row r="280" spans="3:21" x14ac:dyDescent="0.25">
      <c r="C280" t="s">
        <v>606</v>
      </c>
      <c r="S280" s="86"/>
      <c r="T280" s="86"/>
      <c r="U280" s="86"/>
    </row>
    <row r="281" spans="3:21" x14ac:dyDescent="0.25">
      <c r="D281" t="s">
        <v>114</v>
      </c>
      <c r="S281" s="86"/>
      <c r="T281" s="86"/>
      <c r="U281" s="86"/>
    </row>
    <row r="282" spans="3:21" x14ac:dyDescent="0.25">
      <c r="C282" s="527"/>
      <c r="D282" s="527" t="s">
        <v>980</v>
      </c>
      <c r="S282" s="86"/>
      <c r="T282" s="86"/>
      <c r="U282" s="86"/>
    </row>
    <row r="283" spans="3:21" x14ac:dyDescent="0.25">
      <c r="C283" s="527"/>
      <c r="D283" t="s">
        <v>304</v>
      </c>
      <c r="S283" s="86"/>
      <c r="T283" s="86"/>
      <c r="U283" s="86"/>
    </row>
    <row r="284" spans="3:21" x14ac:dyDescent="0.25">
      <c r="C284" s="527"/>
      <c r="D284" s="527" t="s">
        <v>434</v>
      </c>
      <c r="S284" s="86"/>
      <c r="T284" s="86"/>
      <c r="U284" s="86"/>
    </row>
    <row r="285" spans="3:21" x14ac:dyDescent="0.25">
      <c r="C285" s="527"/>
      <c r="D285" s="527" t="s">
        <v>941</v>
      </c>
      <c r="S285" s="86"/>
      <c r="T285" s="86"/>
      <c r="U285" s="86"/>
    </row>
    <row r="286" spans="3:21" x14ac:dyDescent="0.25">
      <c r="C286" s="527"/>
      <c r="D286" t="s">
        <v>940</v>
      </c>
      <c r="S286" s="86"/>
      <c r="T286" s="86"/>
      <c r="U286" s="86"/>
    </row>
    <row r="287" spans="3:21" x14ac:dyDescent="0.25">
      <c r="T287" s="86"/>
      <c r="U287" s="86"/>
    </row>
    <row r="288" spans="3:21" x14ac:dyDescent="0.25">
      <c r="T288" s="86"/>
      <c r="U288" s="86"/>
    </row>
    <row r="289" spans="3:21" x14ac:dyDescent="0.25">
      <c r="S289" s="86"/>
      <c r="T289" s="86"/>
      <c r="U289" s="86"/>
    </row>
    <row r="290" spans="3:21" x14ac:dyDescent="0.25">
      <c r="S290" s="86"/>
      <c r="T290" s="86"/>
      <c r="U290" s="86"/>
    </row>
    <row r="291" spans="3:21" x14ac:dyDescent="0.25">
      <c r="S291" s="86"/>
      <c r="T291" s="86"/>
      <c r="U291" s="86"/>
    </row>
    <row r="292" spans="3:21" x14ac:dyDescent="0.25">
      <c r="S292" s="86"/>
      <c r="T292" s="86"/>
      <c r="U292" s="86"/>
    </row>
    <row r="293" spans="3:21" x14ac:dyDescent="0.25">
      <c r="S293" s="86"/>
      <c r="T293" s="86"/>
      <c r="U293" s="86"/>
    </row>
    <row r="294" spans="3:21" x14ac:dyDescent="0.25">
      <c r="S294" s="86"/>
      <c r="T294" s="86"/>
      <c r="U294" s="86"/>
    </row>
    <row r="295" spans="3:21" x14ac:dyDescent="0.25">
      <c r="S295" s="86"/>
      <c r="T295" s="86"/>
      <c r="U295" s="86"/>
    </row>
    <row r="296" spans="3:21" x14ac:dyDescent="0.25">
      <c r="S296" s="86"/>
      <c r="T296" s="86"/>
      <c r="U296" s="86"/>
    </row>
    <row r="297" spans="3:21" x14ac:dyDescent="0.25">
      <c r="C297" s="27"/>
      <c r="E297" s="27"/>
      <c r="F297" s="27"/>
      <c r="G297" s="27"/>
      <c r="H297" s="27"/>
      <c r="I297" s="27"/>
      <c r="J297" s="27"/>
      <c r="K297" s="27"/>
      <c r="S297" s="86"/>
      <c r="T297" s="86"/>
      <c r="U297" s="86"/>
    </row>
    <row r="298" spans="3:21" x14ac:dyDescent="0.25">
      <c r="S298" s="86"/>
      <c r="T298" s="86"/>
      <c r="U298" s="86"/>
    </row>
    <row r="299" spans="3:21" x14ac:dyDescent="0.25">
      <c r="S299" s="86"/>
      <c r="T299" s="86"/>
      <c r="U299" s="86"/>
    </row>
    <row r="300" spans="3:21" x14ac:dyDescent="0.25">
      <c r="S300" s="86"/>
      <c r="T300" s="86"/>
      <c r="U300" s="86"/>
    </row>
    <row r="301" spans="3:21" x14ac:dyDescent="0.25">
      <c r="S301" s="86"/>
      <c r="T301" s="86"/>
      <c r="U301" s="86"/>
    </row>
    <row r="302" spans="3:21" x14ac:dyDescent="0.25">
      <c r="S302" s="86"/>
      <c r="T302" s="86"/>
      <c r="U302" s="86"/>
    </row>
    <row r="303" spans="3:21" x14ac:dyDescent="0.25">
      <c r="S303" s="86"/>
      <c r="T303" s="86"/>
      <c r="U303" s="86"/>
    </row>
    <row r="304" spans="3:21" x14ac:dyDescent="0.25">
      <c r="S304" s="86"/>
      <c r="T304" s="86"/>
      <c r="U304" s="86"/>
    </row>
    <row r="305" spans="19:21" x14ac:dyDescent="0.25">
      <c r="S305" s="86"/>
      <c r="T305" s="86"/>
      <c r="U305" s="86"/>
    </row>
    <row r="306" spans="19:21" x14ac:dyDescent="0.25">
      <c r="S306" s="86"/>
      <c r="T306" s="86"/>
      <c r="U306" s="86"/>
    </row>
    <row r="307" spans="19:21" x14ac:dyDescent="0.25">
      <c r="S307" s="86"/>
      <c r="T307" s="86"/>
      <c r="U307" s="86"/>
    </row>
    <row r="308" spans="19:21" x14ac:dyDescent="0.25">
      <c r="S308" s="86"/>
      <c r="T308" s="86"/>
      <c r="U308" s="86"/>
    </row>
    <row r="309" spans="19:21" x14ac:dyDescent="0.25">
      <c r="S309" s="86"/>
      <c r="T309" s="86"/>
      <c r="U309" s="86"/>
    </row>
    <row r="310" spans="19:21" x14ac:dyDescent="0.25">
      <c r="S310" s="86"/>
      <c r="T310" s="86"/>
      <c r="U310" s="86"/>
    </row>
  </sheetData>
  <phoneticPr fontId="0" type="noConversion"/>
  <printOptions horizontalCentered="1"/>
  <pageMargins left="0.23622047244094491" right="0.23622047244094491" top="0.15748031496062992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Leht9" enableFormatConditionsCalculation="0"/>
  <dimension ref="A1:AL309"/>
  <sheetViews>
    <sheetView zoomScale="75" zoomScaleNormal="75" workbookViewId="0">
      <pane xSplit="2" ySplit="6" topLeftCell="C7" activePane="bottomRight" state="frozenSplit"/>
      <selection activeCell="C13" sqref="C13"/>
      <selection pane="topRight" activeCell="C13" sqref="C13"/>
      <selection pane="bottomLeft" activeCell="C13" sqref="C13"/>
      <selection pane="bottomRight" activeCell="I290" sqref="I290"/>
    </sheetView>
  </sheetViews>
  <sheetFormatPr defaultColWidth="8.77734375" defaultRowHeight="13.2" outlineLevelRow="2" x14ac:dyDescent="0.25"/>
  <cols>
    <col min="1" max="1" width="16" customWidth="1"/>
    <col min="2" max="2" width="16.109375" customWidth="1"/>
    <col min="3" max="4" width="6" customWidth="1"/>
    <col min="5" max="5" width="5.6640625" customWidth="1"/>
    <col min="6" max="6" width="6" customWidth="1"/>
    <col min="7" max="7" width="5" customWidth="1"/>
    <col min="8" max="8" width="4.44140625" customWidth="1"/>
    <col min="9" max="9" width="7.6640625" customWidth="1"/>
    <col min="10" max="10" width="6.6640625" customWidth="1"/>
    <col min="11" max="11" width="5.44140625" customWidth="1"/>
    <col min="12" max="12" width="6.109375" customWidth="1"/>
    <col min="13" max="13" width="7.33203125" customWidth="1"/>
    <col min="14" max="14" width="6" customWidth="1"/>
    <col min="15" max="15" width="5" customWidth="1"/>
    <col min="16" max="16" width="5.44140625" customWidth="1"/>
    <col min="17" max="19" width="4.77734375" customWidth="1"/>
    <col min="20" max="20" width="6.109375" customWidth="1"/>
    <col min="21" max="22" width="4" customWidth="1"/>
    <col min="23" max="23" width="5" customWidth="1"/>
    <col min="24" max="25" width="3.44140625" customWidth="1"/>
    <col min="26" max="26" width="3.77734375" customWidth="1"/>
    <col min="27" max="27" width="3.44140625" customWidth="1"/>
    <col min="28" max="28" width="3.33203125" customWidth="1"/>
    <col min="29" max="29" width="6.44140625" customWidth="1"/>
    <col min="30" max="30" width="7.6640625" customWidth="1"/>
    <col min="31" max="31" width="5.44140625" style="162" customWidth="1"/>
    <col min="32" max="32" width="4.44140625" style="162" customWidth="1"/>
    <col min="33" max="33" width="6.6640625" style="162" customWidth="1"/>
    <col min="34" max="34" width="6.44140625" style="162" customWidth="1"/>
    <col min="35" max="35" width="6.6640625" style="162" customWidth="1"/>
    <col min="36" max="36" width="6.77734375" style="162" customWidth="1"/>
    <col min="37" max="37" width="5.44140625" style="162" customWidth="1"/>
    <col min="38" max="38" width="5.6640625" style="162" customWidth="1"/>
  </cols>
  <sheetData>
    <row r="1" spans="1:38" x14ac:dyDescent="0.25">
      <c r="H1" t="s">
        <v>559</v>
      </c>
    </row>
    <row r="2" spans="1:38" ht="13.8" thickBot="1" x14ac:dyDescent="0.3"/>
    <row r="3" spans="1:38" ht="13.8" thickBot="1" x14ac:dyDescent="0.3">
      <c r="A3" s="4"/>
      <c r="B3" s="4"/>
      <c r="C3" s="77" t="s">
        <v>819</v>
      </c>
      <c r="D3" s="469"/>
      <c r="E3" s="78"/>
      <c r="F3" s="78"/>
      <c r="G3" s="78"/>
      <c r="H3" s="78"/>
      <c r="I3" s="78"/>
      <c r="J3" s="78"/>
      <c r="K3" s="78"/>
      <c r="L3" s="79"/>
      <c r="M3" s="122"/>
      <c r="N3" s="21"/>
      <c r="O3" s="81"/>
      <c r="P3" s="80" t="s">
        <v>821</v>
      </c>
      <c r="Q3" s="81"/>
      <c r="R3" s="81"/>
      <c r="S3" s="81"/>
      <c r="T3" s="81"/>
      <c r="U3" s="82"/>
      <c r="V3" s="82"/>
      <c r="W3" s="82"/>
      <c r="X3" s="81"/>
      <c r="Y3" s="81"/>
      <c r="Z3" s="81"/>
      <c r="AA3" s="81"/>
      <c r="AB3" s="81"/>
      <c r="AC3" s="81"/>
      <c r="AD3" s="83"/>
      <c r="AE3" s="207"/>
      <c r="AF3" s="194"/>
      <c r="AG3" s="203" t="s">
        <v>628</v>
      </c>
      <c r="AH3" s="180"/>
      <c r="AI3" s="180"/>
      <c r="AJ3" s="194"/>
      <c r="AK3" s="193"/>
      <c r="AL3" s="194"/>
    </row>
    <row r="4" spans="1:38" ht="13.8" thickBot="1" x14ac:dyDescent="0.3">
      <c r="A4" s="11"/>
      <c r="B4" s="11"/>
      <c r="C4" s="4"/>
      <c r="D4" s="4"/>
      <c r="E4" s="4"/>
      <c r="F4" s="4"/>
      <c r="G4" s="4"/>
      <c r="H4" s="23"/>
      <c r="I4" s="23"/>
      <c r="J4" s="25"/>
      <c r="K4" s="12" t="s">
        <v>667</v>
      </c>
      <c r="L4" s="144"/>
      <c r="M4" s="112"/>
      <c r="N4" s="20"/>
      <c r="O4" s="21"/>
      <c r="P4" s="15"/>
      <c r="Q4" s="103" t="s">
        <v>784</v>
      </c>
      <c r="R4" s="13"/>
      <c r="S4" s="13"/>
      <c r="T4" s="72"/>
      <c r="U4" s="55"/>
      <c r="V4" s="64" t="s">
        <v>788</v>
      </c>
      <c r="W4" s="25"/>
      <c r="X4" s="102" t="s">
        <v>820</v>
      </c>
      <c r="Y4" s="13"/>
      <c r="Z4" s="3"/>
      <c r="AA4" s="3"/>
      <c r="AB4" s="3"/>
      <c r="AC4" s="3"/>
      <c r="AD4" s="2"/>
      <c r="AE4" s="208"/>
      <c r="AF4" s="196"/>
      <c r="AG4" s="204"/>
      <c r="AH4" s="181"/>
      <c r="AI4" s="182"/>
      <c r="AJ4" s="196"/>
      <c r="AK4" s="195"/>
      <c r="AL4" s="196"/>
    </row>
    <row r="5" spans="1:38" ht="13.8" thickBot="1" x14ac:dyDescent="0.3">
      <c r="A5" s="11"/>
      <c r="B5" s="11"/>
      <c r="C5" s="11"/>
      <c r="D5" s="11"/>
      <c r="E5" s="11"/>
      <c r="F5" s="11"/>
      <c r="G5" s="11"/>
      <c r="H5" s="48"/>
      <c r="I5" s="50" t="s">
        <v>651</v>
      </c>
      <c r="J5" s="45"/>
      <c r="K5" s="23"/>
      <c r="L5" s="4"/>
      <c r="M5" s="112"/>
      <c r="N5" s="20"/>
      <c r="O5" s="33"/>
      <c r="P5" s="11"/>
      <c r="Q5" s="62" t="s">
        <v>655</v>
      </c>
      <c r="R5" s="61"/>
      <c r="S5" s="61"/>
      <c r="T5" s="73"/>
      <c r="U5" s="55"/>
      <c r="V5" s="65"/>
      <c r="W5" s="25"/>
      <c r="X5" s="61"/>
      <c r="Y5" s="56"/>
      <c r="Z5" s="57"/>
      <c r="AA5" s="24"/>
      <c r="AB5" s="58"/>
      <c r="AC5" s="44" t="s">
        <v>671</v>
      </c>
      <c r="AD5" s="45"/>
      <c r="AE5" s="208"/>
      <c r="AF5" s="215"/>
      <c r="AG5" s="205"/>
      <c r="AH5" s="183"/>
      <c r="AI5" s="181"/>
      <c r="AJ5" s="201"/>
      <c r="AK5" s="195"/>
      <c r="AL5" s="196"/>
    </row>
    <row r="6" spans="1:38" ht="168" customHeight="1" thickBot="1" x14ac:dyDescent="0.3">
      <c r="A6" s="16" t="s">
        <v>783</v>
      </c>
      <c r="B6" s="173" t="s">
        <v>684</v>
      </c>
      <c r="C6" s="84" t="s">
        <v>711</v>
      </c>
      <c r="D6" s="84" t="s">
        <v>709</v>
      </c>
      <c r="E6" s="5" t="s">
        <v>785</v>
      </c>
      <c r="F6" s="5" t="s">
        <v>786</v>
      </c>
      <c r="G6" s="5" t="s">
        <v>822</v>
      </c>
      <c r="H6" s="42" t="s">
        <v>787</v>
      </c>
      <c r="I6" s="47" t="s">
        <v>652</v>
      </c>
      <c r="J6" s="46" t="s">
        <v>653</v>
      </c>
      <c r="K6" s="59" t="s">
        <v>610</v>
      </c>
      <c r="L6" s="140" t="s">
        <v>611</v>
      </c>
      <c r="M6" s="142" t="s">
        <v>633</v>
      </c>
      <c r="N6" s="30" t="s">
        <v>632</v>
      </c>
      <c r="O6" s="49" t="s">
        <v>654</v>
      </c>
      <c r="P6" s="42" t="s">
        <v>823</v>
      </c>
      <c r="Q6" s="47" t="s">
        <v>662</v>
      </c>
      <c r="R6" s="455" t="s">
        <v>663</v>
      </c>
      <c r="S6" s="455" t="s">
        <v>664</v>
      </c>
      <c r="T6" s="46" t="s">
        <v>701</v>
      </c>
      <c r="U6" s="59" t="s">
        <v>675</v>
      </c>
      <c r="V6" s="54" t="s">
        <v>665</v>
      </c>
      <c r="W6" s="43" t="s">
        <v>666</v>
      </c>
      <c r="X6" s="63" t="s">
        <v>658</v>
      </c>
      <c r="Y6" s="53" t="s">
        <v>659</v>
      </c>
      <c r="Z6" s="54" t="s">
        <v>660</v>
      </c>
      <c r="AA6" s="52" t="s">
        <v>661</v>
      </c>
      <c r="AB6" s="60" t="s">
        <v>612</v>
      </c>
      <c r="AC6" s="51" t="s">
        <v>656</v>
      </c>
      <c r="AD6" s="26" t="s">
        <v>657</v>
      </c>
      <c r="AE6" s="209" t="s">
        <v>634</v>
      </c>
      <c r="AF6" s="218" t="s">
        <v>632</v>
      </c>
      <c r="AG6" s="158" t="s">
        <v>635</v>
      </c>
      <c r="AH6" s="210" t="s">
        <v>632</v>
      </c>
      <c r="AI6" s="185" t="s">
        <v>642</v>
      </c>
      <c r="AJ6" s="202" t="s">
        <v>560</v>
      </c>
      <c r="AK6" s="197" t="s">
        <v>824</v>
      </c>
      <c r="AL6" s="198" t="s">
        <v>632</v>
      </c>
    </row>
    <row r="7" spans="1:38" outlineLevel="2" x14ac:dyDescent="0.25">
      <c r="A7" s="10" t="s">
        <v>789</v>
      </c>
      <c r="B7" s="17" t="s">
        <v>712</v>
      </c>
      <c r="C7" s="19"/>
      <c r="D7" s="19">
        <v>1</v>
      </c>
      <c r="E7" s="19">
        <v>1</v>
      </c>
      <c r="F7" s="19"/>
      <c r="G7" s="19"/>
      <c r="H7" s="19"/>
      <c r="I7" s="115"/>
      <c r="J7" s="372"/>
      <c r="K7" s="19"/>
      <c r="L7" s="19"/>
      <c r="M7" s="377">
        <f t="shared" ref="M7:M62" si="0">SUM(C7:L7)</f>
        <v>2</v>
      </c>
      <c r="N7" s="19"/>
      <c r="O7" s="19"/>
      <c r="P7" s="19"/>
      <c r="Q7" s="400"/>
      <c r="R7" s="18"/>
      <c r="S7" s="18"/>
      <c r="T7" s="372"/>
      <c r="U7" s="115"/>
      <c r="V7" s="36"/>
      <c r="W7" s="37"/>
      <c r="X7" s="115"/>
      <c r="Y7" s="36"/>
      <c r="Z7" s="36"/>
      <c r="AA7" s="36"/>
      <c r="AB7" s="37"/>
      <c r="AC7" s="19"/>
      <c r="AD7" s="19"/>
      <c r="AE7" s="175">
        <f t="shared" ref="AE7:AE64" si="1">SUM(O7:AD7)</f>
        <v>0</v>
      </c>
      <c r="AF7" s="192"/>
      <c r="AG7" s="159">
        <f t="shared" ref="AG7:AH15" si="2">SUM(M7,AE7)</f>
        <v>2</v>
      </c>
      <c r="AH7" s="186">
        <f t="shared" si="2"/>
        <v>0</v>
      </c>
      <c r="AI7" s="187">
        <f>SUM(AG7+AH7)</f>
        <v>2</v>
      </c>
      <c r="AJ7" s="166">
        <f>SUM(AG7)+SUM(August!AJ7)</f>
        <v>20</v>
      </c>
      <c r="AK7" s="199">
        <f>SUM(AE7)+SUM(August!AK7)</f>
        <v>0</v>
      </c>
      <c r="AL7" s="200">
        <f>SUM(AH7)+SUM(August!AL7)</f>
        <v>0</v>
      </c>
    </row>
    <row r="8" spans="1:38" outlineLevel="1" x14ac:dyDescent="0.25">
      <c r="A8" s="382" t="s">
        <v>719</v>
      </c>
      <c r="B8" s="10"/>
      <c r="C8" s="69">
        <f t="shared" ref="C8:AL8" si="3">SUBTOTAL(9,C7:C7)</f>
        <v>0</v>
      </c>
      <c r="D8" s="69">
        <f t="shared" si="3"/>
        <v>1</v>
      </c>
      <c r="E8" s="69">
        <f t="shared" si="3"/>
        <v>1</v>
      </c>
      <c r="F8" s="69">
        <f t="shared" si="3"/>
        <v>0</v>
      </c>
      <c r="G8" s="69">
        <f t="shared" si="3"/>
        <v>0</v>
      </c>
      <c r="H8" s="69">
        <f t="shared" si="3"/>
        <v>0</v>
      </c>
      <c r="I8" s="116">
        <f t="shared" si="3"/>
        <v>0</v>
      </c>
      <c r="J8" s="356">
        <f t="shared" si="3"/>
        <v>0</v>
      </c>
      <c r="K8" s="69">
        <f t="shared" si="3"/>
        <v>0</v>
      </c>
      <c r="L8" s="69">
        <f t="shared" si="3"/>
        <v>0</v>
      </c>
      <c r="M8" s="448">
        <f t="shared" si="3"/>
        <v>2</v>
      </c>
      <c r="N8" s="69">
        <f t="shared" si="3"/>
        <v>0</v>
      </c>
      <c r="O8" s="69">
        <f t="shared" si="3"/>
        <v>0</v>
      </c>
      <c r="P8" s="69">
        <f t="shared" si="3"/>
        <v>0</v>
      </c>
      <c r="Q8" s="118">
        <f t="shared" si="3"/>
        <v>0</v>
      </c>
      <c r="R8" s="18">
        <f t="shared" si="3"/>
        <v>0</v>
      </c>
      <c r="S8" s="18">
        <f t="shared" si="3"/>
        <v>0</v>
      </c>
      <c r="T8" s="356">
        <f t="shared" si="3"/>
        <v>0</v>
      </c>
      <c r="U8" s="118">
        <f t="shared" si="3"/>
        <v>0</v>
      </c>
      <c r="V8" s="18">
        <f t="shared" si="3"/>
        <v>0</v>
      </c>
      <c r="W8" s="356">
        <f t="shared" si="3"/>
        <v>0</v>
      </c>
      <c r="X8" s="1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356">
        <f t="shared" si="3"/>
        <v>0</v>
      </c>
      <c r="AC8" s="69">
        <f t="shared" si="3"/>
        <v>0</v>
      </c>
      <c r="AD8" s="69">
        <f t="shared" si="3"/>
        <v>0</v>
      </c>
      <c r="AE8" s="163">
        <f t="shared" si="3"/>
        <v>0</v>
      </c>
      <c r="AF8" s="300">
        <f t="shared" si="3"/>
        <v>0</v>
      </c>
      <c r="AG8" s="159">
        <f t="shared" si="3"/>
        <v>2</v>
      </c>
      <c r="AH8" s="186">
        <f t="shared" si="3"/>
        <v>0</v>
      </c>
      <c r="AI8" s="303">
        <f t="shared" si="3"/>
        <v>2</v>
      </c>
      <c r="AJ8" s="166">
        <f t="shared" si="3"/>
        <v>20</v>
      </c>
      <c r="AK8" s="186">
        <f t="shared" si="3"/>
        <v>0</v>
      </c>
      <c r="AL8" s="305">
        <f t="shared" si="3"/>
        <v>0</v>
      </c>
    </row>
    <row r="9" spans="1:38" outlineLevel="2" x14ac:dyDescent="0.25">
      <c r="A9" s="6" t="s">
        <v>790</v>
      </c>
      <c r="B9" s="6" t="s">
        <v>716</v>
      </c>
      <c r="C9" s="69"/>
      <c r="D9" s="69">
        <v>1</v>
      </c>
      <c r="E9" s="69">
        <v>7</v>
      </c>
      <c r="F9" s="69">
        <v>4</v>
      </c>
      <c r="G9" s="69">
        <v>6</v>
      </c>
      <c r="H9" s="69">
        <v>1</v>
      </c>
      <c r="I9" s="116"/>
      <c r="J9" s="356"/>
      <c r="K9" s="69">
        <v>6</v>
      </c>
      <c r="L9" s="69"/>
      <c r="M9" s="157">
        <f t="shared" si="0"/>
        <v>25</v>
      </c>
      <c r="N9" s="7"/>
      <c r="O9" s="7"/>
      <c r="P9" s="7"/>
      <c r="Q9" s="22"/>
      <c r="R9" s="14"/>
      <c r="S9" s="14"/>
      <c r="T9" s="129"/>
      <c r="U9" s="22"/>
      <c r="V9" s="14"/>
      <c r="W9" s="129"/>
      <c r="X9" s="22"/>
      <c r="Y9" s="14"/>
      <c r="Z9" s="14"/>
      <c r="AA9" s="14"/>
      <c r="AB9" s="129"/>
      <c r="AC9" s="7"/>
      <c r="AD9" s="7"/>
      <c r="AE9" s="164">
        <f t="shared" si="1"/>
        <v>0</v>
      </c>
      <c r="AF9" s="177"/>
      <c r="AG9" s="160">
        <f t="shared" si="2"/>
        <v>25</v>
      </c>
      <c r="AH9" s="178">
        <f t="shared" si="2"/>
        <v>0</v>
      </c>
      <c r="AI9" s="188">
        <f>SUM(AG9+AH9)</f>
        <v>25</v>
      </c>
      <c r="AJ9" s="167">
        <f>SUM(AG9)+SUM(August!AJ9)</f>
        <v>275</v>
      </c>
      <c r="AK9" s="178">
        <f>SUM(AE9)+SUM(August!AK9)</f>
        <v>0</v>
      </c>
      <c r="AL9" s="179">
        <f>SUM(AH9)+SUM(August!AL9)</f>
        <v>0</v>
      </c>
    </row>
    <row r="10" spans="1:38" outlineLevel="1" x14ac:dyDescent="0.25">
      <c r="A10" s="74" t="s">
        <v>720</v>
      </c>
      <c r="B10" s="6"/>
      <c r="C10" s="69">
        <f t="shared" ref="C10:AL10" si="4">SUBTOTAL(9,C9:C9)</f>
        <v>0</v>
      </c>
      <c r="D10" s="69">
        <f t="shared" si="4"/>
        <v>1</v>
      </c>
      <c r="E10" s="69">
        <f t="shared" si="4"/>
        <v>7</v>
      </c>
      <c r="F10" s="69">
        <f t="shared" si="4"/>
        <v>4</v>
      </c>
      <c r="G10" s="69">
        <f t="shared" si="4"/>
        <v>6</v>
      </c>
      <c r="H10" s="69">
        <f t="shared" si="4"/>
        <v>1</v>
      </c>
      <c r="I10" s="116">
        <f t="shared" si="4"/>
        <v>0</v>
      </c>
      <c r="J10" s="356">
        <f t="shared" si="4"/>
        <v>0</v>
      </c>
      <c r="K10" s="69">
        <f t="shared" si="4"/>
        <v>6</v>
      </c>
      <c r="L10" s="69">
        <f t="shared" si="4"/>
        <v>0</v>
      </c>
      <c r="M10" s="157">
        <f t="shared" si="4"/>
        <v>25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22">
        <f t="shared" si="4"/>
        <v>0</v>
      </c>
      <c r="R10" s="14">
        <f t="shared" si="4"/>
        <v>0</v>
      </c>
      <c r="S10" s="14">
        <f t="shared" si="4"/>
        <v>0</v>
      </c>
      <c r="T10" s="129">
        <f t="shared" si="4"/>
        <v>0</v>
      </c>
      <c r="U10" s="22">
        <f t="shared" si="4"/>
        <v>0</v>
      </c>
      <c r="V10" s="14">
        <f t="shared" si="4"/>
        <v>0</v>
      </c>
      <c r="W10" s="129">
        <f t="shared" si="4"/>
        <v>0</v>
      </c>
      <c r="X10" s="22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29">
        <f t="shared" si="4"/>
        <v>0</v>
      </c>
      <c r="AC10" s="7">
        <f t="shared" si="4"/>
        <v>0</v>
      </c>
      <c r="AD10" s="7">
        <f t="shared" si="4"/>
        <v>0</v>
      </c>
      <c r="AE10" s="164">
        <f t="shared" si="4"/>
        <v>0</v>
      </c>
      <c r="AF10" s="177">
        <f t="shared" si="4"/>
        <v>0</v>
      </c>
      <c r="AG10" s="160">
        <f t="shared" si="4"/>
        <v>25</v>
      </c>
      <c r="AH10" s="178">
        <f t="shared" si="4"/>
        <v>0</v>
      </c>
      <c r="AI10" s="188">
        <f t="shared" si="4"/>
        <v>25</v>
      </c>
      <c r="AJ10" s="169">
        <f t="shared" si="4"/>
        <v>275</v>
      </c>
      <c r="AK10" s="178">
        <f t="shared" si="4"/>
        <v>0</v>
      </c>
      <c r="AL10" s="179">
        <f t="shared" si="4"/>
        <v>0</v>
      </c>
    </row>
    <row r="11" spans="1:38" outlineLevel="2" x14ac:dyDescent="0.25">
      <c r="A11" s="6" t="s">
        <v>12</v>
      </c>
      <c r="B11" s="6" t="s">
        <v>647</v>
      </c>
      <c r="C11" s="69"/>
      <c r="D11" s="69"/>
      <c r="E11" s="69"/>
      <c r="F11" s="69"/>
      <c r="G11" s="69"/>
      <c r="H11" s="69"/>
      <c r="I11" s="116"/>
      <c r="J11" s="356"/>
      <c r="K11" s="69"/>
      <c r="L11" s="69"/>
      <c r="M11" s="157">
        <f t="shared" ref="M11" si="5">SUM(C11:L11)</f>
        <v>0</v>
      </c>
      <c r="N11" s="7"/>
      <c r="O11" s="7"/>
      <c r="P11" s="7"/>
      <c r="Q11" s="22"/>
      <c r="R11" s="14"/>
      <c r="S11" s="14"/>
      <c r="T11" s="129"/>
      <c r="U11" s="22"/>
      <c r="V11" s="14"/>
      <c r="W11" s="129"/>
      <c r="X11" s="22"/>
      <c r="Y11" s="14"/>
      <c r="Z11" s="14"/>
      <c r="AA11" s="14"/>
      <c r="AB11" s="129"/>
      <c r="AC11" s="7"/>
      <c r="AD11" s="7"/>
      <c r="AE11" s="164">
        <f t="shared" ref="AE11" si="6">SUM(O11:AD11)</f>
        <v>0</v>
      </c>
      <c r="AF11" s="177"/>
      <c r="AG11" s="160">
        <f t="shared" ref="AG11" si="7">SUM(M11,AE11)</f>
        <v>0</v>
      </c>
      <c r="AH11" s="178">
        <f t="shared" ref="AH11" si="8">SUM(N11,AF11)</f>
        <v>0</v>
      </c>
      <c r="AI11" s="188">
        <f>SUM(AG11+AH11)</f>
        <v>0</v>
      </c>
      <c r="AJ11" s="167">
        <f>SUM(AG11)+SUM(August!AJ11)</f>
        <v>1</v>
      </c>
      <c r="AK11" s="178">
        <f>SUM(AE11)+SUM(August!AK11)</f>
        <v>1</v>
      </c>
      <c r="AL11" s="179">
        <f>SUM(AH11)+SUM(August!AL11)</f>
        <v>0</v>
      </c>
    </row>
    <row r="12" spans="1:38" outlineLevel="1" x14ac:dyDescent="0.25">
      <c r="A12" s="74" t="s">
        <v>17</v>
      </c>
      <c r="B12" s="6"/>
      <c r="C12" s="69">
        <f t="shared" ref="C12:AL12" si="9">SUBTOTAL(9,C11:C11)</f>
        <v>0</v>
      </c>
      <c r="D12" s="69">
        <f t="shared" si="9"/>
        <v>0</v>
      </c>
      <c r="E12" s="69">
        <f t="shared" si="9"/>
        <v>0</v>
      </c>
      <c r="F12" s="69">
        <f t="shared" si="9"/>
        <v>0</v>
      </c>
      <c r="G12" s="69">
        <f t="shared" si="9"/>
        <v>0</v>
      </c>
      <c r="H12" s="69">
        <f t="shared" si="9"/>
        <v>0</v>
      </c>
      <c r="I12" s="116">
        <f t="shared" si="9"/>
        <v>0</v>
      </c>
      <c r="J12" s="356">
        <f t="shared" si="9"/>
        <v>0</v>
      </c>
      <c r="K12" s="69">
        <f t="shared" si="9"/>
        <v>0</v>
      </c>
      <c r="L12" s="69">
        <f t="shared" si="9"/>
        <v>0</v>
      </c>
      <c r="M12" s="157">
        <f t="shared" si="9"/>
        <v>0</v>
      </c>
      <c r="N12" s="7">
        <f t="shared" si="9"/>
        <v>0</v>
      </c>
      <c r="O12" s="7">
        <f t="shared" si="9"/>
        <v>0</v>
      </c>
      <c r="P12" s="7">
        <f t="shared" si="9"/>
        <v>0</v>
      </c>
      <c r="Q12" s="22">
        <f t="shared" si="9"/>
        <v>0</v>
      </c>
      <c r="R12" s="14">
        <f t="shared" si="9"/>
        <v>0</v>
      </c>
      <c r="S12" s="14">
        <f t="shared" si="9"/>
        <v>0</v>
      </c>
      <c r="T12" s="129">
        <f t="shared" si="9"/>
        <v>0</v>
      </c>
      <c r="U12" s="22">
        <f t="shared" si="9"/>
        <v>0</v>
      </c>
      <c r="V12" s="14">
        <f t="shared" si="9"/>
        <v>0</v>
      </c>
      <c r="W12" s="129">
        <f t="shared" si="9"/>
        <v>0</v>
      </c>
      <c r="X12" s="22">
        <f t="shared" si="9"/>
        <v>0</v>
      </c>
      <c r="Y12" s="14">
        <f t="shared" si="9"/>
        <v>0</v>
      </c>
      <c r="Z12" s="14">
        <f t="shared" si="9"/>
        <v>0</v>
      </c>
      <c r="AA12" s="14">
        <f t="shared" si="9"/>
        <v>0</v>
      </c>
      <c r="AB12" s="129">
        <f t="shared" si="9"/>
        <v>0</v>
      </c>
      <c r="AC12" s="7">
        <f t="shared" si="9"/>
        <v>0</v>
      </c>
      <c r="AD12" s="7">
        <f t="shared" si="9"/>
        <v>0</v>
      </c>
      <c r="AE12" s="164">
        <f t="shared" si="9"/>
        <v>0</v>
      </c>
      <c r="AF12" s="177">
        <f t="shared" si="9"/>
        <v>0</v>
      </c>
      <c r="AG12" s="160">
        <f t="shared" si="9"/>
        <v>0</v>
      </c>
      <c r="AH12" s="178">
        <f t="shared" si="9"/>
        <v>0</v>
      </c>
      <c r="AI12" s="188">
        <f t="shared" si="9"/>
        <v>0</v>
      </c>
      <c r="AJ12" s="169">
        <f t="shared" si="9"/>
        <v>1</v>
      </c>
      <c r="AK12" s="178">
        <f t="shared" si="9"/>
        <v>1</v>
      </c>
      <c r="AL12" s="179">
        <f t="shared" si="9"/>
        <v>0</v>
      </c>
    </row>
    <row r="13" spans="1:38" outlineLevel="2" x14ac:dyDescent="0.25">
      <c r="A13" s="6" t="s">
        <v>791</v>
      </c>
      <c r="B13" s="6" t="s">
        <v>646</v>
      </c>
      <c r="C13" s="69"/>
      <c r="D13" s="69"/>
      <c r="E13" s="69"/>
      <c r="F13" s="69">
        <v>3</v>
      </c>
      <c r="G13" s="69">
        <v>2</v>
      </c>
      <c r="H13" s="69"/>
      <c r="I13" s="116"/>
      <c r="J13" s="356"/>
      <c r="K13" s="69">
        <v>8</v>
      </c>
      <c r="L13" s="69"/>
      <c r="M13" s="157">
        <f t="shared" si="0"/>
        <v>13</v>
      </c>
      <c r="N13" s="7"/>
      <c r="O13" s="7"/>
      <c r="P13" s="7"/>
      <c r="Q13" s="22"/>
      <c r="R13" s="14"/>
      <c r="S13" s="14"/>
      <c r="T13" s="129"/>
      <c r="U13" s="22"/>
      <c r="V13" s="14"/>
      <c r="W13" s="129"/>
      <c r="X13" s="22"/>
      <c r="Y13" s="14"/>
      <c r="Z13" s="14"/>
      <c r="AA13" s="14"/>
      <c r="AB13" s="129"/>
      <c r="AC13" s="7"/>
      <c r="AD13" s="7"/>
      <c r="AE13" s="164">
        <f t="shared" si="1"/>
        <v>0</v>
      </c>
      <c r="AF13" s="177"/>
      <c r="AG13" s="160">
        <f t="shared" si="2"/>
        <v>13</v>
      </c>
      <c r="AH13" s="178">
        <f t="shared" si="2"/>
        <v>0</v>
      </c>
      <c r="AI13" s="179">
        <f>SUM(AG13+AH13)</f>
        <v>13</v>
      </c>
      <c r="AJ13" s="169">
        <f>SUM(AG13)+SUM(August!AJ13)</f>
        <v>188</v>
      </c>
      <c r="AK13" s="178">
        <f>SUM(AE13)+SUM(August!AK13)</f>
        <v>0</v>
      </c>
      <c r="AL13" s="179">
        <f>SUM(AH13)+SUM(August!AL13)</f>
        <v>0</v>
      </c>
    </row>
    <row r="14" spans="1:38" outlineLevel="1" x14ac:dyDescent="0.25">
      <c r="A14" s="74" t="s">
        <v>721</v>
      </c>
      <c r="B14" s="6"/>
      <c r="C14" s="69">
        <f t="shared" ref="C14:AL14" si="10">SUBTOTAL(9,C13:C13)</f>
        <v>0</v>
      </c>
      <c r="D14" s="69">
        <f t="shared" si="10"/>
        <v>0</v>
      </c>
      <c r="E14" s="69">
        <f t="shared" si="10"/>
        <v>0</v>
      </c>
      <c r="F14" s="69">
        <f t="shared" si="10"/>
        <v>3</v>
      </c>
      <c r="G14" s="69">
        <f t="shared" si="10"/>
        <v>2</v>
      </c>
      <c r="H14" s="69">
        <f t="shared" si="10"/>
        <v>0</v>
      </c>
      <c r="I14" s="116">
        <f t="shared" si="10"/>
        <v>0</v>
      </c>
      <c r="J14" s="356">
        <f t="shared" si="10"/>
        <v>0</v>
      </c>
      <c r="K14" s="69">
        <f t="shared" si="10"/>
        <v>8</v>
      </c>
      <c r="L14" s="69">
        <f t="shared" si="10"/>
        <v>0</v>
      </c>
      <c r="M14" s="448">
        <f t="shared" si="10"/>
        <v>13</v>
      </c>
      <c r="N14" s="7">
        <f t="shared" si="10"/>
        <v>0</v>
      </c>
      <c r="O14" s="7">
        <f t="shared" si="10"/>
        <v>0</v>
      </c>
      <c r="P14" s="7">
        <f t="shared" si="10"/>
        <v>0</v>
      </c>
      <c r="Q14" s="22">
        <f t="shared" si="10"/>
        <v>0</v>
      </c>
      <c r="R14" s="14">
        <f t="shared" si="10"/>
        <v>0</v>
      </c>
      <c r="S14" s="14">
        <f t="shared" si="10"/>
        <v>0</v>
      </c>
      <c r="T14" s="129">
        <f t="shared" si="10"/>
        <v>0</v>
      </c>
      <c r="U14" s="22">
        <f t="shared" si="10"/>
        <v>0</v>
      </c>
      <c r="V14" s="14">
        <f t="shared" si="10"/>
        <v>0</v>
      </c>
      <c r="W14" s="129">
        <f t="shared" si="10"/>
        <v>0</v>
      </c>
      <c r="X14" s="22">
        <f t="shared" si="10"/>
        <v>0</v>
      </c>
      <c r="Y14" s="14">
        <f t="shared" si="10"/>
        <v>0</v>
      </c>
      <c r="Z14" s="14">
        <f t="shared" si="10"/>
        <v>0</v>
      </c>
      <c r="AA14" s="14">
        <f t="shared" si="10"/>
        <v>0</v>
      </c>
      <c r="AB14" s="129">
        <f t="shared" si="10"/>
        <v>0</v>
      </c>
      <c r="AC14" s="7">
        <f t="shared" si="10"/>
        <v>0</v>
      </c>
      <c r="AD14" s="7">
        <f t="shared" si="10"/>
        <v>0</v>
      </c>
      <c r="AE14" s="164">
        <f t="shared" si="10"/>
        <v>0</v>
      </c>
      <c r="AF14" s="177">
        <f t="shared" si="10"/>
        <v>0</v>
      </c>
      <c r="AG14" s="160">
        <f t="shared" si="10"/>
        <v>13</v>
      </c>
      <c r="AH14" s="178">
        <f t="shared" si="10"/>
        <v>0</v>
      </c>
      <c r="AI14" s="179">
        <f t="shared" si="10"/>
        <v>13</v>
      </c>
      <c r="AJ14" s="169">
        <f t="shared" si="10"/>
        <v>188</v>
      </c>
      <c r="AK14" s="178">
        <f t="shared" si="10"/>
        <v>0</v>
      </c>
      <c r="AL14" s="179">
        <f t="shared" si="10"/>
        <v>0</v>
      </c>
    </row>
    <row r="15" spans="1:38" s="86" customFormat="1" outlineLevel="2" x14ac:dyDescent="0.25">
      <c r="A15" s="6" t="s">
        <v>678</v>
      </c>
      <c r="B15" s="6" t="s">
        <v>825</v>
      </c>
      <c r="C15" s="69"/>
      <c r="D15" s="69"/>
      <c r="E15" s="69"/>
      <c r="F15" s="69"/>
      <c r="G15" s="69"/>
      <c r="H15" s="69"/>
      <c r="I15" s="116"/>
      <c r="J15" s="356"/>
      <c r="K15" s="69">
        <v>1</v>
      </c>
      <c r="L15" s="69"/>
      <c r="M15" s="378">
        <f t="shared" si="0"/>
        <v>1</v>
      </c>
      <c r="N15" s="7"/>
      <c r="O15" s="7"/>
      <c r="P15" s="7"/>
      <c r="Q15" s="22"/>
      <c r="R15" s="14"/>
      <c r="S15" s="14"/>
      <c r="T15" s="129"/>
      <c r="U15" s="22"/>
      <c r="V15" s="14"/>
      <c r="W15" s="129"/>
      <c r="X15" s="22"/>
      <c r="Y15" s="14"/>
      <c r="Z15" s="14"/>
      <c r="AA15" s="14"/>
      <c r="AB15" s="129"/>
      <c r="AC15" s="7"/>
      <c r="AD15" s="7"/>
      <c r="AE15" s="165">
        <f t="shared" si="1"/>
        <v>0</v>
      </c>
      <c r="AF15" s="177"/>
      <c r="AG15" s="161">
        <f t="shared" si="2"/>
        <v>1</v>
      </c>
      <c r="AH15" s="189">
        <f t="shared" si="2"/>
        <v>0</v>
      </c>
      <c r="AI15" s="190">
        <f>SUM(AG15+AH15)</f>
        <v>1</v>
      </c>
      <c r="AJ15" s="168">
        <f>SUM(AG15)+SUM(August!AJ15)</f>
        <v>4</v>
      </c>
      <c r="AK15" s="189">
        <f>SUM(AE15)+SUM(August!AK15)</f>
        <v>0</v>
      </c>
      <c r="AL15" s="190">
        <f>SUM(AH15)+SUM(August!AL15)</f>
        <v>0</v>
      </c>
    </row>
    <row r="16" spans="1:38" s="86" customFormat="1" outlineLevel="1" x14ac:dyDescent="0.25">
      <c r="A16" s="74" t="s">
        <v>722</v>
      </c>
      <c r="B16" s="29"/>
      <c r="C16" s="69">
        <f t="shared" ref="C16:AL16" si="11">SUBTOTAL(9,C15:C15)</f>
        <v>0</v>
      </c>
      <c r="D16" s="69">
        <f t="shared" si="11"/>
        <v>0</v>
      </c>
      <c r="E16" s="69">
        <f t="shared" si="11"/>
        <v>0</v>
      </c>
      <c r="F16" s="69">
        <f t="shared" si="11"/>
        <v>0</v>
      </c>
      <c r="G16" s="69">
        <f t="shared" si="11"/>
        <v>0</v>
      </c>
      <c r="H16" s="69">
        <f t="shared" si="11"/>
        <v>0</v>
      </c>
      <c r="I16" s="116">
        <f t="shared" si="11"/>
        <v>0</v>
      </c>
      <c r="J16" s="356">
        <f t="shared" si="11"/>
        <v>0</v>
      </c>
      <c r="K16" s="69">
        <f t="shared" si="11"/>
        <v>1</v>
      </c>
      <c r="L16" s="69">
        <f t="shared" si="11"/>
        <v>0</v>
      </c>
      <c r="M16" s="378">
        <f t="shared" si="11"/>
        <v>1</v>
      </c>
      <c r="N16" s="7">
        <f t="shared" si="11"/>
        <v>0</v>
      </c>
      <c r="O16" s="7">
        <f t="shared" si="11"/>
        <v>0</v>
      </c>
      <c r="P16" s="7">
        <f t="shared" si="11"/>
        <v>0</v>
      </c>
      <c r="Q16" s="22">
        <f t="shared" si="11"/>
        <v>0</v>
      </c>
      <c r="R16" s="14">
        <f t="shared" si="11"/>
        <v>0</v>
      </c>
      <c r="S16" s="14">
        <f t="shared" si="11"/>
        <v>0</v>
      </c>
      <c r="T16" s="129">
        <f t="shared" si="11"/>
        <v>0</v>
      </c>
      <c r="U16" s="22">
        <f t="shared" si="11"/>
        <v>0</v>
      </c>
      <c r="V16" s="14">
        <f t="shared" si="11"/>
        <v>0</v>
      </c>
      <c r="W16" s="129">
        <f t="shared" si="11"/>
        <v>0</v>
      </c>
      <c r="X16" s="22">
        <f t="shared" si="11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29">
        <f t="shared" si="11"/>
        <v>0</v>
      </c>
      <c r="AC16" s="7">
        <f t="shared" si="11"/>
        <v>0</v>
      </c>
      <c r="AD16" s="7">
        <f t="shared" si="11"/>
        <v>0</v>
      </c>
      <c r="AE16" s="165">
        <f t="shared" si="11"/>
        <v>0</v>
      </c>
      <c r="AF16" s="177">
        <f t="shared" si="11"/>
        <v>0</v>
      </c>
      <c r="AG16" s="161">
        <f t="shared" si="11"/>
        <v>1</v>
      </c>
      <c r="AH16" s="189">
        <f t="shared" si="11"/>
        <v>0</v>
      </c>
      <c r="AI16" s="190">
        <f t="shared" si="11"/>
        <v>1</v>
      </c>
      <c r="AJ16" s="168">
        <f t="shared" si="11"/>
        <v>4</v>
      </c>
      <c r="AK16" s="189">
        <f t="shared" si="11"/>
        <v>0</v>
      </c>
      <c r="AL16" s="190">
        <f t="shared" si="11"/>
        <v>0</v>
      </c>
    </row>
    <row r="17" spans="1:38" outlineLevel="2" x14ac:dyDescent="0.25">
      <c r="A17" s="6" t="s">
        <v>643</v>
      </c>
      <c r="B17" s="29" t="s">
        <v>713</v>
      </c>
      <c r="C17" s="69"/>
      <c r="D17" s="69">
        <v>2</v>
      </c>
      <c r="E17" s="69"/>
      <c r="F17" s="69">
        <v>1</v>
      </c>
      <c r="G17" s="69"/>
      <c r="H17" s="69"/>
      <c r="I17" s="116"/>
      <c r="J17" s="356"/>
      <c r="K17" s="69">
        <v>1</v>
      </c>
      <c r="L17" s="69"/>
      <c r="M17" s="157">
        <f t="shared" si="0"/>
        <v>4</v>
      </c>
      <c r="N17" s="7"/>
      <c r="O17" s="7"/>
      <c r="P17" s="7"/>
      <c r="Q17" s="22"/>
      <c r="R17" s="14"/>
      <c r="S17" s="14"/>
      <c r="T17" s="129"/>
      <c r="U17" s="22"/>
      <c r="V17" s="14"/>
      <c r="W17" s="129"/>
      <c r="X17" s="22"/>
      <c r="Y17" s="14"/>
      <c r="Z17" s="14"/>
      <c r="AA17" s="14"/>
      <c r="AB17" s="129"/>
      <c r="AC17" s="7"/>
      <c r="AD17" s="7"/>
      <c r="AE17" s="164">
        <f t="shared" si="1"/>
        <v>0</v>
      </c>
      <c r="AF17" s="177"/>
      <c r="AG17" s="160">
        <f t="shared" ref="AG17:AH19" si="12">SUM(M17,AE17)</f>
        <v>4</v>
      </c>
      <c r="AH17" s="178">
        <f t="shared" si="12"/>
        <v>0</v>
      </c>
      <c r="AI17" s="179">
        <f>SUM(AG17+AH17)</f>
        <v>4</v>
      </c>
      <c r="AJ17" s="169">
        <f>SUM(AG17)+SUM(August!AJ17)</f>
        <v>21</v>
      </c>
      <c r="AK17" s="178">
        <f>SUM(AE17)+SUM(August!AK17)</f>
        <v>0</v>
      </c>
      <c r="AL17" s="179">
        <f>SUM(AH17)+SUM(August!AL17)</f>
        <v>0</v>
      </c>
    </row>
    <row r="18" spans="1:38" outlineLevel="2" x14ac:dyDescent="0.25">
      <c r="A18" s="6" t="s">
        <v>643</v>
      </c>
      <c r="B18" s="8" t="s">
        <v>717</v>
      </c>
      <c r="C18" s="69"/>
      <c r="D18" s="69">
        <v>3</v>
      </c>
      <c r="E18" s="69">
        <v>4</v>
      </c>
      <c r="F18" s="69">
        <v>1</v>
      </c>
      <c r="G18" s="69"/>
      <c r="H18" s="69"/>
      <c r="I18" s="116"/>
      <c r="J18" s="356"/>
      <c r="K18" s="69">
        <v>3</v>
      </c>
      <c r="L18" s="69"/>
      <c r="M18" s="157">
        <f t="shared" si="0"/>
        <v>11</v>
      </c>
      <c r="N18" s="7"/>
      <c r="O18" s="7"/>
      <c r="P18" s="7"/>
      <c r="Q18" s="22"/>
      <c r="R18" s="14"/>
      <c r="S18" s="14"/>
      <c r="T18" s="129"/>
      <c r="U18" s="22"/>
      <c r="V18" s="14"/>
      <c r="W18" s="129"/>
      <c r="X18" s="22"/>
      <c r="Y18" s="14"/>
      <c r="Z18" s="14"/>
      <c r="AA18" s="14"/>
      <c r="AB18" s="129"/>
      <c r="AC18" s="7"/>
      <c r="AD18" s="7"/>
      <c r="AE18" s="164">
        <f t="shared" si="1"/>
        <v>0</v>
      </c>
      <c r="AF18" s="177"/>
      <c r="AG18" s="160">
        <f t="shared" si="12"/>
        <v>11</v>
      </c>
      <c r="AH18" s="178">
        <f t="shared" si="12"/>
        <v>0</v>
      </c>
      <c r="AI18" s="188">
        <f>SUM(AG18+AH18)</f>
        <v>11</v>
      </c>
      <c r="AJ18" s="167">
        <f>SUM(AG18)+SUM(August!AJ18)</f>
        <v>123</v>
      </c>
      <c r="AK18" s="178">
        <f>SUM(AE18)+SUM(August!AK18)</f>
        <v>0</v>
      </c>
      <c r="AL18" s="179">
        <f>SUM(AH18)+SUM(August!AL18)</f>
        <v>0</v>
      </c>
    </row>
    <row r="19" spans="1:38" outlineLevel="2" x14ac:dyDescent="0.25">
      <c r="A19" s="6" t="s">
        <v>643</v>
      </c>
      <c r="B19" s="6" t="s">
        <v>706</v>
      </c>
      <c r="C19" s="69"/>
      <c r="D19" s="69">
        <v>4</v>
      </c>
      <c r="E19" s="69">
        <v>7</v>
      </c>
      <c r="F19" s="69"/>
      <c r="G19" s="69"/>
      <c r="H19" s="69"/>
      <c r="I19" s="116">
        <v>2</v>
      </c>
      <c r="J19" s="356"/>
      <c r="K19" s="69">
        <v>4</v>
      </c>
      <c r="L19" s="69"/>
      <c r="M19" s="157">
        <f t="shared" si="0"/>
        <v>17</v>
      </c>
      <c r="N19" s="7"/>
      <c r="O19" s="7"/>
      <c r="P19" s="7"/>
      <c r="Q19" s="22"/>
      <c r="R19" s="14"/>
      <c r="S19" s="14"/>
      <c r="T19" s="129"/>
      <c r="U19" s="22"/>
      <c r="V19" s="14"/>
      <c r="W19" s="129"/>
      <c r="X19" s="22"/>
      <c r="Y19" s="14"/>
      <c r="Z19" s="14"/>
      <c r="AA19" s="14"/>
      <c r="AB19" s="129"/>
      <c r="AC19" s="7"/>
      <c r="AD19" s="7"/>
      <c r="AE19" s="164">
        <f t="shared" si="1"/>
        <v>0</v>
      </c>
      <c r="AF19" s="177"/>
      <c r="AG19" s="160">
        <f t="shared" si="12"/>
        <v>17</v>
      </c>
      <c r="AH19" s="178">
        <f t="shared" si="12"/>
        <v>0</v>
      </c>
      <c r="AI19" s="188">
        <f>SUM(AG19+AH19)</f>
        <v>17</v>
      </c>
      <c r="AJ19" s="167">
        <f>SUM(AG19)+SUM(August!AJ19)</f>
        <v>162</v>
      </c>
      <c r="AK19" s="178">
        <f>SUM(AE19)+SUM(August!AK19)</f>
        <v>0</v>
      </c>
      <c r="AL19" s="179">
        <f>SUM(AH19)+SUM(August!AL19)</f>
        <v>0</v>
      </c>
    </row>
    <row r="20" spans="1:38" outlineLevel="1" x14ac:dyDescent="0.25">
      <c r="A20" s="74" t="s">
        <v>723</v>
      </c>
      <c r="B20" s="6"/>
      <c r="C20" s="69">
        <f t="shared" ref="C20:AL20" si="13">SUBTOTAL(9,C17:C19)</f>
        <v>0</v>
      </c>
      <c r="D20" s="69">
        <f t="shared" si="13"/>
        <v>9</v>
      </c>
      <c r="E20" s="69">
        <f t="shared" si="13"/>
        <v>11</v>
      </c>
      <c r="F20" s="69">
        <f t="shared" si="13"/>
        <v>2</v>
      </c>
      <c r="G20" s="69">
        <f t="shared" si="13"/>
        <v>0</v>
      </c>
      <c r="H20" s="69">
        <f t="shared" si="13"/>
        <v>0</v>
      </c>
      <c r="I20" s="116">
        <f t="shared" si="13"/>
        <v>2</v>
      </c>
      <c r="J20" s="356">
        <f t="shared" si="13"/>
        <v>0</v>
      </c>
      <c r="K20" s="69">
        <f t="shared" si="13"/>
        <v>8</v>
      </c>
      <c r="L20" s="69">
        <f t="shared" si="13"/>
        <v>0</v>
      </c>
      <c r="M20" s="157">
        <f t="shared" si="13"/>
        <v>32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22">
        <f t="shared" si="13"/>
        <v>0</v>
      </c>
      <c r="R20" s="14">
        <f t="shared" si="13"/>
        <v>0</v>
      </c>
      <c r="S20" s="14">
        <f t="shared" si="13"/>
        <v>0</v>
      </c>
      <c r="T20" s="129">
        <f t="shared" si="13"/>
        <v>0</v>
      </c>
      <c r="U20" s="22">
        <f t="shared" si="13"/>
        <v>0</v>
      </c>
      <c r="V20" s="14">
        <f t="shared" si="13"/>
        <v>0</v>
      </c>
      <c r="W20" s="129">
        <f t="shared" si="13"/>
        <v>0</v>
      </c>
      <c r="X20" s="22">
        <f t="shared" si="13"/>
        <v>0</v>
      </c>
      <c r="Y20" s="14">
        <f t="shared" si="13"/>
        <v>0</v>
      </c>
      <c r="Z20" s="14">
        <f t="shared" si="13"/>
        <v>0</v>
      </c>
      <c r="AA20" s="14">
        <f t="shared" si="13"/>
        <v>0</v>
      </c>
      <c r="AB20" s="129">
        <f t="shared" si="13"/>
        <v>0</v>
      </c>
      <c r="AC20" s="7">
        <f t="shared" si="13"/>
        <v>0</v>
      </c>
      <c r="AD20" s="7">
        <f t="shared" si="13"/>
        <v>0</v>
      </c>
      <c r="AE20" s="164">
        <f t="shared" si="13"/>
        <v>0</v>
      </c>
      <c r="AF20" s="177">
        <f t="shared" si="13"/>
        <v>0</v>
      </c>
      <c r="AG20" s="160">
        <f t="shared" si="13"/>
        <v>32</v>
      </c>
      <c r="AH20" s="178">
        <f t="shared" si="13"/>
        <v>0</v>
      </c>
      <c r="AI20" s="188">
        <f t="shared" si="13"/>
        <v>32</v>
      </c>
      <c r="AJ20" s="167">
        <f t="shared" si="13"/>
        <v>306</v>
      </c>
      <c r="AK20" s="178">
        <f t="shared" si="13"/>
        <v>0</v>
      </c>
      <c r="AL20" s="179">
        <f t="shared" si="13"/>
        <v>0</v>
      </c>
    </row>
    <row r="21" spans="1:38" outlineLevel="2" x14ac:dyDescent="0.25">
      <c r="A21" s="6" t="s">
        <v>792</v>
      </c>
      <c r="B21" s="6" t="s">
        <v>793</v>
      </c>
      <c r="C21" s="69"/>
      <c r="D21" s="69">
        <v>2</v>
      </c>
      <c r="E21" s="69">
        <v>8</v>
      </c>
      <c r="F21" s="69">
        <v>5</v>
      </c>
      <c r="G21" s="69"/>
      <c r="H21" s="69"/>
      <c r="I21" s="116">
        <v>8</v>
      </c>
      <c r="J21" s="356">
        <v>59</v>
      </c>
      <c r="K21" s="69">
        <v>1</v>
      </c>
      <c r="L21" s="69"/>
      <c r="M21" s="157">
        <f t="shared" si="0"/>
        <v>83</v>
      </c>
      <c r="N21" s="7"/>
      <c r="O21" s="7"/>
      <c r="P21" s="7">
        <v>9</v>
      </c>
      <c r="Q21" s="22">
        <v>4</v>
      </c>
      <c r="R21" s="14"/>
      <c r="S21" s="14">
        <v>10</v>
      </c>
      <c r="T21" s="129"/>
      <c r="U21" s="22"/>
      <c r="V21" s="14"/>
      <c r="W21" s="129"/>
      <c r="X21" s="22"/>
      <c r="Y21" s="14"/>
      <c r="Z21" s="14"/>
      <c r="AA21" s="14"/>
      <c r="AB21" s="129"/>
      <c r="AC21" s="7"/>
      <c r="AD21" s="7"/>
      <c r="AE21" s="164">
        <f t="shared" si="1"/>
        <v>23</v>
      </c>
      <c r="AF21" s="177"/>
      <c r="AG21" s="160">
        <f>SUM(M21,AE21)</f>
        <v>106</v>
      </c>
      <c r="AH21" s="178">
        <f>SUM(N21,AF21)</f>
        <v>0</v>
      </c>
      <c r="AI21" s="188">
        <f>SUM(AG21+AH21)</f>
        <v>106</v>
      </c>
      <c r="AJ21" s="167">
        <f>SUM(AG21)+SUM(August!AJ21)</f>
        <v>812</v>
      </c>
      <c r="AK21" s="178">
        <f>SUM(AE21)+SUM(August!AK21)</f>
        <v>279</v>
      </c>
      <c r="AL21" s="179">
        <f>SUM(AH21)+SUM(August!AL21)</f>
        <v>0</v>
      </c>
    </row>
    <row r="22" spans="1:38" outlineLevel="1" x14ac:dyDescent="0.25">
      <c r="A22" s="74" t="s">
        <v>724</v>
      </c>
      <c r="B22" s="6"/>
      <c r="C22" s="69">
        <f t="shared" ref="C22:AL22" si="14">SUBTOTAL(9,C21:C21)</f>
        <v>0</v>
      </c>
      <c r="D22" s="69">
        <f t="shared" si="14"/>
        <v>2</v>
      </c>
      <c r="E22" s="69">
        <f t="shared" si="14"/>
        <v>8</v>
      </c>
      <c r="F22" s="69">
        <f t="shared" si="14"/>
        <v>5</v>
      </c>
      <c r="G22" s="69">
        <f t="shared" si="14"/>
        <v>0</v>
      </c>
      <c r="H22" s="69">
        <f t="shared" si="14"/>
        <v>0</v>
      </c>
      <c r="I22" s="116">
        <f t="shared" si="14"/>
        <v>8</v>
      </c>
      <c r="J22" s="356">
        <f t="shared" si="14"/>
        <v>59</v>
      </c>
      <c r="K22" s="69">
        <f t="shared" si="14"/>
        <v>1</v>
      </c>
      <c r="L22" s="69">
        <f t="shared" si="14"/>
        <v>0</v>
      </c>
      <c r="M22" s="157">
        <f t="shared" si="14"/>
        <v>83</v>
      </c>
      <c r="N22" s="7">
        <f t="shared" si="14"/>
        <v>0</v>
      </c>
      <c r="O22" s="7">
        <f t="shared" si="14"/>
        <v>0</v>
      </c>
      <c r="P22" s="7">
        <f t="shared" si="14"/>
        <v>9</v>
      </c>
      <c r="Q22" s="22">
        <f t="shared" si="14"/>
        <v>4</v>
      </c>
      <c r="R22" s="14">
        <f t="shared" si="14"/>
        <v>0</v>
      </c>
      <c r="S22" s="14">
        <f t="shared" si="14"/>
        <v>10</v>
      </c>
      <c r="T22" s="129">
        <f t="shared" si="14"/>
        <v>0</v>
      </c>
      <c r="U22" s="22">
        <f t="shared" si="14"/>
        <v>0</v>
      </c>
      <c r="V22" s="14">
        <f t="shared" si="14"/>
        <v>0</v>
      </c>
      <c r="W22" s="129">
        <f t="shared" si="14"/>
        <v>0</v>
      </c>
      <c r="X22" s="22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29">
        <f t="shared" si="14"/>
        <v>0</v>
      </c>
      <c r="AC22" s="7">
        <f t="shared" si="14"/>
        <v>0</v>
      </c>
      <c r="AD22" s="7">
        <f t="shared" si="14"/>
        <v>0</v>
      </c>
      <c r="AE22" s="164">
        <f t="shared" si="14"/>
        <v>23</v>
      </c>
      <c r="AF22" s="177">
        <f t="shared" si="14"/>
        <v>0</v>
      </c>
      <c r="AG22" s="160">
        <f t="shared" si="14"/>
        <v>106</v>
      </c>
      <c r="AH22" s="178">
        <f t="shared" si="14"/>
        <v>0</v>
      </c>
      <c r="AI22" s="188">
        <f t="shared" si="14"/>
        <v>106</v>
      </c>
      <c r="AJ22" s="167">
        <f t="shared" si="14"/>
        <v>812</v>
      </c>
      <c r="AK22" s="178">
        <f t="shared" si="14"/>
        <v>279</v>
      </c>
      <c r="AL22" s="179">
        <f t="shared" si="14"/>
        <v>0</v>
      </c>
    </row>
    <row r="23" spans="1:38" outlineLevel="2" x14ac:dyDescent="0.25">
      <c r="A23" s="74" t="s">
        <v>687</v>
      </c>
      <c r="B23" s="6" t="s">
        <v>825</v>
      </c>
      <c r="C23" s="69"/>
      <c r="D23" s="69"/>
      <c r="E23" s="69"/>
      <c r="F23" s="69"/>
      <c r="G23" s="69"/>
      <c r="H23" s="69"/>
      <c r="I23" s="116"/>
      <c r="J23" s="356"/>
      <c r="K23" s="69"/>
      <c r="L23" s="69"/>
      <c r="M23" s="157">
        <f t="shared" si="0"/>
        <v>0</v>
      </c>
      <c r="N23" s="7"/>
      <c r="O23" s="7"/>
      <c r="P23" s="7"/>
      <c r="Q23" s="22"/>
      <c r="R23" s="14"/>
      <c r="S23" s="14"/>
      <c r="T23" s="129"/>
      <c r="U23" s="22"/>
      <c r="V23" s="14"/>
      <c r="W23" s="129"/>
      <c r="X23" s="22"/>
      <c r="Y23" s="14"/>
      <c r="Z23" s="14"/>
      <c r="AA23" s="14"/>
      <c r="AB23" s="129"/>
      <c r="AC23" s="7"/>
      <c r="AD23" s="7"/>
      <c r="AE23" s="164">
        <f t="shared" si="1"/>
        <v>0</v>
      </c>
      <c r="AF23" s="177"/>
      <c r="AG23" s="160">
        <f>SUM(M23,AE23)</f>
        <v>0</v>
      </c>
      <c r="AH23" s="178">
        <f>SUM(N23,AF23)</f>
        <v>0</v>
      </c>
      <c r="AI23" s="188">
        <f>SUM(AG23+AH23)</f>
        <v>0</v>
      </c>
      <c r="AJ23" s="167">
        <f>SUM(AG23)+SUM(August!AJ23)</f>
        <v>0</v>
      </c>
      <c r="AK23" s="178">
        <f>SUM(AE23)+SUM(August!AK23)</f>
        <v>0</v>
      </c>
      <c r="AL23" s="179">
        <f>SUM(AH23)+SUM(August!AL23)</f>
        <v>0</v>
      </c>
    </row>
    <row r="24" spans="1:38" outlineLevel="1" x14ac:dyDescent="0.25">
      <c r="A24" s="74" t="s">
        <v>725</v>
      </c>
      <c r="B24" s="6"/>
      <c r="C24" s="69">
        <f t="shared" ref="C24:AL24" si="15">SUBTOTAL(9,C23:C23)</f>
        <v>0</v>
      </c>
      <c r="D24" s="69">
        <f t="shared" si="15"/>
        <v>0</v>
      </c>
      <c r="E24" s="69">
        <f t="shared" si="15"/>
        <v>0</v>
      </c>
      <c r="F24" s="69">
        <f t="shared" si="15"/>
        <v>0</v>
      </c>
      <c r="G24" s="69">
        <f t="shared" si="15"/>
        <v>0</v>
      </c>
      <c r="H24" s="69">
        <f t="shared" si="15"/>
        <v>0</v>
      </c>
      <c r="I24" s="116">
        <f t="shared" si="15"/>
        <v>0</v>
      </c>
      <c r="J24" s="356">
        <f t="shared" si="15"/>
        <v>0</v>
      </c>
      <c r="K24" s="69">
        <f t="shared" si="15"/>
        <v>0</v>
      </c>
      <c r="L24" s="69">
        <f t="shared" si="15"/>
        <v>0</v>
      </c>
      <c r="M24" s="157">
        <f t="shared" si="15"/>
        <v>0</v>
      </c>
      <c r="N24" s="7">
        <f t="shared" si="15"/>
        <v>0</v>
      </c>
      <c r="O24" s="7">
        <f t="shared" si="15"/>
        <v>0</v>
      </c>
      <c r="P24" s="7">
        <f t="shared" si="15"/>
        <v>0</v>
      </c>
      <c r="Q24" s="22">
        <f t="shared" si="15"/>
        <v>0</v>
      </c>
      <c r="R24" s="14">
        <f t="shared" si="15"/>
        <v>0</v>
      </c>
      <c r="S24" s="14">
        <f t="shared" si="15"/>
        <v>0</v>
      </c>
      <c r="T24" s="129">
        <f t="shared" si="15"/>
        <v>0</v>
      </c>
      <c r="U24" s="22">
        <f t="shared" si="15"/>
        <v>0</v>
      </c>
      <c r="V24" s="14">
        <f t="shared" si="15"/>
        <v>0</v>
      </c>
      <c r="W24" s="129">
        <f t="shared" si="15"/>
        <v>0</v>
      </c>
      <c r="X24" s="22">
        <f t="shared" si="15"/>
        <v>0</v>
      </c>
      <c r="Y24" s="14">
        <f t="shared" si="15"/>
        <v>0</v>
      </c>
      <c r="Z24" s="14">
        <f t="shared" si="15"/>
        <v>0</v>
      </c>
      <c r="AA24" s="14">
        <f t="shared" si="15"/>
        <v>0</v>
      </c>
      <c r="AB24" s="129">
        <f t="shared" si="15"/>
        <v>0</v>
      </c>
      <c r="AC24" s="7">
        <f t="shared" si="15"/>
        <v>0</v>
      </c>
      <c r="AD24" s="7">
        <f t="shared" si="15"/>
        <v>0</v>
      </c>
      <c r="AE24" s="164">
        <f t="shared" si="15"/>
        <v>0</v>
      </c>
      <c r="AF24" s="177">
        <f t="shared" si="15"/>
        <v>0</v>
      </c>
      <c r="AG24" s="160">
        <f t="shared" si="15"/>
        <v>0</v>
      </c>
      <c r="AH24" s="178">
        <f t="shared" si="15"/>
        <v>0</v>
      </c>
      <c r="AI24" s="188">
        <f t="shared" si="15"/>
        <v>0</v>
      </c>
      <c r="AJ24" s="167">
        <f t="shared" si="15"/>
        <v>0</v>
      </c>
      <c r="AK24" s="178">
        <f t="shared" si="15"/>
        <v>0</v>
      </c>
      <c r="AL24" s="179">
        <f t="shared" si="15"/>
        <v>0</v>
      </c>
    </row>
    <row r="25" spans="1:38" outlineLevel="2" x14ac:dyDescent="0.25">
      <c r="A25" s="74" t="s">
        <v>689</v>
      </c>
      <c r="B25" s="6" t="s">
        <v>674</v>
      </c>
      <c r="C25" s="69"/>
      <c r="D25" s="69"/>
      <c r="E25" s="69"/>
      <c r="F25" s="69"/>
      <c r="G25" s="69"/>
      <c r="H25" s="69"/>
      <c r="I25" s="116"/>
      <c r="J25" s="356"/>
      <c r="K25" s="69"/>
      <c r="L25" s="69"/>
      <c r="M25" s="157">
        <f t="shared" si="0"/>
        <v>0</v>
      </c>
      <c r="N25" s="7"/>
      <c r="O25" s="7"/>
      <c r="P25" s="7"/>
      <c r="Q25" s="22"/>
      <c r="R25" s="14"/>
      <c r="S25" s="14"/>
      <c r="T25" s="129"/>
      <c r="U25" s="22"/>
      <c r="V25" s="14"/>
      <c r="W25" s="129"/>
      <c r="X25" s="22"/>
      <c r="Y25" s="14"/>
      <c r="Z25" s="14"/>
      <c r="AA25" s="14"/>
      <c r="AB25" s="129"/>
      <c r="AC25" s="7"/>
      <c r="AD25" s="7"/>
      <c r="AE25" s="164">
        <f t="shared" si="1"/>
        <v>0</v>
      </c>
      <c r="AF25" s="177"/>
      <c r="AG25" s="160">
        <f>SUM(M25,AE25)</f>
        <v>0</v>
      </c>
      <c r="AH25" s="178">
        <f>SUM(N25,AF25)</f>
        <v>0</v>
      </c>
      <c r="AI25" s="188">
        <f>SUM(AG25+AH25)</f>
        <v>0</v>
      </c>
      <c r="AJ25" s="167">
        <f>SUM(AG25)+SUM(August!AJ25)</f>
        <v>0</v>
      </c>
      <c r="AK25" s="178">
        <f>SUM(AE25)+SUM(August!AK25)</f>
        <v>0</v>
      </c>
      <c r="AL25" s="179">
        <f>SUM(AH25)+SUM(August!AL25)</f>
        <v>0</v>
      </c>
    </row>
    <row r="26" spans="1:38" outlineLevel="2" x14ac:dyDescent="0.25">
      <c r="A26" s="74" t="s">
        <v>689</v>
      </c>
      <c r="B26" s="6" t="s">
        <v>704</v>
      </c>
      <c r="C26" s="69"/>
      <c r="D26" s="69"/>
      <c r="E26" s="69"/>
      <c r="F26" s="69"/>
      <c r="G26" s="69"/>
      <c r="H26" s="69"/>
      <c r="I26" s="116"/>
      <c r="J26" s="356"/>
      <c r="K26" s="69"/>
      <c r="L26" s="69"/>
      <c r="M26" s="157">
        <f t="shared" si="0"/>
        <v>0</v>
      </c>
      <c r="N26" s="7"/>
      <c r="O26" s="7"/>
      <c r="P26" s="7"/>
      <c r="Q26" s="22"/>
      <c r="R26" s="14"/>
      <c r="S26" s="14"/>
      <c r="T26" s="129"/>
      <c r="U26" s="22"/>
      <c r="V26" s="14"/>
      <c r="W26" s="129"/>
      <c r="X26" s="22"/>
      <c r="Y26" s="14"/>
      <c r="Z26" s="14"/>
      <c r="AA26" s="14"/>
      <c r="AB26" s="129"/>
      <c r="AC26" s="7"/>
      <c r="AD26" s="7"/>
      <c r="AE26" s="164">
        <f t="shared" si="1"/>
        <v>0</v>
      </c>
      <c r="AF26" s="177"/>
      <c r="AG26" s="160">
        <f>SUM(M26,AE26)</f>
        <v>0</v>
      </c>
      <c r="AH26" s="178">
        <f>SUM(N26,AF26)</f>
        <v>0</v>
      </c>
      <c r="AI26" s="188">
        <f>SUM(AG26+AH26)</f>
        <v>0</v>
      </c>
      <c r="AJ26" s="167">
        <f>SUM(AG26)+SUM(August!AJ26)</f>
        <v>0</v>
      </c>
      <c r="AK26" s="178">
        <f>SUM(AE26)+SUM(August!AK26)</f>
        <v>0</v>
      </c>
      <c r="AL26" s="179">
        <f>SUM(AH26)+SUM(August!AL26)</f>
        <v>0</v>
      </c>
    </row>
    <row r="27" spans="1:38" outlineLevel="1" x14ac:dyDescent="0.25">
      <c r="A27" s="74" t="s">
        <v>726</v>
      </c>
      <c r="B27" s="6"/>
      <c r="C27" s="69">
        <f t="shared" ref="C27:AL27" si="16">SUBTOTAL(9,C25:C26)</f>
        <v>0</v>
      </c>
      <c r="D27" s="69">
        <f t="shared" si="16"/>
        <v>0</v>
      </c>
      <c r="E27" s="69">
        <f t="shared" si="16"/>
        <v>0</v>
      </c>
      <c r="F27" s="69">
        <f t="shared" si="16"/>
        <v>0</v>
      </c>
      <c r="G27" s="69">
        <f t="shared" si="16"/>
        <v>0</v>
      </c>
      <c r="H27" s="69">
        <f t="shared" si="16"/>
        <v>0</v>
      </c>
      <c r="I27" s="116">
        <f t="shared" si="16"/>
        <v>0</v>
      </c>
      <c r="J27" s="356">
        <f t="shared" si="16"/>
        <v>0</v>
      </c>
      <c r="K27" s="69">
        <f t="shared" si="16"/>
        <v>0</v>
      </c>
      <c r="L27" s="69">
        <f t="shared" si="16"/>
        <v>0</v>
      </c>
      <c r="M27" s="15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22">
        <f t="shared" si="16"/>
        <v>0</v>
      </c>
      <c r="R27" s="14">
        <f t="shared" si="16"/>
        <v>0</v>
      </c>
      <c r="S27" s="14">
        <f t="shared" si="16"/>
        <v>0</v>
      </c>
      <c r="T27" s="129">
        <f t="shared" si="16"/>
        <v>0</v>
      </c>
      <c r="U27" s="22">
        <f t="shared" si="16"/>
        <v>0</v>
      </c>
      <c r="V27" s="14">
        <f t="shared" si="16"/>
        <v>0</v>
      </c>
      <c r="W27" s="129">
        <f t="shared" si="16"/>
        <v>0</v>
      </c>
      <c r="X27" s="22">
        <f t="shared" si="16"/>
        <v>0</v>
      </c>
      <c r="Y27" s="14">
        <f t="shared" si="16"/>
        <v>0</v>
      </c>
      <c r="Z27" s="14">
        <f t="shared" si="16"/>
        <v>0</v>
      </c>
      <c r="AA27" s="14">
        <f t="shared" si="16"/>
        <v>0</v>
      </c>
      <c r="AB27" s="129">
        <f t="shared" si="16"/>
        <v>0</v>
      </c>
      <c r="AC27" s="7">
        <f t="shared" si="16"/>
        <v>0</v>
      </c>
      <c r="AD27" s="7">
        <f t="shared" si="16"/>
        <v>0</v>
      </c>
      <c r="AE27" s="164">
        <f t="shared" si="16"/>
        <v>0</v>
      </c>
      <c r="AF27" s="177">
        <f t="shared" si="16"/>
        <v>0</v>
      </c>
      <c r="AG27" s="160">
        <f t="shared" si="16"/>
        <v>0</v>
      </c>
      <c r="AH27" s="178">
        <f t="shared" si="16"/>
        <v>0</v>
      </c>
      <c r="AI27" s="188">
        <f t="shared" si="16"/>
        <v>0</v>
      </c>
      <c r="AJ27" s="167">
        <f t="shared" si="16"/>
        <v>0</v>
      </c>
      <c r="AK27" s="178">
        <f t="shared" si="16"/>
        <v>0</v>
      </c>
      <c r="AL27" s="179">
        <f t="shared" si="16"/>
        <v>0</v>
      </c>
    </row>
    <row r="28" spans="1:38" outlineLevel="2" x14ac:dyDescent="0.25">
      <c r="A28" s="6" t="s">
        <v>638</v>
      </c>
      <c r="B28" s="7" t="s">
        <v>686</v>
      </c>
      <c r="C28" s="69"/>
      <c r="D28" s="69"/>
      <c r="E28" s="69"/>
      <c r="F28" s="69"/>
      <c r="G28" s="69"/>
      <c r="H28" s="69"/>
      <c r="I28" s="116"/>
      <c r="J28" s="356"/>
      <c r="K28" s="69"/>
      <c r="L28" s="69"/>
      <c r="M28" s="157">
        <f t="shared" si="0"/>
        <v>0</v>
      </c>
      <c r="N28" s="7"/>
      <c r="O28" s="7"/>
      <c r="P28" s="7"/>
      <c r="Q28" s="22"/>
      <c r="R28" s="14"/>
      <c r="S28" s="14"/>
      <c r="T28" s="129"/>
      <c r="U28" s="22"/>
      <c r="V28" s="14"/>
      <c r="W28" s="129"/>
      <c r="X28" s="22"/>
      <c r="Y28" s="14"/>
      <c r="Z28" s="14"/>
      <c r="AA28" s="14"/>
      <c r="AB28" s="129"/>
      <c r="AC28" s="7">
        <v>2</v>
      </c>
      <c r="AD28" s="7"/>
      <c r="AE28" s="164">
        <f t="shared" si="1"/>
        <v>2</v>
      </c>
      <c r="AF28" s="177"/>
      <c r="AG28" s="160">
        <f>SUM(M28,AE28)</f>
        <v>2</v>
      </c>
      <c r="AH28" s="178">
        <f>SUM(N28,AF28)</f>
        <v>0</v>
      </c>
      <c r="AI28" s="188">
        <f>SUM(AG28+AH28)</f>
        <v>2</v>
      </c>
      <c r="AJ28" s="167">
        <f>SUM(AG28)+SUM(August!AJ28)</f>
        <v>23</v>
      </c>
      <c r="AK28" s="178">
        <f>SUM(AE28)+SUM(August!AK28)</f>
        <v>23</v>
      </c>
      <c r="AL28" s="179">
        <f>SUM(AH28)+SUM(August!AL28)</f>
        <v>0</v>
      </c>
    </row>
    <row r="29" spans="1:38" outlineLevel="1" x14ac:dyDescent="0.25">
      <c r="A29" s="74" t="s">
        <v>727</v>
      </c>
      <c r="B29" s="7"/>
      <c r="C29" s="69">
        <f t="shared" ref="C29:AL29" si="17">SUBTOTAL(9,C28:C28)</f>
        <v>0</v>
      </c>
      <c r="D29" s="69">
        <f t="shared" si="17"/>
        <v>0</v>
      </c>
      <c r="E29" s="69">
        <f t="shared" si="17"/>
        <v>0</v>
      </c>
      <c r="F29" s="69">
        <f t="shared" si="17"/>
        <v>0</v>
      </c>
      <c r="G29" s="69">
        <f t="shared" si="17"/>
        <v>0</v>
      </c>
      <c r="H29" s="69">
        <f t="shared" si="17"/>
        <v>0</v>
      </c>
      <c r="I29" s="116">
        <f t="shared" si="17"/>
        <v>0</v>
      </c>
      <c r="J29" s="356">
        <f t="shared" si="17"/>
        <v>0</v>
      </c>
      <c r="K29" s="69">
        <f t="shared" si="17"/>
        <v>0</v>
      </c>
      <c r="L29" s="69">
        <f t="shared" si="17"/>
        <v>0</v>
      </c>
      <c r="M29" s="157">
        <f t="shared" si="17"/>
        <v>0</v>
      </c>
      <c r="N29" s="7">
        <f t="shared" si="17"/>
        <v>0</v>
      </c>
      <c r="O29" s="7">
        <f t="shared" si="17"/>
        <v>0</v>
      </c>
      <c r="P29" s="7">
        <f t="shared" si="17"/>
        <v>0</v>
      </c>
      <c r="Q29" s="22">
        <f t="shared" si="17"/>
        <v>0</v>
      </c>
      <c r="R29" s="14">
        <f t="shared" si="17"/>
        <v>0</v>
      </c>
      <c r="S29" s="14">
        <f t="shared" si="17"/>
        <v>0</v>
      </c>
      <c r="T29" s="129">
        <f t="shared" si="17"/>
        <v>0</v>
      </c>
      <c r="U29" s="22">
        <f t="shared" si="17"/>
        <v>0</v>
      </c>
      <c r="V29" s="14">
        <f t="shared" si="17"/>
        <v>0</v>
      </c>
      <c r="W29" s="129">
        <f t="shared" si="17"/>
        <v>0</v>
      </c>
      <c r="X29" s="22">
        <f t="shared" si="17"/>
        <v>0</v>
      </c>
      <c r="Y29" s="14">
        <f t="shared" si="17"/>
        <v>0</v>
      </c>
      <c r="Z29" s="14">
        <f t="shared" si="17"/>
        <v>0</v>
      </c>
      <c r="AA29" s="14">
        <f t="shared" si="17"/>
        <v>0</v>
      </c>
      <c r="AB29" s="129">
        <f t="shared" si="17"/>
        <v>0</v>
      </c>
      <c r="AC29" s="7">
        <f t="shared" si="17"/>
        <v>2</v>
      </c>
      <c r="AD29" s="7">
        <f t="shared" si="17"/>
        <v>0</v>
      </c>
      <c r="AE29" s="164">
        <f t="shared" si="17"/>
        <v>2</v>
      </c>
      <c r="AF29" s="177">
        <f t="shared" si="17"/>
        <v>0</v>
      </c>
      <c r="AG29" s="160">
        <f t="shared" si="17"/>
        <v>2</v>
      </c>
      <c r="AH29" s="178">
        <f t="shared" si="17"/>
        <v>0</v>
      </c>
      <c r="AI29" s="188">
        <f t="shared" si="17"/>
        <v>2</v>
      </c>
      <c r="AJ29" s="167">
        <f t="shared" si="17"/>
        <v>23</v>
      </c>
      <c r="AK29" s="178">
        <f t="shared" si="17"/>
        <v>23</v>
      </c>
      <c r="AL29" s="179">
        <f t="shared" si="17"/>
        <v>0</v>
      </c>
    </row>
    <row r="30" spans="1:38" outlineLevel="2" x14ac:dyDescent="0.25">
      <c r="A30" s="6" t="s">
        <v>618</v>
      </c>
      <c r="B30" s="7"/>
      <c r="C30" s="69"/>
      <c r="D30" s="69"/>
      <c r="E30" s="69"/>
      <c r="F30" s="69"/>
      <c r="G30" s="69"/>
      <c r="H30" s="69"/>
      <c r="I30" s="116"/>
      <c r="J30" s="356"/>
      <c r="K30" s="69"/>
      <c r="L30" s="69"/>
      <c r="M30" s="157">
        <f t="shared" si="0"/>
        <v>0</v>
      </c>
      <c r="N30" s="7"/>
      <c r="O30" s="7"/>
      <c r="P30" s="7"/>
      <c r="Q30" s="22"/>
      <c r="R30" s="14"/>
      <c r="S30" s="14"/>
      <c r="T30" s="129"/>
      <c r="U30" s="22"/>
      <c r="V30" s="14"/>
      <c r="W30" s="129"/>
      <c r="X30" s="22"/>
      <c r="Y30" s="14"/>
      <c r="Z30" s="14"/>
      <c r="AA30" s="14"/>
      <c r="AB30" s="129"/>
      <c r="AC30" s="7"/>
      <c r="AD30" s="7"/>
      <c r="AE30" s="164">
        <f t="shared" si="1"/>
        <v>0</v>
      </c>
      <c r="AF30" s="177"/>
      <c r="AG30" s="160">
        <f>SUM(M30,AE30)</f>
        <v>0</v>
      </c>
      <c r="AH30" s="178">
        <f>SUM(N30,AF30)</f>
        <v>0</v>
      </c>
      <c r="AI30" s="188">
        <f>SUM(AG30+AH30)</f>
        <v>0</v>
      </c>
      <c r="AJ30" s="167">
        <f>SUM(AG30)+SUM(August!AJ30)</f>
        <v>0</v>
      </c>
      <c r="AK30" s="178">
        <f>SUM(AE30)+SUM(August!AK30)</f>
        <v>0</v>
      </c>
      <c r="AL30" s="179">
        <f>SUM(AH30)+SUM(August!AL30)</f>
        <v>0</v>
      </c>
    </row>
    <row r="31" spans="1:38" outlineLevel="1" x14ac:dyDescent="0.25">
      <c r="A31" s="74" t="s">
        <v>728</v>
      </c>
      <c r="B31" s="7"/>
      <c r="C31" s="69">
        <f t="shared" ref="C31:AL31" si="18">SUBTOTAL(9,C30:C30)</f>
        <v>0</v>
      </c>
      <c r="D31" s="69">
        <f t="shared" si="18"/>
        <v>0</v>
      </c>
      <c r="E31" s="69">
        <f t="shared" si="18"/>
        <v>0</v>
      </c>
      <c r="F31" s="69">
        <f t="shared" si="18"/>
        <v>0</v>
      </c>
      <c r="G31" s="69">
        <f t="shared" si="18"/>
        <v>0</v>
      </c>
      <c r="H31" s="69">
        <f t="shared" si="18"/>
        <v>0</v>
      </c>
      <c r="I31" s="116">
        <f t="shared" si="18"/>
        <v>0</v>
      </c>
      <c r="J31" s="356">
        <f t="shared" si="18"/>
        <v>0</v>
      </c>
      <c r="K31" s="69">
        <f t="shared" si="18"/>
        <v>0</v>
      </c>
      <c r="L31" s="69">
        <f t="shared" si="18"/>
        <v>0</v>
      </c>
      <c r="M31" s="15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22">
        <f t="shared" si="18"/>
        <v>0</v>
      </c>
      <c r="R31" s="14">
        <f t="shared" si="18"/>
        <v>0</v>
      </c>
      <c r="S31" s="14">
        <f t="shared" si="18"/>
        <v>0</v>
      </c>
      <c r="T31" s="129">
        <f t="shared" si="18"/>
        <v>0</v>
      </c>
      <c r="U31" s="22">
        <f t="shared" si="18"/>
        <v>0</v>
      </c>
      <c r="V31" s="14">
        <f t="shared" si="18"/>
        <v>0</v>
      </c>
      <c r="W31" s="129">
        <f t="shared" si="18"/>
        <v>0</v>
      </c>
      <c r="X31" s="22">
        <f t="shared" si="18"/>
        <v>0</v>
      </c>
      <c r="Y31" s="14">
        <f t="shared" si="18"/>
        <v>0</v>
      </c>
      <c r="Z31" s="14">
        <f t="shared" si="18"/>
        <v>0</v>
      </c>
      <c r="AA31" s="14">
        <f t="shared" si="18"/>
        <v>0</v>
      </c>
      <c r="AB31" s="129">
        <f t="shared" si="18"/>
        <v>0</v>
      </c>
      <c r="AC31" s="7">
        <f t="shared" si="18"/>
        <v>0</v>
      </c>
      <c r="AD31" s="7">
        <f t="shared" si="18"/>
        <v>0</v>
      </c>
      <c r="AE31" s="164">
        <f t="shared" si="18"/>
        <v>0</v>
      </c>
      <c r="AF31" s="177">
        <f t="shared" si="18"/>
        <v>0</v>
      </c>
      <c r="AG31" s="160">
        <f t="shared" si="18"/>
        <v>0</v>
      </c>
      <c r="AH31" s="178">
        <f t="shared" si="18"/>
        <v>0</v>
      </c>
      <c r="AI31" s="188">
        <f t="shared" si="18"/>
        <v>0</v>
      </c>
      <c r="AJ31" s="167">
        <f t="shared" si="18"/>
        <v>0</v>
      </c>
      <c r="AK31" s="178">
        <f t="shared" si="18"/>
        <v>0</v>
      </c>
      <c r="AL31" s="179">
        <f t="shared" si="18"/>
        <v>0</v>
      </c>
    </row>
    <row r="32" spans="1:38" outlineLevel="2" x14ac:dyDescent="0.25">
      <c r="A32" s="6" t="s">
        <v>772</v>
      </c>
      <c r="B32" s="7" t="s">
        <v>647</v>
      </c>
      <c r="C32" s="69"/>
      <c r="D32" s="69"/>
      <c r="E32" s="69"/>
      <c r="F32" s="69"/>
      <c r="G32" s="69"/>
      <c r="H32" s="69"/>
      <c r="I32" s="116"/>
      <c r="J32" s="356"/>
      <c r="K32" s="69"/>
      <c r="L32" s="69"/>
      <c r="M32" s="157">
        <f t="shared" si="0"/>
        <v>0</v>
      </c>
      <c r="N32" s="7"/>
      <c r="O32" s="7"/>
      <c r="P32" s="7"/>
      <c r="Q32" s="22"/>
      <c r="R32" s="14"/>
      <c r="S32" s="14"/>
      <c r="T32" s="129"/>
      <c r="U32" s="22"/>
      <c r="V32" s="14"/>
      <c r="W32" s="129"/>
      <c r="X32" s="22"/>
      <c r="Y32" s="14"/>
      <c r="Z32" s="14"/>
      <c r="AA32" s="14"/>
      <c r="AB32" s="129"/>
      <c r="AC32" s="7"/>
      <c r="AD32" s="7"/>
      <c r="AE32" s="164">
        <f t="shared" si="1"/>
        <v>0</v>
      </c>
      <c r="AF32" s="177"/>
      <c r="AG32" s="160">
        <f>SUM(M32,AE32)</f>
        <v>0</v>
      </c>
      <c r="AH32" s="178">
        <f>SUM(N32,AF32)</f>
        <v>0</v>
      </c>
      <c r="AI32" s="188">
        <f>SUM(AG32+AH32)</f>
        <v>0</v>
      </c>
      <c r="AJ32" s="167">
        <f>SUM(AG32)+SUM(August!AJ32)</f>
        <v>0</v>
      </c>
      <c r="AK32" s="178">
        <f>SUM(AE32)+SUM(August!AK32)</f>
        <v>0</v>
      </c>
      <c r="AL32" s="179">
        <f>SUM(AH32)+SUM(August!AL32)</f>
        <v>0</v>
      </c>
    </row>
    <row r="33" spans="1:38" outlineLevel="1" x14ac:dyDescent="0.25">
      <c r="A33" s="74" t="s">
        <v>773</v>
      </c>
      <c r="B33" s="7"/>
      <c r="C33" s="69">
        <f t="shared" ref="C33:AL33" si="19">SUBTOTAL(9,C32:C32)</f>
        <v>0</v>
      </c>
      <c r="D33" s="69">
        <f t="shared" si="19"/>
        <v>0</v>
      </c>
      <c r="E33" s="69">
        <f t="shared" si="19"/>
        <v>0</v>
      </c>
      <c r="F33" s="69">
        <f t="shared" si="19"/>
        <v>0</v>
      </c>
      <c r="G33" s="69">
        <f t="shared" si="19"/>
        <v>0</v>
      </c>
      <c r="H33" s="69">
        <f t="shared" si="19"/>
        <v>0</v>
      </c>
      <c r="I33" s="116">
        <f t="shared" si="19"/>
        <v>0</v>
      </c>
      <c r="J33" s="356">
        <f t="shared" si="19"/>
        <v>0</v>
      </c>
      <c r="K33" s="69">
        <f t="shared" si="19"/>
        <v>0</v>
      </c>
      <c r="L33" s="69">
        <f t="shared" si="19"/>
        <v>0</v>
      </c>
      <c r="M33" s="15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22">
        <f t="shared" si="19"/>
        <v>0</v>
      </c>
      <c r="R33" s="14">
        <f t="shared" si="19"/>
        <v>0</v>
      </c>
      <c r="S33" s="14">
        <f t="shared" si="19"/>
        <v>0</v>
      </c>
      <c r="T33" s="129">
        <f t="shared" si="19"/>
        <v>0</v>
      </c>
      <c r="U33" s="22">
        <f t="shared" si="19"/>
        <v>0</v>
      </c>
      <c r="V33" s="14">
        <f t="shared" si="19"/>
        <v>0</v>
      </c>
      <c r="W33" s="129">
        <f t="shared" si="19"/>
        <v>0</v>
      </c>
      <c r="X33" s="22">
        <f t="shared" si="19"/>
        <v>0</v>
      </c>
      <c r="Y33" s="14">
        <f t="shared" si="19"/>
        <v>0</v>
      </c>
      <c r="Z33" s="14">
        <f t="shared" si="19"/>
        <v>0</v>
      </c>
      <c r="AA33" s="14">
        <f t="shared" si="19"/>
        <v>0</v>
      </c>
      <c r="AB33" s="129">
        <f t="shared" si="19"/>
        <v>0</v>
      </c>
      <c r="AC33" s="7">
        <f t="shared" si="19"/>
        <v>0</v>
      </c>
      <c r="AD33" s="7">
        <f t="shared" si="19"/>
        <v>0</v>
      </c>
      <c r="AE33" s="164">
        <f t="shared" si="19"/>
        <v>0</v>
      </c>
      <c r="AF33" s="177">
        <f t="shared" si="19"/>
        <v>0</v>
      </c>
      <c r="AG33" s="160">
        <f t="shared" si="19"/>
        <v>0</v>
      </c>
      <c r="AH33" s="178">
        <f t="shared" si="19"/>
        <v>0</v>
      </c>
      <c r="AI33" s="188">
        <f t="shared" si="19"/>
        <v>0</v>
      </c>
      <c r="AJ33" s="167">
        <f t="shared" si="19"/>
        <v>0</v>
      </c>
      <c r="AK33" s="178">
        <f t="shared" si="19"/>
        <v>0</v>
      </c>
      <c r="AL33" s="179">
        <f t="shared" si="19"/>
        <v>0</v>
      </c>
    </row>
    <row r="34" spans="1:38" outlineLevel="2" x14ac:dyDescent="0.25">
      <c r="A34" s="6" t="s">
        <v>794</v>
      </c>
      <c r="B34" s="6" t="s">
        <v>646</v>
      </c>
      <c r="C34" s="69">
        <v>12</v>
      </c>
      <c r="D34" s="69"/>
      <c r="E34" s="69"/>
      <c r="F34" s="69"/>
      <c r="G34" s="69"/>
      <c r="H34" s="69"/>
      <c r="I34" s="116"/>
      <c r="J34" s="356"/>
      <c r="K34" s="69">
        <v>3</v>
      </c>
      <c r="L34" s="69"/>
      <c r="M34" s="157">
        <f t="shared" si="0"/>
        <v>15</v>
      </c>
      <c r="N34" s="7"/>
      <c r="O34" s="7"/>
      <c r="P34" s="7">
        <v>2</v>
      </c>
      <c r="Q34" s="22"/>
      <c r="R34" s="14">
        <v>8</v>
      </c>
      <c r="S34" s="14"/>
      <c r="T34" s="129"/>
      <c r="U34" s="22"/>
      <c r="V34" s="14"/>
      <c r="W34" s="129"/>
      <c r="X34" s="22"/>
      <c r="Y34" s="14"/>
      <c r="Z34" s="14"/>
      <c r="AA34" s="14"/>
      <c r="AB34" s="129"/>
      <c r="AC34" s="7"/>
      <c r="AD34" s="7"/>
      <c r="AE34" s="164">
        <f t="shared" si="1"/>
        <v>10</v>
      </c>
      <c r="AF34" s="177"/>
      <c r="AG34" s="160">
        <f>SUM(M34,AE34)</f>
        <v>25</v>
      </c>
      <c r="AH34" s="178">
        <f>SUM(N34,AF34)</f>
        <v>0</v>
      </c>
      <c r="AI34" s="188">
        <f>SUM(AG34+AH34)</f>
        <v>25</v>
      </c>
      <c r="AJ34" s="167">
        <f>SUM(AG34)+SUM(August!AJ34)</f>
        <v>159</v>
      </c>
      <c r="AK34" s="178">
        <f>SUM(AE34)+SUM(August!AK34)</f>
        <v>52</v>
      </c>
      <c r="AL34" s="179">
        <f>SUM(AH34)+SUM(August!AL34)</f>
        <v>0</v>
      </c>
    </row>
    <row r="35" spans="1:38" outlineLevel="1" x14ac:dyDescent="0.25">
      <c r="A35" s="74" t="s">
        <v>729</v>
      </c>
      <c r="B35" s="6"/>
      <c r="C35" s="69">
        <f t="shared" ref="C35:AL35" si="20">SUBTOTAL(9,C34:C34)</f>
        <v>12</v>
      </c>
      <c r="D35" s="69">
        <f t="shared" si="20"/>
        <v>0</v>
      </c>
      <c r="E35" s="69">
        <f t="shared" si="20"/>
        <v>0</v>
      </c>
      <c r="F35" s="69">
        <f t="shared" si="20"/>
        <v>0</v>
      </c>
      <c r="G35" s="69">
        <f t="shared" si="20"/>
        <v>0</v>
      </c>
      <c r="H35" s="69">
        <f t="shared" si="20"/>
        <v>0</v>
      </c>
      <c r="I35" s="116">
        <f t="shared" si="20"/>
        <v>0</v>
      </c>
      <c r="J35" s="356">
        <f t="shared" si="20"/>
        <v>0</v>
      </c>
      <c r="K35" s="69">
        <f t="shared" si="20"/>
        <v>3</v>
      </c>
      <c r="L35" s="69">
        <f t="shared" si="20"/>
        <v>0</v>
      </c>
      <c r="M35" s="157">
        <f t="shared" si="20"/>
        <v>15</v>
      </c>
      <c r="N35" s="7">
        <f t="shared" si="20"/>
        <v>0</v>
      </c>
      <c r="O35" s="7">
        <f t="shared" si="20"/>
        <v>0</v>
      </c>
      <c r="P35" s="7">
        <f t="shared" si="20"/>
        <v>2</v>
      </c>
      <c r="Q35" s="22">
        <f t="shared" si="20"/>
        <v>0</v>
      </c>
      <c r="R35" s="14">
        <f t="shared" si="20"/>
        <v>8</v>
      </c>
      <c r="S35" s="14">
        <f t="shared" si="20"/>
        <v>0</v>
      </c>
      <c r="T35" s="129">
        <f t="shared" si="20"/>
        <v>0</v>
      </c>
      <c r="U35" s="22">
        <f t="shared" si="20"/>
        <v>0</v>
      </c>
      <c r="V35" s="14">
        <f t="shared" si="20"/>
        <v>0</v>
      </c>
      <c r="W35" s="129">
        <f t="shared" si="20"/>
        <v>0</v>
      </c>
      <c r="X35" s="22">
        <f t="shared" si="20"/>
        <v>0</v>
      </c>
      <c r="Y35" s="14">
        <f t="shared" si="20"/>
        <v>0</v>
      </c>
      <c r="Z35" s="14">
        <f t="shared" si="20"/>
        <v>0</v>
      </c>
      <c r="AA35" s="14">
        <f t="shared" si="20"/>
        <v>0</v>
      </c>
      <c r="AB35" s="129">
        <f t="shared" si="20"/>
        <v>0</v>
      </c>
      <c r="AC35" s="7">
        <f t="shared" si="20"/>
        <v>0</v>
      </c>
      <c r="AD35" s="7">
        <f t="shared" si="20"/>
        <v>0</v>
      </c>
      <c r="AE35" s="164">
        <f t="shared" si="20"/>
        <v>10</v>
      </c>
      <c r="AF35" s="177">
        <f t="shared" si="20"/>
        <v>0</v>
      </c>
      <c r="AG35" s="160">
        <f t="shared" si="20"/>
        <v>25</v>
      </c>
      <c r="AH35" s="178">
        <f t="shared" si="20"/>
        <v>0</v>
      </c>
      <c r="AI35" s="188">
        <f t="shared" si="20"/>
        <v>25</v>
      </c>
      <c r="AJ35" s="167">
        <f t="shared" si="20"/>
        <v>159</v>
      </c>
      <c r="AK35" s="316">
        <f t="shared" si="20"/>
        <v>52</v>
      </c>
      <c r="AL35" s="179">
        <f t="shared" si="20"/>
        <v>0</v>
      </c>
    </row>
    <row r="36" spans="1:38" outlineLevel="2" x14ac:dyDescent="0.25">
      <c r="A36" s="6" t="s">
        <v>641</v>
      </c>
      <c r="B36" s="6" t="s">
        <v>809</v>
      </c>
      <c r="C36" s="69"/>
      <c r="D36" s="69">
        <v>2</v>
      </c>
      <c r="E36" s="69">
        <v>22</v>
      </c>
      <c r="F36" s="69">
        <v>9</v>
      </c>
      <c r="G36" s="69"/>
      <c r="H36" s="69"/>
      <c r="I36" s="116">
        <v>10</v>
      </c>
      <c r="J36" s="356">
        <v>8</v>
      </c>
      <c r="K36" s="69">
        <v>1</v>
      </c>
      <c r="L36" s="69"/>
      <c r="M36" s="157">
        <f t="shared" si="0"/>
        <v>52</v>
      </c>
      <c r="N36" s="7"/>
      <c r="O36" s="7">
        <v>8</v>
      </c>
      <c r="P36" s="7"/>
      <c r="Q36" s="22"/>
      <c r="R36" s="14">
        <v>13</v>
      </c>
      <c r="S36" s="14"/>
      <c r="T36" s="129"/>
      <c r="U36" s="22"/>
      <c r="V36" s="14"/>
      <c r="W36" s="129"/>
      <c r="X36" s="22"/>
      <c r="Y36" s="14"/>
      <c r="Z36" s="14"/>
      <c r="AA36" s="14"/>
      <c r="AB36" s="129"/>
      <c r="AC36" s="7"/>
      <c r="AD36" s="7"/>
      <c r="AE36" s="164">
        <f t="shared" si="1"/>
        <v>21</v>
      </c>
      <c r="AF36" s="177"/>
      <c r="AG36" s="160">
        <f>SUM(M36,AE36)</f>
        <v>73</v>
      </c>
      <c r="AH36" s="178">
        <f>SUM(N36,AF36)</f>
        <v>0</v>
      </c>
      <c r="AI36" s="188">
        <f>SUM(AG36+AH36)</f>
        <v>73</v>
      </c>
      <c r="AJ36" s="167">
        <f>SUM(AG36)+SUM(August!AJ36)</f>
        <v>860</v>
      </c>
      <c r="AK36" s="316">
        <f>SUM(AE36)+SUM(August!AK36)</f>
        <v>158</v>
      </c>
      <c r="AL36" s="179">
        <f>SUM(AH36)+SUM(August!AL36)</f>
        <v>0</v>
      </c>
    </row>
    <row r="37" spans="1:38" outlineLevel="1" x14ac:dyDescent="0.25">
      <c r="A37" s="74" t="s">
        <v>730</v>
      </c>
      <c r="B37" s="6"/>
      <c r="C37" s="69">
        <f t="shared" ref="C37:AL37" si="21">SUBTOTAL(9,C36:C36)</f>
        <v>0</v>
      </c>
      <c r="D37" s="69">
        <f t="shared" si="21"/>
        <v>2</v>
      </c>
      <c r="E37" s="69">
        <f t="shared" si="21"/>
        <v>22</v>
      </c>
      <c r="F37" s="69">
        <f t="shared" si="21"/>
        <v>9</v>
      </c>
      <c r="G37" s="69">
        <f t="shared" si="21"/>
        <v>0</v>
      </c>
      <c r="H37" s="69">
        <f t="shared" si="21"/>
        <v>0</v>
      </c>
      <c r="I37" s="116">
        <f t="shared" si="21"/>
        <v>10</v>
      </c>
      <c r="J37" s="356">
        <f t="shared" si="21"/>
        <v>8</v>
      </c>
      <c r="K37" s="69">
        <f t="shared" si="21"/>
        <v>1</v>
      </c>
      <c r="L37" s="69">
        <f t="shared" si="21"/>
        <v>0</v>
      </c>
      <c r="M37" s="157">
        <f t="shared" si="21"/>
        <v>52</v>
      </c>
      <c r="N37" s="7">
        <f t="shared" si="21"/>
        <v>0</v>
      </c>
      <c r="O37" s="7">
        <f t="shared" si="21"/>
        <v>8</v>
      </c>
      <c r="P37" s="7">
        <f t="shared" si="21"/>
        <v>0</v>
      </c>
      <c r="Q37" s="22">
        <f t="shared" si="21"/>
        <v>0</v>
      </c>
      <c r="R37" s="14">
        <f t="shared" si="21"/>
        <v>13</v>
      </c>
      <c r="S37" s="14">
        <f t="shared" si="21"/>
        <v>0</v>
      </c>
      <c r="T37" s="129">
        <f t="shared" si="21"/>
        <v>0</v>
      </c>
      <c r="U37" s="22">
        <f t="shared" si="21"/>
        <v>0</v>
      </c>
      <c r="V37" s="14">
        <f t="shared" si="21"/>
        <v>0</v>
      </c>
      <c r="W37" s="129">
        <f t="shared" si="21"/>
        <v>0</v>
      </c>
      <c r="X37" s="22">
        <f t="shared" si="21"/>
        <v>0</v>
      </c>
      <c r="Y37" s="14">
        <f t="shared" si="21"/>
        <v>0</v>
      </c>
      <c r="Z37" s="14">
        <f t="shared" si="21"/>
        <v>0</v>
      </c>
      <c r="AA37" s="14">
        <f t="shared" si="21"/>
        <v>0</v>
      </c>
      <c r="AB37" s="129">
        <f t="shared" si="21"/>
        <v>0</v>
      </c>
      <c r="AC37" s="7">
        <f t="shared" si="21"/>
        <v>0</v>
      </c>
      <c r="AD37" s="7">
        <f t="shared" si="21"/>
        <v>0</v>
      </c>
      <c r="AE37" s="164">
        <f t="shared" si="21"/>
        <v>21</v>
      </c>
      <c r="AF37" s="177">
        <f t="shared" si="21"/>
        <v>0</v>
      </c>
      <c r="AG37" s="160">
        <f t="shared" si="21"/>
        <v>73</v>
      </c>
      <c r="AH37" s="178">
        <f t="shared" si="21"/>
        <v>0</v>
      </c>
      <c r="AI37" s="188">
        <f t="shared" si="21"/>
        <v>73</v>
      </c>
      <c r="AJ37" s="167">
        <f t="shared" si="21"/>
        <v>860</v>
      </c>
      <c r="AK37" s="316">
        <f t="shared" si="21"/>
        <v>158</v>
      </c>
      <c r="AL37" s="179">
        <f t="shared" si="21"/>
        <v>0</v>
      </c>
    </row>
    <row r="38" spans="1:38" outlineLevel="2" x14ac:dyDescent="0.25">
      <c r="A38" s="6" t="s">
        <v>644</v>
      </c>
      <c r="B38" s="35" t="s">
        <v>647</v>
      </c>
      <c r="C38" s="69"/>
      <c r="D38" s="69"/>
      <c r="E38" s="69"/>
      <c r="F38" s="69"/>
      <c r="G38" s="69"/>
      <c r="H38" s="69"/>
      <c r="I38" s="116"/>
      <c r="J38" s="356"/>
      <c r="K38" s="69"/>
      <c r="L38" s="69"/>
      <c r="M38" s="157">
        <f t="shared" si="0"/>
        <v>0</v>
      </c>
      <c r="N38" s="7"/>
      <c r="O38" s="7"/>
      <c r="P38" s="7"/>
      <c r="Q38" s="22"/>
      <c r="R38" s="14"/>
      <c r="S38" s="14"/>
      <c r="T38" s="129"/>
      <c r="U38" s="22"/>
      <c r="V38" s="14"/>
      <c r="W38" s="129"/>
      <c r="X38" s="22"/>
      <c r="Y38" s="14">
        <v>1</v>
      </c>
      <c r="Z38" s="14"/>
      <c r="AA38" s="14">
        <v>2</v>
      </c>
      <c r="AB38" s="129"/>
      <c r="AC38" s="7"/>
      <c r="AD38" s="7"/>
      <c r="AE38" s="164">
        <f t="shared" si="1"/>
        <v>3</v>
      </c>
      <c r="AF38" s="177"/>
      <c r="AG38" s="160">
        <f>SUM(M38,AE38)</f>
        <v>3</v>
      </c>
      <c r="AH38" s="178">
        <f>SUM(N38,AF38)</f>
        <v>0</v>
      </c>
      <c r="AI38" s="188">
        <f>SUM(AG38+AH38)</f>
        <v>3</v>
      </c>
      <c r="AJ38" s="167">
        <f>SUM(AG38)+SUM(August!AJ38)</f>
        <v>9</v>
      </c>
      <c r="AK38" s="316">
        <f>SUM(AE38)+SUM(August!AK38)</f>
        <v>9</v>
      </c>
      <c r="AL38" s="179">
        <f>SUM(AH38)+SUM(August!AL38)</f>
        <v>0</v>
      </c>
    </row>
    <row r="39" spans="1:38" outlineLevel="1" x14ac:dyDescent="0.25">
      <c r="A39" s="383" t="s">
        <v>731</v>
      </c>
      <c r="B39" s="388"/>
      <c r="C39" s="69">
        <f t="shared" ref="C39:AL39" si="22">SUBTOTAL(9,C38:C38)</f>
        <v>0</v>
      </c>
      <c r="D39" s="69">
        <f t="shared" si="22"/>
        <v>0</v>
      </c>
      <c r="E39" s="69">
        <f t="shared" si="22"/>
        <v>0</v>
      </c>
      <c r="F39" s="69">
        <f t="shared" si="22"/>
        <v>0</v>
      </c>
      <c r="G39" s="69">
        <f t="shared" si="22"/>
        <v>0</v>
      </c>
      <c r="H39" s="69">
        <f t="shared" si="22"/>
        <v>0</v>
      </c>
      <c r="I39" s="116">
        <f t="shared" si="22"/>
        <v>0</v>
      </c>
      <c r="J39" s="356">
        <f t="shared" si="22"/>
        <v>0</v>
      </c>
      <c r="K39" s="69">
        <f t="shared" si="22"/>
        <v>0</v>
      </c>
      <c r="L39" s="69">
        <f t="shared" si="22"/>
        <v>0</v>
      </c>
      <c r="M39" s="15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0</v>
      </c>
      <c r="Q39" s="22">
        <f t="shared" si="22"/>
        <v>0</v>
      </c>
      <c r="R39" s="14">
        <f t="shared" si="22"/>
        <v>0</v>
      </c>
      <c r="S39" s="14">
        <f t="shared" si="22"/>
        <v>0</v>
      </c>
      <c r="T39" s="129">
        <f t="shared" si="22"/>
        <v>0</v>
      </c>
      <c r="U39" s="22">
        <f t="shared" si="22"/>
        <v>0</v>
      </c>
      <c r="V39" s="14">
        <f t="shared" si="22"/>
        <v>0</v>
      </c>
      <c r="W39" s="129">
        <f t="shared" si="22"/>
        <v>0</v>
      </c>
      <c r="X39" s="22">
        <f t="shared" si="22"/>
        <v>0</v>
      </c>
      <c r="Y39" s="14">
        <f t="shared" si="22"/>
        <v>1</v>
      </c>
      <c r="Z39" s="14">
        <f t="shared" si="22"/>
        <v>0</v>
      </c>
      <c r="AA39" s="14">
        <f t="shared" si="22"/>
        <v>2</v>
      </c>
      <c r="AB39" s="129">
        <f t="shared" si="22"/>
        <v>0</v>
      </c>
      <c r="AC39" s="7">
        <f t="shared" si="22"/>
        <v>0</v>
      </c>
      <c r="AD39" s="7">
        <f t="shared" si="22"/>
        <v>0</v>
      </c>
      <c r="AE39" s="164">
        <f t="shared" si="22"/>
        <v>3</v>
      </c>
      <c r="AF39" s="177">
        <f t="shared" si="22"/>
        <v>0</v>
      </c>
      <c r="AG39" s="160">
        <f t="shared" si="22"/>
        <v>3</v>
      </c>
      <c r="AH39" s="178">
        <f t="shared" si="22"/>
        <v>0</v>
      </c>
      <c r="AI39" s="188">
        <f t="shared" si="22"/>
        <v>3</v>
      </c>
      <c r="AJ39" s="167">
        <f t="shared" si="22"/>
        <v>9</v>
      </c>
      <c r="AK39" s="316">
        <f t="shared" si="22"/>
        <v>9</v>
      </c>
      <c r="AL39" s="179">
        <f t="shared" si="22"/>
        <v>0</v>
      </c>
    </row>
    <row r="40" spans="1:38" outlineLevel="2" x14ac:dyDescent="0.25">
      <c r="A40" s="9" t="s">
        <v>795</v>
      </c>
      <c r="B40" s="9" t="s">
        <v>707</v>
      </c>
      <c r="C40" s="69"/>
      <c r="D40" s="69">
        <v>11</v>
      </c>
      <c r="E40" s="69">
        <v>35</v>
      </c>
      <c r="F40" s="69">
        <v>10</v>
      </c>
      <c r="G40" s="69"/>
      <c r="H40" s="69"/>
      <c r="I40" s="116"/>
      <c r="J40" s="356"/>
      <c r="K40" s="69">
        <v>38</v>
      </c>
      <c r="L40" s="69"/>
      <c r="M40" s="157">
        <f t="shared" si="0"/>
        <v>94</v>
      </c>
      <c r="N40" s="7"/>
      <c r="O40" s="7"/>
      <c r="P40" s="7"/>
      <c r="Q40" s="22"/>
      <c r="R40" s="14"/>
      <c r="S40" s="14"/>
      <c r="T40" s="129"/>
      <c r="U40" s="22"/>
      <c r="V40" s="14"/>
      <c r="W40" s="129"/>
      <c r="X40" s="22"/>
      <c r="Y40" s="14"/>
      <c r="Z40" s="14"/>
      <c r="AA40" s="14"/>
      <c r="AB40" s="129"/>
      <c r="AC40" s="7"/>
      <c r="AD40" s="7"/>
      <c r="AE40" s="164">
        <f t="shared" si="1"/>
        <v>0</v>
      </c>
      <c r="AF40" s="177"/>
      <c r="AG40" s="160">
        <f>SUM(M40,AE40)</f>
        <v>94</v>
      </c>
      <c r="AH40" s="178">
        <f>SUM(N40,AF40)</f>
        <v>0</v>
      </c>
      <c r="AI40" s="188">
        <f>SUM(AG40+AH40)</f>
        <v>94</v>
      </c>
      <c r="AJ40" s="167">
        <f>SUM(AG40)+SUM(August!AJ40)</f>
        <v>735</v>
      </c>
      <c r="AK40" s="178">
        <f>SUM(AE40)+SUM(August!AK40)</f>
        <v>0</v>
      </c>
      <c r="AL40" s="179">
        <f>SUM(AH40)+SUM(August!AL40)</f>
        <v>0</v>
      </c>
    </row>
    <row r="41" spans="1:38" outlineLevel="1" x14ac:dyDescent="0.25">
      <c r="A41" s="499" t="s">
        <v>732</v>
      </c>
      <c r="B41" s="9"/>
      <c r="C41" s="69">
        <f t="shared" ref="C41:AL41" si="23">SUBTOTAL(9,C40:C40)</f>
        <v>0</v>
      </c>
      <c r="D41" s="69">
        <f t="shared" si="23"/>
        <v>11</v>
      </c>
      <c r="E41" s="69">
        <f t="shared" si="23"/>
        <v>35</v>
      </c>
      <c r="F41" s="69">
        <f t="shared" si="23"/>
        <v>10</v>
      </c>
      <c r="G41" s="69">
        <f t="shared" si="23"/>
        <v>0</v>
      </c>
      <c r="H41" s="69">
        <f t="shared" si="23"/>
        <v>0</v>
      </c>
      <c r="I41" s="116">
        <f t="shared" si="23"/>
        <v>0</v>
      </c>
      <c r="J41" s="356">
        <f t="shared" si="23"/>
        <v>0</v>
      </c>
      <c r="K41" s="69">
        <f t="shared" si="23"/>
        <v>38</v>
      </c>
      <c r="L41" s="69">
        <f t="shared" si="23"/>
        <v>0</v>
      </c>
      <c r="M41" s="157">
        <f t="shared" si="23"/>
        <v>94</v>
      </c>
      <c r="N41" s="7">
        <f t="shared" si="23"/>
        <v>0</v>
      </c>
      <c r="O41" s="7">
        <f t="shared" si="23"/>
        <v>0</v>
      </c>
      <c r="P41" s="7">
        <f t="shared" si="23"/>
        <v>0</v>
      </c>
      <c r="Q41" s="22">
        <f t="shared" si="23"/>
        <v>0</v>
      </c>
      <c r="R41" s="14">
        <f t="shared" si="23"/>
        <v>0</v>
      </c>
      <c r="S41" s="14">
        <f t="shared" si="23"/>
        <v>0</v>
      </c>
      <c r="T41" s="129">
        <f t="shared" si="23"/>
        <v>0</v>
      </c>
      <c r="U41" s="22">
        <f t="shared" si="23"/>
        <v>0</v>
      </c>
      <c r="V41" s="14">
        <f t="shared" si="23"/>
        <v>0</v>
      </c>
      <c r="W41" s="129">
        <f t="shared" si="23"/>
        <v>0</v>
      </c>
      <c r="X41" s="22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  <c r="AB41" s="129">
        <f t="shared" si="23"/>
        <v>0</v>
      </c>
      <c r="AC41" s="7">
        <f t="shared" si="23"/>
        <v>0</v>
      </c>
      <c r="AD41" s="7">
        <f t="shared" si="23"/>
        <v>0</v>
      </c>
      <c r="AE41" s="164">
        <f t="shared" si="23"/>
        <v>0</v>
      </c>
      <c r="AF41" s="177">
        <f t="shared" si="23"/>
        <v>0</v>
      </c>
      <c r="AG41" s="160">
        <f t="shared" si="23"/>
        <v>94</v>
      </c>
      <c r="AH41" s="178">
        <f t="shared" si="23"/>
        <v>0</v>
      </c>
      <c r="AI41" s="188">
        <f t="shared" si="23"/>
        <v>94</v>
      </c>
      <c r="AJ41" s="167">
        <f t="shared" si="23"/>
        <v>735</v>
      </c>
      <c r="AK41" s="178">
        <f t="shared" si="23"/>
        <v>0</v>
      </c>
      <c r="AL41" s="179">
        <f t="shared" si="23"/>
        <v>0</v>
      </c>
    </row>
    <row r="42" spans="1:38" outlineLevel="2" x14ac:dyDescent="0.25">
      <c r="A42" s="9" t="s">
        <v>621</v>
      </c>
      <c r="B42" s="8" t="s">
        <v>717</v>
      </c>
      <c r="C42" s="69"/>
      <c r="D42" s="69">
        <v>1</v>
      </c>
      <c r="E42" s="69">
        <v>40</v>
      </c>
      <c r="F42" s="69">
        <v>13</v>
      </c>
      <c r="G42" s="69"/>
      <c r="H42" s="69"/>
      <c r="I42" s="116"/>
      <c r="J42" s="356"/>
      <c r="K42" s="69">
        <v>10</v>
      </c>
      <c r="L42" s="69"/>
      <c r="M42" s="157">
        <f t="shared" si="0"/>
        <v>64</v>
      </c>
      <c r="N42" s="7"/>
      <c r="O42" s="7"/>
      <c r="P42" s="7"/>
      <c r="Q42" s="22"/>
      <c r="R42" s="14"/>
      <c r="S42" s="14"/>
      <c r="T42" s="129"/>
      <c r="U42" s="22"/>
      <c r="V42" s="14"/>
      <c r="W42" s="129"/>
      <c r="X42" s="22"/>
      <c r="Y42" s="14"/>
      <c r="Z42" s="14"/>
      <c r="AA42" s="14"/>
      <c r="AB42" s="129"/>
      <c r="AC42" s="7"/>
      <c r="AD42" s="7"/>
      <c r="AE42" s="164">
        <f t="shared" si="1"/>
        <v>0</v>
      </c>
      <c r="AF42" s="177"/>
      <c r="AG42" s="160">
        <f>SUM(M42,AE42)</f>
        <v>64</v>
      </c>
      <c r="AH42" s="178">
        <f>SUM(N42,AF42)</f>
        <v>0</v>
      </c>
      <c r="AI42" s="188">
        <f>SUM(AG42+AH42)</f>
        <v>64</v>
      </c>
      <c r="AJ42" s="167">
        <f>SUM(AG42)+SUM(August!AJ42)</f>
        <v>269</v>
      </c>
      <c r="AK42" s="178">
        <f>SUM(AE42)+SUM(August!AK42)</f>
        <v>0</v>
      </c>
      <c r="AL42" s="179">
        <f>SUM(AH42)+SUM(August!AL42)</f>
        <v>0</v>
      </c>
    </row>
    <row r="43" spans="1:38" outlineLevel="2" x14ac:dyDescent="0.25">
      <c r="A43" s="9" t="s">
        <v>621</v>
      </c>
      <c r="B43" s="9" t="s">
        <v>692</v>
      </c>
      <c r="C43" s="69"/>
      <c r="D43" s="69">
        <v>6</v>
      </c>
      <c r="E43" s="69">
        <v>7</v>
      </c>
      <c r="F43" s="69">
        <v>13</v>
      </c>
      <c r="G43" s="69"/>
      <c r="H43" s="69"/>
      <c r="I43" s="116"/>
      <c r="J43" s="356"/>
      <c r="K43" s="69">
        <v>19</v>
      </c>
      <c r="L43" s="69"/>
      <c r="M43" s="157">
        <f t="shared" si="0"/>
        <v>45</v>
      </c>
      <c r="N43" s="7"/>
      <c r="O43" s="7"/>
      <c r="P43" s="7"/>
      <c r="Q43" s="22"/>
      <c r="R43" s="14"/>
      <c r="S43" s="14"/>
      <c r="T43" s="129"/>
      <c r="U43" s="22"/>
      <c r="V43" s="14"/>
      <c r="W43" s="129"/>
      <c r="X43" s="22"/>
      <c r="Y43" s="14"/>
      <c r="Z43" s="14"/>
      <c r="AA43" s="14"/>
      <c r="AB43" s="129"/>
      <c r="AC43" s="7"/>
      <c r="AD43" s="7"/>
      <c r="AE43" s="164">
        <f t="shared" si="1"/>
        <v>0</v>
      </c>
      <c r="AF43" s="177"/>
      <c r="AG43" s="160">
        <f>SUM(M43,AE43)</f>
        <v>45</v>
      </c>
      <c r="AH43" s="178">
        <f>SUM(N43,AF43)</f>
        <v>0</v>
      </c>
      <c r="AI43" s="188">
        <f>SUM(AG43+AH43)</f>
        <v>45</v>
      </c>
      <c r="AJ43" s="167">
        <f>SUM(AG43)+SUM(August!AJ43)</f>
        <v>401</v>
      </c>
      <c r="AK43" s="178">
        <f>SUM(AE43)+SUM(August!AK43)</f>
        <v>0</v>
      </c>
      <c r="AL43" s="179">
        <f>SUM(AH43)+SUM(August!AL43)</f>
        <v>0</v>
      </c>
    </row>
    <row r="44" spans="1:38" outlineLevel="1" x14ac:dyDescent="0.25">
      <c r="A44" s="499" t="s">
        <v>733</v>
      </c>
      <c r="B44" s="9"/>
      <c r="C44" s="69">
        <f t="shared" ref="C44:AL44" si="24">SUBTOTAL(9,C42:C43)</f>
        <v>0</v>
      </c>
      <c r="D44" s="69">
        <f t="shared" si="24"/>
        <v>7</v>
      </c>
      <c r="E44" s="69">
        <f t="shared" si="24"/>
        <v>47</v>
      </c>
      <c r="F44" s="69">
        <f t="shared" si="24"/>
        <v>26</v>
      </c>
      <c r="G44" s="69">
        <f t="shared" si="24"/>
        <v>0</v>
      </c>
      <c r="H44" s="69">
        <f t="shared" si="24"/>
        <v>0</v>
      </c>
      <c r="I44" s="116">
        <f t="shared" si="24"/>
        <v>0</v>
      </c>
      <c r="J44" s="356">
        <f t="shared" si="24"/>
        <v>0</v>
      </c>
      <c r="K44" s="69">
        <f t="shared" si="24"/>
        <v>29</v>
      </c>
      <c r="L44" s="69">
        <f t="shared" si="24"/>
        <v>0</v>
      </c>
      <c r="M44" s="157">
        <f t="shared" si="24"/>
        <v>109</v>
      </c>
      <c r="N44" s="7">
        <f t="shared" si="24"/>
        <v>0</v>
      </c>
      <c r="O44" s="7">
        <f t="shared" si="24"/>
        <v>0</v>
      </c>
      <c r="P44" s="7">
        <f t="shared" si="24"/>
        <v>0</v>
      </c>
      <c r="Q44" s="22">
        <f t="shared" si="24"/>
        <v>0</v>
      </c>
      <c r="R44" s="14">
        <f t="shared" si="24"/>
        <v>0</v>
      </c>
      <c r="S44" s="14">
        <f t="shared" si="24"/>
        <v>0</v>
      </c>
      <c r="T44" s="129">
        <f t="shared" si="24"/>
        <v>0</v>
      </c>
      <c r="U44" s="22">
        <f t="shared" si="24"/>
        <v>0</v>
      </c>
      <c r="V44" s="14">
        <f t="shared" si="24"/>
        <v>0</v>
      </c>
      <c r="W44" s="129">
        <f t="shared" si="24"/>
        <v>0</v>
      </c>
      <c r="X44" s="22">
        <f t="shared" si="24"/>
        <v>0</v>
      </c>
      <c r="Y44" s="14">
        <f t="shared" si="24"/>
        <v>0</v>
      </c>
      <c r="Z44" s="14">
        <f t="shared" si="24"/>
        <v>0</v>
      </c>
      <c r="AA44" s="14">
        <f t="shared" si="24"/>
        <v>0</v>
      </c>
      <c r="AB44" s="129">
        <f t="shared" si="24"/>
        <v>0</v>
      </c>
      <c r="AC44" s="7">
        <f t="shared" si="24"/>
        <v>0</v>
      </c>
      <c r="AD44" s="7">
        <f t="shared" si="24"/>
        <v>0</v>
      </c>
      <c r="AE44" s="164">
        <f t="shared" si="24"/>
        <v>0</v>
      </c>
      <c r="AF44" s="177">
        <f t="shared" si="24"/>
        <v>0</v>
      </c>
      <c r="AG44" s="160">
        <f t="shared" si="24"/>
        <v>109</v>
      </c>
      <c r="AH44" s="178">
        <f t="shared" si="24"/>
        <v>0</v>
      </c>
      <c r="AI44" s="188">
        <f t="shared" si="24"/>
        <v>109</v>
      </c>
      <c r="AJ44" s="167">
        <f t="shared" si="24"/>
        <v>670</v>
      </c>
      <c r="AK44" s="178">
        <f t="shared" si="24"/>
        <v>0</v>
      </c>
      <c r="AL44" s="179">
        <f t="shared" si="24"/>
        <v>0</v>
      </c>
    </row>
    <row r="45" spans="1:38" outlineLevel="2" x14ac:dyDescent="0.25">
      <c r="A45" s="7" t="s">
        <v>682</v>
      </c>
      <c r="B45" s="9" t="s">
        <v>703</v>
      </c>
      <c r="C45" s="69"/>
      <c r="D45" s="69"/>
      <c r="E45" s="69"/>
      <c r="F45" s="69"/>
      <c r="G45" s="69"/>
      <c r="H45" s="69"/>
      <c r="I45" s="116"/>
      <c r="J45" s="356"/>
      <c r="K45" s="69"/>
      <c r="L45" s="69"/>
      <c r="M45" s="157">
        <f t="shared" si="0"/>
        <v>0</v>
      </c>
      <c r="N45" s="7"/>
      <c r="O45" s="7"/>
      <c r="P45" s="7"/>
      <c r="Q45" s="22"/>
      <c r="R45" s="14"/>
      <c r="S45" s="14"/>
      <c r="T45" s="129"/>
      <c r="U45" s="22"/>
      <c r="V45" s="14"/>
      <c r="W45" s="129"/>
      <c r="X45" s="22"/>
      <c r="Y45" s="14"/>
      <c r="Z45" s="14"/>
      <c r="AA45" s="14"/>
      <c r="AB45" s="129"/>
      <c r="AC45" s="7"/>
      <c r="AD45" s="7"/>
      <c r="AE45" s="164">
        <f t="shared" si="1"/>
        <v>0</v>
      </c>
      <c r="AF45" s="177"/>
      <c r="AG45" s="160">
        <f>SUM(M45,AE45)</f>
        <v>0</v>
      </c>
      <c r="AH45" s="178">
        <f>SUM(N45,AF45)</f>
        <v>0</v>
      </c>
      <c r="AI45" s="188">
        <f>SUM(AG45+AH45)</f>
        <v>0</v>
      </c>
      <c r="AJ45" s="167">
        <f>SUM(AG45)+SUM(August!AJ45)</f>
        <v>0</v>
      </c>
      <c r="AK45" s="178">
        <f>SUM(AE45)+SUM(August!AK45)</f>
        <v>0</v>
      </c>
      <c r="AL45" s="179">
        <f>SUM(AH45)+SUM(August!AL45)</f>
        <v>0</v>
      </c>
    </row>
    <row r="46" spans="1:38" outlineLevel="1" x14ac:dyDescent="0.25">
      <c r="A46" s="500" t="s">
        <v>734</v>
      </c>
      <c r="B46" s="9"/>
      <c r="C46" s="69">
        <f t="shared" ref="C46:AL46" si="25">SUBTOTAL(9,C45:C45)</f>
        <v>0</v>
      </c>
      <c r="D46" s="69">
        <f t="shared" si="25"/>
        <v>0</v>
      </c>
      <c r="E46" s="69">
        <f t="shared" si="25"/>
        <v>0</v>
      </c>
      <c r="F46" s="69">
        <f t="shared" si="25"/>
        <v>0</v>
      </c>
      <c r="G46" s="69">
        <f t="shared" si="25"/>
        <v>0</v>
      </c>
      <c r="H46" s="69">
        <f t="shared" si="25"/>
        <v>0</v>
      </c>
      <c r="I46" s="116">
        <f t="shared" si="25"/>
        <v>0</v>
      </c>
      <c r="J46" s="356">
        <f t="shared" si="25"/>
        <v>0</v>
      </c>
      <c r="K46" s="69">
        <f t="shared" si="25"/>
        <v>0</v>
      </c>
      <c r="L46" s="69">
        <f t="shared" si="25"/>
        <v>0</v>
      </c>
      <c r="M46" s="15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0</v>
      </c>
      <c r="Q46" s="22">
        <f t="shared" si="25"/>
        <v>0</v>
      </c>
      <c r="R46" s="14">
        <f t="shared" si="25"/>
        <v>0</v>
      </c>
      <c r="S46" s="14">
        <f t="shared" si="25"/>
        <v>0</v>
      </c>
      <c r="T46" s="129">
        <f t="shared" si="25"/>
        <v>0</v>
      </c>
      <c r="U46" s="22">
        <f t="shared" si="25"/>
        <v>0</v>
      </c>
      <c r="V46" s="14">
        <f t="shared" si="25"/>
        <v>0</v>
      </c>
      <c r="W46" s="129">
        <f t="shared" si="25"/>
        <v>0</v>
      </c>
      <c r="X46" s="22">
        <f t="shared" si="25"/>
        <v>0</v>
      </c>
      <c r="Y46" s="14">
        <f t="shared" si="25"/>
        <v>0</v>
      </c>
      <c r="Z46" s="14">
        <f t="shared" si="25"/>
        <v>0</v>
      </c>
      <c r="AA46" s="14">
        <f t="shared" si="25"/>
        <v>0</v>
      </c>
      <c r="AB46" s="129">
        <f t="shared" si="25"/>
        <v>0</v>
      </c>
      <c r="AC46" s="7">
        <f t="shared" si="25"/>
        <v>0</v>
      </c>
      <c r="AD46" s="7">
        <f t="shared" si="25"/>
        <v>0</v>
      </c>
      <c r="AE46" s="164">
        <f t="shared" si="25"/>
        <v>0</v>
      </c>
      <c r="AF46" s="177">
        <f t="shared" si="25"/>
        <v>0</v>
      </c>
      <c r="AG46" s="160">
        <f t="shared" si="25"/>
        <v>0</v>
      </c>
      <c r="AH46" s="178">
        <f t="shared" si="25"/>
        <v>0</v>
      </c>
      <c r="AI46" s="188">
        <f t="shared" si="25"/>
        <v>0</v>
      </c>
      <c r="AJ46" s="166">
        <f t="shared" si="25"/>
        <v>0</v>
      </c>
      <c r="AK46" s="178">
        <f t="shared" si="25"/>
        <v>0</v>
      </c>
      <c r="AL46" s="179">
        <f t="shared" si="25"/>
        <v>0</v>
      </c>
    </row>
    <row r="47" spans="1:38" outlineLevel="2" x14ac:dyDescent="0.25">
      <c r="A47" s="6" t="s">
        <v>639</v>
      </c>
      <c r="B47" s="6" t="s">
        <v>694</v>
      </c>
      <c r="C47" s="69"/>
      <c r="D47" s="69"/>
      <c r="E47" s="69"/>
      <c r="F47" s="69"/>
      <c r="G47" s="69"/>
      <c r="H47" s="69"/>
      <c r="I47" s="116"/>
      <c r="J47" s="356"/>
      <c r="K47" s="69"/>
      <c r="L47" s="69"/>
      <c r="M47" s="157">
        <f t="shared" si="0"/>
        <v>0</v>
      </c>
      <c r="N47" s="7"/>
      <c r="O47" s="7"/>
      <c r="P47" s="7"/>
      <c r="Q47" s="22"/>
      <c r="R47" s="14"/>
      <c r="S47" s="14"/>
      <c r="T47" s="129"/>
      <c r="U47" s="22"/>
      <c r="V47" s="14"/>
      <c r="W47" s="129"/>
      <c r="X47" s="22"/>
      <c r="Y47" s="14"/>
      <c r="Z47" s="14"/>
      <c r="AA47" s="14"/>
      <c r="AB47" s="129"/>
      <c r="AC47" s="7"/>
      <c r="AD47" s="7"/>
      <c r="AE47" s="164">
        <f t="shared" si="1"/>
        <v>0</v>
      </c>
      <c r="AF47" s="177"/>
      <c r="AG47" s="160">
        <f>SUM(M47,AE47)</f>
        <v>0</v>
      </c>
      <c r="AH47" s="178">
        <f>SUM(N47,AF47)</f>
        <v>0</v>
      </c>
      <c r="AI47" s="188">
        <f>SUM(AG47+AH47)</f>
        <v>0</v>
      </c>
      <c r="AJ47" s="166">
        <f>SUM(AG47)+SUM(August!AJ47)</f>
        <v>2</v>
      </c>
      <c r="AK47" s="178">
        <f>SUM(AE47)+SUM(August!AK47)</f>
        <v>2</v>
      </c>
      <c r="AL47" s="179">
        <f>SUM(AH47)+SUM(August!AL47)</f>
        <v>0</v>
      </c>
    </row>
    <row r="48" spans="1:38" outlineLevel="2" x14ac:dyDescent="0.25">
      <c r="A48" s="6" t="s">
        <v>639</v>
      </c>
      <c r="B48" s="6" t="s">
        <v>692</v>
      </c>
      <c r="C48" s="69"/>
      <c r="D48" s="69"/>
      <c r="E48" s="69"/>
      <c r="F48" s="69"/>
      <c r="G48" s="69"/>
      <c r="H48" s="69"/>
      <c r="I48" s="116"/>
      <c r="J48" s="356"/>
      <c r="K48" s="69"/>
      <c r="L48" s="69"/>
      <c r="M48" s="157">
        <f>SUM(C48:L48)</f>
        <v>0</v>
      </c>
      <c r="N48" s="7"/>
      <c r="O48" s="7">
        <v>2</v>
      </c>
      <c r="P48" s="7"/>
      <c r="Q48" s="22"/>
      <c r="R48" s="14"/>
      <c r="S48" s="14"/>
      <c r="T48" s="129"/>
      <c r="U48" s="22"/>
      <c r="V48" s="14"/>
      <c r="W48" s="129"/>
      <c r="X48" s="22"/>
      <c r="Y48" s="14"/>
      <c r="Z48" s="14"/>
      <c r="AA48" s="14"/>
      <c r="AB48" s="129"/>
      <c r="AC48" s="7"/>
      <c r="AD48" s="7"/>
      <c r="AE48" s="164">
        <f>SUM(O48:AD48)</f>
        <v>2</v>
      </c>
      <c r="AF48" s="177"/>
      <c r="AG48" s="160">
        <f>SUM(M48,AE48)</f>
        <v>2</v>
      </c>
      <c r="AH48" s="178">
        <f>SUM(N48,AF48)</f>
        <v>0</v>
      </c>
      <c r="AI48" s="188">
        <f>SUM(AG48+AH48)</f>
        <v>2</v>
      </c>
      <c r="AJ48" s="166">
        <f>SUM(AG48)+SUM(August!AJ48)</f>
        <v>19</v>
      </c>
      <c r="AK48" s="178">
        <f>SUM(AE48)+SUM(August!AK48)</f>
        <v>19</v>
      </c>
      <c r="AL48" s="179">
        <f>SUM(AH48)+SUM(August!AL48)</f>
        <v>0</v>
      </c>
    </row>
    <row r="49" spans="1:38" outlineLevel="1" x14ac:dyDescent="0.25">
      <c r="A49" s="74" t="s">
        <v>735</v>
      </c>
      <c r="B49" s="8"/>
      <c r="C49" s="69">
        <f t="shared" ref="C49:AL49" si="26">SUBTOTAL(9,C47:C48)</f>
        <v>0</v>
      </c>
      <c r="D49" s="69">
        <f t="shared" si="26"/>
        <v>0</v>
      </c>
      <c r="E49" s="69">
        <f t="shared" si="26"/>
        <v>0</v>
      </c>
      <c r="F49" s="69">
        <f t="shared" si="26"/>
        <v>0</v>
      </c>
      <c r="G49" s="69">
        <f t="shared" si="26"/>
        <v>0</v>
      </c>
      <c r="H49" s="69">
        <f t="shared" si="26"/>
        <v>0</v>
      </c>
      <c r="I49" s="116">
        <f t="shared" si="26"/>
        <v>0</v>
      </c>
      <c r="J49" s="356">
        <f t="shared" si="26"/>
        <v>0</v>
      </c>
      <c r="K49" s="69">
        <f t="shared" si="26"/>
        <v>0</v>
      </c>
      <c r="L49" s="69">
        <f t="shared" si="26"/>
        <v>0</v>
      </c>
      <c r="M49" s="157">
        <f t="shared" si="26"/>
        <v>0</v>
      </c>
      <c r="N49" s="7">
        <f t="shared" si="26"/>
        <v>0</v>
      </c>
      <c r="O49" s="7">
        <f t="shared" si="26"/>
        <v>2</v>
      </c>
      <c r="P49" s="7">
        <f t="shared" si="26"/>
        <v>0</v>
      </c>
      <c r="Q49" s="22">
        <f t="shared" si="26"/>
        <v>0</v>
      </c>
      <c r="R49" s="14">
        <f t="shared" si="26"/>
        <v>0</v>
      </c>
      <c r="S49" s="14">
        <f t="shared" si="26"/>
        <v>0</v>
      </c>
      <c r="T49" s="129">
        <f t="shared" si="26"/>
        <v>0</v>
      </c>
      <c r="U49" s="22">
        <f t="shared" si="26"/>
        <v>0</v>
      </c>
      <c r="V49" s="14">
        <f t="shared" si="26"/>
        <v>0</v>
      </c>
      <c r="W49" s="129">
        <f t="shared" si="26"/>
        <v>0</v>
      </c>
      <c r="X49" s="22">
        <f t="shared" si="26"/>
        <v>0</v>
      </c>
      <c r="Y49" s="14">
        <f t="shared" si="26"/>
        <v>0</v>
      </c>
      <c r="Z49" s="14">
        <f t="shared" si="26"/>
        <v>0</v>
      </c>
      <c r="AA49" s="14">
        <f t="shared" si="26"/>
        <v>0</v>
      </c>
      <c r="AB49" s="129">
        <f t="shared" si="26"/>
        <v>0</v>
      </c>
      <c r="AC49" s="7">
        <f t="shared" si="26"/>
        <v>0</v>
      </c>
      <c r="AD49" s="7">
        <f t="shared" si="26"/>
        <v>0</v>
      </c>
      <c r="AE49" s="164">
        <f t="shared" si="26"/>
        <v>2</v>
      </c>
      <c r="AF49" s="177">
        <f t="shared" si="26"/>
        <v>0</v>
      </c>
      <c r="AG49" s="160">
        <f t="shared" si="26"/>
        <v>2</v>
      </c>
      <c r="AH49" s="178">
        <f t="shared" si="26"/>
        <v>0</v>
      </c>
      <c r="AI49" s="188">
        <f t="shared" si="26"/>
        <v>2</v>
      </c>
      <c r="AJ49" s="166">
        <f t="shared" si="26"/>
        <v>21</v>
      </c>
      <c r="AK49" s="178">
        <f t="shared" si="26"/>
        <v>21</v>
      </c>
      <c r="AL49" s="179">
        <f t="shared" si="26"/>
        <v>0</v>
      </c>
    </row>
    <row r="50" spans="1:38" outlineLevel="2" x14ac:dyDescent="0.25">
      <c r="A50" s="6" t="s">
        <v>796</v>
      </c>
      <c r="B50" s="8" t="s">
        <v>797</v>
      </c>
      <c r="C50" s="69"/>
      <c r="D50" s="69"/>
      <c r="E50" s="69"/>
      <c r="F50" s="69"/>
      <c r="G50" s="69"/>
      <c r="H50" s="69"/>
      <c r="I50" s="116"/>
      <c r="J50" s="356"/>
      <c r="K50" s="69"/>
      <c r="L50" s="69"/>
      <c r="M50" s="157">
        <f t="shared" si="0"/>
        <v>0</v>
      </c>
      <c r="N50" s="7"/>
      <c r="O50" s="7"/>
      <c r="P50" s="7"/>
      <c r="Q50" s="22"/>
      <c r="R50" s="14"/>
      <c r="S50" s="14"/>
      <c r="T50" s="129">
        <v>1</v>
      </c>
      <c r="U50" s="22"/>
      <c r="V50" s="14"/>
      <c r="W50" s="129"/>
      <c r="X50" s="22"/>
      <c r="Y50" s="14">
        <v>1</v>
      </c>
      <c r="Z50" s="14"/>
      <c r="AA50" s="14">
        <v>2</v>
      </c>
      <c r="AB50" s="129"/>
      <c r="AC50" s="7">
        <v>1</v>
      </c>
      <c r="AD50" s="7"/>
      <c r="AE50" s="164">
        <f t="shared" si="1"/>
        <v>5</v>
      </c>
      <c r="AF50" s="177"/>
      <c r="AG50" s="160">
        <f>SUM(M50,AE50)</f>
        <v>5</v>
      </c>
      <c r="AH50" s="178">
        <f>SUM(N50,AF50)</f>
        <v>0</v>
      </c>
      <c r="AI50" s="188">
        <f>SUM(AG50+AH50)</f>
        <v>5</v>
      </c>
      <c r="AJ50" s="167">
        <f>SUM(AG50)+SUM(August!AJ50)</f>
        <v>72</v>
      </c>
      <c r="AK50" s="178">
        <f>SUM(AE50)+SUM(August!AK50)</f>
        <v>72</v>
      </c>
      <c r="AL50" s="179">
        <f>SUM(AH50)+SUM(August!AL50)</f>
        <v>0</v>
      </c>
    </row>
    <row r="51" spans="1:38" outlineLevel="1" x14ac:dyDescent="0.25">
      <c r="A51" s="387" t="s">
        <v>736</v>
      </c>
      <c r="B51" s="8"/>
      <c r="C51" s="69">
        <f t="shared" ref="C51:AL51" si="27">SUBTOTAL(9,C50:C50)</f>
        <v>0</v>
      </c>
      <c r="D51" s="69">
        <f t="shared" si="27"/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69">
        <f t="shared" si="27"/>
        <v>0</v>
      </c>
      <c r="I51" s="116">
        <f t="shared" si="27"/>
        <v>0</v>
      </c>
      <c r="J51" s="356">
        <f t="shared" si="27"/>
        <v>0</v>
      </c>
      <c r="K51" s="69">
        <f t="shared" si="27"/>
        <v>0</v>
      </c>
      <c r="L51" s="69">
        <f t="shared" si="27"/>
        <v>0</v>
      </c>
      <c r="M51" s="157">
        <f t="shared" si="27"/>
        <v>0</v>
      </c>
      <c r="N51" s="7">
        <f t="shared" si="27"/>
        <v>0</v>
      </c>
      <c r="O51" s="7">
        <f t="shared" si="27"/>
        <v>0</v>
      </c>
      <c r="P51" s="7">
        <f t="shared" si="27"/>
        <v>0</v>
      </c>
      <c r="Q51" s="22">
        <f t="shared" si="27"/>
        <v>0</v>
      </c>
      <c r="R51" s="14">
        <f t="shared" si="27"/>
        <v>0</v>
      </c>
      <c r="S51" s="14">
        <f t="shared" si="27"/>
        <v>0</v>
      </c>
      <c r="T51" s="129">
        <f t="shared" si="27"/>
        <v>1</v>
      </c>
      <c r="U51" s="22">
        <f t="shared" si="27"/>
        <v>0</v>
      </c>
      <c r="V51" s="14">
        <f t="shared" si="27"/>
        <v>0</v>
      </c>
      <c r="W51" s="129">
        <f t="shared" si="27"/>
        <v>0</v>
      </c>
      <c r="X51" s="22">
        <f t="shared" si="27"/>
        <v>0</v>
      </c>
      <c r="Y51" s="14">
        <f t="shared" si="27"/>
        <v>1</v>
      </c>
      <c r="Z51" s="14">
        <f t="shared" si="27"/>
        <v>0</v>
      </c>
      <c r="AA51" s="14">
        <f t="shared" si="27"/>
        <v>2</v>
      </c>
      <c r="AB51" s="129">
        <f t="shared" si="27"/>
        <v>0</v>
      </c>
      <c r="AC51" s="7">
        <f t="shared" si="27"/>
        <v>1</v>
      </c>
      <c r="AD51" s="7">
        <f t="shared" si="27"/>
        <v>0</v>
      </c>
      <c r="AE51" s="164">
        <f t="shared" si="27"/>
        <v>5</v>
      </c>
      <c r="AF51" s="177">
        <f t="shared" si="27"/>
        <v>0</v>
      </c>
      <c r="AG51" s="160">
        <f t="shared" si="27"/>
        <v>5</v>
      </c>
      <c r="AH51" s="178">
        <f t="shared" si="27"/>
        <v>0</v>
      </c>
      <c r="AI51" s="188">
        <f t="shared" si="27"/>
        <v>5</v>
      </c>
      <c r="AJ51" s="167">
        <f t="shared" si="27"/>
        <v>72</v>
      </c>
      <c r="AK51" s="178">
        <f t="shared" si="27"/>
        <v>72</v>
      </c>
      <c r="AL51" s="179">
        <f t="shared" si="27"/>
        <v>0</v>
      </c>
    </row>
    <row r="52" spans="1:38" s="352" customFormat="1" ht="26.4" outlineLevel="2" x14ac:dyDescent="0.25">
      <c r="A52" s="353" t="s">
        <v>619</v>
      </c>
      <c r="B52" s="405" t="s">
        <v>688</v>
      </c>
      <c r="C52" s="69"/>
      <c r="D52" s="69"/>
      <c r="E52" s="69"/>
      <c r="F52" s="69"/>
      <c r="G52" s="69"/>
      <c r="H52" s="69"/>
      <c r="I52" s="116"/>
      <c r="J52" s="356"/>
      <c r="K52" s="69"/>
      <c r="L52" s="69"/>
      <c r="M52" s="379">
        <f t="shared" si="0"/>
        <v>0</v>
      </c>
      <c r="N52" s="7"/>
      <c r="O52" s="7"/>
      <c r="P52" s="7"/>
      <c r="Q52" s="22"/>
      <c r="R52" s="14"/>
      <c r="S52" s="14"/>
      <c r="T52" s="129"/>
      <c r="U52" s="22"/>
      <c r="V52" s="14"/>
      <c r="W52" s="129"/>
      <c r="X52" s="22"/>
      <c r="Y52" s="14"/>
      <c r="Z52" s="14"/>
      <c r="AA52" s="14"/>
      <c r="AB52" s="129"/>
      <c r="AC52" s="7"/>
      <c r="AD52" s="7"/>
      <c r="AE52" s="346">
        <f t="shared" si="1"/>
        <v>0</v>
      </c>
      <c r="AF52" s="177"/>
      <c r="AG52" s="347">
        <f>SUM(M52,AE52)</f>
        <v>0</v>
      </c>
      <c r="AH52" s="348">
        <f>SUM(N52,AF52)</f>
        <v>0</v>
      </c>
      <c r="AI52" s="349">
        <f>SUM(AG52+AH52)</f>
        <v>0</v>
      </c>
      <c r="AJ52" s="350">
        <f>SUM(AG52)+SUM(August!AJ52)</f>
        <v>8</v>
      </c>
      <c r="AK52" s="348">
        <f>SUM(AE52)+SUM(August!AK52)</f>
        <v>0</v>
      </c>
      <c r="AL52" s="351">
        <f>SUM(AH52)+SUM(August!AL52)</f>
        <v>0</v>
      </c>
    </row>
    <row r="53" spans="1:38" s="352" customFormat="1" outlineLevel="1" x14ac:dyDescent="0.25">
      <c r="A53" s="489" t="s">
        <v>737</v>
      </c>
      <c r="B53" s="405"/>
      <c r="C53" s="69">
        <f t="shared" ref="C53:AL53" si="28">SUBTOTAL(9,C52:C52)</f>
        <v>0</v>
      </c>
      <c r="D53" s="69">
        <f t="shared" si="28"/>
        <v>0</v>
      </c>
      <c r="E53" s="69">
        <f t="shared" si="28"/>
        <v>0</v>
      </c>
      <c r="F53" s="69">
        <f t="shared" si="28"/>
        <v>0</v>
      </c>
      <c r="G53" s="69">
        <f t="shared" si="28"/>
        <v>0</v>
      </c>
      <c r="H53" s="69">
        <f t="shared" si="28"/>
        <v>0</v>
      </c>
      <c r="I53" s="116">
        <f t="shared" si="28"/>
        <v>0</v>
      </c>
      <c r="J53" s="356">
        <f t="shared" si="28"/>
        <v>0</v>
      </c>
      <c r="K53" s="69">
        <f t="shared" si="28"/>
        <v>0</v>
      </c>
      <c r="L53" s="69">
        <f t="shared" si="28"/>
        <v>0</v>
      </c>
      <c r="M53" s="379">
        <f t="shared" si="28"/>
        <v>0</v>
      </c>
      <c r="N53" s="7">
        <f t="shared" si="28"/>
        <v>0</v>
      </c>
      <c r="O53" s="7">
        <f t="shared" si="28"/>
        <v>0</v>
      </c>
      <c r="P53" s="7">
        <f t="shared" si="28"/>
        <v>0</v>
      </c>
      <c r="Q53" s="22">
        <f t="shared" si="28"/>
        <v>0</v>
      </c>
      <c r="R53" s="14">
        <f t="shared" si="28"/>
        <v>0</v>
      </c>
      <c r="S53" s="14">
        <f t="shared" si="28"/>
        <v>0</v>
      </c>
      <c r="T53" s="129">
        <f t="shared" si="28"/>
        <v>0</v>
      </c>
      <c r="U53" s="22">
        <f t="shared" si="28"/>
        <v>0</v>
      </c>
      <c r="V53" s="14">
        <f t="shared" si="28"/>
        <v>0</v>
      </c>
      <c r="W53" s="129">
        <f t="shared" si="28"/>
        <v>0</v>
      </c>
      <c r="X53" s="22">
        <f t="shared" si="28"/>
        <v>0</v>
      </c>
      <c r="Y53" s="14">
        <f t="shared" si="28"/>
        <v>0</v>
      </c>
      <c r="Z53" s="14">
        <f t="shared" si="28"/>
        <v>0</v>
      </c>
      <c r="AA53" s="14">
        <f t="shared" si="28"/>
        <v>0</v>
      </c>
      <c r="AB53" s="129">
        <f t="shared" si="28"/>
        <v>0</v>
      </c>
      <c r="AC53" s="7">
        <f t="shared" si="28"/>
        <v>0</v>
      </c>
      <c r="AD53" s="7">
        <f t="shared" si="28"/>
        <v>0</v>
      </c>
      <c r="AE53" s="346">
        <f t="shared" si="28"/>
        <v>0</v>
      </c>
      <c r="AF53" s="177">
        <f t="shared" si="28"/>
        <v>0</v>
      </c>
      <c r="AG53" s="347">
        <f t="shared" si="28"/>
        <v>0</v>
      </c>
      <c r="AH53" s="348">
        <f t="shared" si="28"/>
        <v>0</v>
      </c>
      <c r="AI53" s="349">
        <f t="shared" si="28"/>
        <v>0</v>
      </c>
      <c r="AJ53" s="350">
        <f t="shared" si="28"/>
        <v>8</v>
      </c>
      <c r="AK53" s="348">
        <f t="shared" si="28"/>
        <v>0</v>
      </c>
      <c r="AL53" s="351">
        <f t="shared" si="28"/>
        <v>0</v>
      </c>
    </row>
    <row r="54" spans="1:38" outlineLevel="2" x14ac:dyDescent="0.25">
      <c r="A54" s="6" t="s">
        <v>566</v>
      </c>
      <c r="B54" s="6" t="s">
        <v>802</v>
      </c>
      <c r="C54" s="69"/>
      <c r="D54" s="69"/>
      <c r="E54" s="69"/>
      <c r="F54" s="69"/>
      <c r="G54" s="69"/>
      <c r="H54" s="69"/>
      <c r="I54" s="116"/>
      <c r="J54" s="356"/>
      <c r="K54" s="69"/>
      <c r="L54" s="69">
        <v>16</v>
      </c>
      <c r="M54" s="157">
        <f>SUM(C54:L54)</f>
        <v>16</v>
      </c>
      <c r="N54" s="7"/>
      <c r="O54" s="7"/>
      <c r="P54" s="7"/>
      <c r="Q54" s="22"/>
      <c r="R54" s="14"/>
      <c r="S54" s="14"/>
      <c r="T54" s="129"/>
      <c r="U54" s="22"/>
      <c r="V54" s="14"/>
      <c r="W54" s="129"/>
      <c r="X54" s="22"/>
      <c r="Y54" s="14"/>
      <c r="Z54" s="14"/>
      <c r="AA54" s="14"/>
      <c r="AB54" s="129"/>
      <c r="AC54" s="7"/>
      <c r="AD54" s="7"/>
      <c r="AE54" s="164">
        <f>SUM(O54:AD54)</f>
        <v>0</v>
      </c>
      <c r="AF54" s="177"/>
      <c r="AG54" s="160">
        <f t="shared" ref="AG54:AH54" si="29">SUM(M54,AE54)</f>
        <v>16</v>
      </c>
      <c r="AH54" s="178">
        <f t="shared" si="29"/>
        <v>0</v>
      </c>
      <c r="AI54" s="188">
        <f>SUM(AG54+AH54)</f>
        <v>16</v>
      </c>
      <c r="AJ54" s="167">
        <f>SUM(AG54)+SUM(August!AJ54)</f>
        <v>100</v>
      </c>
      <c r="AK54" s="178">
        <f>SUM(AE54)+SUM(August!AK54)</f>
        <v>0</v>
      </c>
      <c r="AL54" s="179">
        <f>SUM(AH54)+SUM(August!AL54)</f>
        <v>0</v>
      </c>
    </row>
    <row r="55" spans="1:38" outlineLevel="1" x14ac:dyDescent="0.25">
      <c r="A55" s="74" t="s">
        <v>567</v>
      </c>
      <c r="B55" s="10"/>
      <c r="C55" s="69">
        <f t="shared" ref="C55:AL55" si="30">SUBTOTAL(9,C54:C54)</f>
        <v>0</v>
      </c>
      <c r="D55" s="69">
        <f t="shared" si="30"/>
        <v>0</v>
      </c>
      <c r="E55" s="69">
        <f t="shared" si="30"/>
        <v>0</v>
      </c>
      <c r="F55" s="69">
        <f t="shared" si="30"/>
        <v>0</v>
      </c>
      <c r="G55" s="69">
        <f t="shared" si="30"/>
        <v>0</v>
      </c>
      <c r="H55" s="69">
        <f t="shared" si="30"/>
        <v>0</v>
      </c>
      <c r="I55" s="116">
        <f t="shared" si="30"/>
        <v>0</v>
      </c>
      <c r="J55" s="356">
        <f t="shared" si="30"/>
        <v>0</v>
      </c>
      <c r="K55" s="69">
        <f t="shared" si="30"/>
        <v>0</v>
      </c>
      <c r="L55" s="69">
        <f t="shared" si="30"/>
        <v>16</v>
      </c>
      <c r="M55" s="157">
        <f t="shared" si="30"/>
        <v>16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22">
        <f t="shared" si="30"/>
        <v>0</v>
      </c>
      <c r="R55" s="14">
        <f t="shared" si="30"/>
        <v>0</v>
      </c>
      <c r="S55" s="14">
        <f t="shared" si="30"/>
        <v>0</v>
      </c>
      <c r="T55" s="129">
        <f t="shared" si="30"/>
        <v>0</v>
      </c>
      <c r="U55" s="22">
        <f t="shared" si="30"/>
        <v>0</v>
      </c>
      <c r="V55" s="14">
        <f t="shared" si="30"/>
        <v>0</v>
      </c>
      <c r="W55" s="129">
        <f t="shared" si="30"/>
        <v>0</v>
      </c>
      <c r="X55" s="22">
        <f t="shared" si="30"/>
        <v>0</v>
      </c>
      <c r="Y55" s="14">
        <f t="shared" si="30"/>
        <v>0</v>
      </c>
      <c r="Z55" s="14">
        <f t="shared" si="30"/>
        <v>0</v>
      </c>
      <c r="AA55" s="14">
        <f t="shared" si="30"/>
        <v>0</v>
      </c>
      <c r="AB55" s="129">
        <f t="shared" si="30"/>
        <v>0</v>
      </c>
      <c r="AC55" s="7">
        <f t="shared" si="30"/>
        <v>0</v>
      </c>
      <c r="AD55" s="7">
        <f t="shared" si="30"/>
        <v>0</v>
      </c>
      <c r="AE55" s="164">
        <f t="shared" si="30"/>
        <v>0</v>
      </c>
      <c r="AF55" s="177">
        <f t="shared" si="30"/>
        <v>0</v>
      </c>
      <c r="AG55" s="160">
        <f t="shared" si="30"/>
        <v>16</v>
      </c>
      <c r="AH55" s="178">
        <f t="shared" si="30"/>
        <v>0</v>
      </c>
      <c r="AI55" s="188">
        <f t="shared" si="30"/>
        <v>16</v>
      </c>
      <c r="AJ55" s="167">
        <f t="shared" si="30"/>
        <v>100</v>
      </c>
      <c r="AK55" s="178">
        <f t="shared" si="30"/>
        <v>0</v>
      </c>
      <c r="AL55" s="179">
        <f t="shared" si="30"/>
        <v>0</v>
      </c>
    </row>
    <row r="56" spans="1:38" outlineLevel="2" x14ac:dyDescent="0.25">
      <c r="A56" s="6" t="s">
        <v>828</v>
      </c>
      <c r="B56" s="69"/>
      <c r="C56" s="69">
        <v>1</v>
      </c>
      <c r="D56" s="69">
        <v>10</v>
      </c>
      <c r="E56" s="69">
        <v>35</v>
      </c>
      <c r="F56" s="69">
        <v>13</v>
      </c>
      <c r="G56" s="69"/>
      <c r="H56" s="69"/>
      <c r="I56" s="116">
        <v>1</v>
      </c>
      <c r="J56" s="356"/>
      <c r="K56" s="69">
        <v>33</v>
      </c>
      <c r="L56" s="69"/>
      <c r="M56" s="157">
        <f t="shared" si="0"/>
        <v>93</v>
      </c>
      <c r="N56" s="7"/>
      <c r="O56" s="7"/>
      <c r="P56" s="7"/>
      <c r="Q56" s="22"/>
      <c r="R56" s="14"/>
      <c r="S56" s="14"/>
      <c r="T56" s="129"/>
      <c r="U56" s="22"/>
      <c r="V56" s="14"/>
      <c r="W56" s="129"/>
      <c r="X56" s="22"/>
      <c r="Y56" s="14"/>
      <c r="Z56" s="14"/>
      <c r="AA56" s="14"/>
      <c r="AB56" s="129"/>
      <c r="AC56" s="7"/>
      <c r="AD56" s="7"/>
      <c r="AE56" s="164">
        <f t="shared" si="1"/>
        <v>0</v>
      </c>
      <c r="AF56" s="177"/>
      <c r="AG56" s="160">
        <f>SUM(M56,AE56)</f>
        <v>93</v>
      </c>
      <c r="AH56" s="178">
        <f>SUM(N56,AF56)</f>
        <v>0</v>
      </c>
      <c r="AI56" s="188">
        <f>SUM(AG56+AH56)</f>
        <v>93</v>
      </c>
      <c r="AJ56" s="167">
        <f>SUM(AG56)+SUM(August!AJ56)</f>
        <v>690</v>
      </c>
      <c r="AK56" s="178">
        <f>SUM(AE56)+SUM(August!AK56)</f>
        <v>0</v>
      </c>
      <c r="AL56" s="179">
        <f>SUM(AH56)+SUM(August!AL56)</f>
        <v>0</v>
      </c>
    </row>
    <row r="57" spans="1:38" outlineLevel="1" x14ac:dyDescent="0.25">
      <c r="A57" s="74" t="s">
        <v>738</v>
      </c>
      <c r="B57" s="118"/>
      <c r="C57" s="69">
        <f t="shared" ref="C57:AL57" si="31">SUBTOTAL(9,C56:C56)</f>
        <v>1</v>
      </c>
      <c r="D57" s="69">
        <f t="shared" si="31"/>
        <v>10</v>
      </c>
      <c r="E57" s="69">
        <f t="shared" si="31"/>
        <v>35</v>
      </c>
      <c r="F57" s="69">
        <f t="shared" si="31"/>
        <v>13</v>
      </c>
      <c r="G57" s="69">
        <f t="shared" si="31"/>
        <v>0</v>
      </c>
      <c r="H57" s="69">
        <f t="shared" si="31"/>
        <v>0</v>
      </c>
      <c r="I57" s="116">
        <f t="shared" si="31"/>
        <v>1</v>
      </c>
      <c r="J57" s="356">
        <f t="shared" si="31"/>
        <v>0</v>
      </c>
      <c r="K57" s="69">
        <f t="shared" si="31"/>
        <v>33</v>
      </c>
      <c r="L57" s="69">
        <f t="shared" si="31"/>
        <v>0</v>
      </c>
      <c r="M57" s="157">
        <f t="shared" si="31"/>
        <v>93</v>
      </c>
      <c r="N57" s="7">
        <f t="shared" si="31"/>
        <v>0</v>
      </c>
      <c r="O57" s="7">
        <f t="shared" si="31"/>
        <v>0</v>
      </c>
      <c r="P57" s="7">
        <f t="shared" si="31"/>
        <v>0</v>
      </c>
      <c r="Q57" s="22">
        <f t="shared" si="31"/>
        <v>0</v>
      </c>
      <c r="R57" s="14">
        <f t="shared" si="31"/>
        <v>0</v>
      </c>
      <c r="S57" s="14">
        <f t="shared" si="31"/>
        <v>0</v>
      </c>
      <c r="T57" s="129">
        <f t="shared" si="31"/>
        <v>0</v>
      </c>
      <c r="U57" s="22">
        <f t="shared" si="31"/>
        <v>0</v>
      </c>
      <c r="V57" s="14">
        <f t="shared" si="31"/>
        <v>0</v>
      </c>
      <c r="W57" s="129">
        <f t="shared" si="31"/>
        <v>0</v>
      </c>
      <c r="X57" s="22">
        <f t="shared" si="31"/>
        <v>0</v>
      </c>
      <c r="Y57" s="14">
        <f t="shared" si="31"/>
        <v>0</v>
      </c>
      <c r="Z57" s="14">
        <f t="shared" si="31"/>
        <v>0</v>
      </c>
      <c r="AA57" s="14">
        <f t="shared" si="31"/>
        <v>0</v>
      </c>
      <c r="AB57" s="129">
        <f t="shared" si="31"/>
        <v>0</v>
      </c>
      <c r="AC57" s="7">
        <f t="shared" si="31"/>
        <v>0</v>
      </c>
      <c r="AD57" s="7">
        <f t="shared" si="31"/>
        <v>0</v>
      </c>
      <c r="AE57" s="164">
        <f t="shared" si="31"/>
        <v>0</v>
      </c>
      <c r="AF57" s="177">
        <f t="shared" si="31"/>
        <v>0</v>
      </c>
      <c r="AG57" s="160">
        <f t="shared" si="31"/>
        <v>93</v>
      </c>
      <c r="AH57" s="178">
        <f t="shared" si="31"/>
        <v>0</v>
      </c>
      <c r="AI57" s="188">
        <f t="shared" si="31"/>
        <v>93</v>
      </c>
      <c r="AJ57" s="167">
        <f t="shared" si="31"/>
        <v>690</v>
      </c>
      <c r="AK57" s="178">
        <f t="shared" si="31"/>
        <v>0</v>
      </c>
      <c r="AL57" s="179">
        <f t="shared" si="31"/>
        <v>0</v>
      </c>
    </row>
    <row r="58" spans="1:38" outlineLevel="2" x14ac:dyDescent="0.25">
      <c r="A58" s="6" t="s">
        <v>620</v>
      </c>
      <c r="B58" s="29" t="s">
        <v>702</v>
      </c>
      <c r="C58" s="69"/>
      <c r="D58" s="69"/>
      <c r="E58" s="69"/>
      <c r="F58" s="69"/>
      <c r="G58" s="69"/>
      <c r="H58" s="69"/>
      <c r="I58" s="116"/>
      <c r="J58" s="356"/>
      <c r="K58" s="69"/>
      <c r="L58" s="69"/>
      <c r="M58" s="157">
        <f t="shared" si="0"/>
        <v>0</v>
      </c>
      <c r="N58" s="7"/>
      <c r="O58" s="7"/>
      <c r="P58" s="7"/>
      <c r="Q58" s="22"/>
      <c r="R58" s="14"/>
      <c r="S58" s="14"/>
      <c r="T58" s="129"/>
      <c r="U58" s="22"/>
      <c r="V58" s="14"/>
      <c r="W58" s="129"/>
      <c r="X58" s="22"/>
      <c r="Y58" s="14"/>
      <c r="Z58" s="14"/>
      <c r="AA58" s="14"/>
      <c r="AB58" s="129"/>
      <c r="AC58" s="7"/>
      <c r="AD58" s="7"/>
      <c r="AE58" s="164">
        <f t="shared" si="1"/>
        <v>0</v>
      </c>
      <c r="AF58" s="177"/>
      <c r="AG58" s="160">
        <f>SUM(M58,AE58)</f>
        <v>0</v>
      </c>
      <c r="AH58" s="178">
        <f>SUM(N58,AF58)</f>
        <v>0</v>
      </c>
      <c r="AI58" s="188">
        <f>SUM(AG58+AH58)</f>
        <v>0</v>
      </c>
      <c r="AJ58" s="167">
        <f>SUM(AG58)+SUM(August!AJ58)</f>
        <v>0</v>
      </c>
      <c r="AK58" s="178">
        <f>SUM(AE58)+SUM(August!AK58)</f>
        <v>0</v>
      </c>
      <c r="AL58" s="179">
        <f>SUM(AH58)+SUM(August!AL58)</f>
        <v>0</v>
      </c>
    </row>
    <row r="59" spans="1:38" outlineLevel="1" x14ac:dyDescent="0.25">
      <c r="A59" s="74" t="s">
        <v>739</v>
      </c>
      <c r="B59" s="29"/>
      <c r="C59" s="69">
        <f t="shared" ref="C59:AL59" si="32">SUBTOTAL(9,C58:C58)</f>
        <v>0</v>
      </c>
      <c r="D59" s="69">
        <f t="shared" si="32"/>
        <v>0</v>
      </c>
      <c r="E59" s="69">
        <f t="shared" si="32"/>
        <v>0</v>
      </c>
      <c r="F59" s="69">
        <f t="shared" si="32"/>
        <v>0</v>
      </c>
      <c r="G59" s="69">
        <f t="shared" si="32"/>
        <v>0</v>
      </c>
      <c r="H59" s="69">
        <f t="shared" si="32"/>
        <v>0</v>
      </c>
      <c r="I59" s="116">
        <f t="shared" si="32"/>
        <v>0</v>
      </c>
      <c r="J59" s="356">
        <f t="shared" si="32"/>
        <v>0</v>
      </c>
      <c r="K59" s="69">
        <f t="shared" si="32"/>
        <v>0</v>
      </c>
      <c r="L59" s="69">
        <f t="shared" si="32"/>
        <v>0</v>
      </c>
      <c r="M59" s="15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22">
        <f t="shared" si="32"/>
        <v>0</v>
      </c>
      <c r="R59" s="14">
        <f t="shared" si="32"/>
        <v>0</v>
      </c>
      <c r="S59" s="14">
        <f t="shared" si="32"/>
        <v>0</v>
      </c>
      <c r="T59" s="129">
        <f t="shared" si="32"/>
        <v>0</v>
      </c>
      <c r="U59" s="22">
        <f t="shared" si="32"/>
        <v>0</v>
      </c>
      <c r="V59" s="14">
        <f t="shared" si="32"/>
        <v>0</v>
      </c>
      <c r="W59" s="129">
        <f t="shared" si="32"/>
        <v>0</v>
      </c>
      <c r="X59" s="22">
        <f t="shared" si="32"/>
        <v>0</v>
      </c>
      <c r="Y59" s="14">
        <f t="shared" si="32"/>
        <v>0</v>
      </c>
      <c r="Z59" s="14">
        <f t="shared" si="32"/>
        <v>0</v>
      </c>
      <c r="AA59" s="14">
        <f t="shared" si="32"/>
        <v>0</v>
      </c>
      <c r="AB59" s="129">
        <f t="shared" si="32"/>
        <v>0</v>
      </c>
      <c r="AC59" s="7">
        <f t="shared" si="32"/>
        <v>0</v>
      </c>
      <c r="AD59" s="7">
        <f t="shared" si="32"/>
        <v>0</v>
      </c>
      <c r="AE59" s="164">
        <f t="shared" si="32"/>
        <v>0</v>
      </c>
      <c r="AF59" s="177">
        <f t="shared" si="32"/>
        <v>0</v>
      </c>
      <c r="AG59" s="160">
        <f t="shared" si="32"/>
        <v>0</v>
      </c>
      <c r="AH59" s="178">
        <f t="shared" si="32"/>
        <v>0</v>
      </c>
      <c r="AI59" s="188">
        <f t="shared" si="32"/>
        <v>0</v>
      </c>
      <c r="AJ59" s="167">
        <f t="shared" si="32"/>
        <v>0</v>
      </c>
      <c r="AK59" s="178">
        <f t="shared" si="32"/>
        <v>0</v>
      </c>
      <c r="AL59" s="179">
        <f t="shared" si="32"/>
        <v>0</v>
      </c>
    </row>
    <row r="60" spans="1:38" outlineLevel="2" x14ac:dyDescent="0.25">
      <c r="A60" s="6" t="s">
        <v>20</v>
      </c>
      <c r="B60" s="6" t="s">
        <v>693</v>
      </c>
      <c r="C60" s="69"/>
      <c r="D60" s="69"/>
      <c r="E60" s="69"/>
      <c r="F60" s="69"/>
      <c r="G60" s="69"/>
      <c r="H60" s="69"/>
      <c r="I60" s="116"/>
      <c r="J60" s="356"/>
      <c r="K60" s="69"/>
      <c r="L60" s="69"/>
      <c r="M60" s="157">
        <f t="shared" ref="M60" si="33">SUM(C60:L60)</f>
        <v>0</v>
      </c>
      <c r="N60" s="7"/>
      <c r="O60" s="7"/>
      <c r="P60" s="7"/>
      <c r="Q60" s="22"/>
      <c r="R60" s="14"/>
      <c r="S60" s="14"/>
      <c r="T60" s="129"/>
      <c r="U60" s="22"/>
      <c r="V60" s="14"/>
      <c r="W60" s="129"/>
      <c r="X60" s="22"/>
      <c r="Y60" s="14"/>
      <c r="Z60" s="14"/>
      <c r="AA60" s="14"/>
      <c r="AB60" s="129"/>
      <c r="AC60" s="7"/>
      <c r="AD60" s="7"/>
      <c r="AE60" s="164">
        <f t="shared" ref="AE60" si="34">SUM(O60:AD60)</f>
        <v>0</v>
      </c>
      <c r="AF60" s="177"/>
      <c r="AG60" s="160">
        <f>SUM(M60,AE60)</f>
        <v>0</v>
      </c>
      <c r="AH60" s="178">
        <f>SUM(N60,AF60)</f>
        <v>0</v>
      </c>
      <c r="AI60" s="188">
        <f>SUM(AG60+AH60)</f>
        <v>0</v>
      </c>
      <c r="AJ60" s="167">
        <f>SUM(AG60)+SUM(August!AJ60)</f>
        <v>1</v>
      </c>
      <c r="AK60" s="178">
        <f>SUM(AE60)+SUM(August!AK60)</f>
        <v>0</v>
      </c>
      <c r="AL60" s="179">
        <f>SUM(AH60)+SUM(August!AL60)</f>
        <v>0</v>
      </c>
    </row>
    <row r="61" spans="1:38" outlineLevel="1" x14ac:dyDescent="0.25">
      <c r="A61" s="74" t="s">
        <v>21</v>
      </c>
      <c r="B61" s="6"/>
      <c r="C61" s="69">
        <f t="shared" ref="C61:AL61" si="35">SUBTOTAL(9,C60:C60)</f>
        <v>0</v>
      </c>
      <c r="D61" s="69">
        <f t="shared" si="35"/>
        <v>0</v>
      </c>
      <c r="E61" s="69">
        <f t="shared" si="35"/>
        <v>0</v>
      </c>
      <c r="F61" s="69">
        <f t="shared" si="35"/>
        <v>0</v>
      </c>
      <c r="G61" s="69">
        <f t="shared" si="35"/>
        <v>0</v>
      </c>
      <c r="H61" s="69">
        <f t="shared" si="35"/>
        <v>0</v>
      </c>
      <c r="I61" s="116">
        <f t="shared" si="35"/>
        <v>0</v>
      </c>
      <c r="J61" s="356">
        <f t="shared" si="35"/>
        <v>0</v>
      </c>
      <c r="K61" s="69">
        <f t="shared" si="35"/>
        <v>0</v>
      </c>
      <c r="L61" s="69">
        <f t="shared" si="35"/>
        <v>0</v>
      </c>
      <c r="M61" s="157">
        <f t="shared" si="35"/>
        <v>0</v>
      </c>
      <c r="N61" s="7">
        <f t="shared" si="35"/>
        <v>0</v>
      </c>
      <c r="O61" s="7">
        <f t="shared" si="35"/>
        <v>0</v>
      </c>
      <c r="P61" s="7">
        <f t="shared" si="35"/>
        <v>0</v>
      </c>
      <c r="Q61" s="22">
        <f t="shared" si="35"/>
        <v>0</v>
      </c>
      <c r="R61" s="14">
        <f t="shared" si="35"/>
        <v>0</v>
      </c>
      <c r="S61" s="14">
        <f t="shared" si="35"/>
        <v>0</v>
      </c>
      <c r="T61" s="129">
        <f t="shared" si="35"/>
        <v>0</v>
      </c>
      <c r="U61" s="22">
        <f t="shared" si="35"/>
        <v>0</v>
      </c>
      <c r="V61" s="14">
        <f t="shared" si="35"/>
        <v>0</v>
      </c>
      <c r="W61" s="129">
        <f t="shared" si="35"/>
        <v>0</v>
      </c>
      <c r="X61" s="22">
        <f t="shared" si="35"/>
        <v>0</v>
      </c>
      <c r="Y61" s="14">
        <f t="shared" si="35"/>
        <v>0</v>
      </c>
      <c r="Z61" s="14">
        <f t="shared" si="35"/>
        <v>0</v>
      </c>
      <c r="AA61" s="14">
        <f t="shared" si="35"/>
        <v>0</v>
      </c>
      <c r="AB61" s="129">
        <f t="shared" si="35"/>
        <v>0</v>
      </c>
      <c r="AC61" s="7">
        <f t="shared" si="35"/>
        <v>0</v>
      </c>
      <c r="AD61" s="7">
        <f t="shared" si="35"/>
        <v>0</v>
      </c>
      <c r="AE61" s="164">
        <f t="shared" si="35"/>
        <v>0</v>
      </c>
      <c r="AF61" s="177">
        <f t="shared" si="35"/>
        <v>0</v>
      </c>
      <c r="AG61" s="160">
        <f t="shared" si="35"/>
        <v>0</v>
      </c>
      <c r="AH61" s="178">
        <f t="shared" si="35"/>
        <v>0</v>
      </c>
      <c r="AI61" s="188">
        <f t="shared" si="35"/>
        <v>0</v>
      </c>
      <c r="AJ61" s="167">
        <f t="shared" si="35"/>
        <v>1</v>
      </c>
      <c r="AK61" s="178">
        <f t="shared" si="35"/>
        <v>0</v>
      </c>
      <c r="AL61" s="179">
        <f t="shared" si="35"/>
        <v>0</v>
      </c>
    </row>
    <row r="62" spans="1:38" outlineLevel="2" x14ac:dyDescent="0.25">
      <c r="A62" s="6" t="s">
        <v>799</v>
      </c>
      <c r="B62" s="6"/>
      <c r="C62" s="69"/>
      <c r="D62" s="69"/>
      <c r="E62" s="69"/>
      <c r="F62" s="69"/>
      <c r="G62" s="69"/>
      <c r="H62" s="69"/>
      <c r="I62" s="116"/>
      <c r="J62" s="356"/>
      <c r="K62" s="69"/>
      <c r="L62" s="69"/>
      <c r="M62" s="157">
        <f t="shared" si="0"/>
        <v>0</v>
      </c>
      <c r="N62" s="7"/>
      <c r="O62" s="7"/>
      <c r="P62" s="7"/>
      <c r="Q62" s="22"/>
      <c r="R62" s="14"/>
      <c r="S62" s="14"/>
      <c r="T62" s="129"/>
      <c r="U62" s="22"/>
      <c r="V62" s="14"/>
      <c r="W62" s="129"/>
      <c r="X62" s="22"/>
      <c r="Y62" s="14"/>
      <c r="Z62" s="14"/>
      <c r="AA62" s="14"/>
      <c r="AB62" s="129"/>
      <c r="AC62" s="7"/>
      <c r="AD62" s="7"/>
      <c r="AE62" s="164">
        <f t="shared" si="1"/>
        <v>0</v>
      </c>
      <c r="AF62" s="177"/>
      <c r="AG62" s="160">
        <f>SUM(M62,AE62)</f>
        <v>0</v>
      </c>
      <c r="AH62" s="178">
        <f>SUM(N62,AF62)</f>
        <v>0</v>
      </c>
      <c r="AI62" s="188">
        <f>SUM(AG62+AH62)</f>
        <v>0</v>
      </c>
      <c r="AJ62" s="167">
        <f>SUM(AG62)+SUM(August!AJ62)</f>
        <v>0</v>
      </c>
      <c r="AK62" s="178">
        <f>SUM(AE62)+SUM(August!AK62)</f>
        <v>0</v>
      </c>
      <c r="AL62" s="179">
        <f>SUM(AH62)+SUM(August!AL62)</f>
        <v>0</v>
      </c>
    </row>
    <row r="63" spans="1:38" outlineLevel="1" x14ac:dyDescent="0.25">
      <c r="A63" s="74" t="s">
        <v>740</v>
      </c>
      <c r="B63" s="6"/>
      <c r="C63" s="69">
        <f t="shared" ref="C63:AL63" si="36">SUBTOTAL(9,C62:C62)</f>
        <v>0</v>
      </c>
      <c r="D63" s="69">
        <f t="shared" si="36"/>
        <v>0</v>
      </c>
      <c r="E63" s="69">
        <f t="shared" si="36"/>
        <v>0</v>
      </c>
      <c r="F63" s="69">
        <f t="shared" si="36"/>
        <v>0</v>
      </c>
      <c r="G63" s="69">
        <f t="shared" si="36"/>
        <v>0</v>
      </c>
      <c r="H63" s="69">
        <f t="shared" si="36"/>
        <v>0</v>
      </c>
      <c r="I63" s="116">
        <f t="shared" si="36"/>
        <v>0</v>
      </c>
      <c r="J63" s="356">
        <f t="shared" si="36"/>
        <v>0</v>
      </c>
      <c r="K63" s="69">
        <f t="shared" si="36"/>
        <v>0</v>
      </c>
      <c r="L63" s="69">
        <f t="shared" si="36"/>
        <v>0</v>
      </c>
      <c r="M63" s="157">
        <f t="shared" si="36"/>
        <v>0</v>
      </c>
      <c r="N63" s="7">
        <f t="shared" si="36"/>
        <v>0</v>
      </c>
      <c r="O63" s="7">
        <f t="shared" si="36"/>
        <v>0</v>
      </c>
      <c r="P63" s="7">
        <f t="shared" si="36"/>
        <v>0</v>
      </c>
      <c r="Q63" s="22">
        <f t="shared" si="36"/>
        <v>0</v>
      </c>
      <c r="R63" s="14">
        <f t="shared" si="36"/>
        <v>0</v>
      </c>
      <c r="S63" s="14">
        <f t="shared" si="36"/>
        <v>0</v>
      </c>
      <c r="T63" s="129">
        <f t="shared" si="36"/>
        <v>0</v>
      </c>
      <c r="U63" s="22">
        <f t="shared" si="36"/>
        <v>0</v>
      </c>
      <c r="V63" s="14">
        <f t="shared" si="36"/>
        <v>0</v>
      </c>
      <c r="W63" s="129">
        <f t="shared" si="36"/>
        <v>0</v>
      </c>
      <c r="X63" s="22">
        <f t="shared" si="36"/>
        <v>0</v>
      </c>
      <c r="Y63" s="14">
        <f t="shared" si="36"/>
        <v>0</v>
      </c>
      <c r="Z63" s="14">
        <f t="shared" si="36"/>
        <v>0</v>
      </c>
      <c r="AA63" s="14">
        <f t="shared" si="36"/>
        <v>0</v>
      </c>
      <c r="AB63" s="129">
        <f t="shared" si="36"/>
        <v>0</v>
      </c>
      <c r="AC63" s="7">
        <f t="shared" si="36"/>
        <v>0</v>
      </c>
      <c r="AD63" s="7">
        <f t="shared" si="36"/>
        <v>0</v>
      </c>
      <c r="AE63" s="164">
        <f t="shared" si="36"/>
        <v>0</v>
      </c>
      <c r="AF63" s="177">
        <f t="shared" si="36"/>
        <v>0</v>
      </c>
      <c r="AG63" s="160">
        <f t="shared" si="36"/>
        <v>0</v>
      </c>
      <c r="AH63" s="178">
        <f t="shared" si="36"/>
        <v>0</v>
      </c>
      <c r="AI63" s="188">
        <f t="shared" si="36"/>
        <v>0</v>
      </c>
      <c r="AJ63" s="167">
        <f t="shared" si="36"/>
        <v>0</v>
      </c>
      <c r="AK63" s="178">
        <f t="shared" si="36"/>
        <v>0</v>
      </c>
      <c r="AL63" s="179">
        <f t="shared" si="36"/>
        <v>0</v>
      </c>
    </row>
    <row r="64" spans="1:38" s="352" customFormat="1" ht="26.4" outlineLevel="2" x14ac:dyDescent="0.25">
      <c r="A64" s="344" t="s">
        <v>800</v>
      </c>
      <c r="B64" s="345" t="s">
        <v>688</v>
      </c>
      <c r="C64" s="69"/>
      <c r="D64" s="69"/>
      <c r="E64" s="69"/>
      <c r="F64" s="69"/>
      <c r="G64" s="69"/>
      <c r="H64" s="69"/>
      <c r="I64" s="116"/>
      <c r="J64" s="356"/>
      <c r="K64" s="69">
        <v>3</v>
      </c>
      <c r="L64" s="69">
        <v>2</v>
      </c>
      <c r="M64" s="379">
        <f t="shared" ref="M64:M132" si="37">SUM(C64:L64)</f>
        <v>5</v>
      </c>
      <c r="N64" s="7"/>
      <c r="O64" s="7"/>
      <c r="P64" s="7"/>
      <c r="Q64" s="22"/>
      <c r="R64" s="14"/>
      <c r="S64" s="14"/>
      <c r="T64" s="129"/>
      <c r="U64" s="22"/>
      <c r="V64" s="14"/>
      <c r="W64" s="129"/>
      <c r="X64" s="22"/>
      <c r="Y64" s="14"/>
      <c r="Z64" s="14"/>
      <c r="AA64" s="14"/>
      <c r="AB64" s="129"/>
      <c r="AC64" s="7"/>
      <c r="AD64" s="7"/>
      <c r="AE64" s="346">
        <f t="shared" si="1"/>
        <v>0</v>
      </c>
      <c r="AF64" s="177"/>
      <c r="AG64" s="347">
        <f>SUM(M64,AE64)</f>
        <v>5</v>
      </c>
      <c r="AH64" s="348">
        <f>SUM(N64,AF64)</f>
        <v>0</v>
      </c>
      <c r="AI64" s="349">
        <f>SUM(AG64+AH64)</f>
        <v>5</v>
      </c>
      <c r="AJ64" s="350">
        <f>SUM(AG64)+SUM(August!AJ64)</f>
        <v>94</v>
      </c>
      <c r="AK64" s="348">
        <f>SUM(AE64)+SUM(August!AK64)</f>
        <v>1</v>
      </c>
      <c r="AL64" s="351">
        <f>SUM(AH64)+SUM(August!AL64)</f>
        <v>0</v>
      </c>
    </row>
    <row r="65" spans="1:38" s="352" customFormat="1" outlineLevel="1" x14ac:dyDescent="0.25">
      <c r="A65" s="446" t="s">
        <v>741</v>
      </c>
      <c r="B65" s="345"/>
      <c r="C65" s="69">
        <f t="shared" ref="C65:AL65" si="38">SUBTOTAL(9,C64:C64)</f>
        <v>0</v>
      </c>
      <c r="D65" s="69">
        <f t="shared" si="38"/>
        <v>0</v>
      </c>
      <c r="E65" s="69">
        <f t="shared" si="38"/>
        <v>0</v>
      </c>
      <c r="F65" s="69">
        <f t="shared" si="38"/>
        <v>0</v>
      </c>
      <c r="G65" s="69">
        <f t="shared" si="38"/>
        <v>0</v>
      </c>
      <c r="H65" s="69">
        <f t="shared" si="38"/>
        <v>0</v>
      </c>
      <c r="I65" s="116">
        <f t="shared" si="38"/>
        <v>0</v>
      </c>
      <c r="J65" s="356">
        <f t="shared" si="38"/>
        <v>0</v>
      </c>
      <c r="K65" s="69">
        <f t="shared" si="38"/>
        <v>3</v>
      </c>
      <c r="L65" s="69">
        <f t="shared" si="38"/>
        <v>2</v>
      </c>
      <c r="M65" s="379">
        <f t="shared" si="38"/>
        <v>5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22">
        <f t="shared" si="38"/>
        <v>0</v>
      </c>
      <c r="R65" s="14">
        <f t="shared" si="38"/>
        <v>0</v>
      </c>
      <c r="S65" s="14">
        <f t="shared" si="38"/>
        <v>0</v>
      </c>
      <c r="T65" s="129">
        <f t="shared" si="38"/>
        <v>0</v>
      </c>
      <c r="U65" s="22">
        <f t="shared" si="38"/>
        <v>0</v>
      </c>
      <c r="V65" s="14">
        <f t="shared" si="38"/>
        <v>0</v>
      </c>
      <c r="W65" s="129">
        <f t="shared" si="38"/>
        <v>0</v>
      </c>
      <c r="X65" s="22">
        <f t="shared" si="38"/>
        <v>0</v>
      </c>
      <c r="Y65" s="14">
        <f t="shared" si="38"/>
        <v>0</v>
      </c>
      <c r="Z65" s="14">
        <f t="shared" si="38"/>
        <v>0</v>
      </c>
      <c r="AA65" s="14">
        <f t="shared" si="38"/>
        <v>0</v>
      </c>
      <c r="AB65" s="129">
        <f t="shared" si="38"/>
        <v>0</v>
      </c>
      <c r="AC65" s="7">
        <f t="shared" si="38"/>
        <v>0</v>
      </c>
      <c r="AD65" s="7">
        <f t="shared" si="38"/>
        <v>0</v>
      </c>
      <c r="AE65" s="346">
        <f t="shared" si="38"/>
        <v>0</v>
      </c>
      <c r="AF65" s="177">
        <f t="shared" si="38"/>
        <v>0</v>
      </c>
      <c r="AG65" s="347">
        <f t="shared" si="38"/>
        <v>5</v>
      </c>
      <c r="AH65" s="348">
        <f t="shared" si="38"/>
        <v>0</v>
      </c>
      <c r="AI65" s="349">
        <f t="shared" si="38"/>
        <v>5</v>
      </c>
      <c r="AJ65" s="350">
        <f t="shared" si="38"/>
        <v>94</v>
      </c>
      <c r="AK65" s="348">
        <f t="shared" si="38"/>
        <v>1</v>
      </c>
      <c r="AL65" s="351">
        <f t="shared" si="38"/>
        <v>0</v>
      </c>
    </row>
    <row r="66" spans="1:38" outlineLevel="2" x14ac:dyDescent="0.25">
      <c r="A66" s="6" t="s">
        <v>617</v>
      </c>
      <c r="B66" s="6" t="s">
        <v>776</v>
      </c>
      <c r="C66" s="69"/>
      <c r="D66" s="69"/>
      <c r="E66" s="69"/>
      <c r="F66" s="69">
        <v>2</v>
      </c>
      <c r="G66" s="69">
        <v>3</v>
      </c>
      <c r="H66" s="69"/>
      <c r="I66" s="116"/>
      <c r="J66" s="356"/>
      <c r="K66" s="69">
        <v>8</v>
      </c>
      <c r="L66" s="69"/>
      <c r="M66" s="157">
        <f t="shared" si="37"/>
        <v>13</v>
      </c>
      <c r="N66" s="7"/>
      <c r="O66" s="7"/>
      <c r="P66" s="7"/>
      <c r="Q66" s="22"/>
      <c r="R66" s="14"/>
      <c r="S66" s="14"/>
      <c r="T66" s="129"/>
      <c r="U66" s="22"/>
      <c r="V66" s="14"/>
      <c r="W66" s="129"/>
      <c r="X66" s="22"/>
      <c r="Y66" s="14"/>
      <c r="Z66" s="14"/>
      <c r="AA66" s="14"/>
      <c r="AB66" s="129"/>
      <c r="AC66" s="7"/>
      <c r="AD66" s="7"/>
      <c r="AE66" s="164">
        <f t="shared" ref="AE66:AE127" si="39">SUM(O66:AD66)</f>
        <v>0</v>
      </c>
      <c r="AF66" s="177"/>
      <c r="AG66" s="160">
        <f>SUM(M66,AE66)</f>
        <v>13</v>
      </c>
      <c r="AH66" s="178">
        <f>SUM(N66,AF66)</f>
        <v>0</v>
      </c>
      <c r="AI66" s="188">
        <f>SUM(AG66+AH66)</f>
        <v>13</v>
      </c>
      <c r="AJ66" s="167">
        <f>SUM(AG66)+SUM(August!AJ66)</f>
        <v>108</v>
      </c>
      <c r="AK66" s="178">
        <f>SUM(AE66)+SUM(August!AK66)</f>
        <v>0</v>
      </c>
      <c r="AL66" s="179">
        <f>SUM(AH66)+SUM(August!AL66)</f>
        <v>1</v>
      </c>
    </row>
    <row r="67" spans="1:38" outlineLevel="1" x14ac:dyDescent="0.25">
      <c r="A67" s="74" t="s">
        <v>742</v>
      </c>
      <c r="B67" s="6"/>
      <c r="C67" s="69">
        <f t="shared" ref="C67:AL67" si="40">SUBTOTAL(9,C66:C66)</f>
        <v>0</v>
      </c>
      <c r="D67" s="69">
        <f t="shared" si="40"/>
        <v>0</v>
      </c>
      <c r="E67" s="69">
        <f t="shared" si="40"/>
        <v>0</v>
      </c>
      <c r="F67" s="69">
        <f t="shared" si="40"/>
        <v>2</v>
      </c>
      <c r="G67" s="69">
        <f t="shared" si="40"/>
        <v>3</v>
      </c>
      <c r="H67" s="69">
        <f t="shared" si="40"/>
        <v>0</v>
      </c>
      <c r="I67" s="116">
        <f t="shared" si="40"/>
        <v>0</v>
      </c>
      <c r="J67" s="356">
        <f t="shared" si="40"/>
        <v>0</v>
      </c>
      <c r="K67" s="69">
        <f t="shared" si="40"/>
        <v>8</v>
      </c>
      <c r="L67" s="69">
        <f t="shared" si="40"/>
        <v>0</v>
      </c>
      <c r="M67" s="157">
        <f t="shared" si="40"/>
        <v>13</v>
      </c>
      <c r="N67" s="7">
        <f t="shared" si="40"/>
        <v>0</v>
      </c>
      <c r="O67" s="7">
        <f t="shared" si="40"/>
        <v>0</v>
      </c>
      <c r="P67" s="7">
        <f t="shared" si="40"/>
        <v>0</v>
      </c>
      <c r="Q67" s="22">
        <f t="shared" si="40"/>
        <v>0</v>
      </c>
      <c r="R67" s="14">
        <f t="shared" si="40"/>
        <v>0</v>
      </c>
      <c r="S67" s="14">
        <f t="shared" si="40"/>
        <v>0</v>
      </c>
      <c r="T67" s="129">
        <f t="shared" si="40"/>
        <v>0</v>
      </c>
      <c r="U67" s="22">
        <f t="shared" si="40"/>
        <v>0</v>
      </c>
      <c r="V67" s="14">
        <f t="shared" si="40"/>
        <v>0</v>
      </c>
      <c r="W67" s="129">
        <f t="shared" si="40"/>
        <v>0</v>
      </c>
      <c r="X67" s="22">
        <f t="shared" si="40"/>
        <v>0</v>
      </c>
      <c r="Y67" s="14">
        <f t="shared" si="40"/>
        <v>0</v>
      </c>
      <c r="Z67" s="14">
        <f t="shared" si="40"/>
        <v>0</v>
      </c>
      <c r="AA67" s="14">
        <f t="shared" si="40"/>
        <v>0</v>
      </c>
      <c r="AB67" s="129">
        <f t="shared" si="40"/>
        <v>0</v>
      </c>
      <c r="AC67" s="7">
        <f t="shared" si="40"/>
        <v>0</v>
      </c>
      <c r="AD67" s="7">
        <f t="shared" si="40"/>
        <v>0</v>
      </c>
      <c r="AE67" s="164">
        <f t="shared" si="40"/>
        <v>0</v>
      </c>
      <c r="AF67" s="177">
        <f t="shared" si="40"/>
        <v>0</v>
      </c>
      <c r="AG67" s="160">
        <f t="shared" si="40"/>
        <v>13</v>
      </c>
      <c r="AH67" s="178">
        <f t="shared" si="40"/>
        <v>0</v>
      </c>
      <c r="AI67" s="188">
        <f t="shared" si="40"/>
        <v>13</v>
      </c>
      <c r="AJ67" s="167">
        <f t="shared" si="40"/>
        <v>108</v>
      </c>
      <c r="AK67" s="178">
        <f t="shared" si="40"/>
        <v>0</v>
      </c>
      <c r="AL67" s="179">
        <f t="shared" si="40"/>
        <v>1</v>
      </c>
    </row>
    <row r="68" spans="1:38" outlineLevel="2" x14ac:dyDescent="0.25">
      <c r="A68" s="6" t="s">
        <v>769</v>
      </c>
      <c r="B68" s="6" t="s">
        <v>693</v>
      </c>
      <c r="C68" s="69"/>
      <c r="D68" s="69"/>
      <c r="E68" s="69"/>
      <c r="F68" s="69"/>
      <c r="G68" s="69"/>
      <c r="H68" s="69"/>
      <c r="I68" s="116"/>
      <c r="J68" s="356"/>
      <c r="K68" s="69"/>
      <c r="L68" s="69"/>
      <c r="M68" s="157">
        <f t="shared" si="37"/>
        <v>0</v>
      </c>
      <c r="N68" s="7"/>
      <c r="O68" s="7"/>
      <c r="P68" s="7"/>
      <c r="Q68" s="22"/>
      <c r="R68" s="14"/>
      <c r="S68" s="14"/>
      <c r="T68" s="129"/>
      <c r="U68" s="22"/>
      <c r="V68" s="14"/>
      <c r="W68" s="129"/>
      <c r="X68" s="22"/>
      <c r="Y68" s="14"/>
      <c r="Z68" s="14"/>
      <c r="AA68" s="14"/>
      <c r="AB68" s="129"/>
      <c r="AC68" s="7"/>
      <c r="AD68" s="7"/>
      <c r="AE68" s="164">
        <f t="shared" si="39"/>
        <v>0</v>
      </c>
      <c r="AF68" s="177"/>
      <c r="AG68" s="160">
        <f>SUM(M68,AE68)</f>
        <v>0</v>
      </c>
      <c r="AH68" s="178">
        <f>SUM(N68,AF68)</f>
        <v>0</v>
      </c>
      <c r="AI68" s="188">
        <f>SUM(AG68+AH68)</f>
        <v>0</v>
      </c>
      <c r="AJ68" s="167">
        <f>SUM(AG68)+SUM(August!AJ68)</f>
        <v>1</v>
      </c>
      <c r="AK68" s="178">
        <f>SUM(AE68)+SUM(August!AE68)</f>
        <v>0</v>
      </c>
      <c r="AL68" s="179">
        <f>SUM(AH68)+SUM(August!AL68)</f>
        <v>0</v>
      </c>
    </row>
    <row r="69" spans="1:38" outlineLevel="1" x14ac:dyDescent="0.25">
      <c r="A69" s="74" t="s">
        <v>770</v>
      </c>
      <c r="B69" s="6"/>
      <c r="C69" s="69">
        <f t="shared" ref="C69:AL69" si="41">SUBTOTAL(9,C68:C68)</f>
        <v>0</v>
      </c>
      <c r="D69" s="69">
        <f t="shared" si="41"/>
        <v>0</v>
      </c>
      <c r="E69" s="69">
        <f t="shared" si="41"/>
        <v>0</v>
      </c>
      <c r="F69" s="69">
        <f t="shared" si="41"/>
        <v>0</v>
      </c>
      <c r="G69" s="69">
        <f t="shared" si="41"/>
        <v>0</v>
      </c>
      <c r="H69" s="69">
        <f t="shared" si="41"/>
        <v>0</v>
      </c>
      <c r="I69" s="116">
        <f t="shared" si="41"/>
        <v>0</v>
      </c>
      <c r="J69" s="356">
        <f t="shared" si="41"/>
        <v>0</v>
      </c>
      <c r="K69" s="69">
        <f t="shared" si="41"/>
        <v>0</v>
      </c>
      <c r="L69" s="69">
        <f t="shared" si="41"/>
        <v>0</v>
      </c>
      <c r="M69" s="15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0</v>
      </c>
      <c r="Q69" s="22">
        <f t="shared" si="41"/>
        <v>0</v>
      </c>
      <c r="R69" s="14">
        <f t="shared" si="41"/>
        <v>0</v>
      </c>
      <c r="S69" s="14">
        <f t="shared" si="41"/>
        <v>0</v>
      </c>
      <c r="T69" s="129">
        <f t="shared" si="41"/>
        <v>0</v>
      </c>
      <c r="U69" s="22">
        <f t="shared" si="41"/>
        <v>0</v>
      </c>
      <c r="V69" s="14">
        <f t="shared" si="41"/>
        <v>0</v>
      </c>
      <c r="W69" s="129">
        <f t="shared" si="41"/>
        <v>0</v>
      </c>
      <c r="X69" s="22">
        <f t="shared" si="41"/>
        <v>0</v>
      </c>
      <c r="Y69" s="14">
        <f t="shared" si="41"/>
        <v>0</v>
      </c>
      <c r="Z69" s="14">
        <f t="shared" si="41"/>
        <v>0</v>
      </c>
      <c r="AA69" s="14">
        <f t="shared" si="41"/>
        <v>0</v>
      </c>
      <c r="AB69" s="129">
        <f t="shared" si="41"/>
        <v>0</v>
      </c>
      <c r="AC69" s="7">
        <f t="shared" si="41"/>
        <v>0</v>
      </c>
      <c r="AD69" s="7">
        <f t="shared" si="41"/>
        <v>0</v>
      </c>
      <c r="AE69" s="164">
        <f t="shared" si="41"/>
        <v>0</v>
      </c>
      <c r="AF69" s="177">
        <f t="shared" si="41"/>
        <v>0</v>
      </c>
      <c r="AG69" s="160">
        <f t="shared" si="41"/>
        <v>0</v>
      </c>
      <c r="AH69" s="178">
        <f t="shared" si="41"/>
        <v>0</v>
      </c>
      <c r="AI69" s="188">
        <f t="shared" si="41"/>
        <v>0</v>
      </c>
      <c r="AJ69" s="167">
        <f t="shared" si="41"/>
        <v>1</v>
      </c>
      <c r="AK69" s="178">
        <f t="shared" si="41"/>
        <v>0</v>
      </c>
      <c r="AL69" s="179">
        <f t="shared" si="41"/>
        <v>0</v>
      </c>
    </row>
    <row r="70" spans="1:38" outlineLevel="2" x14ac:dyDescent="0.25">
      <c r="A70" s="7" t="s">
        <v>803</v>
      </c>
      <c r="B70" s="7" t="s">
        <v>826</v>
      </c>
      <c r="C70" s="69"/>
      <c r="D70" s="69"/>
      <c r="E70" s="69"/>
      <c r="F70" s="69"/>
      <c r="G70" s="69"/>
      <c r="H70" s="69"/>
      <c r="I70" s="116"/>
      <c r="J70" s="356"/>
      <c r="K70" s="69"/>
      <c r="L70" s="69"/>
      <c r="M70" s="157">
        <f t="shared" si="37"/>
        <v>0</v>
      </c>
      <c r="N70" s="7"/>
      <c r="O70" s="7"/>
      <c r="P70" s="7"/>
      <c r="Q70" s="22"/>
      <c r="R70" s="14"/>
      <c r="S70" s="14"/>
      <c r="T70" s="129"/>
      <c r="U70" s="22"/>
      <c r="V70" s="14"/>
      <c r="W70" s="129"/>
      <c r="X70" s="22"/>
      <c r="Y70" s="14"/>
      <c r="Z70" s="14"/>
      <c r="AA70" s="14"/>
      <c r="AB70" s="129"/>
      <c r="AC70" s="7">
        <v>1</v>
      </c>
      <c r="AD70" s="7">
        <v>3</v>
      </c>
      <c r="AE70" s="164">
        <f t="shared" si="39"/>
        <v>4</v>
      </c>
      <c r="AF70" s="177"/>
      <c r="AG70" s="160">
        <f t="shared" ref="AG70:AG83" si="42">SUM(M70,AE70)</f>
        <v>4</v>
      </c>
      <c r="AH70" s="178">
        <f t="shared" ref="AH70:AH83" si="43">SUM(N70,AF70)</f>
        <v>0</v>
      </c>
      <c r="AI70" s="188">
        <f>SUM(AG70+AH70)</f>
        <v>4</v>
      </c>
      <c r="AJ70" s="167">
        <f>SUM(AG70)+SUM(August!AJ70)</f>
        <v>90</v>
      </c>
      <c r="AK70" s="178">
        <f>SUM(AE70)+SUM(August!AK70)</f>
        <v>90</v>
      </c>
      <c r="AL70" s="179">
        <f>SUM(AH70)+SUM(August!AL70)</f>
        <v>0</v>
      </c>
    </row>
    <row r="71" spans="1:38" outlineLevel="1" x14ac:dyDescent="0.25">
      <c r="A71" s="500" t="s">
        <v>743</v>
      </c>
      <c r="B71" s="7"/>
      <c r="C71" s="69">
        <f t="shared" ref="C71:AL71" si="44">SUBTOTAL(9,C70:C70)</f>
        <v>0</v>
      </c>
      <c r="D71" s="69">
        <f t="shared" si="44"/>
        <v>0</v>
      </c>
      <c r="E71" s="69">
        <f t="shared" si="44"/>
        <v>0</v>
      </c>
      <c r="F71" s="69">
        <f t="shared" si="44"/>
        <v>0</v>
      </c>
      <c r="G71" s="69">
        <f t="shared" si="44"/>
        <v>0</v>
      </c>
      <c r="H71" s="69">
        <f t="shared" si="44"/>
        <v>0</v>
      </c>
      <c r="I71" s="116">
        <f t="shared" si="44"/>
        <v>0</v>
      </c>
      <c r="J71" s="356">
        <f t="shared" si="44"/>
        <v>0</v>
      </c>
      <c r="K71" s="69">
        <f t="shared" si="44"/>
        <v>0</v>
      </c>
      <c r="L71" s="69">
        <f t="shared" si="44"/>
        <v>0</v>
      </c>
      <c r="M71" s="15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22">
        <f t="shared" si="44"/>
        <v>0</v>
      </c>
      <c r="R71" s="14">
        <f t="shared" si="44"/>
        <v>0</v>
      </c>
      <c r="S71" s="14">
        <f t="shared" si="44"/>
        <v>0</v>
      </c>
      <c r="T71" s="129">
        <f t="shared" si="44"/>
        <v>0</v>
      </c>
      <c r="U71" s="22">
        <f t="shared" si="44"/>
        <v>0</v>
      </c>
      <c r="V71" s="14">
        <f t="shared" si="44"/>
        <v>0</v>
      </c>
      <c r="W71" s="129">
        <f t="shared" si="44"/>
        <v>0</v>
      </c>
      <c r="X71" s="22">
        <f t="shared" si="44"/>
        <v>0</v>
      </c>
      <c r="Y71" s="14">
        <f t="shared" si="44"/>
        <v>0</v>
      </c>
      <c r="Z71" s="14">
        <f t="shared" si="44"/>
        <v>0</v>
      </c>
      <c r="AA71" s="14">
        <f t="shared" si="44"/>
        <v>0</v>
      </c>
      <c r="AB71" s="129">
        <f t="shared" si="44"/>
        <v>0</v>
      </c>
      <c r="AC71" s="7">
        <f t="shared" si="44"/>
        <v>1</v>
      </c>
      <c r="AD71" s="7">
        <f t="shared" si="44"/>
        <v>3</v>
      </c>
      <c r="AE71" s="164">
        <f t="shared" si="44"/>
        <v>4</v>
      </c>
      <c r="AF71" s="177">
        <f t="shared" si="44"/>
        <v>0</v>
      </c>
      <c r="AG71" s="160">
        <f t="shared" si="44"/>
        <v>4</v>
      </c>
      <c r="AH71" s="178">
        <f t="shared" si="44"/>
        <v>0</v>
      </c>
      <c r="AI71" s="188">
        <f t="shared" si="44"/>
        <v>4</v>
      </c>
      <c r="AJ71" s="167">
        <f t="shared" si="44"/>
        <v>90</v>
      </c>
      <c r="AK71" s="178">
        <f t="shared" si="44"/>
        <v>90</v>
      </c>
      <c r="AL71" s="179">
        <f t="shared" si="44"/>
        <v>0</v>
      </c>
    </row>
    <row r="72" spans="1:38" outlineLevel="2" x14ac:dyDescent="0.25">
      <c r="A72" s="7" t="s">
        <v>649</v>
      </c>
      <c r="B72" s="7" t="s">
        <v>650</v>
      </c>
      <c r="C72" s="69"/>
      <c r="D72" s="69"/>
      <c r="E72" s="69"/>
      <c r="F72" s="69"/>
      <c r="G72" s="69"/>
      <c r="H72" s="69"/>
      <c r="I72" s="116"/>
      <c r="J72" s="356"/>
      <c r="K72" s="69"/>
      <c r="L72" s="69"/>
      <c r="M72" s="157">
        <f t="shared" si="37"/>
        <v>0</v>
      </c>
      <c r="N72" s="7"/>
      <c r="O72" s="7"/>
      <c r="P72" s="7"/>
      <c r="Q72" s="22"/>
      <c r="R72" s="14"/>
      <c r="S72" s="14"/>
      <c r="T72" s="129"/>
      <c r="U72" s="22"/>
      <c r="V72" s="14"/>
      <c r="W72" s="129"/>
      <c r="X72" s="22"/>
      <c r="Y72" s="14"/>
      <c r="Z72" s="14"/>
      <c r="AA72" s="14"/>
      <c r="AB72" s="129"/>
      <c r="AC72" s="7"/>
      <c r="AD72" s="7"/>
      <c r="AE72" s="164">
        <f t="shared" si="39"/>
        <v>0</v>
      </c>
      <c r="AF72" s="177"/>
      <c r="AG72" s="160">
        <f t="shared" si="42"/>
        <v>0</v>
      </c>
      <c r="AH72" s="178">
        <f t="shared" si="43"/>
        <v>0</v>
      </c>
      <c r="AI72" s="188">
        <f>SUM(AG72+AH72)</f>
        <v>0</v>
      </c>
      <c r="AJ72" s="167">
        <f>SUM(AG72)+SUM(August!AJ72)</f>
        <v>0</v>
      </c>
      <c r="AK72" s="178">
        <f>SUM(AE72)+SUM(August!AK72)</f>
        <v>0</v>
      </c>
      <c r="AL72" s="179">
        <f>SUM(AH72)+SUM(August!AL72)</f>
        <v>0</v>
      </c>
    </row>
    <row r="73" spans="1:38" outlineLevel="2" x14ac:dyDescent="0.25">
      <c r="A73" s="7" t="s">
        <v>649</v>
      </c>
      <c r="B73" s="7" t="s">
        <v>690</v>
      </c>
      <c r="C73" s="69"/>
      <c r="D73" s="69"/>
      <c r="E73" s="69"/>
      <c r="F73" s="69"/>
      <c r="G73" s="69"/>
      <c r="H73" s="69"/>
      <c r="I73" s="116"/>
      <c r="J73" s="356"/>
      <c r="K73" s="69"/>
      <c r="L73" s="69"/>
      <c r="M73" s="157">
        <f t="shared" si="37"/>
        <v>0</v>
      </c>
      <c r="N73" s="7"/>
      <c r="O73" s="7"/>
      <c r="P73" s="7"/>
      <c r="Q73" s="22"/>
      <c r="R73" s="14"/>
      <c r="S73" s="14"/>
      <c r="T73" s="129"/>
      <c r="U73" s="22"/>
      <c r="V73" s="14"/>
      <c r="W73" s="129"/>
      <c r="X73" s="22"/>
      <c r="Y73" s="14"/>
      <c r="Z73" s="14"/>
      <c r="AA73" s="14"/>
      <c r="AB73" s="129"/>
      <c r="AC73" s="7"/>
      <c r="AD73" s="7"/>
      <c r="AE73" s="164">
        <f t="shared" si="39"/>
        <v>0</v>
      </c>
      <c r="AF73" s="177"/>
      <c r="AG73" s="160">
        <f t="shared" si="42"/>
        <v>0</v>
      </c>
      <c r="AH73" s="178">
        <f t="shared" si="43"/>
        <v>0</v>
      </c>
      <c r="AI73" s="188">
        <f>SUM(AG73+AH73)</f>
        <v>0</v>
      </c>
      <c r="AJ73" s="167">
        <f>SUM(AG73)+SUM(August!AJ73)</f>
        <v>0</v>
      </c>
      <c r="AK73" s="178">
        <f>SUM(AE73)+SUM(August!AK73)</f>
        <v>0</v>
      </c>
      <c r="AL73" s="179">
        <f>SUM(AH73)+SUM(August!AL73)</f>
        <v>0</v>
      </c>
    </row>
    <row r="74" spans="1:38" outlineLevel="1" x14ac:dyDescent="0.25">
      <c r="A74" s="500" t="s">
        <v>744</v>
      </c>
      <c r="B74" s="7"/>
      <c r="C74" s="69">
        <f t="shared" ref="C74:AL74" si="45">SUBTOTAL(9,C72:C73)</f>
        <v>0</v>
      </c>
      <c r="D74" s="69">
        <f t="shared" si="45"/>
        <v>0</v>
      </c>
      <c r="E74" s="69">
        <f t="shared" si="45"/>
        <v>0</v>
      </c>
      <c r="F74" s="69">
        <f t="shared" si="45"/>
        <v>0</v>
      </c>
      <c r="G74" s="69">
        <f t="shared" si="45"/>
        <v>0</v>
      </c>
      <c r="H74" s="69">
        <f t="shared" si="45"/>
        <v>0</v>
      </c>
      <c r="I74" s="116">
        <f t="shared" si="45"/>
        <v>0</v>
      </c>
      <c r="J74" s="356">
        <f t="shared" si="45"/>
        <v>0</v>
      </c>
      <c r="K74" s="69">
        <f t="shared" si="45"/>
        <v>0</v>
      </c>
      <c r="L74" s="69">
        <f t="shared" si="45"/>
        <v>0</v>
      </c>
      <c r="M74" s="157">
        <f t="shared" si="45"/>
        <v>0</v>
      </c>
      <c r="N74" s="7">
        <f t="shared" si="45"/>
        <v>0</v>
      </c>
      <c r="O74" s="7">
        <f t="shared" si="45"/>
        <v>0</v>
      </c>
      <c r="P74" s="7">
        <f t="shared" si="45"/>
        <v>0</v>
      </c>
      <c r="Q74" s="22">
        <f t="shared" si="45"/>
        <v>0</v>
      </c>
      <c r="R74" s="14">
        <f t="shared" si="45"/>
        <v>0</v>
      </c>
      <c r="S74" s="14">
        <f t="shared" si="45"/>
        <v>0</v>
      </c>
      <c r="T74" s="129">
        <f t="shared" si="45"/>
        <v>0</v>
      </c>
      <c r="U74" s="22">
        <f t="shared" si="45"/>
        <v>0</v>
      </c>
      <c r="V74" s="14">
        <f t="shared" si="45"/>
        <v>0</v>
      </c>
      <c r="W74" s="129">
        <f t="shared" si="45"/>
        <v>0</v>
      </c>
      <c r="X74" s="22">
        <f t="shared" si="45"/>
        <v>0</v>
      </c>
      <c r="Y74" s="14">
        <f t="shared" si="45"/>
        <v>0</v>
      </c>
      <c r="Z74" s="14">
        <f t="shared" si="45"/>
        <v>0</v>
      </c>
      <c r="AA74" s="14">
        <f t="shared" si="45"/>
        <v>0</v>
      </c>
      <c r="AB74" s="129">
        <f t="shared" si="45"/>
        <v>0</v>
      </c>
      <c r="AC74" s="7">
        <f t="shared" si="45"/>
        <v>0</v>
      </c>
      <c r="AD74" s="7">
        <f t="shared" si="45"/>
        <v>0</v>
      </c>
      <c r="AE74" s="164">
        <f t="shared" si="45"/>
        <v>0</v>
      </c>
      <c r="AF74" s="177">
        <f t="shared" si="45"/>
        <v>0</v>
      </c>
      <c r="AG74" s="160">
        <f t="shared" si="45"/>
        <v>0</v>
      </c>
      <c r="AH74" s="178">
        <f t="shared" si="45"/>
        <v>0</v>
      </c>
      <c r="AI74" s="188">
        <f t="shared" si="45"/>
        <v>0</v>
      </c>
      <c r="AJ74" s="167">
        <f t="shared" si="45"/>
        <v>0</v>
      </c>
      <c r="AK74" s="178">
        <f t="shared" si="45"/>
        <v>0</v>
      </c>
      <c r="AL74" s="179">
        <f t="shared" si="45"/>
        <v>0</v>
      </c>
    </row>
    <row r="75" spans="1:38" s="352" customFormat="1" ht="23.25" customHeight="1" outlineLevel="2" x14ac:dyDescent="0.25">
      <c r="A75" s="344" t="s">
        <v>801</v>
      </c>
      <c r="B75" s="345" t="s">
        <v>688</v>
      </c>
      <c r="C75" s="69"/>
      <c r="D75" s="69"/>
      <c r="E75" s="69">
        <v>4</v>
      </c>
      <c r="F75" s="69">
        <v>10</v>
      </c>
      <c r="G75" s="69"/>
      <c r="H75" s="69"/>
      <c r="I75" s="116">
        <v>2</v>
      </c>
      <c r="J75" s="356"/>
      <c r="K75" s="69"/>
      <c r="L75" s="69"/>
      <c r="M75" s="379">
        <f t="shared" si="37"/>
        <v>16</v>
      </c>
      <c r="N75" s="7"/>
      <c r="O75" s="7"/>
      <c r="P75" s="7"/>
      <c r="Q75" s="22"/>
      <c r="R75" s="14"/>
      <c r="S75" s="14"/>
      <c r="T75" s="129"/>
      <c r="U75" s="22"/>
      <c r="V75" s="14"/>
      <c r="W75" s="129"/>
      <c r="X75" s="22"/>
      <c r="Y75" s="14"/>
      <c r="Z75" s="14"/>
      <c r="AA75" s="14"/>
      <c r="AB75" s="129"/>
      <c r="AC75" s="7"/>
      <c r="AD75" s="7"/>
      <c r="AE75" s="346">
        <f t="shared" si="39"/>
        <v>0</v>
      </c>
      <c r="AF75" s="177"/>
      <c r="AG75" s="347">
        <f t="shared" si="42"/>
        <v>16</v>
      </c>
      <c r="AH75" s="348">
        <f t="shared" si="43"/>
        <v>0</v>
      </c>
      <c r="AI75" s="349">
        <f>SUM(AG75+AH75)</f>
        <v>16</v>
      </c>
      <c r="AJ75" s="350">
        <f>SUM(AG75)+SUM(August!AJ75)</f>
        <v>175</v>
      </c>
      <c r="AK75" s="348">
        <f>SUM(AE75)+SUM(August!AK75)</f>
        <v>2</v>
      </c>
      <c r="AL75" s="351">
        <f>SUM(AH75)+SUM(August!AL75)</f>
        <v>0</v>
      </c>
    </row>
    <row r="76" spans="1:38" s="352" customFormat="1" ht="23.25" customHeight="1" outlineLevel="1" x14ac:dyDescent="0.25">
      <c r="A76" s="446" t="s">
        <v>745</v>
      </c>
      <c r="B76" s="345"/>
      <c r="C76" s="69">
        <f t="shared" ref="C76:AL76" si="46">SUBTOTAL(9,C75:C75)</f>
        <v>0</v>
      </c>
      <c r="D76" s="69">
        <f t="shared" si="46"/>
        <v>0</v>
      </c>
      <c r="E76" s="69">
        <f t="shared" si="46"/>
        <v>4</v>
      </c>
      <c r="F76" s="69">
        <f t="shared" si="46"/>
        <v>10</v>
      </c>
      <c r="G76" s="69">
        <f t="shared" si="46"/>
        <v>0</v>
      </c>
      <c r="H76" s="69">
        <f t="shared" si="46"/>
        <v>0</v>
      </c>
      <c r="I76" s="116">
        <f t="shared" si="46"/>
        <v>2</v>
      </c>
      <c r="J76" s="356">
        <f t="shared" si="46"/>
        <v>0</v>
      </c>
      <c r="K76" s="69">
        <f t="shared" si="46"/>
        <v>0</v>
      </c>
      <c r="L76" s="69">
        <f t="shared" si="46"/>
        <v>0</v>
      </c>
      <c r="M76" s="379">
        <f t="shared" si="46"/>
        <v>16</v>
      </c>
      <c r="N76" s="7">
        <f t="shared" si="46"/>
        <v>0</v>
      </c>
      <c r="O76" s="7">
        <f t="shared" si="46"/>
        <v>0</v>
      </c>
      <c r="P76" s="7">
        <f t="shared" si="46"/>
        <v>0</v>
      </c>
      <c r="Q76" s="22">
        <f t="shared" si="46"/>
        <v>0</v>
      </c>
      <c r="R76" s="14">
        <f t="shared" si="46"/>
        <v>0</v>
      </c>
      <c r="S76" s="14">
        <f t="shared" si="46"/>
        <v>0</v>
      </c>
      <c r="T76" s="129">
        <f t="shared" si="46"/>
        <v>0</v>
      </c>
      <c r="U76" s="22">
        <f t="shared" si="46"/>
        <v>0</v>
      </c>
      <c r="V76" s="14">
        <f t="shared" si="46"/>
        <v>0</v>
      </c>
      <c r="W76" s="129">
        <f t="shared" si="46"/>
        <v>0</v>
      </c>
      <c r="X76" s="22">
        <f t="shared" si="46"/>
        <v>0</v>
      </c>
      <c r="Y76" s="14">
        <f t="shared" si="46"/>
        <v>0</v>
      </c>
      <c r="Z76" s="14">
        <f t="shared" si="46"/>
        <v>0</v>
      </c>
      <c r="AA76" s="14">
        <f t="shared" si="46"/>
        <v>0</v>
      </c>
      <c r="AB76" s="129">
        <f t="shared" si="46"/>
        <v>0</v>
      </c>
      <c r="AC76" s="7">
        <f t="shared" si="46"/>
        <v>0</v>
      </c>
      <c r="AD76" s="7">
        <f t="shared" si="46"/>
        <v>0</v>
      </c>
      <c r="AE76" s="346">
        <f t="shared" si="46"/>
        <v>0</v>
      </c>
      <c r="AF76" s="177">
        <f t="shared" si="46"/>
        <v>0</v>
      </c>
      <c r="AG76" s="347">
        <f t="shared" si="46"/>
        <v>16</v>
      </c>
      <c r="AH76" s="348">
        <f t="shared" si="46"/>
        <v>0</v>
      </c>
      <c r="AI76" s="349">
        <f t="shared" si="46"/>
        <v>16</v>
      </c>
      <c r="AJ76" s="350">
        <f t="shared" si="46"/>
        <v>175</v>
      </c>
      <c r="AK76" s="348">
        <f t="shared" si="46"/>
        <v>2</v>
      </c>
      <c r="AL76" s="351">
        <f t="shared" si="46"/>
        <v>0</v>
      </c>
    </row>
    <row r="77" spans="1:38" outlineLevel="2" x14ac:dyDescent="0.25">
      <c r="A77" s="7" t="s">
        <v>681</v>
      </c>
      <c r="B77" s="7" t="s">
        <v>802</v>
      </c>
      <c r="C77" s="69"/>
      <c r="D77" s="69"/>
      <c r="E77" s="69">
        <v>2</v>
      </c>
      <c r="F77" s="69">
        <v>1</v>
      </c>
      <c r="G77" s="69">
        <v>2</v>
      </c>
      <c r="H77" s="69">
        <v>2</v>
      </c>
      <c r="I77" s="116"/>
      <c r="J77" s="356">
        <v>2</v>
      </c>
      <c r="K77" s="69">
        <v>4</v>
      </c>
      <c r="L77" s="69">
        <v>4</v>
      </c>
      <c r="M77" s="157">
        <f t="shared" si="37"/>
        <v>17</v>
      </c>
      <c r="N77" s="7"/>
      <c r="O77" s="7"/>
      <c r="P77" s="7"/>
      <c r="Q77" s="22">
        <v>1</v>
      </c>
      <c r="R77" s="14">
        <v>2</v>
      </c>
      <c r="S77" s="14"/>
      <c r="T77" s="129"/>
      <c r="U77" s="22"/>
      <c r="V77" s="14">
        <v>2</v>
      </c>
      <c r="W77" s="129"/>
      <c r="X77" s="22"/>
      <c r="Y77" s="14"/>
      <c r="Z77" s="14"/>
      <c r="AA77" s="14">
        <v>1</v>
      </c>
      <c r="AB77" s="129"/>
      <c r="AC77" s="7">
        <v>7</v>
      </c>
      <c r="AD77" s="7"/>
      <c r="AE77" s="164">
        <f t="shared" si="39"/>
        <v>13</v>
      </c>
      <c r="AF77" s="177"/>
      <c r="AG77" s="160">
        <f t="shared" si="42"/>
        <v>30</v>
      </c>
      <c r="AH77" s="178">
        <f t="shared" si="43"/>
        <v>0</v>
      </c>
      <c r="AI77" s="188">
        <f>SUM(AG77+AH77)</f>
        <v>30</v>
      </c>
      <c r="AJ77" s="167">
        <f>SUM(AG77)+SUM(August!AJ77)</f>
        <v>302</v>
      </c>
      <c r="AK77" s="178">
        <f>SUM(AE77)+SUM(August!AK77)</f>
        <v>140</v>
      </c>
      <c r="AL77" s="179">
        <f>SUM(AH77)+SUM(August!AL77)</f>
        <v>0</v>
      </c>
    </row>
    <row r="78" spans="1:38" outlineLevel="1" x14ac:dyDescent="0.25">
      <c r="A78" s="500" t="s">
        <v>746</v>
      </c>
      <c r="B78" s="7"/>
      <c r="C78" s="69">
        <f t="shared" ref="C78:AL78" si="47">SUBTOTAL(9,C77:C77)</f>
        <v>0</v>
      </c>
      <c r="D78" s="69">
        <f t="shared" si="47"/>
        <v>0</v>
      </c>
      <c r="E78" s="69">
        <f t="shared" si="47"/>
        <v>2</v>
      </c>
      <c r="F78" s="69">
        <f t="shared" si="47"/>
        <v>1</v>
      </c>
      <c r="G78" s="69">
        <f t="shared" si="47"/>
        <v>2</v>
      </c>
      <c r="H78" s="69">
        <f t="shared" si="47"/>
        <v>2</v>
      </c>
      <c r="I78" s="116">
        <f t="shared" si="47"/>
        <v>0</v>
      </c>
      <c r="J78" s="356">
        <f t="shared" si="47"/>
        <v>2</v>
      </c>
      <c r="K78" s="69">
        <f t="shared" si="47"/>
        <v>4</v>
      </c>
      <c r="L78" s="69">
        <f t="shared" si="47"/>
        <v>4</v>
      </c>
      <c r="M78" s="157">
        <f t="shared" si="47"/>
        <v>17</v>
      </c>
      <c r="N78" s="7">
        <f t="shared" si="47"/>
        <v>0</v>
      </c>
      <c r="O78" s="7">
        <f t="shared" si="47"/>
        <v>0</v>
      </c>
      <c r="P78" s="7">
        <f t="shared" si="47"/>
        <v>0</v>
      </c>
      <c r="Q78" s="22">
        <f t="shared" si="47"/>
        <v>1</v>
      </c>
      <c r="R78" s="14">
        <f t="shared" si="47"/>
        <v>2</v>
      </c>
      <c r="S78" s="14">
        <f t="shared" si="47"/>
        <v>0</v>
      </c>
      <c r="T78" s="129">
        <f t="shared" si="47"/>
        <v>0</v>
      </c>
      <c r="U78" s="22">
        <f t="shared" si="47"/>
        <v>0</v>
      </c>
      <c r="V78" s="14">
        <f t="shared" si="47"/>
        <v>2</v>
      </c>
      <c r="W78" s="129">
        <f t="shared" si="47"/>
        <v>0</v>
      </c>
      <c r="X78" s="22">
        <f t="shared" si="47"/>
        <v>0</v>
      </c>
      <c r="Y78" s="14">
        <f t="shared" si="47"/>
        <v>0</v>
      </c>
      <c r="Z78" s="14">
        <f t="shared" si="47"/>
        <v>0</v>
      </c>
      <c r="AA78" s="14">
        <f t="shared" si="47"/>
        <v>1</v>
      </c>
      <c r="AB78" s="129">
        <f t="shared" si="47"/>
        <v>0</v>
      </c>
      <c r="AC78" s="7">
        <f t="shared" si="47"/>
        <v>7</v>
      </c>
      <c r="AD78" s="7">
        <f t="shared" si="47"/>
        <v>0</v>
      </c>
      <c r="AE78" s="164">
        <f t="shared" si="47"/>
        <v>13</v>
      </c>
      <c r="AF78" s="177">
        <f t="shared" si="47"/>
        <v>0</v>
      </c>
      <c r="AG78" s="160">
        <f t="shared" si="47"/>
        <v>30</v>
      </c>
      <c r="AH78" s="178">
        <f t="shared" si="47"/>
        <v>0</v>
      </c>
      <c r="AI78" s="188">
        <f t="shared" si="47"/>
        <v>30</v>
      </c>
      <c r="AJ78" s="167">
        <f t="shared" si="47"/>
        <v>302</v>
      </c>
      <c r="AK78" s="178">
        <f t="shared" si="47"/>
        <v>140</v>
      </c>
      <c r="AL78" s="179">
        <f t="shared" si="47"/>
        <v>0</v>
      </c>
    </row>
    <row r="79" spans="1:38" outlineLevel="2" x14ac:dyDescent="0.25">
      <c r="A79" s="7" t="s">
        <v>648</v>
      </c>
      <c r="B79" s="7" t="s">
        <v>646</v>
      </c>
      <c r="C79" s="69"/>
      <c r="D79" s="69"/>
      <c r="E79" s="69">
        <v>2</v>
      </c>
      <c r="F79" s="69"/>
      <c r="G79" s="69"/>
      <c r="H79" s="69"/>
      <c r="I79" s="116"/>
      <c r="J79" s="356"/>
      <c r="K79" s="69">
        <v>2</v>
      </c>
      <c r="L79" s="69"/>
      <c r="M79" s="157">
        <f t="shared" si="37"/>
        <v>4</v>
      </c>
      <c r="N79" s="7"/>
      <c r="O79" s="7"/>
      <c r="P79" s="7"/>
      <c r="Q79" s="22"/>
      <c r="R79" s="14"/>
      <c r="S79" s="14"/>
      <c r="T79" s="129"/>
      <c r="U79" s="22"/>
      <c r="V79" s="14"/>
      <c r="W79" s="129"/>
      <c r="X79" s="22"/>
      <c r="Y79" s="14"/>
      <c r="Z79" s="14"/>
      <c r="AA79" s="14"/>
      <c r="AB79" s="129"/>
      <c r="AC79" s="7"/>
      <c r="AD79" s="7"/>
      <c r="AE79" s="164">
        <f t="shared" si="39"/>
        <v>0</v>
      </c>
      <c r="AF79" s="177"/>
      <c r="AG79" s="160">
        <f t="shared" si="42"/>
        <v>4</v>
      </c>
      <c r="AH79" s="178">
        <f t="shared" si="43"/>
        <v>0</v>
      </c>
      <c r="AI79" s="188">
        <f t="shared" ref="AI79:AI90" si="48">SUM(AG79+AH79)</f>
        <v>4</v>
      </c>
      <c r="AJ79" s="167">
        <f>SUM(AG79)+SUM(August!AJ79)</f>
        <v>24</v>
      </c>
      <c r="AK79" s="178">
        <f>SUM(AE79)+SUM(August!AK79)</f>
        <v>0</v>
      </c>
      <c r="AL79" s="179">
        <f>SUM(AH79)+SUM(August!AL79)</f>
        <v>0</v>
      </c>
    </row>
    <row r="80" spans="1:38" outlineLevel="1" x14ac:dyDescent="0.25">
      <c r="A80" s="500" t="s">
        <v>747</v>
      </c>
      <c r="B80" s="7"/>
      <c r="C80" s="69">
        <f t="shared" ref="C80:AL80" si="49">SUBTOTAL(9,C79:C79)</f>
        <v>0</v>
      </c>
      <c r="D80" s="69">
        <f t="shared" si="49"/>
        <v>0</v>
      </c>
      <c r="E80" s="69">
        <f t="shared" si="49"/>
        <v>2</v>
      </c>
      <c r="F80" s="69">
        <f t="shared" si="49"/>
        <v>0</v>
      </c>
      <c r="G80" s="69">
        <f t="shared" si="49"/>
        <v>0</v>
      </c>
      <c r="H80" s="69">
        <f t="shared" si="49"/>
        <v>0</v>
      </c>
      <c r="I80" s="116">
        <f t="shared" si="49"/>
        <v>0</v>
      </c>
      <c r="J80" s="356">
        <f t="shared" si="49"/>
        <v>0</v>
      </c>
      <c r="K80" s="69">
        <f t="shared" si="49"/>
        <v>2</v>
      </c>
      <c r="L80" s="69">
        <f t="shared" si="49"/>
        <v>0</v>
      </c>
      <c r="M80" s="157">
        <f t="shared" si="49"/>
        <v>4</v>
      </c>
      <c r="N80" s="7">
        <f t="shared" si="49"/>
        <v>0</v>
      </c>
      <c r="O80" s="7">
        <f t="shared" si="49"/>
        <v>0</v>
      </c>
      <c r="P80" s="7">
        <f t="shared" si="49"/>
        <v>0</v>
      </c>
      <c r="Q80" s="22">
        <f t="shared" si="49"/>
        <v>0</v>
      </c>
      <c r="R80" s="14">
        <f t="shared" si="49"/>
        <v>0</v>
      </c>
      <c r="S80" s="14">
        <f t="shared" si="49"/>
        <v>0</v>
      </c>
      <c r="T80" s="129">
        <f t="shared" si="49"/>
        <v>0</v>
      </c>
      <c r="U80" s="22">
        <f t="shared" si="49"/>
        <v>0</v>
      </c>
      <c r="V80" s="14">
        <f t="shared" si="49"/>
        <v>0</v>
      </c>
      <c r="W80" s="129">
        <f t="shared" si="49"/>
        <v>0</v>
      </c>
      <c r="X80" s="22">
        <f t="shared" si="49"/>
        <v>0</v>
      </c>
      <c r="Y80" s="14">
        <f t="shared" si="49"/>
        <v>0</v>
      </c>
      <c r="Z80" s="14">
        <f t="shared" si="49"/>
        <v>0</v>
      </c>
      <c r="AA80" s="14">
        <f t="shared" si="49"/>
        <v>0</v>
      </c>
      <c r="AB80" s="129">
        <f t="shared" si="49"/>
        <v>0</v>
      </c>
      <c r="AC80" s="7">
        <f t="shared" si="49"/>
        <v>0</v>
      </c>
      <c r="AD80" s="129">
        <f t="shared" si="49"/>
        <v>0</v>
      </c>
      <c r="AE80" s="164">
        <f t="shared" si="49"/>
        <v>0</v>
      </c>
      <c r="AF80" s="177">
        <f t="shared" si="49"/>
        <v>0</v>
      </c>
      <c r="AG80" s="160">
        <f t="shared" si="49"/>
        <v>4</v>
      </c>
      <c r="AH80" s="178">
        <f t="shared" si="49"/>
        <v>0</v>
      </c>
      <c r="AI80" s="188">
        <f t="shared" si="49"/>
        <v>4</v>
      </c>
      <c r="AJ80" s="167">
        <f t="shared" si="49"/>
        <v>24</v>
      </c>
      <c r="AK80" s="178">
        <f t="shared" si="49"/>
        <v>0</v>
      </c>
      <c r="AL80" s="179">
        <f t="shared" si="49"/>
        <v>0</v>
      </c>
    </row>
    <row r="81" spans="1:38" outlineLevel="2" x14ac:dyDescent="0.25">
      <c r="A81" s="7" t="s">
        <v>616</v>
      </c>
      <c r="B81" s="7" t="s">
        <v>802</v>
      </c>
      <c r="C81" s="69"/>
      <c r="D81" s="69"/>
      <c r="E81" s="69">
        <v>8</v>
      </c>
      <c r="F81" s="69"/>
      <c r="G81" s="69"/>
      <c r="H81" s="69"/>
      <c r="I81" s="116"/>
      <c r="J81" s="356"/>
      <c r="K81" s="69">
        <v>18</v>
      </c>
      <c r="L81" s="69">
        <v>2</v>
      </c>
      <c r="M81" s="157">
        <f t="shared" si="37"/>
        <v>28</v>
      </c>
      <c r="N81" s="7"/>
      <c r="O81" s="7">
        <v>1</v>
      </c>
      <c r="P81" s="7"/>
      <c r="Q81" s="22"/>
      <c r="R81" s="14"/>
      <c r="S81" s="14"/>
      <c r="T81" s="129"/>
      <c r="U81" s="22"/>
      <c r="V81" s="14"/>
      <c r="W81" s="129"/>
      <c r="X81" s="22"/>
      <c r="Y81" s="14"/>
      <c r="Z81" s="14"/>
      <c r="AA81" s="14"/>
      <c r="AB81" s="129"/>
      <c r="AC81" s="7"/>
      <c r="AD81" s="129"/>
      <c r="AE81" s="164">
        <f t="shared" si="39"/>
        <v>1</v>
      </c>
      <c r="AF81" s="177"/>
      <c r="AG81" s="160">
        <f t="shared" si="42"/>
        <v>29</v>
      </c>
      <c r="AH81" s="178">
        <f t="shared" si="43"/>
        <v>0</v>
      </c>
      <c r="AI81" s="188">
        <f t="shared" si="48"/>
        <v>29</v>
      </c>
      <c r="AJ81" s="167">
        <f>SUM(AG81)+SUM(August!AJ81)</f>
        <v>197</v>
      </c>
      <c r="AK81" s="178">
        <f>SUM(AE81)+SUM(August!AK81)</f>
        <v>11</v>
      </c>
      <c r="AL81" s="179">
        <f>SUM(AH81)+SUM(August!AL81)</f>
        <v>9</v>
      </c>
    </row>
    <row r="82" spans="1:38" outlineLevel="1" x14ac:dyDescent="0.25">
      <c r="A82" s="500" t="s">
        <v>748</v>
      </c>
      <c r="B82" s="7"/>
      <c r="C82" s="69">
        <f t="shared" ref="C82:AL82" si="50">SUBTOTAL(9,C81:C81)</f>
        <v>0</v>
      </c>
      <c r="D82" s="69">
        <f t="shared" si="50"/>
        <v>0</v>
      </c>
      <c r="E82" s="69">
        <f t="shared" si="50"/>
        <v>8</v>
      </c>
      <c r="F82" s="69">
        <f t="shared" si="50"/>
        <v>0</v>
      </c>
      <c r="G82" s="69">
        <f t="shared" si="50"/>
        <v>0</v>
      </c>
      <c r="H82" s="69">
        <f t="shared" si="50"/>
        <v>0</v>
      </c>
      <c r="I82" s="116">
        <f t="shared" si="50"/>
        <v>0</v>
      </c>
      <c r="J82" s="356">
        <f t="shared" si="50"/>
        <v>0</v>
      </c>
      <c r="K82" s="69">
        <f t="shared" si="50"/>
        <v>18</v>
      </c>
      <c r="L82" s="69">
        <f t="shared" si="50"/>
        <v>2</v>
      </c>
      <c r="M82" s="157">
        <f t="shared" si="50"/>
        <v>28</v>
      </c>
      <c r="N82" s="7">
        <f t="shared" si="50"/>
        <v>0</v>
      </c>
      <c r="O82" s="7">
        <f t="shared" si="50"/>
        <v>1</v>
      </c>
      <c r="P82" s="7">
        <f t="shared" si="50"/>
        <v>0</v>
      </c>
      <c r="Q82" s="22">
        <f t="shared" si="50"/>
        <v>0</v>
      </c>
      <c r="R82" s="14">
        <f t="shared" si="50"/>
        <v>0</v>
      </c>
      <c r="S82" s="14">
        <f t="shared" si="50"/>
        <v>0</v>
      </c>
      <c r="T82" s="129">
        <f t="shared" si="50"/>
        <v>0</v>
      </c>
      <c r="U82" s="22">
        <f t="shared" si="50"/>
        <v>0</v>
      </c>
      <c r="V82" s="14">
        <f t="shared" si="50"/>
        <v>0</v>
      </c>
      <c r="W82" s="129">
        <f t="shared" si="50"/>
        <v>0</v>
      </c>
      <c r="X82" s="22">
        <f t="shared" si="50"/>
        <v>0</v>
      </c>
      <c r="Y82" s="14">
        <f t="shared" si="50"/>
        <v>0</v>
      </c>
      <c r="Z82" s="14">
        <f t="shared" si="50"/>
        <v>0</v>
      </c>
      <c r="AA82" s="14">
        <f t="shared" si="50"/>
        <v>0</v>
      </c>
      <c r="AB82" s="129">
        <f t="shared" si="50"/>
        <v>0</v>
      </c>
      <c r="AC82" s="7">
        <f t="shared" si="50"/>
        <v>0</v>
      </c>
      <c r="AD82" s="129">
        <f t="shared" si="50"/>
        <v>0</v>
      </c>
      <c r="AE82" s="164">
        <f t="shared" si="50"/>
        <v>1</v>
      </c>
      <c r="AF82" s="177">
        <f t="shared" si="50"/>
        <v>0</v>
      </c>
      <c r="AG82" s="160">
        <f t="shared" si="50"/>
        <v>29</v>
      </c>
      <c r="AH82" s="178">
        <f t="shared" si="50"/>
        <v>0</v>
      </c>
      <c r="AI82" s="188">
        <f t="shared" si="50"/>
        <v>29</v>
      </c>
      <c r="AJ82" s="167">
        <f t="shared" si="50"/>
        <v>197</v>
      </c>
      <c r="AK82" s="178">
        <f t="shared" si="50"/>
        <v>11</v>
      </c>
      <c r="AL82" s="179">
        <f t="shared" si="50"/>
        <v>9</v>
      </c>
    </row>
    <row r="83" spans="1:38" outlineLevel="2" x14ac:dyDescent="0.25">
      <c r="A83" s="6" t="s">
        <v>804</v>
      </c>
      <c r="B83" s="6" t="s">
        <v>703</v>
      </c>
      <c r="C83" s="69"/>
      <c r="D83" s="69">
        <v>19</v>
      </c>
      <c r="E83" s="69">
        <v>50</v>
      </c>
      <c r="F83" s="69">
        <v>8</v>
      </c>
      <c r="G83" s="69"/>
      <c r="H83" s="69"/>
      <c r="I83" s="116">
        <v>8</v>
      </c>
      <c r="J83" s="356">
        <v>3</v>
      </c>
      <c r="K83" s="69">
        <v>7</v>
      </c>
      <c r="L83" s="69"/>
      <c r="M83" s="157">
        <f t="shared" si="37"/>
        <v>95</v>
      </c>
      <c r="N83" s="7"/>
      <c r="O83" s="7"/>
      <c r="P83" s="7"/>
      <c r="Q83" s="22"/>
      <c r="R83" s="14"/>
      <c r="S83" s="14"/>
      <c r="T83" s="129"/>
      <c r="U83" s="22"/>
      <c r="V83" s="14"/>
      <c r="W83" s="129"/>
      <c r="X83" s="22"/>
      <c r="Y83" s="14"/>
      <c r="Z83" s="14"/>
      <c r="AA83" s="14"/>
      <c r="AB83" s="129"/>
      <c r="AC83" s="7"/>
      <c r="AD83" s="7"/>
      <c r="AE83" s="164">
        <f t="shared" si="39"/>
        <v>0</v>
      </c>
      <c r="AF83" s="177"/>
      <c r="AG83" s="160">
        <f t="shared" si="42"/>
        <v>95</v>
      </c>
      <c r="AH83" s="178">
        <f t="shared" si="43"/>
        <v>0</v>
      </c>
      <c r="AI83" s="188">
        <f t="shared" si="48"/>
        <v>95</v>
      </c>
      <c r="AJ83" s="167">
        <f>SUM(AG83)+SUM(August!AJ83)</f>
        <v>891</v>
      </c>
      <c r="AK83" s="178">
        <f>SUM(AE83)+SUM(August!AK83)</f>
        <v>19</v>
      </c>
      <c r="AL83" s="179">
        <f>SUM(AH83)+SUM(August!AL83)</f>
        <v>0</v>
      </c>
    </row>
    <row r="84" spans="1:38" outlineLevel="1" x14ac:dyDescent="0.25">
      <c r="A84" s="74" t="s">
        <v>749</v>
      </c>
      <c r="B84" s="8"/>
      <c r="C84" s="69">
        <f t="shared" ref="C84:AL84" si="51">SUBTOTAL(9,C83:C83)</f>
        <v>0</v>
      </c>
      <c r="D84" s="69">
        <f t="shared" si="51"/>
        <v>19</v>
      </c>
      <c r="E84" s="69">
        <f t="shared" si="51"/>
        <v>50</v>
      </c>
      <c r="F84" s="69">
        <f t="shared" si="51"/>
        <v>8</v>
      </c>
      <c r="G84" s="69">
        <f t="shared" si="51"/>
        <v>0</v>
      </c>
      <c r="H84" s="69">
        <f t="shared" si="51"/>
        <v>0</v>
      </c>
      <c r="I84" s="116">
        <f t="shared" si="51"/>
        <v>8</v>
      </c>
      <c r="J84" s="356">
        <f t="shared" si="51"/>
        <v>3</v>
      </c>
      <c r="K84" s="69">
        <f t="shared" si="51"/>
        <v>7</v>
      </c>
      <c r="L84" s="69">
        <f t="shared" si="51"/>
        <v>0</v>
      </c>
      <c r="M84" s="157">
        <f t="shared" si="51"/>
        <v>95</v>
      </c>
      <c r="N84" s="7">
        <f t="shared" si="51"/>
        <v>0</v>
      </c>
      <c r="O84" s="7">
        <f t="shared" si="51"/>
        <v>0</v>
      </c>
      <c r="P84" s="7">
        <f t="shared" si="51"/>
        <v>0</v>
      </c>
      <c r="Q84" s="22">
        <f t="shared" si="51"/>
        <v>0</v>
      </c>
      <c r="R84" s="14">
        <f t="shared" si="51"/>
        <v>0</v>
      </c>
      <c r="S84" s="14">
        <f t="shared" si="51"/>
        <v>0</v>
      </c>
      <c r="T84" s="129">
        <f t="shared" si="51"/>
        <v>0</v>
      </c>
      <c r="U84" s="22">
        <f t="shared" si="51"/>
        <v>0</v>
      </c>
      <c r="V84" s="14">
        <f t="shared" si="51"/>
        <v>0</v>
      </c>
      <c r="W84" s="129">
        <f t="shared" si="51"/>
        <v>0</v>
      </c>
      <c r="X84" s="22">
        <f t="shared" si="51"/>
        <v>0</v>
      </c>
      <c r="Y84" s="14">
        <f t="shared" si="51"/>
        <v>0</v>
      </c>
      <c r="Z84" s="14">
        <f t="shared" si="51"/>
        <v>0</v>
      </c>
      <c r="AA84" s="14">
        <f t="shared" si="51"/>
        <v>0</v>
      </c>
      <c r="AB84" s="129">
        <f t="shared" si="51"/>
        <v>0</v>
      </c>
      <c r="AC84" s="7">
        <f t="shared" si="51"/>
        <v>0</v>
      </c>
      <c r="AD84" s="7">
        <f t="shared" si="51"/>
        <v>0</v>
      </c>
      <c r="AE84" s="164">
        <f t="shared" si="51"/>
        <v>0</v>
      </c>
      <c r="AF84" s="177">
        <f t="shared" si="51"/>
        <v>0</v>
      </c>
      <c r="AG84" s="160">
        <f t="shared" si="51"/>
        <v>95</v>
      </c>
      <c r="AH84" s="178">
        <f t="shared" si="51"/>
        <v>0</v>
      </c>
      <c r="AI84" s="188">
        <f t="shared" si="51"/>
        <v>95</v>
      </c>
      <c r="AJ84" s="167">
        <f t="shared" si="51"/>
        <v>891</v>
      </c>
      <c r="AK84" s="178">
        <f t="shared" si="51"/>
        <v>19</v>
      </c>
      <c r="AL84" s="179">
        <f t="shared" si="51"/>
        <v>0</v>
      </c>
    </row>
    <row r="85" spans="1:38" outlineLevel="2" x14ac:dyDescent="0.25">
      <c r="A85" s="6" t="s">
        <v>805</v>
      </c>
      <c r="B85" s="8" t="s">
        <v>717</v>
      </c>
      <c r="C85" s="69"/>
      <c r="D85" s="69">
        <v>6</v>
      </c>
      <c r="E85" s="69">
        <v>21</v>
      </c>
      <c r="F85" s="69">
        <v>13</v>
      </c>
      <c r="G85" s="69"/>
      <c r="H85" s="69"/>
      <c r="I85" s="116">
        <v>1</v>
      </c>
      <c r="J85" s="356">
        <v>8</v>
      </c>
      <c r="K85" s="69"/>
      <c r="L85" s="69"/>
      <c r="M85" s="157">
        <f t="shared" si="37"/>
        <v>49</v>
      </c>
      <c r="N85" s="7"/>
      <c r="O85" s="7"/>
      <c r="P85" s="7">
        <v>8</v>
      </c>
      <c r="Q85" s="22"/>
      <c r="R85" s="14"/>
      <c r="S85" s="14">
        <v>1</v>
      </c>
      <c r="T85" s="129"/>
      <c r="U85" s="22"/>
      <c r="V85" s="14"/>
      <c r="W85" s="129"/>
      <c r="X85" s="22"/>
      <c r="Y85" s="14"/>
      <c r="Z85" s="14"/>
      <c r="AA85" s="14"/>
      <c r="AB85" s="129"/>
      <c r="AC85" s="7"/>
      <c r="AD85" s="7"/>
      <c r="AE85" s="164">
        <f t="shared" si="39"/>
        <v>9</v>
      </c>
      <c r="AF85" s="177"/>
      <c r="AG85" s="160">
        <f t="shared" ref="AG85:AH87" si="52">SUM(M85,AE85)</f>
        <v>58</v>
      </c>
      <c r="AH85" s="178">
        <f t="shared" si="52"/>
        <v>0</v>
      </c>
      <c r="AI85" s="188">
        <f t="shared" si="48"/>
        <v>58</v>
      </c>
      <c r="AJ85" s="167">
        <f>SUM(AG85)+SUM(August!AJ85)</f>
        <v>362</v>
      </c>
      <c r="AK85" s="178">
        <f>SUM(AE85)+SUM(August!AK85)</f>
        <v>58</v>
      </c>
      <c r="AL85" s="179">
        <f>SUM(AH85)+SUM(August!AL85)</f>
        <v>0</v>
      </c>
    </row>
    <row r="86" spans="1:38" outlineLevel="2" x14ac:dyDescent="0.25">
      <c r="A86" s="6" t="s">
        <v>805</v>
      </c>
      <c r="B86" s="6" t="s">
        <v>825</v>
      </c>
      <c r="C86" s="69"/>
      <c r="D86" s="69"/>
      <c r="E86" s="69">
        <v>4</v>
      </c>
      <c r="F86" s="69">
        <v>1</v>
      </c>
      <c r="G86" s="69"/>
      <c r="H86" s="69"/>
      <c r="I86" s="116">
        <v>1</v>
      </c>
      <c r="J86" s="356">
        <v>3</v>
      </c>
      <c r="K86" s="69"/>
      <c r="L86" s="69"/>
      <c r="M86" s="157">
        <f t="shared" si="37"/>
        <v>9</v>
      </c>
      <c r="N86" s="7"/>
      <c r="O86" s="7"/>
      <c r="P86" s="7"/>
      <c r="Q86" s="22">
        <v>1</v>
      </c>
      <c r="R86" s="14"/>
      <c r="S86" s="14"/>
      <c r="T86" s="129"/>
      <c r="U86" s="22"/>
      <c r="V86" s="14"/>
      <c r="W86" s="129"/>
      <c r="X86" s="22"/>
      <c r="Y86" s="14"/>
      <c r="Z86" s="14"/>
      <c r="AA86" s="14"/>
      <c r="AB86" s="129"/>
      <c r="AC86" s="7"/>
      <c r="AD86" s="7"/>
      <c r="AE86" s="164">
        <f t="shared" si="39"/>
        <v>1</v>
      </c>
      <c r="AF86" s="177"/>
      <c r="AG86" s="160">
        <f t="shared" si="52"/>
        <v>10</v>
      </c>
      <c r="AH86" s="178">
        <f t="shared" si="52"/>
        <v>0</v>
      </c>
      <c r="AI86" s="188">
        <f t="shared" si="48"/>
        <v>10</v>
      </c>
      <c r="AJ86" s="167">
        <f>SUM(AG86)+SUM(August!AJ86)</f>
        <v>114</v>
      </c>
      <c r="AK86" s="178">
        <f>SUM(AE86)+SUM(August!AK86)</f>
        <v>14</v>
      </c>
      <c r="AL86" s="179">
        <f>SUM(AH86)+SUM(August!AL86)</f>
        <v>0</v>
      </c>
    </row>
    <row r="87" spans="1:38" outlineLevel="2" x14ac:dyDescent="0.25">
      <c r="A87" s="8" t="s">
        <v>805</v>
      </c>
      <c r="B87" s="6" t="s">
        <v>806</v>
      </c>
      <c r="C87" s="69"/>
      <c r="D87" s="69"/>
      <c r="E87" s="69">
        <v>2</v>
      </c>
      <c r="F87" s="69">
        <v>3</v>
      </c>
      <c r="G87" s="69"/>
      <c r="H87" s="69"/>
      <c r="I87" s="116"/>
      <c r="J87" s="356">
        <v>1</v>
      </c>
      <c r="K87" s="69"/>
      <c r="L87" s="69"/>
      <c r="M87" s="157">
        <f t="shared" si="37"/>
        <v>6</v>
      </c>
      <c r="N87" s="7"/>
      <c r="O87" s="7"/>
      <c r="P87" s="7"/>
      <c r="Q87" s="22">
        <v>1</v>
      </c>
      <c r="R87" s="14"/>
      <c r="S87" s="14"/>
      <c r="T87" s="129"/>
      <c r="U87" s="22"/>
      <c r="V87" s="14"/>
      <c r="W87" s="129"/>
      <c r="X87" s="22"/>
      <c r="Y87" s="14"/>
      <c r="Z87" s="14"/>
      <c r="AA87" s="14"/>
      <c r="AB87" s="129"/>
      <c r="AC87" s="7"/>
      <c r="AD87" s="7"/>
      <c r="AE87" s="164">
        <f t="shared" si="39"/>
        <v>1</v>
      </c>
      <c r="AF87" s="177"/>
      <c r="AG87" s="160">
        <f t="shared" si="52"/>
        <v>7</v>
      </c>
      <c r="AH87" s="178">
        <f t="shared" si="52"/>
        <v>0</v>
      </c>
      <c r="AI87" s="188">
        <f t="shared" si="48"/>
        <v>7</v>
      </c>
      <c r="AJ87" s="167">
        <f>SUM(AG87)+SUM(August!AJ87)</f>
        <v>66</v>
      </c>
      <c r="AK87" s="178">
        <f>SUM(AE87)+SUM(August!AK87)</f>
        <v>13</v>
      </c>
      <c r="AL87" s="179">
        <f>SUM(AH87)+SUM(August!AL87)</f>
        <v>0</v>
      </c>
    </row>
    <row r="88" spans="1:38" outlineLevel="2" x14ac:dyDescent="0.25">
      <c r="A88" s="8" t="s">
        <v>805</v>
      </c>
      <c r="B88" s="6" t="s">
        <v>713</v>
      </c>
      <c r="C88" s="69"/>
      <c r="D88" s="69"/>
      <c r="E88" s="69">
        <v>1</v>
      </c>
      <c r="F88" s="69"/>
      <c r="G88" s="69"/>
      <c r="H88" s="69"/>
      <c r="I88" s="116">
        <v>2</v>
      </c>
      <c r="J88" s="356"/>
      <c r="K88" s="69"/>
      <c r="L88" s="69"/>
      <c r="M88" s="157">
        <f>SUM(C88:L88)</f>
        <v>3</v>
      </c>
      <c r="N88" s="7"/>
      <c r="O88" s="7"/>
      <c r="P88" s="7"/>
      <c r="Q88" s="22"/>
      <c r="R88" s="14"/>
      <c r="S88" s="14"/>
      <c r="T88" s="129"/>
      <c r="U88" s="22"/>
      <c r="V88" s="14"/>
      <c r="W88" s="129"/>
      <c r="X88" s="22"/>
      <c r="Y88" s="14"/>
      <c r="Z88" s="14"/>
      <c r="AA88" s="14"/>
      <c r="AB88" s="129"/>
      <c r="AC88" s="7"/>
      <c r="AD88" s="7"/>
      <c r="AE88" s="164">
        <f>SUM(O88:AD88)</f>
        <v>0</v>
      </c>
      <c r="AF88" s="177"/>
      <c r="AG88" s="160">
        <f>SUM(M88,AE88)</f>
        <v>3</v>
      </c>
      <c r="AH88" s="178">
        <f>SUM(N88,AF88)</f>
        <v>0</v>
      </c>
      <c r="AI88" s="188">
        <f>SUM(AG88+AH88)</f>
        <v>3</v>
      </c>
      <c r="AJ88" s="167">
        <f>SUM(AG88)+SUM(August!AJ88)</f>
        <v>25</v>
      </c>
      <c r="AK88" s="178">
        <f>SUM(AE88)+SUM(August!AK88)</f>
        <v>1</v>
      </c>
      <c r="AL88" s="179">
        <f>SUM(AH88)+SUM(August!AL88)</f>
        <v>0</v>
      </c>
    </row>
    <row r="89" spans="1:38" outlineLevel="1" x14ac:dyDescent="0.25">
      <c r="A89" s="383" t="s">
        <v>750</v>
      </c>
      <c r="B89" s="29"/>
      <c r="C89" s="69">
        <f t="shared" ref="C89:AL89" si="53">SUBTOTAL(9,C85:C88)</f>
        <v>0</v>
      </c>
      <c r="D89" s="69">
        <f t="shared" si="53"/>
        <v>6</v>
      </c>
      <c r="E89" s="69">
        <f t="shared" si="53"/>
        <v>28</v>
      </c>
      <c r="F89" s="69">
        <f t="shared" si="53"/>
        <v>17</v>
      </c>
      <c r="G89" s="69">
        <f t="shared" si="53"/>
        <v>0</v>
      </c>
      <c r="H89" s="69">
        <f t="shared" si="53"/>
        <v>0</v>
      </c>
      <c r="I89" s="116">
        <f t="shared" si="53"/>
        <v>4</v>
      </c>
      <c r="J89" s="356">
        <f t="shared" si="53"/>
        <v>12</v>
      </c>
      <c r="K89" s="69">
        <f t="shared" si="53"/>
        <v>0</v>
      </c>
      <c r="L89" s="69">
        <f t="shared" si="53"/>
        <v>0</v>
      </c>
      <c r="M89" s="157">
        <f t="shared" si="53"/>
        <v>67</v>
      </c>
      <c r="N89" s="7">
        <f t="shared" si="53"/>
        <v>0</v>
      </c>
      <c r="O89" s="7">
        <f t="shared" si="53"/>
        <v>0</v>
      </c>
      <c r="P89" s="7">
        <f t="shared" si="53"/>
        <v>8</v>
      </c>
      <c r="Q89" s="22">
        <f t="shared" si="53"/>
        <v>2</v>
      </c>
      <c r="R89" s="14">
        <f t="shared" si="53"/>
        <v>0</v>
      </c>
      <c r="S89" s="14">
        <f t="shared" si="53"/>
        <v>1</v>
      </c>
      <c r="T89" s="129">
        <f t="shared" si="53"/>
        <v>0</v>
      </c>
      <c r="U89" s="22">
        <f t="shared" si="53"/>
        <v>0</v>
      </c>
      <c r="V89" s="14">
        <f t="shared" si="53"/>
        <v>0</v>
      </c>
      <c r="W89" s="129">
        <f t="shared" si="53"/>
        <v>0</v>
      </c>
      <c r="X89" s="22">
        <f t="shared" si="53"/>
        <v>0</v>
      </c>
      <c r="Y89" s="14">
        <f t="shared" si="53"/>
        <v>0</v>
      </c>
      <c r="Z89" s="14">
        <f t="shared" si="53"/>
        <v>0</v>
      </c>
      <c r="AA89" s="14">
        <f t="shared" si="53"/>
        <v>0</v>
      </c>
      <c r="AB89" s="129">
        <f t="shared" si="53"/>
        <v>0</v>
      </c>
      <c r="AC89" s="7">
        <f t="shared" si="53"/>
        <v>0</v>
      </c>
      <c r="AD89" s="7">
        <f t="shared" si="53"/>
        <v>0</v>
      </c>
      <c r="AE89" s="164">
        <f t="shared" si="53"/>
        <v>11</v>
      </c>
      <c r="AF89" s="177">
        <f t="shared" si="53"/>
        <v>0</v>
      </c>
      <c r="AG89" s="160">
        <f t="shared" si="53"/>
        <v>78</v>
      </c>
      <c r="AH89" s="178">
        <f t="shared" si="53"/>
        <v>0</v>
      </c>
      <c r="AI89" s="188">
        <f t="shared" si="53"/>
        <v>78</v>
      </c>
      <c r="AJ89" s="167">
        <f t="shared" si="53"/>
        <v>567</v>
      </c>
      <c r="AK89" s="178">
        <f t="shared" si="53"/>
        <v>86</v>
      </c>
      <c r="AL89" s="179">
        <f t="shared" si="53"/>
        <v>0</v>
      </c>
    </row>
    <row r="90" spans="1:38" outlineLevel="2" x14ac:dyDescent="0.25">
      <c r="A90" s="6" t="s">
        <v>807</v>
      </c>
      <c r="B90" s="29" t="s">
        <v>813</v>
      </c>
      <c r="C90" s="69"/>
      <c r="D90" s="69"/>
      <c r="E90" s="69">
        <v>3</v>
      </c>
      <c r="F90" s="69">
        <v>4</v>
      </c>
      <c r="G90" s="69"/>
      <c r="H90" s="69"/>
      <c r="I90" s="116">
        <v>1</v>
      </c>
      <c r="J90" s="356">
        <v>4</v>
      </c>
      <c r="K90" s="69"/>
      <c r="L90" s="69"/>
      <c r="M90" s="157">
        <f t="shared" si="37"/>
        <v>12</v>
      </c>
      <c r="N90" s="7"/>
      <c r="O90" s="7"/>
      <c r="P90" s="7">
        <v>3</v>
      </c>
      <c r="Q90" s="22"/>
      <c r="R90" s="14"/>
      <c r="S90" s="14">
        <v>2</v>
      </c>
      <c r="T90" s="129"/>
      <c r="U90" s="22"/>
      <c r="V90" s="14"/>
      <c r="W90" s="129"/>
      <c r="X90" s="22"/>
      <c r="Y90" s="14"/>
      <c r="Z90" s="14"/>
      <c r="AA90" s="14"/>
      <c r="AB90" s="129"/>
      <c r="AC90" s="7"/>
      <c r="AD90" s="7"/>
      <c r="AE90" s="164">
        <f t="shared" si="39"/>
        <v>5</v>
      </c>
      <c r="AF90" s="177"/>
      <c r="AG90" s="160">
        <f t="shared" ref="AG90:AH94" si="54">SUM(M90,AE90)</f>
        <v>17</v>
      </c>
      <c r="AH90" s="178">
        <f t="shared" si="54"/>
        <v>0</v>
      </c>
      <c r="AI90" s="188">
        <f t="shared" si="48"/>
        <v>17</v>
      </c>
      <c r="AJ90" s="167">
        <f>SUM(AG90)+SUM(August!AJ90)</f>
        <v>112</v>
      </c>
      <c r="AK90" s="178">
        <f>SUM(AE90)+SUM(August!AK90)</f>
        <v>43</v>
      </c>
      <c r="AL90" s="179">
        <f>SUM(AH90)+SUM(August!AL90)</f>
        <v>0</v>
      </c>
    </row>
    <row r="91" spans="1:38" outlineLevel="2" x14ac:dyDescent="0.25">
      <c r="A91" s="6" t="s">
        <v>807</v>
      </c>
      <c r="B91" s="35" t="s">
        <v>777</v>
      </c>
      <c r="C91" s="69"/>
      <c r="D91" s="69"/>
      <c r="E91" s="69">
        <v>5</v>
      </c>
      <c r="F91" s="69">
        <v>3</v>
      </c>
      <c r="G91" s="69"/>
      <c r="H91" s="69"/>
      <c r="I91" s="116">
        <v>1</v>
      </c>
      <c r="J91" s="356"/>
      <c r="K91" s="69"/>
      <c r="L91" s="69"/>
      <c r="M91" s="157">
        <f t="shared" si="37"/>
        <v>9</v>
      </c>
      <c r="N91" s="7"/>
      <c r="O91" s="7"/>
      <c r="P91" s="7">
        <v>5</v>
      </c>
      <c r="Q91" s="22"/>
      <c r="R91" s="14">
        <v>2</v>
      </c>
      <c r="S91" s="14"/>
      <c r="T91" s="129"/>
      <c r="U91" s="22"/>
      <c r="V91" s="14"/>
      <c r="W91" s="129"/>
      <c r="X91" s="22"/>
      <c r="Y91" s="14"/>
      <c r="Z91" s="14"/>
      <c r="AA91" s="14"/>
      <c r="AB91" s="129"/>
      <c r="AC91" s="7"/>
      <c r="AD91" s="7"/>
      <c r="AE91" s="164">
        <f t="shared" si="39"/>
        <v>7</v>
      </c>
      <c r="AF91" s="177"/>
      <c r="AG91" s="160">
        <f t="shared" si="54"/>
        <v>16</v>
      </c>
      <c r="AH91" s="178">
        <f t="shared" si="54"/>
        <v>0</v>
      </c>
      <c r="AI91" s="188">
        <f>SUM(AG91+AH91)</f>
        <v>16</v>
      </c>
      <c r="AJ91" s="167">
        <f>SUM(AG91)+SUM(August!AJ91)</f>
        <v>202</v>
      </c>
      <c r="AK91" s="178">
        <f>SUM(AE91)+SUM(August!AK91)</f>
        <v>64</v>
      </c>
      <c r="AL91" s="179">
        <f>SUM(AH91)+SUM(August!AL91)</f>
        <v>0</v>
      </c>
    </row>
    <row r="92" spans="1:38" outlineLevel="2" x14ac:dyDescent="0.25">
      <c r="A92" s="6" t="s">
        <v>807</v>
      </c>
      <c r="B92" s="8" t="s">
        <v>717</v>
      </c>
      <c r="C92" s="69"/>
      <c r="D92" s="69">
        <v>2</v>
      </c>
      <c r="E92" s="69">
        <v>11</v>
      </c>
      <c r="F92" s="69">
        <v>4</v>
      </c>
      <c r="G92" s="69"/>
      <c r="H92" s="69"/>
      <c r="I92" s="116"/>
      <c r="J92" s="356">
        <v>6</v>
      </c>
      <c r="K92" s="69"/>
      <c r="L92" s="69"/>
      <c r="M92" s="157">
        <f>SUM(C92:L92)</f>
        <v>23</v>
      </c>
      <c r="N92" s="7"/>
      <c r="O92" s="7"/>
      <c r="P92" s="7">
        <v>11</v>
      </c>
      <c r="Q92" s="22"/>
      <c r="R92" s="14">
        <v>8</v>
      </c>
      <c r="S92" s="14"/>
      <c r="T92" s="129"/>
      <c r="U92" s="22"/>
      <c r="V92" s="14"/>
      <c r="W92" s="129"/>
      <c r="X92" s="22"/>
      <c r="Y92" s="14"/>
      <c r="Z92" s="14"/>
      <c r="AA92" s="14"/>
      <c r="AB92" s="129"/>
      <c r="AC92" s="7"/>
      <c r="AD92" s="7"/>
      <c r="AE92" s="164">
        <f>SUM(O92:AD92)</f>
        <v>19</v>
      </c>
      <c r="AF92" s="177"/>
      <c r="AG92" s="160">
        <f>SUM(M92,AE92)</f>
        <v>42</v>
      </c>
      <c r="AH92" s="178">
        <f>SUM(N92,AF92)</f>
        <v>0</v>
      </c>
      <c r="AI92" s="188">
        <f>SUM(AG92+AH92)</f>
        <v>42</v>
      </c>
      <c r="AJ92" s="167">
        <f>SUM(AG92)+SUM(August!AJ92)</f>
        <v>598</v>
      </c>
      <c r="AK92" s="178">
        <f>SUM(AE92)+SUM(August!AK92)</f>
        <v>199</v>
      </c>
      <c r="AL92" s="179">
        <f>SUM(AH92)+SUM(August!AL92)</f>
        <v>0</v>
      </c>
    </row>
    <row r="93" spans="1:38" outlineLevel="2" x14ac:dyDescent="0.25">
      <c r="A93" s="6" t="s">
        <v>807</v>
      </c>
      <c r="B93" s="35" t="s">
        <v>718</v>
      </c>
      <c r="C93" s="69"/>
      <c r="D93" s="69"/>
      <c r="E93" s="69">
        <v>2</v>
      </c>
      <c r="F93" s="69">
        <v>4</v>
      </c>
      <c r="G93" s="69"/>
      <c r="H93" s="69"/>
      <c r="I93" s="116">
        <v>1</v>
      </c>
      <c r="J93" s="356">
        <v>2</v>
      </c>
      <c r="K93" s="69"/>
      <c r="L93" s="69"/>
      <c r="M93" s="157">
        <f>SUM(C93:L93)</f>
        <v>9</v>
      </c>
      <c r="N93" s="7"/>
      <c r="O93" s="7"/>
      <c r="P93" s="7"/>
      <c r="Q93" s="22">
        <v>10</v>
      </c>
      <c r="R93" s="14"/>
      <c r="S93" s="14">
        <v>2</v>
      </c>
      <c r="T93" s="129"/>
      <c r="U93" s="22"/>
      <c r="V93" s="14"/>
      <c r="W93" s="129"/>
      <c r="X93" s="22"/>
      <c r="Y93" s="14"/>
      <c r="Z93" s="14"/>
      <c r="AA93" s="14"/>
      <c r="AB93" s="129"/>
      <c r="AC93" s="7"/>
      <c r="AD93" s="7"/>
      <c r="AE93" s="164">
        <f>SUM(O93:AD93)</f>
        <v>12</v>
      </c>
      <c r="AF93" s="177"/>
      <c r="AG93" s="160">
        <f>SUM(M93,AE93)</f>
        <v>21</v>
      </c>
      <c r="AH93" s="178">
        <f>SUM(N93,AF93)</f>
        <v>0</v>
      </c>
      <c r="AI93" s="188">
        <f>SUM(AG93+AH93)</f>
        <v>21</v>
      </c>
      <c r="AJ93" s="167">
        <f>SUM(AG93)+SUM(August!AJ93)</f>
        <v>196</v>
      </c>
      <c r="AK93" s="178">
        <f>SUM(AE93)+SUM(August!AK93)</f>
        <v>99</v>
      </c>
      <c r="AL93" s="179">
        <f>SUM(AH93)+SUM(August!AL93)</f>
        <v>0</v>
      </c>
    </row>
    <row r="94" spans="1:38" outlineLevel="2" x14ac:dyDescent="0.25">
      <c r="A94" s="6" t="s">
        <v>807</v>
      </c>
      <c r="B94" s="35" t="s">
        <v>778</v>
      </c>
      <c r="C94" s="69"/>
      <c r="D94" s="69">
        <v>2</v>
      </c>
      <c r="E94" s="69"/>
      <c r="F94" s="69">
        <v>1</v>
      </c>
      <c r="G94" s="69"/>
      <c r="H94" s="69"/>
      <c r="I94" s="116"/>
      <c r="J94" s="356">
        <v>2</v>
      </c>
      <c r="K94" s="69"/>
      <c r="L94" s="69"/>
      <c r="M94" s="157">
        <f t="shared" si="37"/>
        <v>5</v>
      </c>
      <c r="N94" s="7"/>
      <c r="O94" s="7"/>
      <c r="P94" s="7"/>
      <c r="Q94" s="22"/>
      <c r="R94" s="14"/>
      <c r="S94" s="14">
        <v>3</v>
      </c>
      <c r="T94" s="129"/>
      <c r="U94" s="22"/>
      <c r="V94" s="14"/>
      <c r="W94" s="129"/>
      <c r="X94" s="22"/>
      <c r="Y94" s="14"/>
      <c r="Z94" s="14"/>
      <c r="AA94" s="14"/>
      <c r="AB94" s="129"/>
      <c r="AC94" s="7"/>
      <c r="AD94" s="7"/>
      <c r="AE94" s="164">
        <f t="shared" si="39"/>
        <v>3</v>
      </c>
      <c r="AF94" s="177"/>
      <c r="AG94" s="160">
        <f t="shared" si="54"/>
        <v>8</v>
      </c>
      <c r="AH94" s="178">
        <f t="shared" si="54"/>
        <v>0</v>
      </c>
      <c r="AI94" s="188">
        <f>SUM(AG94+AH94)</f>
        <v>8</v>
      </c>
      <c r="AJ94" s="167">
        <f>SUM(AG94)+SUM(August!AJ94)</f>
        <v>72</v>
      </c>
      <c r="AK94" s="178">
        <f>SUM(AE94)+SUM(August!AK94)</f>
        <v>23</v>
      </c>
      <c r="AL94" s="179">
        <f>SUM(AH94)+SUM(August!AL94)</f>
        <v>0</v>
      </c>
    </row>
    <row r="95" spans="1:38" outlineLevel="1" x14ac:dyDescent="0.25">
      <c r="A95" s="74" t="s">
        <v>751</v>
      </c>
      <c r="B95" s="35"/>
      <c r="C95" s="69">
        <f t="shared" ref="C95:AL95" si="55">SUBTOTAL(9,C90:C94)</f>
        <v>0</v>
      </c>
      <c r="D95" s="69">
        <f t="shared" si="55"/>
        <v>4</v>
      </c>
      <c r="E95" s="69">
        <f t="shared" si="55"/>
        <v>21</v>
      </c>
      <c r="F95" s="69">
        <f t="shared" si="55"/>
        <v>16</v>
      </c>
      <c r="G95" s="69">
        <f t="shared" si="55"/>
        <v>0</v>
      </c>
      <c r="H95" s="69">
        <f t="shared" si="55"/>
        <v>0</v>
      </c>
      <c r="I95" s="116">
        <f t="shared" si="55"/>
        <v>3</v>
      </c>
      <c r="J95" s="356">
        <f t="shared" si="55"/>
        <v>14</v>
      </c>
      <c r="K95" s="69">
        <f t="shared" si="55"/>
        <v>0</v>
      </c>
      <c r="L95" s="69">
        <f t="shared" si="55"/>
        <v>0</v>
      </c>
      <c r="M95" s="157">
        <f t="shared" si="55"/>
        <v>58</v>
      </c>
      <c r="N95" s="7">
        <f t="shared" si="55"/>
        <v>0</v>
      </c>
      <c r="O95" s="7">
        <f t="shared" si="55"/>
        <v>0</v>
      </c>
      <c r="P95" s="7">
        <f t="shared" si="55"/>
        <v>19</v>
      </c>
      <c r="Q95" s="22">
        <f t="shared" si="55"/>
        <v>10</v>
      </c>
      <c r="R95" s="14">
        <f t="shared" si="55"/>
        <v>10</v>
      </c>
      <c r="S95" s="14">
        <f t="shared" si="55"/>
        <v>7</v>
      </c>
      <c r="T95" s="129">
        <f t="shared" si="55"/>
        <v>0</v>
      </c>
      <c r="U95" s="22">
        <f t="shared" si="55"/>
        <v>0</v>
      </c>
      <c r="V95" s="14">
        <f t="shared" si="55"/>
        <v>0</v>
      </c>
      <c r="W95" s="129">
        <f t="shared" si="55"/>
        <v>0</v>
      </c>
      <c r="X95" s="22">
        <f t="shared" si="55"/>
        <v>0</v>
      </c>
      <c r="Y95" s="14">
        <f t="shared" si="55"/>
        <v>0</v>
      </c>
      <c r="Z95" s="14">
        <f t="shared" si="55"/>
        <v>0</v>
      </c>
      <c r="AA95" s="14">
        <f t="shared" si="55"/>
        <v>0</v>
      </c>
      <c r="AB95" s="129">
        <f t="shared" si="55"/>
        <v>0</v>
      </c>
      <c r="AC95" s="7">
        <f t="shared" si="55"/>
        <v>0</v>
      </c>
      <c r="AD95" s="7">
        <f t="shared" si="55"/>
        <v>0</v>
      </c>
      <c r="AE95" s="164">
        <f t="shared" si="55"/>
        <v>46</v>
      </c>
      <c r="AF95" s="177">
        <f t="shared" si="55"/>
        <v>0</v>
      </c>
      <c r="AG95" s="160">
        <f t="shared" si="55"/>
        <v>104</v>
      </c>
      <c r="AH95" s="178">
        <f t="shared" si="55"/>
        <v>0</v>
      </c>
      <c r="AI95" s="188">
        <f t="shared" si="55"/>
        <v>104</v>
      </c>
      <c r="AJ95" s="167">
        <f t="shared" si="55"/>
        <v>1180</v>
      </c>
      <c r="AK95" s="178">
        <f t="shared" si="55"/>
        <v>428</v>
      </c>
      <c r="AL95" s="179">
        <f t="shared" si="55"/>
        <v>0</v>
      </c>
    </row>
    <row r="96" spans="1:38" s="86" customFormat="1" outlineLevel="2" x14ac:dyDescent="0.25">
      <c r="A96" s="6" t="s">
        <v>679</v>
      </c>
      <c r="B96" s="6" t="s">
        <v>693</v>
      </c>
      <c r="C96" s="69"/>
      <c r="D96" s="69"/>
      <c r="E96" s="69"/>
      <c r="F96" s="69"/>
      <c r="G96" s="69"/>
      <c r="H96" s="69">
        <v>1</v>
      </c>
      <c r="I96" s="116"/>
      <c r="J96" s="356"/>
      <c r="K96" s="69"/>
      <c r="L96" s="69"/>
      <c r="M96" s="170">
        <f t="shared" si="37"/>
        <v>1</v>
      </c>
      <c r="N96" s="7"/>
      <c r="O96" s="7"/>
      <c r="P96" s="7"/>
      <c r="Q96" s="22"/>
      <c r="R96" s="14"/>
      <c r="S96" s="14"/>
      <c r="T96" s="129"/>
      <c r="U96" s="22"/>
      <c r="V96" s="14"/>
      <c r="W96" s="129"/>
      <c r="X96" s="22"/>
      <c r="Y96" s="14"/>
      <c r="Z96" s="14"/>
      <c r="AA96" s="14"/>
      <c r="AB96" s="129"/>
      <c r="AC96" s="7"/>
      <c r="AD96" s="7"/>
      <c r="AE96" s="165">
        <f t="shared" si="39"/>
        <v>0</v>
      </c>
      <c r="AF96" s="177"/>
      <c r="AG96" s="161">
        <f>SUM(M96,AE96)</f>
        <v>1</v>
      </c>
      <c r="AH96" s="189">
        <f>SUM(N96,AF96)</f>
        <v>0</v>
      </c>
      <c r="AI96" s="190">
        <f>SUM(AG96+AH96)</f>
        <v>1</v>
      </c>
      <c r="AJ96" s="454">
        <f>SUM(AG96)+SUM(August!AJ96)</f>
        <v>44</v>
      </c>
      <c r="AK96" s="189">
        <f>SUM(AE96)+SUM(August!AK96)</f>
        <v>0</v>
      </c>
      <c r="AL96" s="190">
        <f>SUM(AH96)+SUM(August!AL96)</f>
        <v>0</v>
      </c>
    </row>
    <row r="97" spans="1:38" s="86" customFormat="1" outlineLevel="1" x14ac:dyDescent="0.25">
      <c r="A97" s="74" t="s">
        <v>752</v>
      </c>
      <c r="B97" s="6"/>
      <c r="C97" s="69">
        <f t="shared" ref="C97:AL97" si="56">SUBTOTAL(9,C96:C96)</f>
        <v>0</v>
      </c>
      <c r="D97" s="69">
        <f t="shared" si="56"/>
        <v>0</v>
      </c>
      <c r="E97" s="69">
        <f t="shared" si="56"/>
        <v>0</v>
      </c>
      <c r="F97" s="69">
        <f t="shared" si="56"/>
        <v>0</v>
      </c>
      <c r="G97" s="69">
        <f t="shared" si="56"/>
        <v>0</v>
      </c>
      <c r="H97" s="69">
        <f t="shared" si="56"/>
        <v>1</v>
      </c>
      <c r="I97" s="116">
        <f t="shared" si="56"/>
        <v>0</v>
      </c>
      <c r="J97" s="356">
        <f t="shared" si="56"/>
        <v>0</v>
      </c>
      <c r="K97" s="69">
        <f t="shared" si="56"/>
        <v>0</v>
      </c>
      <c r="L97" s="69">
        <f t="shared" si="56"/>
        <v>0</v>
      </c>
      <c r="M97" s="170">
        <f t="shared" si="56"/>
        <v>1</v>
      </c>
      <c r="N97" s="7">
        <f t="shared" si="56"/>
        <v>0</v>
      </c>
      <c r="O97" s="7">
        <f t="shared" si="56"/>
        <v>0</v>
      </c>
      <c r="P97" s="7">
        <f t="shared" si="56"/>
        <v>0</v>
      </c>
      <c r="Q97" s="22">
        <f t="shared" si="56"/>
        <v>0</v>
      </c>
      <c r="R97" s="14">
        <f t="shared" si="56"/>
        <v>0</v>
      </c>
      <c r="S97" s="14">
        <f t="shared" si="56"/>
        <v>0</v>
      </c>
      <c r="T97" s="129">
        <f t="shared" si="56"/>
        <v>0</v>
      </c>
      <c r="U97" s="22">
        <f t="shared" si="56"/>
        <v>0</v>
      </c>
      <c r="V97" s="14">
        <f t="shared" si="56"/>
        <v>0</v>
      </c>
      <c r="W97" s="129">
        <f t="shared" si="56"/>
        <v>0</v>
      </c>
      <c r="X97" s="22">
        <f t="shared" si="56"/>
        <v>0</v>
      </c>
      <c r="Y97" s="14">
        <f t="shared" si="56"/>
        <v>0</v>
      </c>
      <c r="Z97" s="14">
        <f t="shared" si="56"/>
        <v>0</v>
      </c>
      <c r="AA97" s="14">
        <f t="shared" si="56"/>
        <v>0</v>
      </c>
      <c r="AB97" s="129">
        <f t="shared" si="56"/>
        <v>0</v>
      </c>
      <c r="AC97" s="7">
        <f t="shared" si="56"/>
        <v>0</v>
      </c>
      <c r="AD97" s="7">
        <f t="shared" si="56"/>
        <v>0</v>
      </c>
      <c r="AE97" s="165">
        <f t="shared" si="56"/>
        <v>0</v>
      </c>
      <c r="AF97" s="177">
        <f t="shared" si="56"/>
        <v>0</v>
      </c>
      <c r="AG97" s="161">
        <f t="shared" si="56"/>
        <v>1</v>
      </c>
      <c r="AH97" s="189">
        <f t="shared" si="56"/>
        <v>0</v>
      </c>
      <c r="AI97" s="319">
        <f t="shared" si="56"/>
        <v>1</v>
      </c>
      <c r="AJ97" s="454">
        <f t="shared" si="56"/>
        <v>44</v>
      </c>
      <c r="AK97" s="189">
        <f t="shared" si="56"/>
        <v>0</v>
      </c>
      <c r="AL97" s="190">
        <f t="shared" si="56"/>
        <v>0</v>
      </c>
    </row>
    <row r="98" spans="1:38" outlineLevel="2" x14ac:dyDescent="0.25">
      <c r="A98" s="6" t="s">
        <v>808</v>
      </c>
      <c r="B98" s="35" t="s">
        <v>704</v>
      </c>
      <c r="C98" s="69"/>
      <c r="D98" s="69"/>
      <c r="E98" s="69"/>
      <c r="F98" s="69"/>
      <c r="G98" s="69"/>
      <c r="H98" s="69"/>
      <c r="I98" s="116"/>
      <c r="J98" s="356"/>
      <c r="K98" s="69"/>
      <c r="L98" s="69"/>
      <c r="M98" s="157">
        <f t="shared" si="37"/>
        <v>0</v>
      </c>
      <c r="N98" s="7"/>
      <c r="O98" s="7"/>
      <c r="P98" s="7"/>
      <c r="Q98" s="22"/>
      <c r="R98" s="14"/>
      <c r="S98" s="14"/>
      <c r="T98" s="129"/>
      <c r="U98" s="22"/>
      <c r="V98" s="14"/>
      <c r="W98" s="129"/>
      <c r="X98" s="22"/>
      <c r="Y98" s="14"/>
      <c r="Z98" s="14"/>
      <c r="AA98" s="14"/>
      <c r="AB98" s="129"/>
      <c r="AC98" s="7"/>
      <c r="AD98" s="7"/>
      <c r="AE98" s="164">
        <f t="shared" si="39"/>
        <v>0</v>
      </c>
      <c r="AF98" s="177"/>
      <c r="AG98" s="160">
        <f t="shared" ref="AG98:AH100" si="57">SUM(M98,AE98)</f>
        <v>0</v>
      </c>
      <c r="AH98" s="178">
        <f t="shared" si="57"/>
        <v>0</v>
      </c>
      <c r="AI98" s="188">
        <f t="shared" ref="AI98:AI132" si="58">SUM(AG98+AH98)</f>
        <v>0</v>
      </c>
      <c r="AJ98" s="167">
        <f>SUM(AG98)+SUM(August!AJ98)</f>
        <v>0</v>
      </c>
      <c r="AK98" s="178">
        <f>SUM(AE98)+SUM(August!AK98)</f>
        <v>0</v>
      </c>
      <c r="AL98" s="179">
        <f>SUM(AH98)+SUM(August!AL98)</f>
        <v>0</v>
      </c>
    </row>
    <row r="99" spans="1:38" outlineLevel="2" x14ac:dyDescent="0.25">
      <c r="A99" s="6" t="s">
        <v>808</v>
      </c>
      <c r="B99" s="35" t="s">
        <v>674</v>
      </c>
      <c r="C99" s="69"/>
      <c r="D99" s="69"/>
      <c r="E99" s="69"/>
      <c r="F99" s="69"/>
      <c r="G99" s="69"/>
      <c r="H99" s="69"/>
      <c r="I99" s="116"/>
      <c r="J99" s="356"/>
      <c r="K99" s="69"/>
      <c r="L99" s="69"/>
      <c r="M99" s="157">
        <f t="shared" si="37"/>
        <v>0</v>
      </c>
      <c r="N99" s="7"/>
      <c r="O99" s="7"/>
      <c r="P99" s="7"/>
      <c r="Q99" s="22"/>
      <c r="R99" s="14"/>
      <c r="S99" s="14"/>
      <c r="T99" s="129"/>
      <c r="U99" s="22"/>
      <c r="V99" s="14"/>
      <c r="W99" s="129"/>
      <c r="X99" s="22"/>
      <c r="Y99" s="14"/>
      <c r="Z99" s="14"/>
      <c r="AA99" s="14"/>
      <c r="AB99" s="129"/>
      <c r="AC99" s="7"/>
      <c r="AD99" s="7"/>
      <c r="AE99" s="164">
        <f t="shared" si="39"/>
        <v>0</v>
      </c>
      <c r="AF99" s="177"/>
      <c r="AG99" s="160">
        <f t="shared" si="57"/>
        <v>0</v>
      </c>
      <c r="AH99" s="178">
        <f t="shared" si="57"/>
        <v>0</v>
      </c>
      <c r="AI99" s="188">
        <f t="shared" si="58"/>
        <v>0</v>
      </c>
      <c r="AJ99" s="167">
        <f>SUM(AG99)+SUM(August!AJ99)</f>
        <v>0</v>
      </c>
      <c r="AK99" s="178">
        <f>SUM(AE99)+SUM(August!AK99)</f>
        <v>0</v>
      </c>
      <c r="AL99" s="179">
        <f>SUM(AH99)+SUM(August!AL99)</f>
        <v>0</v>
      </c>
    </row>
    <row r="100" spans="1:38" outlineLevel="2" x14ac:dyDescent="0.25">
      <c r="A100" s="6" t="s">
        <v>808</v>
      </c>
      <c r="B100" s="35" t="s">
        <v>705</v>
      </c>
      <c r="C100" s="69"/>
      <c r="D100" s="69"/>
      <c r="E100" s="69"/>
      <c r="F100" s="69"/>
      <c r="G100" s="69"/>
      <c r="H100" s="69"/>
      <c r="I100" s="116"/>
      <c r="J100" s="356"/>
      <c r="K100" s="69"/>
      <c r="L100" s="69"/>
      <c r="M100" s="157">
        <f t="shared" si="37"/>
        <v>0</v>
      </c>
      <c r="N100" s="7"/>
      <c r="O100" s="7"/>
      <c r="P100" s="7"/>
      <c r="Q100" s="22"/>
      <c r="R100" s="14"/>
      <c r="S100" s="14"/>
      <c r="T100" s="129"/>
      <c r="U100" s="22"/>
      <c r="V100" s="14"/>
      <c r="W100" s="129"/>
      <c r="X100" s="22"/>
      <c r="Y100" s="14"/>
      <c r="Z100" s="14"/>
      <c r="AA100" s="14"/>
      <c r="AB100" s="129"/>
      <c r="AC100" s="7"/>
      <c r="AD100" s="7"/>
      <c r="AE100" s="164">
        <f t="shared" si="39"/>
        <v>0</v>
      </c>
      <c r="AF100" s="177"/>
      <c r="AG100" s="160">
        <f t="shared" si="57"/>
        <v>0</v>
      </c>
      <c r="AH100" s="178">
        <f t="shared" si="57"/>
        <v>0</v>
      </c>
      <c r="AI100" s="188">
        <f t="shared" si="58"/>
        <v>0</v>
      </c>
      <c r="AJ100" s="167">
        <f>SUM(AG100)+SUM(August!AJ100)</f>
        <v>5</v>
      </c>
      <c r="AK100" s="178">
        <f>SUM(AE100)+SUM(August!AK100)</f>
        <v>5</v>
      </c>
      <c r="AL100" s="179">
        <f>SUM(AH100)+SUM(August!AL100)</f>
        <v>0</v>
      </c>
    </row>
    <row r="101" spans="1:38" outlineLevel="1" x14ac:dyDescent="0.25">
      <c r="A101" s="74" t="s">
        <v>753</v>
      </c>
      <c r="B101" s="35"/>
      <c r="C101" s="69">
        <f t="shared" ref="C101:AL101" si="59">SUBTOTAL(9,C98:C100)</f>
        <v>0</v>
      </c>
      <c r="D101" s="69">
        <f t="shared" si="59"/>
        <v>0</v>
      </c>
      <c r="E101" s="69">
        <f t="shared" si="59"/>
        <v>0</v>
      </c>
      <c r="F101" s="69">
        <f t="shared" si="59"/>
        <v>0</v>
      </c>
      <c r="G101" s="69">
        <f t="shared" si="59"/>
        <v>0</v>
      </c>
      <c r="H101" s="69">
        <f t="shared" si="59"/>
        <v>0</v>
      </c>
      <c r="I101" s="116">
        <f t="shared" si="59"/>
        <v>0</v>
      </c>
      <c r="J101" s="356">
        <f t="shared" si="59"/>
        <v>0</v>
      </c>
      <c r="K101" s="69">
        <f t="shared" si="59"/>
        <v>0</v>
      </c>
      <c r="L101" s="69">
        <f t="shared" si="59"/>
        <v>0</v>
      </c>
      <c r="M101" s="157">
        <f t="shared" si="59"/>
        <v>0</v>
      </c>
      <c r="N101" s="7">
        <f t="shared" si="59"/>
        <v>0</v>
      </c>
      <c r="O101" s="7">
        <f t="shared" si="59"/>
        <v>0</v>
      </c>
      <c r="P101" s="7">
        <f t="shared" si="59"/>
        <v>0</v>
      </c>
      <c r="Q101" s="22">
        <f t="shared" si="59"/>
        <v>0</v>
      </c>
      <c r="R101" s="14">
        <f t="shared" si="59"/>
        <v>0</v>
      </c>
      <c r="S101" s="14">
        <f t="shared" si="59"/>
        <v>0</v>
      </c>
      <c r="T101" s="129">
        <f t="shared" si="59"/>
        <v>0</v>
      </c>
      <c r="U101" s="22">
        <f t="shared" si="59"/>
        <v>0</v>
      </c>
      <c r="V101" s="14">
        <f t="shared" si="59"/>
        <v>0</v>
      </c>
      <c r="W101" s="129">
        <f t="shared" si="59"/>
        <v>0</v>
      </c>
      <c r="X101" s="22">
        <f t="shared" si="59"/>
        <v>0</v>
      </c>
      <c r="Y101" s="14">
        <f t="shared" si="59"/>
        <v>0</v>
      </c>
      <c r="Z101" s="14">
        <f t="shared" si="59"/>
        <v>0</v>
      </c>
      <c r="AA101" s="14">
        <f t="shared" si="59"/>
        <v>0</v>
      </c>
      <c r="AB101" s="129">
        <f t="shared" si="59"/>
        <v>0</v>
      </c>
      <c r="AC101" s="7">
        <f t="shared" si="59"/>
        <v>0</v>
      </c>
      <c r="AD101" s="7">
        <f t="shared" si="59"/>
        <v>0</v>
      </c>
      <c r="AE101" s="164">
        <f t="shared" si="59"/>
        <v>0</v>
      </c>
      <c r="AF101" s="177">
        <f t="shared" si="59"/>
        <v>0</v>
      </c>
      <c r="AG101" s="160">
        <f t="shared" si="59"/>
        <v>0</v>
      </c>
      <c r="AH101" s="178">
        <f t="shared" si="59"/>
        <v>0</v>
      </c>
      <c r="AI101" s="188">
        <f t="shared" si="59"/>
        <v>0</v>
      </c>
      <c r="AJ101" s="167">
        <f t="shared" si="59"/>
        <v>5</v>
      </c>
      <c r="AK101" s="178">
        <f t="shared" si="59"/>
        <v>5</v>
      </c>
      <c r="AL101" s="179">
        <f t="shared" si="59"/>
        <v>0</v>
      </c>
    </row>
    <row r="102" spans="1:38" outlineLevel="2" x14ac:dyDescent="0.25">
      <c r="A102" s="6" t="s">
        <v>613</v>
      </c>
      <c r="B102" s="6"/>
      <c r="C102" s="69"/>
      <c r="D102" s="69"/>
      <c r="E102" s="69"/>
      <c r="F102" s="69"/>
      <c r="G102" s="69"/>
      <c r="H102" s="69"/>
      <c r="I102" s="116"/>
      <c r="J102" s="356"/>
      <c r="K102" s="69"/>
      <c r="L102" s="69"/>
      <c r="M102" s="157">
        <f t="shared" si="37"/>
        <v>0</v>
      </c>
      <c r="N102" s="7"/>
      <c r="O102" s="7"/>
      <c r="P102" s="7"/>
      <c r="Q102" s="22"/>
      <c r="R102" s="14"/>
      <c r="S102" s="14"/>
      <c r="T102" s="129"/>
      <c r="U102" s="22"/>
      <c r="V102" s="14"/>
      <c r="W102" s="129"/>
      <c r="X102" s="22"/>
      <c r="Y102" s="14"/>
      <c r="Z102" s="14"/>
      <c r="AA102" s="14"/>
      <c r="AB102" s="129"/>
      <c r="AC102" s="7"/>
      <c r="AD102" s="7"/>
      <c r="AE102" s="164">
        <f t="shared" si="39"/>
        <v>0</v>
      </c>
      <c r="AF102" s="177"/>
      <c r="AG102" s="160">
        <f>SUM(M102,AE102)</f>
        <v>0</v>
      </c>
      <c r="AH102" s="178">
        <f>SUM(N102,AF102)</f>
        <v>0</v>
      </c>
      <c r="AI102" s="188">
        <f t="shared" si="58"/>
        <v>0</v>
      </c>
      <c r="AJ102" s="167">
        <f>SUM(AG102)+SUM(August!AJ102)</f>
        <v>0</v>
      </c>
      <c r="AK102" s="178">
        <f>SUM(AE102)+SUM(August!AK102)</f>
        <v>0</v>
      </c>
      <c r="AL102" s="179">
        <f>SUM(AH102)+SUM(August!AL102)</f>
        <v>0</v>
      </c>
    </row>
    <row r="103" spans="1:38" outlineLevel="1" x14ac:dyDescent="0.25">
      <c r="A103" s="74" t="s">
        <v>754</v>
      </c>
      <c r="B103" s="6"/>
      <c r="C103" s="69">
        <f t="shared" ref="C103:AL103" si="60">SUBTOTAL(9,C102:C102)</f>
        <v>0</v>
      </c>
      <c r="D103" s="69">
        <f t="shared" si="60"/>
        <v>0</v>
      </c>
      <c r="E103" s="69">
        <f t="shared" si="60"/>
        <v>0</v>
      </c>
      <c r="F103" s="69">
        <f t="shared" si="60"/>
        <v>0</v>
      </c>
      <c r="G103" s="69">
        <f t="shared" si="60"/>
        <v>0</v>
      </c>
      <c r="H103" s="69">
        <f t="shared" si="60"/>
        <v>0</v>
      </c>
      <c r="I103" s="116">
        <f t="shared" si="60"/>
        <v>0</v>
      </c>
      <c r="J103" s="356">
        <f t="shared" si="60"/>
        <v>0</v>
      </c>
      <c r="K103" s="69">
        <f t="shared" si="60"/>
        <v>0</v>
      </c>
      <c r="L103" s="69">
        <f t="shared" si="60"/>
        <v>0</v>
      </c>
      <c r="M103" s="157">
        <f t="shared" si="60"/>
        <v>0</v>
      </c>
      <c r="N103" s="7">
        <f t="shared" si="60"/>
        <v>0</v>
      </c>
      <c r="O103" s="7">
        <f t="shared" si="60"/>
        <v>0</v>
      </c>
      <c r="P103" s="7">
        <f t="shared" si="60"/>
        <v>0</v>
      </c>
      <c r="Q103" s="22">
        <f t="shared" si="60"/>
        <v>0</v>
      </c>
      <c r="R103" s="14">
        <f t="shared" si="60"/>
        <v>0</v>
      </c>
      <c r="S103" s="14">
        <f t="shared" si="60"/>
        <v>0</v>
      </c>
      <c r="T103" s="129">
        <f t="shared" si="60"/>
        <v>0</v>
      </c>
      <c r="U103" s="22">
        <f t="shared" si="60"/>
        <v>0</v>
      </c>
      <c r="V103" s="14">
        <f t="shared" si="60"/>
        <v>0</v>
      </c>
      <c r="W103" s="129">
        <f t="shared" si="60"/>
        <v>0</v>
      </c>
      <c r="X103" s="22">
        <f t="shared" si="60"/>
        <v>0</v>
      </c>
      <c r="Y103" s="14">
        <f t="shared" si="60"/>
        <v>0</v>
      </c>
      <c r="Z103" s="14">
        <f t="shared" si="60"/>
        <v>0</v>
      </c>
      <c r="AA103" s="14">
        <f t="shared" si="60"/>
        <v>0</v>
      </c>
      <c r="AB103" s="129">
        <f t="shared" si="60"/>
        <v>0</v>
      </c>
      <c r="AC103" s="7">
        <f t="shared" si="60"/>
        <v>0</v>
      </c>
      <c r="AD103" s="7">
        <f t="shared" si="60"/>
        <v>0</v>
      </c>
      <c r="AE103" s="164">
        <f t="shared" si="60"/>
        <v>0</v>
      </c>
      <c r="AF103" s="177">
        <f t="shared" si="60"/>
        <v>0</v>
      </c>
      <c r="AG103" s="160">
        <f t="shared" si="60"/>
        <v>0</v>
      </c>
      <c r="AH103" s="178">
        <f t="shared" si="60"/>
        <v>0</v>
      </c>
      <c r="AI103" s="188">
        <f t="shared" si="60"/>
        <v>0</v>
      </c>
      <c r="AJ103" s="167">
        <f t="shared" si="60"/>
        <v>0</v>
      </c>
      <c r="AK103" s="178">
        <f t="shared" si="60"/>
        <v>0</v>
      </c>
      <c r="AL103" s="179">
        <f t="shared" si="60"/>
        <v>0</v>
      </c>
    </row>
    <row r="104" spans="1:38" outlineLevel="2" x14ac:dyDescent="0.25">
      <c r="A104" s="6" t="s">
        <v>614</v>
      </c>
      <c r="B104" s="6" t="s">
        <v>825</v>
      </c>
      <c r="C104" s="69"/>
      <c r="D104" s="69"/>
      <c r="E104" s="69"/>
      <c r="F104" s="69"/>
      <c r="G104" s="69"/>
      <c r="H104" s="69"/>
      <c r="I104" s="116"/>
      <c r="J104" s="356"/>
      <c r="K104" s="69"/>
      <c r="L104" s="69"/>
      <c r="M104" s="157">
        <f t="shared" si="37"/>
        <v>0</v>
      </c>
      <c r="N104" s="7"/>
      <c r="O104" s="7"/>
      <c r="P104" s="7"/>
      <c r="Q104" s="22"/>
      <c r="R104" s="14"/>
      <c r="S104" s="14"/>
      <c r="T104" s="129"/>
      <c r="U104" s="22"/>
      <c r="V104" s="14"/>
      <c r="W104" s="129"/>
      <c r="X104" s="22"/>
      <c r="Y104" s="14"/>
      <c r="Z104" s="14"/>
      <c r="AA104" s="14"/>
      <c r="AB104" s="129"/>
      <c r="AC104" s="7"/>
      <c r="AD104" s="7"/>
      <c r="AE104" s="164">
        <f t="shared" si="39"/>
        <v>0</v>
      </c>
      <c r="AF104" s="177"/>
      <c r="AG104" s="160">
        <f>SUM(M104,AE104)</f>
        <v>0</v>
      </c>
      <c r="AH104" s="178">
        <f>SUM(N104,AF104)</f>
        <v>0</v>
      </c>
      <c r="AI104" s="188">
        <f t="shared" si="58"/>
        <v>0</v>
      </c>
      <c r="AJ104" s="167">
        <f>SUM(AG104)+SUM(August!AJ104)</f>
        <v>1</v>
      </c>
      <c r="AK104" s="178">
        <f>SUM(AE104)+SUM(August!AK104)</f>
        <v>0</v>
      </c>
      <c r="AL104" s="179">
        <f>SUM(AH104)+SUM(August!AL104)</f>
        <v>0</v>
      </c>
    </row>
    <row r="105" spans="1:38" outlineLevel="1" x14ac:dyDescent="0.25">
      <c r="A105" s="74" t="s">
        <v>755</v>
      </c>
      <c r="B105" s="6"/>
      <c r="C105" s="69">
        <f t="shared" ref="C105:AL105" si="61">SUBTOTAL(9,C104:C104)</f>
        <v>0</v>
      </c>
      <c r="D105" s="69">
        <f t="shared" si="61"/>
        <v>0</v>
      </c>
      <c r="E105" s="69">
        <f t="shared" si="61"/>
        <v>0</v>
      </c>
      <c r="F105" s="69">
        <f t="shared" si="61"/>
        <v>0</v>
      </c>
      <c r="G105" s="69">
        <f t="shared" si="61"/>
        <v>0</v>
      </c>
      <c r="H105" s="69">
        <f t="shared" si="61"/>
        <v>0</v>
      </c>
      <c r="I105" s="116">
        <f t="shared" si="61"/>
        <v>0</v>
      </c>
      <c r="J105" s="356">
        <f t="shared" si="61"/>
        <v>0</v>
      </c>
      <c r="K105" s="69">
        <f t="shared" si="61"/>
        <v>0</v>
      </c>
      <c r="L105" s="69">
        <f t="shared" si="61"/>
        <v>0</v>
      </c>
      <c r="M105" s="157">
        <f t="shared" si="61"/>
        <v>0</v>
      </c>
      <c r="N105" s="7">
        <f t="shared" si="61"/>
        <v>0</v>
      </c>
      <c r="O105" s="7">
        <f t="shared" si="61"/>
        <v>0</v>
      </c>
      <c r="P105" s="7">
        <f t="shared" si="61"/>
        <v>0</v>
      </c>
      <c r="Q105" s="22">
        <f t="shared" si="61"/>
        <v>0</v>
      </c>
      <c r="R105" s="14">
        <f t="shared" si="61"/>
        <v>0</v>
      </c>
      <c r="S105" s="14">
        <f t="shared" si="61"/>
        <v>0</v>
      </c>
      <c r="T105" s="129">
        <f t="shared" si="61"/>
        <v>0</v>
      </c>
      <c r="U105" s="22">
        <f t="shared" si="61"/>
        <v>0</v>
      </c>
      <c r="V105" s="14">
        <f t="shared" si="61"/>
        <v>0</v>
      </c>
      <c r="W105" s="129">
        <f t="shared" si="61"/>
        <v>0</v>
      </c>
      <c r="X105" s="22">
        <f t="shared" si="61"/>
        <v>0</v>
      </c>
      <c r="Y105" s="14">
        <f t="shared" si="61"/>
        <v>0</v>
      </c>
      <c r="Z105" s="14">
        <f t="shared" si="61"/>
        <v>0</v>
      </c>
      <c r="AA105" s="14">
        <f t="shared" si="61"/>
        <v>0</v>
      </c>
      <c r="AB105" s="129">
        <f t="shared" si="61"/>
        <v>0</v>
      </c>
      <c r="AC105" s="7">
        <f t="shared" si="61"/>
        <v>0</v>
      </c>
      <c r="AD105" s="7">
        <f t="shared" si="61"/>
        <v>0</v>
      </c>
      <c r="AE105" s="164">
        <f t="shared" si="61"/>
        <v>0</v>
      </c>
      <c r="AF105" s="177">
        <f t="shared" si="61"/>
        <v>0</v>
      </c>
      <c r="AG105" s="160">
        <f t="shared" si="61"/>
        <v>0</v>
      </c>
      <c r="AH105" s="178">
        <f t="shared" si="61"/>
        <v>0</v>
      </c>
      <c r="AI105" s="188">
        <f t="shared" si="61"/>
        <v>0</v>
      </c>
      <c r="AJ105" s="167">
        <f t="shared" si="61"/>
        <v>1</v>
      </c>
      <c r="AK105" s="178">
        <f t="shared" si="61"/>
        <v>0</v>
      </c>
      <c r="AL105" s="179">
        <f t="shared" si="61"/>
        <v>0</v>
      </c>
    </row>
    <row r="106" spans="1:38" outlineLevel="2" x14ac:dyDescent="0.25">
      <c r="A106" s="74" t="s">
        <v>691</v>
      </c>
      <c r="B106" s="6" t="s">
        <v>646</v>
      </c>
      <c r="C106" s="69"/>
      <c r="D106" s="69"/>
      <c r="E106" s="69"/>
      <c r="F106" s="69"/>
      <c r="G106" s="69"/>
      <c r="H106" s="69"/>
      <c r="I106" s="116"/>
      <c r="J106" s="356"/>
      <c r="K106" s="69"/>
      <c r="L106" s="69"/>
      <c r="M106" s="157">
        <f t="shared" si="37"/>
        <v>0</v>
      </c>
      <c r="N106" s="7"/>
      <c r="O106" s="7"/>
      <c r="P106" s="7"/>
      <c r="Q106" s="22"/>
      <c r="R106" s="14"/>
      <c r="S106" s="14"/>
      <c r="T106" s="129"/>
      <c r="U106" s="22"/>
      <c r="V106" s="14"/>
      <c r="W106" s="129"/>
      <c r="X106" s="22"/>
      <c r="Y106" s="14"/>
      <c r="Z106" s="14"/>
      <c r="AA106" s="14"/>
      <c r="AB106" s="129"/>
      <c r="AC106" s="7"/>
      <c r="AD106" s="7"/>
      <c r="AE106" s="164">
        <f t="shared" si="39"/>
        <v>0</v>
      </c>
      <c r="AF106" s="177"/>
      <c r="AG106" s="160">
        <f>SUM(M106,AE106)</f>
        <v>0</v>
      </c>
      <c r="AH106" s="178">
        <f>SUM(N106,AF106)</f>
        <v>0</v>
      </c>
      <c r="AI106" s="188">
        <f>SUM(AG106+AH106)</f>
        <v>0</v>
      </c>
      <c r="AJ106" s="167">
        <f>SUM(AG106)+SUM(August!AJ106)</f>
        <v>0</v>
      </c>
      <c r="AK106" s="178">
        <f>SUM(AE106)+SUM(August!AK106)</f>
        <v>0</v>
      </c>
      <c r="AL106" s="179">
        <f>SUM(AH106)+SUM(August!AL106)</f>
        <v>0</v>
      </c>
    </row>
    <row r="107" spans="1:38" outlineLevel="1" x14ac:dyDescent="0.25">
      <c r="A107" s="74" t="s">
        <v>756</v>
      </c>
      <c r="B107" s="6"/>
      <c r="C107" s="69">
        <f t="shared" ref="C107:AL107" si="62">SUBTOTAL(9,C106:C106)</f>
        <v>0</v>
      </c>
      <c r="D107" s="69">
        <f t="shared" si="62"/>
        <v>0</v>
      </c>
      <c r="E107" s="69">
        <f t="shared" si="62"/>
        <v>0</v>
      </c>
      <c r="F107" s="69">
        <f t="shared" si="62"/>
        <v>0</v>
      </c>
      <c r="G107" s="69">
        <f t="shared" si="62"/>
        <v>0</v>
      </c>
      <c r="H107" s="69">
        <f t="shared" si="62"/>
        <v>0</v>
      </c>
      <c r="I107" s="116">
        <f t="shared" si="62"/>
        <v>0</v>
      </c>
      <c r="J107" s="356">
        <f t="shared" si="62"/>
        <v>0</v>
      </c>
      <c r="K107" s="69">
        <f t="shared" si="62"/>
        <v>0</v>
      </c>
      <c r="L107" s="69">
        <f t="shared" si="62"/>
        <v>0</v>
      </c>
      <c r="M107" s="157">
        <f t="shared" si="62"/>
        <v>0</v>
      </c>
      <c r="N107" s="7">
        <f t="shared" si="62"/>
        <v>0</v>
      </c>
      <c r="O107" s="7">
        <f t="shared" si="62"/>
        <v>0</v>
      </c>
      <c r="P107" s="7">
        <f t="shared" si="62"/>
        <v>0</v>
      </c>
      <c r="Q107" s="22">
        <f t="shared" si="62"/>
        <v>0</v>
      </c>
      <c r="R107" s="14">
        <f t="shared" si="62"/>
        <v>0</v>
      </c>
      <c r="S107" s="14">
        <f t="shared" si="62"/>
        <v>0</v>
      </c>
      <c r="T107" s="129">
        <f t="shared" si="62"/>
        <v>0</v>
      </c>
      <c r="U107" s="22">
        <f t="shared" si="62"/>
        <v>0</v>
      </c>
      <c r="V107" s="14">
        <f t="shared" si="62"/>
        <v>0</v>
      </c>
      <c r="W107" s="129">
        <f t="shared" si="62"/>
        <v>0</v>
      </c>
      <c r="X107" s="22">
        <f t="shared" si="62"/>
        <v>0</v>
      </c>
      <c r="Y107" s="14">
        <f t="shared" si="62"/>
        <v>0</v>
      </c>
      <c r="Z107" s="14">
        <f t="shared" si="62"/>
        <v>0</v>
      </c>
      <c r="AA107" s="14">
        <f t="shared" si="62"/>
        <v>0</v>
      </c>
      <c r="AB107" s="129">
        <f t="shared" si="62"/>
        <v>0</v>
      </c>
      <c r="AC107" s="7">
        <f t="shared" si="62"/>
        <v>0</v>
      </c>
      <c r="AD107" s="7">
        <f t="shared" si="62"/>
        <v>0</v>
      </c>
      <c r="AE107" s="164">
        <f t="shared" si="62"/>
        <v>0</v>
      </c>
      <c r="AF107" s="177">
        <f t="shared" si="62"/>
        <v>0</v>
      </c>
      <c r="AG107" s="160">
        <f t="shared" si="62"/>
        <v>0</v>
      </c>
      <c r="AH107" s="178">
        <f t="shared" si="62"/>
        <v>0</v>
      </c>
      <c r="AI107" s="188">
        <f t="shared" si="62"/>
        <v>0</v>
      </c>
      <c r="AJ107" s="167">
        <f t="shared" si="62"/>
        <v>0</v>
      </c>
      <c r="AK107" s="178">
        <f t="shared" si="62"/>
        <v>0</v>
      </c>
      <c r="AL107" s="179">
        <f t="shared" si="62"/>
        <v>0</v>
      </c>
    </row>
    <row r="108" spans="1:38" outlineLevel="2" x14ac:dyDescent="0.25">
      <c r="A108" s="6" t="s">
        <v>810</v>
      </c>
      <c r="B108" s="6" t="s">
        <v>827</v>
      </c>
      <c r="C108" s="69"/>
      <c r="D108" s="69"/>
      <c r="E108" s="69"/>
      <c r="F108" s="69"/>
      <c r="G108" s="69"/>
      <c r="H108" s="69"/>
      <c r="I108" s="116"/>
      <c r="J108" s="356"/>
      <c r="K108" s="69"/>
      <c r="L108" s="69"/>
      <c r="M108" s="157">
        <f t="shared" si="37"/>
        <v>0</v>
      </c>
      <c r="N108" s="7"/>
      <c r="O108" s="7"/>
      <c r="P108" s="7"/>
      <c r="Q108" s="22"/>
      <c r="R108" s="14"/>
      <c r="S108" s="14"/>
      <c r="T108" s="129"/>
      <c r="U108" s="22"/>
      <c r="V108" s="14"/>
      <c r="W108" s="129"/>
      <c r="X108" s="22"/>
      <c r="Y108" s="14"/>
      <c r="Z108" s="14"/>
      <c r="AA108" s="14"/>
      <c r="AB108" s="129"/>
      <c r="AC108" s="7">
        <v>19</v>
      </c>
      <c r="AD108" s="7">
        <v>3</v>
      </c>
      <c r="AE108" s="164">
        <f t="shared" si="39"/>
        <v>22</v>
      </c>
      <c r="AF108" s="177"/>
      <c r="AG108" s="160">
        <f>SUM(M108,AE108)</f>
        <v>22</v>
      </c>
      <c r="AH108" s="178">
        <f>SUM(N108,AF108)</f>
        <v>0</v>
      </c>
      <c r="AI108" s="188">
        <f t="shared" si="58"/>
        <v>22</v>
      </c>
      <c r="AJ108" s="167">
        <f>SUM(AG108)+SUM(August!AJ108)</f>
        <v>139</v>
      </c>
      <c r="AK108" s="178">
        <f>SUM(AE108)+SUM(August!AK108)</f>
        <v>139</v>
      </c>
      <c r="AL108" s="179">
        <f>SUM(AH108)+SUM(August!AL108)</f>
        <v>0</v>
      </c>
    </row>
    <row r="109" spans="1:38" outlineLevel="1" x14ac:dyDescent="0.25">
      <c r="A109" s="74" t="s">
        <v>757</v>
      </c>
      <c r="B109" s="6"/>
      <c r="C109" s="69">
        <f t="shared" ref="C109:AL109" si="63">SUBTOTAL(9,C108:C108)</f>
        <v>0</v>
      </c>
      <c r="D109" s="69">
        <f t="shared" si="63"/>
        <v>0</v>
      </c>
      <c r="E109" s="69">
        <f t="shared" si="63"/>
        <v>0</v>
      </c>
      <c r="F109" s="69">
        <f t="shared" si="63"/>
        <v>0</v>
      </c>
      <c r="G109" s="69">
        <f t="shared" si="63"/>
        <v>0</v>
      </c>
      <c r="H109" s="69">
        <f t="shared" si="63"/>
        <v>0</v>
      </c>
      <c r="I109" s="116">
        <f t="shared" si="63"/>
        <v>0</v>
      </c>
      <c r="J109" s="356">
        <f t="shared" si="63"/>
        <v>0</v>
      </c>
      <c r="K109" s="69">
        <f t="shared" si="63"/>
        <v>0</v>
      </c>
      <c r="L109" s="69">
        <f t="shared" si="63"/>
        <v>0</v>
      </c>
      <c r="M109" s="157">
        <f t="shared" si="63"/>
        <v>0</v>
      </c>
      <c r="N109" s="7">
        <f t="shared" si="63"/>
        <v>0</v>
      </c>
      <c r="O109" s="7">
        <f t="shared" si="63"/>
        <v>0</v>
      </c>
      <c r="P109" s="7">
        <f t="shared" si="63"/>
        <v>0</v>
      </c>
      <c r="Q109" s="22">
        <f t="shared" si="63"/>
        <v>0</v>
      </c>
      <c r="R109" s="14">
        <f t="shared" si="63"/>
        <v>0</v>
      </c>
      <c r="S109" s="14">
        <f t="shared" si="63"/>
        <v>0</v>
      </c>
      <c r="T109" s="129">
        <f t="shared" si="63"/>
        <v>0</v>
      </c>
      <c r="U109" s="22">
        <f t="shared" si="63"/>
        <v>0</v>
      </c>
      <c r="V109" s="14">
        <f t="shared" si="63"/>
        <v>0</v>
      </c>
      <c r="W109" s="129">
        <f t="shared" si="63"/>
        <v>0</v>
      </c>
      <c r="X109" s="22">
        <f t="shared" si="63"/>
        <v>0</v>
      </c>
      <c r="Y109" s="14">
        <f t="shared" si="63"/>
        <v>0</v>
      </c>
      <c r="Z109" s="14">
        <f t="shared" si="63"/>
        <v>0</v>
      </c>
      <c r="AA109" s="14">
        <f t="shared" si="63"/>
        <v>0</v>
      </c>
      <c r="AB109" s="129">
        <f t="shared" si="63"/>
        <v>0</v>
      </c>
      <c r="AC109" s="7">
        <f t="shared" si="63"/>
        <v>19</v>
      </c>
      <c r="AD109" s="7">
        <f t="shared" si="63"/>
        <v>3</v>
      </c>
      <c r="AE109" s="164">
        <f t="shared" si="63"/>
        <v>22</v>
      </c>
      <c r="AF109" s="177">
        <f t="shared" si="63"/>
        <v>0</v>
      </c>
      <c r="AG109" s="160">
        <f t="shared" si="63"/>
        <v>22</v>
      </c>
      <c r="AH109" s="178">
        <f t="shared" si="63"/>
        <v>0</v>
      </c>
      <c r="AI109" s="188">
        <f t="shared" si="63"/>
        <v>22</v>
      </c>
      <c r="AJ109" s="167">
        <f t="shared" si="63"/>
        <v>139</v>
      </c>
      <c r="AK109" s="178">
        <f t="shared" si="63"/>
        <v>139</v>
      </c>
      <c r="AL109" s="179">
        <f t="shared" si="63"/>
        <v>0</v>
      </c>
    </row>
    <row r="110" spans="1:38" outlineLevel="2" x14ac:dyDescent="0.25">
      <c r="A110" s="6" t="s">
        <v>811</v>
      </c>
      <c r="B110" s="6" t="s">
        <v>692</v>
      </c>
      <c r="C110" s="69"/>
      <c r="D110" s="69">
        <v>3</v>
      </c>
      <c r="E110" s="69">
        <v>2</v>
      </c>
      <c r="F110" s="69">
        <v>1</v>
      </c>
      <c r="G110" s="69"/>
      <c r="H110" s="69"/>
      <c r="I110" s="116"/>
      <c r="J110" s="356"/>
      <c r="K110" s="69"/>
      <c r="L110" s="69"/>
      <c r="M110" s="157">
        <f t="shared" si="37"/>
        <v>6</v>
      </c>
      <c r="N110" s="7"/>
      <c r="O110" s="7"/>
      <c r="P110" s="7"/>
      <c r="Q110" s="22"/>
      <c r="R110" s="14"/>
      <c r="S110" s="14"/>
      <c r="T110" s="129"/>
      <c r="U110" s="22"/>
      <c r="V110" s="14"/>
      <c r="W110" s="129"/>
      <c r="X110" s="22"/>
      <c r="Y110" s="14"/>
      <c r="Z110" s="14"/>
      <c r="AA110" s="14"/>
      <c r="AB110" s="129"/>
      <c r="AC110" s="7"/>
      <c r="AD110" s="7"/>
      <c r="AE110" s="164">
        <f t="shared" si="39"/>
        <v>0</v>
      </c>
      <c r="AF110" s="177"/>
      <c r="AG110" s="160">
        <f>SUM(M110,AE110)</f>
        <v>6</v>
      </c>
      <c r="AH110" s="178">
        <f>SUM(N110,AF110)</f>
        <v>0</v>
      </c>
      <c r="AI110" s="188">
        <f t="shared" si="58"/>
        <v>6</v>
      </c>
      <c r="AJ110" s="167">
        <f>SUM(AG110)+SUM(August!AJ110)</f>
        <v>219</v>
      </c>
      <c r="AK110" s="178">
        <f>SUM(AE110)+SUM(August!AK110)</f>
        <v>0</v>
      </c>
      <c r="AL110" s="179">
        <f>SUM(AH110)+SUM(August!AL110)</f>
        <v>0</v>
      </c>
    </row>
    <row r="111" spans="1:38" outlineLevel="1" x14ac:dyDescent="0.25">
      <c r="A111" s="74" t="s">
        <v>758</v>
      </c>
      <c r="B111" s="6"/>
      <c r="C111" s="69">
        <f t="shared" ref="C111:AL111" si="64">SUBTOTAL(9,C110:C110)</f>
        <v>0</v>
      </c>
      <c r="D111" s="69">
        <f t="shared" si="64"/>
        <v>3</v>
      </c>
      <c r="E111" s="69">
        <f t="shared" si="64"/>
        <v>2</v>
      </c>
      <c r="F111" s="69">
        <f t="shared" si="64"/>
        <v>1</v>
      </c>
      <c r="G111" s="69">
        <f t="shared" si="64"/>
        <v>0</v>
      </c>
      <c r="H111" s="69">
        <f t="shared" si="64"/>
        <v>0</v>
      </c>
      <c r="I111" s="116">
        <f t="shared" si="64"/>
        <v>0</v>
      </c>
      <c r="J111" s="356">
        <f t="shared" si="64"/>
        <v>0</v>
      </c>
      <c r="K111" s="69">
        <f t="shared" si="64"/>
        <v>0</v>
      </c>
      <c r="L111" s="69">
        <f t="shared" si="64"/>
        <v>0</v>
      </c>
      <c r="M111" s="157">
        <f t="shared" si="64"/>
        <v>6</v>
      </c>
      <c r="N111" s="7">
        <f t="shared" si="64"/>
        <v>0</v>
      </c>
      <c r="O111" s="7">
        <f t="shared" si="64"/>
        <v>0</v>
      </c>
      <c r="P111" s="7">
        <f t="shared" si="64"/>
        <v>0</v>
      </c>
      <c r="Q111" s="22">
        <f t="shared" si="64"/>
        <v>0</v>
      </c>
      <c r="R111" s="14">
        <f t="shared" si="64"/>
        <v>0</v>
      </c>
      <c r="S111" s="14">
        <f t="shared" si="64"/>
        <v>0</v>
      </c>
      <c r="T111" s="129">
        <f t="shared" si="64"/>
        <v>0</v>
      </c>
      <c r="U111" s="22">
        <f t="shared" si="64"/>
        <v>0</v>
      </c>
      <c r="V111" s="14">
        <f t="shared" si="64"/>
        <v>0</v>
      </c>
      <c r="W111" s="129">
        <f t="shared" si="64"/>
        <v>0</v>
      </c>
      <c r="X111" s="22">
        <f t="shared" si="64"/>
        <v>0</v>
      </c>
      <c r="Y111" s="14">
        <f t="shared" si="64"/>
        <v>0</v>
      </c>
      <c r="Z111" s="14">
        <f t="shared" si="64"/>
        <v>0</v>
      </c>
      <c r="AA111" s="14">
        <f t="shared" si="64"/>
        <v>0</v>
      </c>
      <c r="AB111" s="129">
        <f t="shared" si="64"/>
        <v>0</v>
      </c>
      <c r="AC111" s="7">
        <f t="shared" si="64"/>
        <v>0</v>
      </c>
      <c r="AD111" s="7">
        <f t="shared" si="64"/>
        <v>0</v>
      </c>
      <c r="AE111" s="164">
        <f t="shared" si="64"/>
        <v>0</v>
      </c>
      <c r="AF111" s="177">
        <f t="shared" si="64"/>
        <v>0</v>
      </c>
      <c r="AG111" s="160">
        <f t="shared" si="64"/>
        <v>6</v>
      </c>
      <c r="AH111" s="178">
        <f t="shared" si="64"/>
        <v>0</v>
      </c>
      <c r="AI111" s="188">
        <f t="shared" si="64"/>
        <v>6</v>
      </c>
      <c r="AJ111" s="167">
        <f t="shared" si="64"/>
        <v>219</v>
      </c>
      <c r="AK111" s="178">
        <f t="shared" si="64"/>
        <v>0</v>
      </c>
      <c r="AL111" s="179">
        <f t="shared" si="64"/>
        <v>0</v>
      </c>
    </row>
    <row r="112" spans="1:38" outlineLevel="2" x14ac:dyDescent="0.25">
      <c r="A112" s="6" t="s">
        <v>637</v>
      </c>
      <c r="B112" s="6"/>
      <c r="C112" s="69"/>
      <c r="D112" s="69"/>
      <c r="E112" s="69"/>
      <c r="F112" s="69"/>
      <c r="G112" s="69"/>
      <c r="H112" s="69"/>
      <c r="I112" s="116"/>
      <c r="J112" s="356"/>
      <c r="K112" s="69"/>
      <c r="L112" s="69"/>
      <c r="M112" s="157">
        <f t="shared" si="37"/>
        <v>0</v>
      </c>
      <c r="N112" s="7"/>
      <c r="O112" s="7"/>
      <c r="P112" s="7"/>
      <c r="Q112" s="22"/>
      <c r="R112" s="14"/>
      <c r="S112" s="14"/>
      <c r="T112" s="129"/>
      <c r="U112" s="22"/>
      <c r="V112" s="14"/>
      <c r="W112" s="129"/>
      <c r="X112" s="22"/>
      <c r="Y112" s="14"/>
      <c r="Z112" s="14"/>
      <c r="AA112" s="14"/>
      <c r="AB112" s="129"/>
      <c r="AC112" s="7"/>
      <c r="AD112" s="7"/>
      <c r="AE112" s="164">
        <f t="shared" si="39"/>
        <v>0</v>
      </c>
      <c r="AF112" s="177"/>
      <c r="AG112" s="160">
        <f>SUM(M112,AE112)</f>
        <v>0</v>
      </c>
      <c r="AH112" s="178">
        <f>SUM(N112,AF112)</f>
        <v>0</v>
      </c>
      <c r="AI112" s="188">
        <f t="shared" si="58"/>
        <v>0</v>
      </c>
      <c r="AJ112" s="167">
        <f>SUM(AG112)+SUM(August!AJ112)</f>
        <v>0</v>
      </c>
      <c r="AK112" s="178">
        <f>SUM(AE112)+SUM(August!AK112)</f>
        <v>0</v>
      </c>
      <c r="AL112" s="179">
        <f>SUM(AH112)+SUM(August!AL112)</f>
        <v>0</v>
      </c>
    </row>
    <row r="113" spans="1:38" outlineLevel="1" x14ac:dyDescent="0.25">
      <c r="A113" s="74" t="s">
        <v>759</v>
      </c>
      <c r="B113" s="6"/>
      <c r="C113" s="69">
        <f t="shared" ref="C113:AL113" si="65">SUBTOTAL(9,C112:C112)</f>
        <v>0</v>
      </c>
      <c r="D113" s="69">
        <f t="shared" si="65"/>
        <v>0</v>
      </c>
      <c r="E113" s="69">
        <f t="shared" si="65"/>
        <v>0</v>
      </c>
      <c r="F113" s="69">
        <f t="shared" si="65"/>
        <v>0</v>
      </c>
      <c r="G113" s="69">
        <f t="shared" si="65"/>
        <v>0</v>
      </c>
      <c r="H113" s="69">
        <f t="shared" si="65"/>
        <v>0</v>
      </c>
      <c r="I113" s="116">
        <f t="shared" si="65"/>
        <v>0</v>
      </c>
      <c r="J113" s="356">
        <f t="shared" si="65"/>
        <v>0</v>
      </c>
      <c r="K113" s="69">
        <f t="shared" si="65"/>
        <v>0</v>
      </c>
      <c r="L113" s="69">
        <f t="shared" si="65"/>
        <v>0</v>
      </c>
      <c r="M113" s="157">
        <f t="shared" si="65"/>
        <v>0</v>
      </c>
      <c r="N113" s="7">
        <f t="shared" si="65"/>
        <v>0</v>
      </c>
      <c r="O113" s="7">
        <f t="shared" si="65"/>
        <v>0</v>
      </c>
      <c r="P113" s="7">
        <f t="shared" si="65"/>
        <v>0</v>
      </c>
      <c r="Q113" s="22">
        <f t="shared" si="65"/>
        <v>0</v>
      </c>
      <c r="R113" s="14">
        <f t="shared" si="65"/>
        <v>0</v>
      </c>
      <c r="S113" s="14">
        <f t="shared" si="65"/>
        <v>0</v>
      </c>
      <c r="T113" s="129">
        <f t="shared" si="65"/>
        <v>0</v>
      </c>
      <c r="U113" s="22">
        <f t="shared" si="65"/>
        <v>0</v>
      </c>
      <c r="V113" s="14">
        <f t="shared" si="65"/>
        <v>0</v>
      </c>
      <c r="W113" s="129">
        <f t="shared" si="65"/>
        <v>0</v>
      </c>
      <c r="X113" s="22">
        <f t="shared" si="65"/>
        <v>0</v>
      </c>
      <c r="Y113" s="14">
        <f t="shared" si="65"/>
        <v>0</v>
      </c>
      <c r="Z113" s="14">
        <f t="shared" si="65"/>
        <v>0</v>
      </c>
      <c r="AA113" s="14">
        <f t="shared" si="65"/>
        <v>0</v>
      </c>
      <c r="AB113" s="129">
        <f t="shared" si="65"/>
        <v>0</v>
      </c>
      <c r="AC113" s="7">
        <f t="shared" si="65"/>
        <v>0</v>
      </c>
      <c r="AD113" s="7">
        <f t="shared" si="65"/>
        <v>0</v>
      </c>
      <c r="AE113" s="164">
        <f t="shared" si="65"/>
        <v>0</v>
      </c>
      <c r="AF113" s="177">
        <f t="shared" si="65"/>
        <v>0</v>
      </c>
      <c r="AG113" s="160">
        <f t="shared" si="65"/>
        <v>0</v>
      </c>
      <c r="AH113" s="178">
        <f t="shared" si="65"/>
        <v>0</v>
      </c>
      <c r="AI113" s="188">
        <f t="shared" si="65"/>
        <v>0</v>
      </c>
      <c r="AJ113" s="167">
        <f t="shared" si="65"/>
        <v>0</v>
      </c>
      <c r="AK113" s="178">
        <f t="shared" si="65"/>
        <v>0</v>
      </c>
      <c r="AL113" s="179">
        <f t="shared" si="65"/>
        <v>0</v>
      </c>
    </row>
    <row r="114" spans="1:38" outlineLevel="2" x14ac:dyDescent="0.25">
      <c r="A114" s="6" t="s">
        <v>676</v>
      </c>
      <c r="B114" s="6" t="s">
        <v>704</v>
      </c>
      <c r="C114" s="69"/>
      <c r="D114" s="69"/>
      <c r="E114" s="69"/>
      <c r="F114" s="69"/>
      <c r="G114" s="69"/>
      <c r="H114" s="69"/>
      <c r="I114" s="116"/>
      <c r="J114" s="356"/>
      <c r="K114" s="69"/>
      <c r="L114" s="69"/>
      <c r="M114" s="157">
        <f>SUM(C114:L114)</f>
        <v>0</v>
      </c>
      <c r="N114" s="7"/>
      <c r="O114" s="7"/>
      <c r="P114" s="7"/>
      <c r="Q114" s="22"/>
      <c r="R114" s="14"/>
      <c r="S114" s="14"/>
      <c r="T114" s="129"/>
      <c r="U114" s="22"/>
      <c r="V114" s="14"/>
      <c r="W114" s="129"/>
      <c r="X114" s="22"/>
      <c r="Y114" s="14"/>
      <c r="Z114" s="14"/>
      <c r="AA114" s="14"/>
      <c r="AB114" s="129"/>
      <c r="AC114" s="7"/>
      <c r="AD114" s="7"/>
      <c r="AE114" s="164">
        <f>SUM(O114:AD114)</f>
        <v>0</v>
      </c>
      <c r="AF114" s="177"/>
      <c r="AG114" s="160">
        <f t="shared" ref="AG114:AH116" si="66">SUM(M114,AE114)</f>
        <v>0</v>
      </c>
      <c r="AH114" s="178">
        <f t="shared" si="66"/>
        <v>0</v>
      </c>
      <c r="AI114" s="188">
        <f>SUM(AG114+AH114)</f>
        <v>0</v>
      </c>
      <c r="AJ114" s="167">
        <f>SUM(AG114)+SUM(August!AJ114)</f>
        <v>0</v>
      </c>
      <c r="AK114" s="178">
        <f>SUM(AE114)+SUM(August!AK114)</f>
        <v>0</v>
      </c>
      <c r="AL114" s="179">
        <f>SUM(AH114)+SUM(August!AL114)</f>
        <v>0</v>
      </c>
    </row>
    <row r="115" spans="1:38" outlineLevel="2" x14ac:dyDescent="0.25">
      <c r="A115" s="6" t="s">
        <v>676</v>
      </c>
      <c r="B115" s="6"/>
      <c r="C115" s="69"/>
      <c r="D115" s="69"/>
      <c r="E115" s="69"/>
      <c r="F115" s="69"/>
      <c r="G115" s="69"/>
      <c r="H115" s="69"/>
      <c r="I115" s="116"/>
      <c r="J115" s="356"/>
      <c r="K115" s="69"/>
      <c r="L115" s="69"/>
      <c r="M115" s="157">
        <f t="shared" si="37"/>
        <v>0</v>
      </c>
      <c r="N115" s="7"/>
      <c r="O115" s="7"/>
      <c r="P115" s="7"/>
      <c r="Q115" s="22"/>
      <c r="R115" s="14"/>
      <c r="S115" s="14"/>
      <c r="T115" s="129"/>
      <c r="U115" s="22"/>
      <c r="V115" s="14"/>
      <c r="W115" s="129"/>
      <c r="X115" s="22"/>
      <c r="Y115" s="14"/>
      <c r="Z115" s="14"/>
      <c r="AA115" s="14"/>
      <c r="AB115" s="129"/>
      <c r="AC115" s="7"/>
      <c r="AD115" s="7"/>
      <c r="AE115" s="164">
        <f t="shared" si="39"/>
        <v>0</v>
      </c>
      <c r="AF115" s="177"/>
      <c r="AG115" s="160">
        <f t="shared" si="66"/>
        <v>0</v>
      </c>
      <c r="AH115" s="178">
        <f t="shared" si="66"/>
        <v>0</v>
      </c>
      <c r="AI115" s="188">
        <f t="shared" si="58"/>
        <v>0</v>
      </c>
      <c r="AJ115" s="167">
        <f>SUM(AG115)+SUM(August!AJ115)</f>
        <v>0</v>
      </c>
      <c r="AK115" s="178">
        <f>SUM(AE115)+SUM(August!AK115)</f>
        <v>0</v>
      </c>
      <c r="AL115" s="179">
        <f>SUM(AH115)+SUM(August!AL115)</f>
        <v>0</v>
      </c>
    </row>
    <row r="116" spans="1:38" outlineLevel="2" x14ac:dyDescent="0.25">
      <c r="A116" s="6" t="s">
        <v>676</v>
      </c>
      <c r="B116" s="6"/>
      <c r="C116" s="69"/>
      <c r="D116" s="69"/>
      <c r="E116" s="69"/>
      <c r="F116" s="69"/>
      <c r="G116" s="69"/>
      <c r="H116" s="69"/>
      <c r="I116" s="116"/>
      <c r="J116" s="356"/>
      <c r="K116" s="69"/>
      <c r="L116" s="69"/>
      <c r="M116" s="157">
        <f t="shared" si="37"/>
        <v>0</v>
      </c>
      <c r="N116" s="7"/>
      <c r="O116" s="7"/>
      <c r="P116" s="7"/>
      <c r="Q116" s="22"/>
      <c r="R116" s="14"/>
      <c r="S116" s="14"/>
      <c r="T116" s="129"/>
      <c r="U116" s="22"/>
      <c r="V116" s="14"/>
      <c r="W116" s="129"/>
      <c r="X116" s="22"/>
      <c r="Y116" s="14"/>
      <c r="Z116" s="14"/>
      <c r="AA116" s="14"/>
      <c r="AB116" s="129"/>
      <c r="AC116" s="7"/>
      <c r="AD116" s="7"/>
      <c r="AE116" s="164">
        <f t="shared" si="39"/>
        <v>0</v>
      </c>
      <c r="AF116" s="177"/>
      <c r="AG116" s="160">
        <f t="shared" si="66"/>
        <v>0</v>
      </c>
      <c r="AH116" s="178">
        <f t="shared" si="66"/>
        <v>0</v>
      </c>
      <c r="AI116" s="188">
        <f>SUM(AG116+AH116)</f>
        <v>0</v>
      </c>
      <c r="AJ116" s="167">
        <f>SUM(AG116)+SUM(August!AJ116)</f>
        <v>0</v>
      </c>
      <c r="AK116" s="178">
        <f>SUM(AE116)+SUM(August!AK116)</f>
        <v>0</v>
      </c>
      <c r="AL116" s="179">
        <f>SUM(AH116)+SUM(August!AL116)</f>
        <v>0</v>
      </c>
    </row>
    <row r="117" spans="1:38" outlineLevel="1" x14ac:dyDescent="0.25">
      <c r="A117" s="74" t="s">
        <v>760</v>
      </c>
      <c r="B117" s="6"/>
      <c r="C117" s="69">
        <f t="shared" ref="C117:AL117" si="67">SUBTOTAL(9,C114:C116)</f>
        <v>0</v>
      </c>
      <c r="D117" s="69">
        <f t="shared" si="67"/>
        <v>0</v>
      </c>
      <c r="E117" s="69">
        <f t="shared" si="67"/>
        <v>0</v>
      </c>
      <c r="F117" s="69">
        <f t="shared" si="67"/>
        <v>0</v>
      </c>
      <c r="G117" s="69">
        <f t="shared" si="67"/>
        <v>0</v>
      </c>
      <c r="H117" s="69">
        <f t="shared" si="67"/>
        <v>0</v>
      </c>
      <c r="I117" s="116">
        <f t="shared" si="67"/>
        <v>0</v>
      </c>
      <c r="J117" s="356">
        <f t="shared" si="67"/>
        <v>0</v>
      </c>
      <c r="K117" s="69">
        <f t="shared" si="67"/>
        <v>0</v>
      </c>
      <c r="L117" s="69">
        <f t="shared" si="67"/>
        <v>0</v>
      </c>
      <c r="M117" s="157">
        <f t="shared" si="67"/>
        <v>0</v>
      </c>
      <c r="N117" s="7">
        <f t="shared" si="67"/>
        <v>0</v>
      </c>
      <c r="O117" s="7">
        <f t="shared" si="67"/>
        <v>0</v>
      </c>
      <c r="P117" s="7">
        <f t="shared" si="67"/>
        <v>0</v>
      </c>
      <c r="Q117" s="22">
        <f t="shared" si="67"/>
        <v>0</v>
      </c>
      <c r="R117" s="14">
        <f t="shared" si="67"/>
        <v>0</v>
      </c>
      <c r="S117" s="14">
        <f t="shared" si="67"/>
        <v>0</v>
      </c>
      <c r="T117" s="129">
        <f t="shared" si="67"/>
        <v>0</v>
      </c>
      <c r="U117" s="22">
        <f t="shared" si="67"/>
        <v>0</v>
      </c>
      <c r="V117" s="14">
        <f t="shared" si="67"/>
        <v>0</v>
      </c>
      <c r="W117" s="129">
        <f t="shared" si="67"/>
        <v>0</v>
      </c>
      <c r="X117" s="22">
        <f t="shared" si="67"/>
        <v>0</v>
      </c>
      <c r="Y117" s="14">
        <f t="shared" si="67"/>
        <v>0</v>
      </c>
      <c r="Z117" s="14">
        <f t="shared" si="67"/>
        <v>0</v>
      </c>
      <c r="AA117" s="14">
        <f t="shared" si="67"/>
        <v>0</v>
      </c>
      <c r="AB117" s="129">
        <f t="shared" si="67"/>
        <v>0</v>
      </c>
      <c r="AC117" s="7">
        <f t="shared" si="67"/>
        <v>0</v>
      </c>
      <c r="AD117" s="7">
        <f t="shared" si="67"/>
        <v>0</v>
      </c>
      <c r="AE117" s="164">
        <f t="shared" si="67"/>
        <v>0</v>
      </c>
      <c r="AF117" s="177">
        <f t="shared" si="67"/>
        <v>0</v>
      </c>
      <c r="AG117" s="160">
        <f t="shared" si="67"/>
        <v>0</v>
      </c>
      <c r="AH117" s="178">
        <f t="shared" si="67"/>
        <v>0</v>
      </c>
      <c r="AI117" s="188">
        <f t="shared" si="67"/>
        <v>0</v>
      </c>
      <c r="AJ117" s="167">
        <f t="shared" si="67"/>
        <v>0</v>
      </c>
      <c r="AK117" s="178">
        <f t="shared" si="67"/>
        <v>0</v>
      </c>
      <c r="AL117" s="179">
        <f t="shared" si="67"/>
        <v>0</v>
      </c>
    </row>
    <row r="118" spans="1:38" outlineLevel="2" x14ac:dyDescent="0.25">
      <c r="A118" s="6" t="s">
        <v>812</v>
      </c>
      <c r="B118" s="6" t="s">
        <v>706</v>
      </c>
      <c r="C118" s="69"/>
      <c r="D118" s="69"/>
      <c r="E118" s="69">
        <v>11</v>
      </c>
      <c r="F118" s="69">
        <v>15</v>
      </c>
      <c r="G118" s="69"/>
      <c r="H118" s="69"/>
      <c r="I118" s="116"/>
      <c r="J118" s="356"/>
      <c r="K118" s="69"/>
      <c r="L118" s="69">
        <v>1</v>
      </c>
      <c r="M118" s="157">
        <f t="shared" si="37"/>
        <v>27</v>
      </c>
      <c r="N118" s="7"/>
      <c r="O118" s="7"/>
      <c r="P118" s="7"/>
      <c r="Q118" s="22"/>
      <c r="R118" s="14"/>
      <c r="S118" s="14"/>
      <c r="T118" s="129"/>
      <c r="U118" s="22"/>
      <c r="V118" s="14"/>
      <c r="W118" s="129"/>
      <c r="X118" s="22"/>
      <c r="Y118" s="14"/>
      <c r="Z118" s="14"/>
      <c r="AA118" s="14"/>
      <c r="AB118" s="129"/>
      <c r="AC118" s="7"/>
      <c r="AD118" s="7"/>
      <c r="AE118" s="164">
        <f>SUM(O118:AD118)</f>
        <v>0</v>
      </c>
      <c r="AF118" s="177"/>
      <c r="AG118" s="160">
        <f>SUM(M118,AE118)</f>
        <v>27</v>
      </c>
      <c r="AH118" s="178">
        <f>SUM(N118,AF118)</f>
        <v>0</v>
      </c>
      <c r="AI118" s="188">
        <f>SUM(AG118+AH118)</f>
        <v>27</v>
      </c>
      <c r="AJ118" s="167">
        <f>SUM(AG118)+SUM(August!AJ118)</f>
        <v>298</v>
      </c>
      <c r="AK118" s="178">
        <f>SUM(AE118)+SUM(August!AK118)</f>
        <v>0</v>
      </c>
      <c r="AL118" s="179">
        <f>SUM(AH118)+SUM(August!AL118)</f>
        <v>0</v>
      </c>
    </row>
    <row r="119" spans="1:38" outlineLevel="2" x14ac:dyDescent="0.25">
      <c r="A119" s="6" t="s">
        <v>812</v>
      </c>
      <c r="B119" s="6" t="s">
        <v>813</v>
      </c>
      <c r="C119" s="69"/>
      <c r="D119" s="69"/>
      <c r="E119" s="69">
        <v>19</v>
      </c>
      <c r="F119" s="69">
        <v>21</v>
      </c>
      <c r="G119" s="69"/>
      <c r="H119" s="69"/>
      <c r="I119" s="116"/>
      <c r="J119" s="356"/>
      <c r="K119" s="69">
        <v>7</v>
      </c>
      <c r="L119" s="69">
        <v>2</v>
      </c>
      <c r="M119" s="157">
        <f t="shared" si="37"/>
        <v>49</v>
      </c>
      <c r="N119" s="7"/>
      <c r="O119" s="7"/>
      <c r="P119" s="7"/>
      <c r="Q119" s="22"/>
      <c r="R119" s="14"/>
      <c r="S119" s="14"/>
      <c r="T119" s="129"/>
      <c r="U119" s="22"/>
      <c r="V119" s="14"/>
      <c r="W119" s="129"/>
      <c r="X119" s="22"/>
      <c r="Y119" s="14"/>
      <c r="Z119" s="14"/>
      <c r="AA119" s="14"/>
      <c r="AB119" s="129"/>
      <c r="AC119" s="7"/>
      <c r="AD119" s="7"/>
      <c r="AE119" s="164">
        <f t="shared" si="39"/>
        <v>0</v>
      </c>
      <c r="AF119" s="177"/>
      <c r="AG119" s="160">
        <f>SUM(M119,AE119)</f>
        <v>49</v>
      </c>
      <c r="AH119" s="178">
        <f>SUM(N119,AF119)</f>
        <v>0</v>
      </c>
      <c r="AI119" s="188">
        <f t="shared" si="58"/>
        <v>49</v>
      </c>
      <c r="AJ119" s="167">
        <f>SUM(AG119)+SUM(August!AJ119)</f>
        <v>414</v>
      </c>
      <c r="AK119" s="178">
        <f>SUM(AE119)+SUM(August!AK119)</f>
        <v>0</v>
      </c>
      <c r="AL119" s="179">
        <f>SUM(AH119)+SUM(August!AL119)</f>
        <v>0</v>
      </c>
    </row>
    <row r="120" spans="1:38" outlineLevel="1" x14ac:dyDescent="0.25">
      <c r="A120" s="74" t="s">
        <v>761</v>
      </c>
      <c r="B120" s="6"/>
      <c r="C120" s="69">
        <f t="shared" ref="C120:AL120" si="68">SUBTOTAL(9,C118:C119)</f>
        <v>0</v>
      </c>
      <c r="D120" s="69">
        <f t="shared" si="68"/>
        <v>0</v>
      </c>
      <c r="E120" s="69">
        <f t="shared" si="68"/>
        <v>30</v>
      </c>
      <c r="F120" s="69">
        <f t="shared" si="68"/>
        <v>36</v>
      </c>
      <c r="G120" s="69">
        <f t="shared" si="68"/>
        <v>0</v>
      </c>
      <c r="H120" s="69">
        <f t="shared" si="68"/>
        <v>0</v>
      </c>
      <c r="I120" s="116">
        <f t="shared" si="68"/>
        <v>0</v>
      </c>
      <c r="J120" s="356">
        <f t="shared" si="68"/>
        <v>0</v>
      </c>
      <c r="K120" s="69">
        <f t="shared" si="68"/>
        <v>7</v>
      </c>
      <c r="L120" s="69">
        <f t="shared" si="68"/>
        <v>3</v>
      </c>
      <c r="M120" s="157">
        <f t="shared" si="68"/>
        <v>76</v>
      </c>
      <c r="N120" s="7">
        <f t="shared" si="68"/>
        <v>0</v>
      </c>
      <c r="O120" s="7">
        <f t="shared" si="68"/>
        <v>0</v>
      </c>
      <c r="P120" s="7">
        <f t="shared" si="68"/>
        <v>0</v>
      </c>
      <c r="Q120" s="22">
        <f t="shared" si="68"/>
        <v>0</v>
      </c>
      <c r="R120" s="14">
        <f t="shared" si="68"/>
        <v>0</v>
      </c>
      <c r="S120" s="14">
        <f t="shared" si="68"/>
        <v>0</v>
      </c>
      <c r="T120" s="129">
        <f t="shared" si="68"/>
        <v>0</v>
      </c>
      <c r="U120" s="22">
        <f t="shared" si="68"/>
        <v>0</v>
      </c>
      <c r="V120" s="14">
        <f t="shared" si="68"/>
        <v>0</v>
      </c>
      <c r="W120" s="129">
        <f t="shared" si="68"/>
        <v>0</v>
      </c>
      <c r="X120" s="22">
        <f t="shared" si="68"/>
        <v>0</v>
      </c>
      <c r="Y120" s="14">
        <f t="shared" si="68"/>
        <v>0</v>
      </c>
      <c r="Z120" s="14">
        <f t="shared" si="68"/>
        <v>0</v>
      </c>
      <c r="AA120" s="14">
        <f t="shared" si="68"/>
        <v>0</v>
      </c>
      <c r="AB120" s="129">
        <f t="shared" si="68"/>
        <v>0</v>
      </c>
      <c r="AC120" s="7">
        <f t="shared" si="68"/>
        <v>0</v>
      </c>
      <c r="AD120" s="7">
        <f t="shared" si="68"/>
        <v>0</v>
      </c>
      <c r="AE120" s="164">
        <f t="shared" si="68"/>
        <v>0</v>
      </c>
      <c r="AF120" s="177">
        <f t="shared" si="68"/>
        <v>0</v>
      </c>
      <c r="AG120" s="160">
        <f t="shared" si="68"/>
        <v>76</v>
      </c>
      <c r="AH120" s="178">
        <f t="shared" si="68"/>
        <v>0</v>
      </c>
      <c r="AI120" s="188">
        <f t="shared" si="68"/>
        <v>76</v>
      </c>
      <c r="AJ120" s="167">
        <f t="shared" si="68"/>
        <v>712</v>
      </c>
      <c r="AK120" s="178">
        <f t="shared" si="68"/>
        <v>0</v>
      </c>
      <c r="AL120" s="179">
        <f t="shared" si="68"/>
        <v>0</v>
      </c>
    </row>
    <row r="121" spans="1:38" outlineLevel="2" x14ac:dyDescent="0.25">
      <c r="A121" s="6" t="s">
        <v>814</v>
      </c>
      <c r="B121" s="6" t="s">
        <v>692</v>
      </c>
      <c r="C121" s="69"/>
      <c r="D121" s="69">
        <v>16</v>
      </c>
      <c r="E121" s="69"/>
      <c r="F121" s="69"/>
      <c r="G121" s="69"/>
      <c r="H121" s="69"/>
      <c r="I121" s="116"/>
      <c r="J121" s="356"/>
      <c r="K121" s="69"/>
      <c r="L121" s="69">
        <v>11</v>
      </c>
      <c r="M121" s="157">
        <f t="shared" si="37"/>
        <v>27</v>
      </c>
      <c r="N121" s="7"/>
      <c r="O121" s="7"/>
      <c r="P121" s="7"/>
      <c r="Q121" s="22"/>
      <c r="R121" s="14"/>
      <c r="S121" s="14"/>
      <c r="T121" s="129"/>
      <c r="U121" s="22"/>
      <c r="V121" s="14"/>
      <c r="W121" s="129"/>
      <c r="X121" s="22"/>
      <c r="Y121" s="14"/>
      <c r="Z121" s="14"/>
      <c r="AA121" s="14"/>
      <c r="AB121" s="129"/>
      <c r="AC121" s="7"/>
      <c r="AD121" s="7"/>
      <c r="AE121" s="164">
        <f t="shared" si="39"/>
        <v>0</v>
      </c>
      <c r="AF121" s="177"/>
      <c r="AG121" s="160">
        <f>SUM(M121,AE121)</f>
        <v>27</v>
      </c>
      <c r="AH121" s="178">
        <f>SUM(N121,AF121)</f>
        <v>0</v>
      </c>
      <c r="AI121" s="188">
        <f t="shared" si="58"/>
        <v>27</v>
      </c>
      <c r="AJ121" s="167">
        <f>SUM(AG121)+SUM(August!AJ121)</f>
        <v>159</v>
      </c>
      <c r="AK121" s="178">
        <f>SUM(AE121)+SUM(August!AK121)</f>
        <v>0</v>
      </c>
      <c r="AL121" s="179">
        <f>SUM(AH121)+SUM(August!AL121)</f>
        <v>0</v>
      </c>
    </row>
    <row r="122" spans="1:38" outlineLevel="1" x14ac:dyDescent="0.25">
      <c r="A122" s="74" t="s">
        <v>762</v>
      </c>
      <c r="B122" s="6"/>
      <c r="C122" s="69">
        <f t="shared" ref="C122:AL122" si="69">SUBTOTAL(9,C121:C121)</f>
        <v>0</v>
      </c>
      <c r="D122" s="69">
        <f t="shared" si="69"/>
        <v>16</v>
      </c>
      <c r="E122" s="69">
        <f t="shared" si="69"/>
        <v>0</v>
      </c>
      <c r="F122" s="69">
        <f t="shared" si="69"/>
        <v>0</v>
      </c>
      <c r="G122" s="69">
        <f t="shared" si="69"/>
        <v>0</v>
      </c>
      <c r="H122" s="69">
        <f t="shared" si="69"/>
        <v>0</v>
      </c>
      <c r="I122" s="116">
        <f t="shared" si="69"/>
        <v>0</v>
      </c>
      <c r="J122" s="356">
        <f t="shared" si="69"/>
        <v>0</v>
      </c>
      <c r="K122" s="69">
        <f t="shared" si="69"/>
        <v>0</v>
      </c>
      <c r="L122" s="69">
        <f t="shared" si="69"/>
        <v>11</v>
      </c>
      <c r="M122" s="157">
        <f t="shared" si="69"/>
        <v>27</v>
      </c>
      <c r="N122" s="7">
        <f t="shared" si="69"/>
        <v>0</v>
      </c>
      <c r="O122" s="7">
        <f t="shared" si="69"/>
        <v>0</v>
      </c>
      <c r="P122" s="7">
        <f t="shared" si="69"/>
        <v>0</v>
      </c>
      <c r="Q122" s="22">
        <f t="shared" si="69"/>
        <v>0</v>
      </c>
      <c r="R122" s="14">
        <f t="shared" si="69"/>
        <v>0</v>
      </c>
      <c r="S122" s="14">
        <f t="shared" si="69"/>
        <v>0</v>
      </c>
      <c r="T122" s="129">
        <f t="shared" si="69"/>
        <v>0</v>
      </c>
      <c r="U122" s="22">
        <f t="shared" si="69"/>
        <v>0</v>
      </c>
      <c r="V122" s="14">
        <f t="shared" si="69"/>
        <v>0</v>
      </c>
      <c r="W122" s="129">
        <f t="shared" si="69"/>
        <v>0</v>
      </c>
      <c r="X122" s="22">
        <f t="shared" si="69"/>
        <v>0</v>
      </c>
      <c r="Y122" s="14">
        <f t="shared" si="69"/>
        <v>0</v>
      </c>
      <c r="Z122" s="14">
        <f t="shared" si="69"/>
        <v>0</v>
      </c>
      <c r="AA122" s="14">
        <f t="shared" si="69"/>
        <v>0</v>
      </c>
      <c r="AB122" s="129">
        <f t="shared" si="69"/>
        <v>0</v>
      </c>
      <c r="AC122" s="7">
        <f t="shared" si="69"/>
        <v>0</v>
      </c>
      <c r="AD122" s="7">
        <f t="shared" si="69"/>
        <v>0</v>
      </c>
      <c r="AE122" s="164">
        <f t="shared" si="69"/>
        <v>0</v>
      </c>
      <c r="AF122" s="177">
        <f t="shared" si="69"/>
        <v>0</v>
      </c>
      <c r="AG122" s="160">
        <f t="shared" si="69"/>
        <v>27</v>
      </c>
      <c r="AH122" s="178">
        <f t="shared" si="69"/>
        <v>0</v>
      </c>
      <c r="AI122" s="188">
        <f t="shared" si="69"/>
        <v>27</v>
      </c>
      <c r="AJ122" s="167">
        <f t="shared" si="69"/>
        <v>159</v>
      </c>
      <c r="AK122" s="178">
        <f t="shared" si="69"/>
        <v>0</v>
      </c>
      <c r="AL122" s="179">
        <f t="shared" si="69"/>
        <v>0</v>
      </c>
    </row>
    <row r="123" spans="1:38" outlineLevel="2" x14ac:dyDescent="0.25">
      <c r="A123" s="6" t="s">
        <v>615</v>
      </c>
      <c r="B123" s="6" t="s">
        <v>693</v>
      </c>
      <c r="C123" s="69">
        <v>1</v>
      </c>
      <c r="D123" s="69">
        <v>20</v>
      </c>
      <c r="E123" s="69">
        <v>53</v>
      </c>
      <c r="F123" s="69">
        <v>24</v>
      </c>
      <c r="G123" s="69"/>
      <c r="H123" s="69"/>
      <c r="I123" s="116">
        <v>6</v>
      </c>
      <c r="J123" s="356"/>
      <c r="K123" s="69">
        <v>19</v>
      </c>
      <c r="L123" s="69"/>
      <c r="M123" s="157">
        <f t="shared" si="37"/>
        <v>123</v>
      </c>
      <c r="N123" s="7"/>
      <c r="O123" s="7"/>
      <c r="P123" s="7">
        <v>5</v>
      </c>
      <c r="Q123" s="22"/>
      <c r="R123" s="14"/>
      <c r="S123" s="14"/>
      <c r="T123" s="129"/>
      <c r="U123" s="22"/>
      <c r="V123" s="14"/>
      <c r="W123" s="129"/>
      <c r="X123" s="22"/>
      <c r="Y123" s="14"/>
      <c r="Z123" s="14"/>
      <c r="AA123" s="14"/>
      <c r="AB123" s="129"/>
      <c r="AC123" s="7"/>
      <c r="AD123" s="7"/>
      <c r="AE123" s="164">
        <f t="shared" si="39"/>
        <v>5</v>
      </c>
      <c r="AF123" s="177"/>
      <c r="AG123" s="160">
        <f>SUM(M123,AE123)</f>
        <v>128</v>
      </c>
      <c r="AH123" s="178">
        <f>SUM(N123,AF123)</f>
        <v>0</v>
      </c>
      <c r="AI123" s="188">
        <f t="shared" si="58"/>
        <v>128</v>
      </c>
      <c r="AJ123" s="167">
        <f>SUM(AG123)+SUM(August!AJ123)</f>
        <v>1414</v>
      </c>
      <c r="AK123" s="178">
        <f>SUM(AE123)+SUM(August!AK123)</f>
        <v>35</v>
      </c>
      <c r="AL123" s="179">
        <f>SUM(AH123)+SUM(August!AL123)</f>
        <v>0</v>
      </c>
    </row>
    <row r="124" spans="1:38" outlineLevel="2" x14ac:dyDescent="0.25">
      <c r="A124" s="6" t="s">
        <v>615</v>
      </c>
      <c r="B124" s="29" t="s">
        <v>702</v>
      </c>
      <c r="C124" s="69"/>
      <c r="D124" s="69"/>
      <c r="E124" s="69"/>
      <c r="F124" s="69"/>
      <c r="G124" s="69"/>
      <c r="H124" s="69"/>
      <c r="I124" s="116"/>
      <c r="J124" s="356"/>
      <c r="K124" s="69"/>
      <c r="L124" s="69"/>
      <c r="M124" s="157">
        <f t="shared" si="37"/>
        <v>0</v>
      </c>
      <c r="N124" s="7"/>
      <c r="O124" s="7"/>
      <c r="P124" s="7"/>
      <c r="Q124" s="22"/>
      <c r="R124" s="14"/>
      <c r="S124" s="14"/>
      <c r="T124" s="129"/>
      <c r="U124" s="22"/>
      <c r="V124" s="14"/>
      <c r="W124" s="129"/>
      <c r="X124" s="22"/>
      <c r="Y124" s="14"/>
      <c r="Z124" s="14"/>
      <c r="AA124" s="14"/>
      <c r="AB124" s="129"/>
      <c r="AC124" s="7"/>
      <c r="AD124" s="7"/>
      <c r="AE124" s="164">
        <f t="shared" si="39"/>
        <v>0</v>
      </c>
      <c r="AF124" s="177"/>
      <c r="AG124" s="160">
        <f>SUM(M124,AE124)</f>
        <v>0</v>
      </c>
      <c r="AH124" s="178">
        <f>SUM(N124,AF124)</f>
        <v>0</v>
      </c>
      <c r="AI124" s="188">
        <f t="shared" si="58"/>
        <v>0</v>
      </c>
      <c r="AJ124" s="167">
        <f>SUM(AG124)+SUM(August!AJ124)</f>
        <v>0</v>
      </c>
      <c r="AK124" s="178">
        <f>SUM(AE124)+SUM(August!AK124)</f>
        <v>0</v>
      </c>
      <c r="AL124" s="179">
        <f>SUM(AH124)+SUM(August!AL124)</f>
        <v>0</v>
      </c>
    </row>
    <row r="125" spans="1:38" outlineLevel="1" x14ac:dyDescent="0.25">
      <c r="A125" s="74" t="s">
        <v>763</v>
      </c>
      <c r="B125" s="40"/>
      <c r="C125" s="69">
        <f t="shared" ref="C125:AL125" si="70">SUBTOTAL(9,C123:C124)</f>
        <v>1</v>
      </c>
      <c r="D125" s="69">
        <f t="shared" si="70"/>
        <v>20</v>
      </c>
      <c r="E125" s="69">
        <f t="shared" si="70"/>
        <v>53</v>
      </c>
      <c r="F125" s="69">
        <f t="shared" si="70"/>
        <v>24</v>
      </c>
      <c r="G125" s="69">
        <f t="shared" si="70"/>
        <v>0</v>
      </c>
      <c r="H125" s="69">
        <f t="shared" si="70"/>
        <v>0</v>
      </c>
      <c r="I125" s="116">
        <f t="shared" si="70"/>
        <v>6</v>
      </c>
      <c r="J125" s="356">
        <f t="shared" si="70"/>
        <v>0</v>
      </c>
      <c r="K125" s="69">
        <f t="shared" si="70"/>
        <v>19</v>
      </c>
      <c r="L125" s="69">
        <f t="shared" si="70"/>
        <v>0</v>
      </c>
      <c r="M125" s="157">
        <f t="shared" si="70"/>
        <v>123</v>
      </c>
      <c r="N125" s="7">
        <f t="shared" si="70"/>
        <v>0</v>
      </c>
      <c r="O125" s="7">
        <f t="shared" si="70"/>
        <v>0</v>
      </c>
      <c r="P125" s="7">
        <f t="shared" si="70"/>
        <v>5</v>
      </c>
      <c r="Q125" s="22">
        <f t="shared" si="70"/>
        <v>0</v>
      </c>
      <c r="R125" s="14">
        <f t="shared" si="70"/>
        <v>0</v>
      </c>
      <c r="S125" s="14">
        <f t="shared" si="70"/>
        <v>0</v>
      </c>
      <c r="T125" s="129">
        <f t="shared" si="70"/>
        <v>0</v>
      </c>
      <c r="U125" s="22">
        <f t="shared" si="70"/>
        <v>0</v>
      </c>
      <c r="V125" s="14">
        <f t="shared" si="70"/>
        <v>0</v>
      </c>
      <c r="W125" s="129">
        <f t="shared" si="70"/>
        <v>0</v>
      </c>
      <c r="X125" s="22">
        <f t="shared" si="70"/>
        <v>0</v>
      </c>
      <c r="Y125" s="14">
        <f t="shared" si="70"/>
        <v>0</v>
      </c>
      <c r="Z125" s="14">
        <f t="shared" si="70"/>
        <v>0</v>
      </c>
      <c r="AA125" s="14">
        <f t="shared" si="70"/>
        <v>0</v>
      </c>
      <c r="AB125" s="129">
        <f t="shared" si="70"/>
        <v>0</v>
      </c>
      <c r="AC125" s="7">
        <f t="shared" si="70"/>
        <v>0</v>
      </c>
      <c r="AD125" s="7">
        <f t="shared" si="70"/>
        <v>0</v>
      </c>
      <c r="AE125" s="164">
        <f t="shared" si="70"/>
        <v>5</v>
      </c>
      <c r="AF125" s="177">
        <f t="shared" si="70"/>
        <v>0</v>
      </c>
      <c r="AG125" s="160">
        <f t="shared" si="70"/>
        <v>128</v>
      </c>
      <c r="AH125" s="178">
        <f t="shared" si="70"/>
        <v>0</v>
      </c>
      <c r="AI125" s="188">
        <f t="shared" si="70"/>
        <v>128</v>
      </c>
      <c r="AJ125" s="167">
        <f t="shared" si="70"/>
        <v>1414</v>
      </c>
      <c r="AK125" s="178">
        <f t="shared" si="70"/>
        <v>35</v>
      </c>
      <c r="AL125" s="179">
        <f t="shared" si="70"/>
        <v>0</v>
      </c>
    </row>
    <row r="126" spans="1:38" outlineLevel="2" x14ac:dyDescent="0.25">
      <c r="A126" s="6" t="s">
        <v>815</v>
      </c>
      <c r="B126" s="8" t="s">
        <v>717</v>
      </c>
      <c r="C126" s="69">
        <v>2</v>
      </c>
      <c r="D126" s="69">
        <v>7</v>
      </c>
      <c r="E126" s="69">
        <v>12</v>
      </c>
      <c r="F126" s="69">
        <v>26</v>
      </c>
      <c r="G126" s="69"/>
      <c r="H126" s="69"/>
      <c r="I126" s="116">
        <v>6</v>
      </c>
      <c r="J126" s="356"/>
      <c r="K126" s="69">
        <v>9</v>
      </c>
      <c r="L126" s="69">
        <v>20</v>
      </c>
      <c r="M126" s="157">
        <f t="shared" si="37"/>
        <v>82</v>
      </c>
      <c r="N126" s="7"/>
      <c r="O126" s="7">
        <v>12</v>
      </c>
      <c r="P126" s="7"/>
      <c r="Q126" s="22"/>
      <c r="R126" s="14"/>
      <c r="S126" s="14"/>
      <c r="T126" s="129"/>
      <c r="U126" s="22"/>
      <c r="V126" s="14"/>
      <c r="W126" s="129"/>
      <c r="X126" s="22"/>
      <c r="Y126" s="14"/>
      <c r="Z126" s="14"/>
      <c r="AA126" s="14"/>
      <c r="AB126" s="129"/>
      <c r="AC126" s="7"/>
      <c r="AD126" s="7"/>
      <c r="AE126" s="164">
        <f t="shared" si="39"/>
        <v>12</v>
      </c>
      <c r="AF126" s="177"/>
      <c r="AG126" s="160">
        <f t="shared" ref="AG126:AH127" si="71">SUM(M126,AE126)</f>
        <v>94</v>
      </c>
      <c r="AH126" s="178">
        <f t="shared" si="71"/>
        <v>0</v>
      </c>
      <c r="AI126" s="188">
        <f t="shared" si="58"/>
        <v>94</v>
      </c>
      <c r="AJ126" s="167">
        <f>SUM(AG126)+SUM(August!AJ126)</f>
        <v>1167</v>
      </c>
      <c r="AK126" s="178">
        <f>SUM(AE126)+SUM(August!AK126)</f>
        <v>156</v>
      </c>
      <c r="AL126" s="179">
        <f>SUM(AH126)+SUM(August!AL126)</f>
        <v>0</v>
      </c>
    </row>
    <row r="127" spans="1:38" outlineLevel="2" x14ac:dyDescent="0.25">
      <c r="A127" s="6" t="s">
        <v>815</v>
      </c>
      <c r="B127" s="6" t="s">
        <v>257</v>
      </c>
      <c r="C127" s="69"/>
      <c r="D127" s="69">
        <v>8</v>
      </c>
      <c r="E127" s="69">
        <v>21</v>
      </c>
      <c r="F127" s="69">
        <v>26</v>
      </c>
      <c r="G127" s="69"/>
      <c r="H127" s="69"/>
      <c r="I127" s="116">
        <v>6</v>
      </c>
      <c r="J127" s="356"/>
      <c r="K127" s="69">
        <v>21</v>
      </c>
      <c r="L127" s="69">
        <v>16</v>
      </c>
      <c r="M127" s="157">
        <f t="shared" si="37"/>
        <v>98</v>
      </c>
      <c r="N127" s="7">
        <v>3</v>
      </c>
      <c r="O127" s="7">
        <v>16</v>
      </c>
      <c r="P127" s="7"/>
      <c r="Q127" s="22"/>
      <c r="R127" s="14">
        <v>2</v>
      </c>
      <c r="S127" s="14"/>
      <c r="T127" s="129"/>
      <c r="U127" s="22"/>
      <c r="V127" s="14"/>
      <c r="W127" s="129"/>
      <c r="X127" s="22"/>
      <c r="Y127" s="14"/>
      <c r="Z127" s="14"/>
      <c r="AA127" s="14"/>
      <c r="AB127" s="129"/>
      <c r="AC127" s="7"/>
      <c r="AD127" s="7"/>
      <c r="AE127" s="164">
        <f t="shared" si="39"/>
        <v>18</v>
      </c>
      <c r="AF127" s="177">
        <v>1</v>
      </c>
      <c r="AG127" s="160">
        <f t="shared" si="71"/>
        <v>116</v>
      </c>
      <c r="AH127" s="178">
        <f t="shared" si="71"/>
        <v>4</v>
      </c>
      <c r="AI127" s="188">
        <f t="shared" si="58"/>
        <v>120</v>
      </c>
      <c r="AJ127" s="167">
        <f>SUM(AG127)+SUM(August!AJ127)</f>
        <v>1078</v>
      </c>
      <c r="AK127" s="178">
        <f>SUM(AE127)+SUM(August!AK127)</f>
        <v>84</v>
      </c>
      <c r="AL127" s="179">
        <f>SUM(AH127)+SUM(August!AL127)</f>
        <v>27</v>
      </c>
    </row>
    <row r="128" spans="1:38" outlineLevel="1" x14ac:dyDescent="0.25">
      <c r="A128" s="74" t="s">
        <v>764</v>
      </c>
      <c r="B128" s="6"/>
      <c r="C128" s="69">
        <f t="shared" ref="C128:AL128" si="72">SUBTOTAL(9,C126:C127)</f>
        <v>2</v>
      </c>
      <c r="D128" s="69">
        <f t="shared" si="72"/>
        <v>15</v>
      </c>
      <c r="E128" s="69">
        <f t="shared" si="72"/>
        <v>33</v>
      </c>
      <c r="F128" s="69">
        <f t="shared" si="72"/>
        <v>52</v>
      </c>
      <c r="G128" s="69">
        <f t="shared" si="72"/>
        <v>0</v>
      </c>
      <c r="H128" s="69">
        <f t="shared" si="72"/>
        <v>0</v>
      </c>
      <c r="I128" s="116">
        <f t="shared" si="72"/>
        <v>12</v>
      </c>
      <c r="J128" s="356">
        <f t="shared" si="72"/>
        <v>0</v>
      </c>
      <c r="K128" s="69">
        <f t="shared" si="72"/>
        <v>30</v>
      </c>
      <c r="L128" s="69">
        <f t="shared" si="72"/>
        <v>36</v>
      </c>
      <c r="M128" s="157">
        <f t="shared" si="72"/>
        <v>180</v>
      </c>
      <c r="N128" s="7">
        <f t="shared" si="72"/>
        <v>3</v>
      </c>
      <c r="O128" s="7">
        <f t="shared" si="72"/>
        <v>28</v>
      </c>
      <c r="P128" s="7">
        <f t="shared" si="72"/>
        <v>0</v>
      </c>
      <c r="Q128" s="22">
        <f t="shared" si="72"/>
        <v>0</v>
      </c>
      <c r="R128" s="14">
        <f t="shared" si="72"/>
        <v>2</v>
      </c>
      <c r="S128" s="14">
        <f t="shared" si="72"/>
        <v>0</v>
      </c>
      <c r="T128" s="129">
        <f t="shared" si="72"/>
        <v>0</v>
      </c>
      <c r="U128" s="22">
        <f t="shared" si="72"/>
        <v>0</v>
      </c>
      <c r="V128" s="14">
        <f t="shared" si="72"/>
        <v>0</v>
      </c>
      <c r="W128" s="129">
        <f t="shared" si="72"/>
        <v>0</v>
      </c>
      <c r="X128" s="22">
        <f t="shared" si="72"/>
        <v>0</v>
      </c>
      <c r="Y128" s="14">
        <f t="shared" si="72"/>
        <v>0</v>
      </c>
      <c r="Z128" s="14">
        <f t="shared" si="72"/>
        <v>0</v>
      </c>
      <c r="AA128" s="14">
        <f t="shared" si="72"/>
        <v>0</v>
      </c>
      <c r="AB128" s="129">
        <f t="shared" si="72"/>
        <v>0</v>
      </c>
      <c r="AC128" s="7">
        <f t="shared" si="72"/>
        <v>0</v>
      </c>
      <c r="AD128" s="7">
        <f t="shared" si="72"/>
        <v>0</v>
      </c>
      <c r="AE128" s="164">
        <f t="shared" si="72"/>
        <v>30</v>
      </c>
      <c r="AF128" s="177">
        <f t="shared" si="72"/>
        <v>1</v>
      </c>
      <c r="AG128" s="160">
        <f t="shared" si="72"/>
        <v>210</v>
      </c>
      <c r="AH128" s="178">
        <f t="shared" si="72"/>
        <v>4</v>
      </c>
      <c r="AI128" s="188">
        <f t="shared" si="72"/>
        <v>214</v>
      </c>
      <c r="AJ128" s="167">
        <f t="shared" si="72"/>
        <v>2245</v>
      </c>
      <c r="AK128" s="178">
        <f t="shared" si="72"/>
        <v>240</v>
      </c>
      <c r="AL128" s="179">
        <f t="shared" si="72"/>
        <v>27</v>
      </c>
    </row>
    <row r="129" spans="1:38" outlineLevel="2" x14ac:dyDescent="0.25">
      <c r="A129" s="6" t="s">
        <v>816</v>
      </c>
      <c r="B129" s="6" t="s">
        <v>809</v>
      </c>
      <c r="C129" s="69"/>
      <c r="D129" s="69"/>
      <c r="E129" s="69"/>
      <c r="F129" s="69">
        <v>1</v>
      </c>
      <c r="G129" s="69">
        <v>20</v>
      </c>
      <c r="H129" s="69"/>
      <c r="I129" s="116"/>
      <c r="J129" s="356"/>
      <c r="K129" s="69">
        <v>12</v>
      </c>
      <c r="L129" s="69"/>
      <c r="M129" s="157">
        <f t="shared" si="37"/>
        <v>33</v>
      </c>
      <c r="N129" s="7"/>
      <c r="O129" s="7"/>
      <c r="P129" s="7"/>
      <c r="Q129" s="22"/>
      <c r="R129" s="14"/>
      <c r="S129" s="14"/>
      <c r="T129" s="129"/>
      <c r="U129" s="22"/>
      <c r="V129" s="14"/>
      <c r="W129" s="129"/>
      <c r="X129" s="22"/>
      <c r="Y129" s="14"/>
      <c r="Z129" s="14"/>
      <c r="AA129" s="14"/>
      <c r="AB129" s="129"/>
      <c r="AC129" s="7"/>
      <c r="AD129" s="7"/>
      <c r="AE129" s="164">
        <f>SUM(O129:AD129)</f>
        <v>0</v>
      </c>
      <c r="AF129" s="177"/>
      <c r="AG129" s="160">
        <f t="shared" ref="AG129:AH132" si="73">SUM(M129,AE129)</f>
        <v>33</v>
      </c>
      <c r="AH129" s="178">
        <f t="shared" si="73"/>
        <v>0</v>
      </c>
      <c r="AI129" s="188">
        <f t="shared" si="58"/>
        <v>33</v>
      </c>
      <c r="AJ129" s="167">
        <f>SUM(AG129)+SUM(August!AJ129)</f>
        <v>296</v>
      </c>
      <c r="AK129" s="178">
        <f>SUM(AE129)+SUM(August!AK129)</f>
        <v>0</v>
      </c>
      <c r="AL129" s="179">
        <f>SUM(AH129)+SUM(August!AL129)</f>
        <v>0</v>
      </c>
    </row>
    <row r="130" spans="1:38" outlineLevel="2" x14ac:dyDescent="0.25">
      <c r="A130" s="6" t="s">
        <v>640</v>
      </c>
      <c r="B130" s="6" t="s">
        <v>677</v>
      </c>
      <c r="C130" s="69"/>
      <c r="D130" s="69"/>
      <c r="E130" s="69"/>
      <c r="F130" s="69"/>
      <c r="G130" s="69"/>
      <c r="H130" s="69"/>
      <c r="I130" s="116"/>
      <c r="J130" s="356"/>
      <c r="K130" s="69"/>
      <c r="L130" s="69"/>
      <c r="M130" s="157">
        <f t="shared" si="37"/>
        <v>0</v>
      </c>
      <c r="N130" s="7"/>
      <c r="O130" s="7"/>
      <c r="P130" s="7"/>
      <c r="Q130" s="22"/>
      <c r="R130" s="14"/>
      <c r="S130" s="14"/>
      <c r="T130" s="129"/>
      <c r="U130" s="22"/>
      <c r="V130" s="14"/>
      <c r="W130" s="129"/>
      <c r="X130" s="22"/>
      <c r="Y130" s="14"/>
      <c r="Z130" s="14"/>
      <c r="AA130" s="14"/>
      <c r="AB130" s="129"/>
      <c r="AC130" s="7">
        <v>22</v>
      </c>
      <c r="AD130" s="7">
        <v>2</v>
      </c>
      <c r="AE130" s="164">
        <f>SUM(O130:AD130)</f>
        <v>24</v>
      </c>
      <c r="AF130" s="177"/>
      <c r="AG130" s="160">
        <f t="shared" si="73"/>
        <v>24</v>
      </c>
      <c r="AH130" s="178">
        <f t="shared" si="73"/>
        <v>0</v>
      </c>
      <c r="AI130" s="188">
        <f t="shared" si="58"/>
        <v>24</v>
      </c>
      <c r="AJ130" s="167">
        <f>SUM(AG130)+SUM(August!AJ130)</f>
        <v>142</v>
      </c>
      <c r="AK130" s="178">
        <f>SUM(AE130)+SUM(August!AK130)</f>
        <v>142</v>
      </c>
      <c r="AL130" s="179">
        <f>SUM(AH130)+SUM(August!AL130)</f>
        <v>0</v>
      </c>
    </row>
    <row r="131" spans="1:38" outlineLevel="1" x14ac:dyDescent="0.25">
      <c r="A131" s="383" t="s">
        <v>765</v>
      </c>
      <c r="B131" s="8"/>
      <c r="C131" s="11">
        <f t="shared" ref="C131:AL131" si="74">SUBTOTAL(9,C129:C130)</f>
        <v>0</v>
      </c>
      <c r="D131" s="11">
        <f t="shared" si="74"/>
        <v>0</v>
      </c>
      <c r="E131" s="11">
        <f t="shared" si="74"/>
        <v>0</v>
      </c>
      <c r="F131" s="11">
        <f t="shared" si="74"/>
        <v>1</v>
      </c>
      <c r="G131" s="11">
        <f t="shared" si="74"/>
        <v>20</v>
      </c>
      <c r="H131" s="11">
        <f t="shared" si="74"/>
        <v>0</v>
      </c>
      <c r="I131" s="549">
        <f t="shared" si="74"/>
        <v>0</v>
      </c>
      <c r="J131" s="144">
        <f t="shared" si="74"/>
        <v>0</v>
      </c>
      <c r="K131" s="11">
        <f t="shared" si="74"/>
        <v>12</v>
      </c>
      <c r="L131" s="11">
        <f t="shared" si="74"/>
        <v>0</v>
      </c>
      <c r="M131" s="553">
        <f t="shared" si="74"/>
        <v>33</v>
      </c>
      <c r="N131" s="9">
        <f t="shared" si="74"/>
        <v>0</v>
      </c>
      <c r="O131" s="9">
        <f t="shared" si="74"/>
        <v>0</v>
      </c>
      <c r="P131" s="9">
        <f t="shared" si="74"/>
        <v>0</v>
      </c>
      <c r="Q131" s="28">
        <f t="shared" si="74"/>
        <v>0</v>
      </c>
      <c r="R131" s="396">
        <f t="shared" si="74"/>
        <v>0</v>
      </c>
      <c r="S131" s="396">
        <f t="shared" si="74"/>
        <v>0</v>
      </c>
      <c r="T131" s="395">
        <f t="shared" si="74"/>
        <v>0</v>
      </c>
      <c r="U131" s="28">
        <f t="shared" si="74"/>
        <v>0</v>
      </c>
      <c r="V131" s="396">
        <f t="shared" si="74"/>
        <v>0</v>
      </c>
      <c r="W131" s="395">
        <f t="shared" si="74"/>
        <v>0</v>
      </c>
      <c r="X131" s="28">
        <f t="shared" si="74"/>
        <v>0</v>
      </c>
      <c r="Y131" s="396">
        <f t="shared" si="74"/>
        <v>0</v>
      </c>
      <c r="Z131" s="396">
        <f t="shared" si="74"/>
        <v>0</v>
      </c>
      <c r="AA131" s="396">
        <f t="shared" si="74"/>
        <v>0</v>
      </c>
      <c r="AB131" s="476">
        <f t="shared" si="74"/>
        <v>0</v>
      </c>
      <c r="AC131" s="9">
        <f t="shared" si="74"/>
        <v>22</v>
      </c>
      <c r="AD131" s="9">
        <f t="shared" si="74"/>
        <v>2</v>
      </c>
      <c r="AE131" s="554">
        <f t="shared" si="74"/>
        <v>24</v>
      </c>
      <c r="AF131" s="393">
        <f t="shared" si="74"/>
        <v>0</v>
      </c>
      <c r="AG131" s="509">
        <f t="shared" si="74"/>
        <v>57</v>
      </c>
      <c r="AH131" s="394">
        <f t="shared" si="74"/>
        <v>0</v>
      </c>
      <c r="AI131" s="393">
        <f t="shared" si="74"/>
        <v>57</v>
      </c>
      <c r="AJ131" s="510">
        <f t="shared" si="74"/>
        <v>438</v>
      </c>
      <c r="AK131" s="394">
        <f t="shared" si="74"/>
        <v>142</v>
      </c>
      <c r="AL131" s="402">
        <f t="shared" si="74"/>
        <v>0</v>
      </c>
    </row>
    <row r="132" spans="1:38" outlineLevel="2" x14ac:dyDescent="0.25">
      <c r="A132" s="8" t="s">
        <v>817</v>
      </c>
      <c r="B132" s="600" t="s">
        <v>200</v>
      </c>
      <c r="C132" s="9">
        <v>3</v>
      </c>
      <c r="D132" s="9">
        <v>5</v>
      </c>
      <c r="E132" s="9">
        <v>79</v>
      </c>
      <c r="F132" s="9">
        <v>25</v>
      </c>
      <c r="G132" s="9"/>
      <c r="H132" s="9">
        <v>1</v>
      </c>
      <c r="I132" s="473">
        <v>2</v>
      </c>
      <c r="J132" s="460">
        <v>14</v>
      </c>
      <c r="K132" s="9">
        <v>25</v>
      </c>
      <c r="L132" s="9">
        <v>4</v>
      </c>
      <c r="M132" s="397">
        <f t="shared" si="37"/>
        <v>158</v>
      </c>
      <c r="N132" s="9"/>
      <c r="O132" s="9">
        <v>5</v>
      </c>
      <c r="P132" s="9">
        <v>2</v>
      </c>
      <c r="Q132" s="28"/>
      <c r="R132" s="396">
        <v>2</v>
      </c>
      <c r="S132" s="396">
        <v>1</v>
      </c>
      <c r="T132" s="395"/>
      <c r="U132" s="28"/>
      <c r="V132" s="396"/>
      <c r="W132" s="395"/>
      <c r="X132" s="28"/>
      <c r="Y132" s="396">
        <v>1</v>
      </c>
      <c r="Z132" s="396"/>
      <c r="AA132" s="396"/>
      <c r="AB132" s="476"/>
      <c r="AC132" s="9"/>
      <c r="AD132" s="9"/>
      <c r="AE132" s="398">
        <f>SUM(O132:AD132)</f>
        <v>11</v>
      </c>
      <c r="AF132" s="392"/>
      <c r="AG132" s="509">
        <f t="shared" si="73"/>
        <v>169</v>
      </c>
      <c r="AH132" s="394">
        <f t="shared" si="73"/>
        <v>0</v>
      </c>
      <c r="AI132" s="402">
        <f t="shared" si="58"/>
        <v>169</v>
      </c>
      <c r="AJ132" s="510">
        <f>SUM(AG132)+SUM(August!AJ132)</f>
        <v>1462</v>
      </c>
      <c r="AK132" s="394">
        <f>SUM(AE132)+SUM(August!AK132)</f>
        <v>152</v>
      </c>
      <c r="AL132" s="402">
        <f>SUM(AH132)+SUM(August!AL132)</f>
        <v>0</v>
      </c>
    </row>
    <row r="133" spans="1:38" ht="13.8" outlineLevel="1" thickBot="1" x14ac:dyDescent="0.3">
      <c r="A133" s="556" t="s">
        <v>766</v>
      </c>
      <c r="B133" s="543"/>
      <c r="C133" s="543">
        <f t="shared" ref="C133:AL133" si="75">SUBTOTAL(9,C132:C132)</f>
        <v>3</v>
      </c>
      <c r="D133" s="543">
        <f t="shared" si="75"/>
        <v>5</v>
      </c>
      <c r="E133" s="543">
        <f t="shared" si="75"/>
        <v>79</v>
      </c>
      <c r="F133" s="543">
        <f t="shared" si="75"/>
        <v>25</v>
      </c>
      <c r="G133" s="543">
        <f t="shared" si="75"/>
        <v>0</v>
      </c>
      <c r="H133" s="543">
        <f t="shared" si="75"/>
        <v>1</v>
      </c>
      <c r="I133" s="531">
        <f t="shared" si="75"/>
        <v>2</v>
      </c>
      <c r="J133" s="546">
        <f t="shared" si="75"/>
        <v>14</v>
      </c>
      <c r="K133" s="543">
        <f t="shared" si="75"/>
        <v>25</v>
      </c>
      <c r="L133" s="543">
        <f t="shared" si="75"/>
        <v>4</v>
      </c>
      <c r="M133" s="584">
        <f t="shared" si="75"/>
        <v>158</v>
      </c>
      <c r="N133" s="543">
        <f t="shared" si="75"/>
        <v>0</v>
      </c>
      <c r="O133" s="543">
        <f t="shared" si="75"/>
        <v>5</v>
      </c>
      <c r="P133" s="548">
        <f t="shared" si="75"/>
        <v>2</v>
      </c>
      <c r="Q133" s="531">
        <f t="shared" si="75"/>
        <v>0</v>
      </c>
      <c r="R133" s="529">
        <f t="shared" si="75"/>
        <v>2</v>
      </c>
      <c r="S133" s="529">
        <f t="shared" si="75"/>
        <v>1</v>
      </c>
      <c r="T133" s="550">
        <f t="shared" si="75"/>
        <v>0</v>
      </c>
      <c r="U133" s="531">
        <f t="shared" si="75"/>
        <v>0</v>
      </c>
      <c r="V133" s="529">
        <f t="shared" si="75"/>
        <v>0</v>
      </c>
      <c r="W133" s="550">
        <f t="shared" si="75"/>
        <v>0</v>
      </c>
      <c r="X133" s="531">
        <f t="shared" si="75"/>
        <v>0</v>
      </c>
      <c r="Y133" s="529">
        <f t="shared" si="75"/>
        <v>1</v>
      </c>
      <c r="Z133" s="529">
        <f t="shared" si="75"/>
        <v>0</v>
      </c>
      <c r="AA133" s="529">
        <f t="shared" si="75"/>
        <v>0</v>
      </c>
      <c r="AB133" s="550">
        <f t="shared" si="75"/>
        <v>0</v>
      </c>
      <c r="AC133" s="531">
        <f t="shared" si="75"/>
        <v>0</v>
      </c>
      <c r="AD133" s="550">
        <f t="shared" si="75"/>
        <v>0</v>
      </c>
      <c r="AE133" s="601">
        <f t="shared" si="75"/>
        <v>11</v>
      </c>
      <c r="AF133" s="547">
        <f t="shared" si="75"/>
        <v>0</v>
      </c>
      <c r="AG133" s="544">
        <f t="shared" si="75"/>
        <v>169</v>
      </c>
      <c r="AH133" s="505">
        <f t="shared" si="75"/>
        <v>0</v>
      </c>
      <c r="AI133" s="552">
        <f t="shared" si="75"/>
        <v>169</v>
      </c>
      <c r="AJ133" s="545">
        <f t="shared" si="75"/>
        <v>1462</v>
      </c>
      <c r="AK133" s="505">
        <f t="shared" si="75"/>
        <v>152</v>
      </c>
      <c r="AL133" s="514">
        <f t="shared" si="75"/>
        <v>0</v>
      </c>
    </row>
    <row r="134" spans="1:38" ht="13.8" thickBot="1" x14ac:dyDescent="0.3">
      <c r="A134" s="559" t="s">
        <v>767</v>
      </c>
      <c r="B134" s="488"/>
      <c r="C134" s="488">
        <f t="shared" ref="C134:AL134" si="76">SUBTOTAL(9,C7:C132)</f>
        <v>19</v>
      </c>
      <c r="D134" s="488">
        <f t="shared" si="76"/>
        <v>131</v>
      </c>
      <c r="E134" s="488">
        <f t="shared" si="76"/>
        <v>478</v>
      </c>
      <c r="F134" s="488">
        <f t="shared" si="76"/>
        <v>265</v>
      </c>
      <c r="G134" s="488">
        <f t="shared" si="76"/>
        <v>33</v>
      </c>
      <c r="H134" s="488">
        <f t="shared" si="76"/>
        <v>5</v>
      </c>
      <c r="I134" s="571">
        <f t="shared" si="76"/>
        <v>58</v>
      </c>
      <c r="J134" s="2">
        <f t="shared" si="76"/>
        <v>112</v>
      </c>
      <c r="K134" s="488">
        <f t="shared" si="76"/>
        <v>263</v>
      </c>
      <c r="L134" s="488">
        <f t="shared" si="76"/>
        <v>78</v>
      </c>
      <c r="M134" s="585">
        <f t="shared" si="76"/>
        <v>1442</v>
      </c>
      <c r="N134" s="488">
        <f t="shared" si="76"/>
        <v>3</v>
      </c>
      <c r="O134" s="488">
        <f t="shared" si="76"/>
        <v>44</v>
      </c>
      <c r="P134" s="15">
        <f t="shared" si="76"/>
        <v>45</v>
      </c>
      <c r="Q134" s="571">
        <f t="shared" si="76"/>
        <v>17</v>
      </c>
      <c r="R134" s="572">
        <f t="shared" si="76"/>
        <v>37</v>
      </c>
      <c r="S134" s="572">
        <f t="shared" si="76"/>
        <v>19</v>
      </c>
      <c r="T134" s="573">
        <f t="shared" si="76"/>
        <v>1</v>
      </c>
      <c r="U134" s="571">
        <f t="shared" si="76"/>
        <v>0</v>
      </c>
      <c r="V134" s="572">
        <f t="shared" si="76"/>
        <v>2</v>
      </c>
      <c r="W134" s="573">
        <f t="shared" si="76"/>
        <v>0</v>
      </c>
      <c r="X134" s="571">
        <f t="shared" si="76"/>
        <v>0</v>
      </c>
      <c r="Y134" s="572">
        <f t="shared" si="76"/>
        <v>3</v>
      </c>
      <c r="Z134" s="572">
        <f t="shared" si="76"/>
        <v>0</v>
      </c>
      <c r="AA134" s="572">
        <f t="shared" si="76"/>
        <v>5</v>
      </c>
      <c r="AB134" s="573">
        <f t="shared" si="76"/>
        <v>0</v>
      </c>
      <c r="AC134" s="571">
        <f t="shared" si="76"/>
        <v>52</v>
      </c>
      <c r="AD134" s="573">
        <f t="shared" si="76"/>
        <v>8</v>
      </c>
      <c r="AE134" s="602">
        <f t="shared" si="76"/>
        <v>233</v>
      </c>
      <c r="AF134" s="591">
        <f t="shared" si="76"/>
        <v>1</v>
      </c>
      <c r="AG134" s="579">
        <f t="shared" si="76"/>
        <v>1675</v>
      </c>
      <c r="AH134" s="580">
        <f t="shared" si="76"/>
        <v>4</v>
      </c>
      <c r="AI134" s="578">
        <f t="shared" si="76"/>
        <v>1679</v>
      </c>
      <c r="AJ134" s="581">
        <f t="shared" si="76"/>
        <v>15421</v>
      </c>
      <c r="AK134" s="580">
        <f t="shared" si="76"/>
        <v>2105</v>
      </c>
      <c r="AL134" s="577">
        <f t="shared" si="76"/>
        <v>37</v>
      </c>
    </row>
    <row r="135" spans="1:38" ht="13.8" thickBot="1" x14ac:dyDescent="0.3">
      <c r="A135" s="513" t="s">
        <v>670</v>
      </c>
      <c r="B135" s="69"/>
      <c r="C135" s="520">
        <f>C134/$M$134</f>
        <v>1.3176144244105409E-2</v>
      </c>
      <c r="D135" s="520">
        <f t="shared" ref="D135:M135" si="77">D134/$M$134</f>
        <v>9.084604715672677E-2</v>
      </c>
      <c r="E135" s="520">
        <f t="shared" si="77"/>
        <v>0.33148404993065189</v>
      </c>
      <c r="F135" s="520">
        <f t="shared" si="77"/>
        <v>0.18377253814147018</v>
      </c>
      <c r="G135" s="520">
        <f t="shared" si="77"/>
        <v>2.2884882108183079E-2</v>
      </c>
      <c r="H135" s="520">
        <f t="shared" si="77"/>
        <v>3.4674063800277394E-3</v>
      </c>
      <c r="I135" s="520">
        <f t="shared" si="77"/>
        <v>4.0221914008321778E-2</v>
      </c>
      <c r="J135" s="520">
        <f t="shared" si="77"/>
        <v>7.7669902912621352E-2</v>
      </c>
      <c r="K135" s="520">
        <f t="shared" si="77"/>
        <v>0.18238557558945909</v>
      </c>
      <c r="L135" s="520">
        <f t="shared" si="77"/>
        <v>5.4091539528432729E-2</v>
      </c>
      <c r="M135" s="520">
        <f t="shared" si="77"/>
        <v>1</v>
      </c>
      <c r="AE135"/>
      <c r="AF135"/>
      <c r="AG135"/>
      <c r="AH135"/>
      <c r="AI135"/>
      <c r="AJ135"/>
      <c r="AK135"/>
      <c r="AL135"/>
    </row>
    <row r="136" spans="1:38" ht="21.75" customHeight="1" thickBot="1" x14ac:dyDescent="0.3">
      <c r="A136" s="334" t="s">
        <v>561</v>
      </c>
      <c r="B136" s="335"/>
      <c r="C136" s="342">
        <f>C134+August!C136</f>
        <v>177</v>
      </c>
      <c r="D136" s="342">
        <f>D134+August!D136</f>
        <v>1554</v>
      </c>
      <c r="E136" s="342">
        <f>E134+August!E136</f>
        <v>4176</v>
      </c>
      <c r="F136" s="342">
        <f>F134+August!F136</f>
        <v>2710</v>
      </c>
      <c r="G136" s="342">
        <f>G134+August!G136</f>
        <v>333</v>
      </c>
      <c r="H136" s="342">
        <f>H134+August!H136</f>
        <v>38</v>
      </c>
      <c r="I136" s="342">
        <f>I134+August!I136</f>
        <v>664</v>
      </c>
      <c r="J136" s="342">
        <f>J134+August!J136</f>
        <v>735</v>
      </c>
      <c r="K136" s="342">
        <f>K134+August!K136</f>
        <v>2389</v>
      </c>
      <c r="L136" s="342">
        <f>L134+August!L136</f>
        <v>540</v>
      </c>
      <c r="M136" s="342">
        <f>M134+August!M136</f>
        <v>13316</v>
      </c>
      <c r="N136" s="342">
        <f>N134+August!N136</f>
        <v>35</v>
      </c>
      <c r="O136" s="342">
        <f>O134+August!O136</f>
        <v>335</v>
      </c>
      <c r="P136" s="342">
        <f>P134+August!P136</f>
        <v>436</v>
      </c>
      <c r="Q136" s="342">
        <f>Q134+August!Q136</f>
        <v>131</v>
      </c>
      <c r="R136" s="342">
        <f>R134+August!R136</f>
        <v>396</v>
      </c>
      <c r="S136" s="342">
        <f>S134+August!S136</f>
        <v>216</v>
      </c>
      <c r="T136" s="342">
        <f>T134+August!T136</f>
        <v>31</v>
      </c>
      <c r="U136" s="342">
        <f>U134+August!U136</f>
        <v>13</v>
      </c>
      <c r="V136" s="342">
        <f>V134+August!V136</f>
        <v>32</v>
      </c>
      <c r="W136" s="342">
        <f>W134+August!W136</f>
        <v>68</v>
      </c>
      <c r="X136" s="342">
        <f>X134+August!X136</f>
        <v>0</v>
      </c>
      <c r="Y136" s="342">
        <f>Y134+August!Y136</f>
        <v>11</v>
      </c>
      <c r="Z136" s="342">
        <f>Z134+August!Z136</f>
        <v>2</v>
      </c>
      <c r="AA136" s="342">
        <f>AA134+August!AA136</f>
        <v>23</v>
      </c>
      <c r="AB136" s="342">
        <f>AB134+August!AB136</f>
        <v>3</v>
      </c>
      <c r="AC136" s="342">
        <f>AC134+August!AC136</f>
        <v>336</v>
      </c>
      <c r="AD136" s="342">
        <f>AD134+August!AD136</f>
        <v>72</v>
      </c>
      <c r="AE136" s="342">
        <f>AE134+August!AE136</f>
        <v>2105</v>
      </c>
      <c r="AF136" s="342">
        <f>AF134+August!AF136</f>
        <v>2</v>
      </c>
      <c r="AG136" s="342">
        <f>AG134+August!AG136</f>
        <v>15421</v>
      </c>
      <c r="AH136" s="342">
        <f>AH134+August!AH136</f>
        <v>37</v>
      </c>
      <c r="AI136" s="343">
        <f>AI134+August!AI136</f>
        <v>15458</v>
      </c>
    </row>
    <row r="137" spans="1:38" ht="13.5" customHeight="1" x14ac:dyDescent="0.25">
      <c r="A137" s="134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245"/>
      <c r="AF137" s="245"/>
      <c r="AH137" s="245"/>
      <c r="AI137" s="245"/>
    </row>
    <row r="139" spans="1:38" ht="15.6" x14ac:dyDescent="0.3">
      <c r="A139" s="598" t="s">
        <v>196</v>
      </c>
      <c r="C139" s="598" t="s">
        <v>981</v>
      </c>
      <c r="AE139"/>
      <c r="AG139"/>
      <c r="AJ139"/>
    </row>
    <row r="140" spans="1:38" ht="15.6" x14ac:dyDescent="0.3">
      <c r="C140" s="598" t="s">
        <v>982</v>
      </c>
      <c r="AE140"/>
      <c r="AG140"/>
      <c r="AJ140"/>
    </row>
    <row r="141" spans="1:38" ht="15.6" x14ac:dyDescent="0.3">
      <c r="C141" s="526" t="s">
        <v>198</v>
      </c>
      <c r="D141" s="133"/>
      <c r="E141" s="133"/>
      <c r="G141" s="133"/>
      <c r="H141" s="133"/>
      <c r="I141" s="133"/>
      <c r="J141" s="133"/>
      <c r="K141" s="133"/>
      <c r="L141" s="133"/>
      <c r="M141" s="12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Y141" s="133"/>
      <c r="Z141" s="133"/>
      <c r="AA141" s="86"/>
      <c r="AE141"/>
      <c r="AG141"/>
      <c r="AJ141"/>
    </row>
    <row r="143" spans="1:38" x14ac:dyDescent="0.25">
      <c r="T143" s="86"/>
      <c r="U143" s="86"/>
      <c r="V143" s="86"/>
    </row>
    <row r="144" spans="1:38" x14ac:dyDescent="0.25">
      <c r="A144" t="s">
        <v>673</v>
      </c>
      <c r="C144" s="133" t="s">
        <v>568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2"/>
      <c r="N144" s="133"/>
      <c r="O144" s="133"/>
      <c r="P144" s="133"/>
      <c r="Q144" s="133"/>
      <c r="R144" s="133"/>
      <c r="S144" s="133"/>
      <c r="Y144" s="86"/>
      <c r="Z144" s="86"/>
    </row>
    <row r="145" spans="1:21" x14ac:dyDescent="0.25">
      <c r="C145" s="555"/>
      <c r="D145" s="133" t="s">
        <v>368</v>
      </c>
      <c r="E145" s="133"/>
      <c r="F145" s="133"/>
      <c r="G145" s="133"/>
      <c r="H145" s="133"/>
      <c r="I145" s="133"/>
      <c r="J145" s="133"/>
      <c r="K145" s="133"/>
      <c r="L145" s="133"/>
      <c r="M145" s="12"/>
      <c r="N145" s="133"/>
      <c r="O145" s="133"/>
      <c r="P145" s="133"/>
      <c r="Q145" s="133"/>
      <c r="R145" s="133"/>
      <c r="S145" s="133"/>
    </row>
    <row r="146" spans="1:21" x14ac:dyDescent="0.25">
      <c r="C146" s="133"/>
      <c r="D146" s="133" t="s">
        <v>1032</v>
      </c>
      <c r="E146" s="133"/>
      <c r="F146" s="133"/>
      <c r="G146" s="133"/>
      <c r="H146" s="133"/>
      <c r="I146" s="133"/>
      <c r="J146" s="133"/>
      <c r="K146" s="133"/>
      <c r="L146" s="133"/>
      <c r="M146" s="12"/>
      <c r="N146" s="133"/>
      <c r="O146" s="133"/>
      <c r="P146" s="133"/>
      <c r="Q146" s="133"/>
      <c r="R146" s="133"/>
      <c r="S146" s="133"/>
    </row>
    <row r="147" spans="1:21" x14ac:dyDescent="0.25">
      <c r="C147" s="133"/>
      <c r="D147" s="133" t="s">
        <v>569</v>
      </c>
      <c r="E147" s="133"/>
      <c r="F147" s="133"/>
      <c r="G147" s="133"/>
      <c r="H147" s="133"/>
      <c r="I147" s="133"/>
      <c r="J147" s="133"/>
      <c r="K147" s="133"/>
      <c r="L147" s="133"/>
      <c r="M147" s="12"/>
      <c r="N147" s="133"/>
      <c r="O147" s="133"/>
      <c r="P147" s="133"/>
      <c r="Q147" s="133"/>
      <c r="R147" s="133"/>
      <c r="S147" s="133"/>
    </row>
    <row r="148" spans="1:21" x14ac:dyDescent="0.25">
      <c r="C148" s="133"/>
      <c r="D148" s="527" t="s">
        <v>94</v>
      </c>
      <c r="N148" s="12"/>
    </row>
    <row r="149" spans="1:21" x14ac:dyDescent="0.25">
      <c r="C149" s="133"/>
      <c r="D149" t="s">
        <v>486</v>
      </c>
      <c r="N149" s="12"/>
    </row>
    <row r="150" spans="1:21" x14ac:dyDescent="0.25">
      <c r="A150" s="34"/>
      <c r="C150" s="133"/>
      <c r="D150" t="s">
        <v>570</v>
      </c>
      <c r="N150" s="12"/>
    </row>
    <row r="151" spans="1:21" x14ac:dyDescent="0.25">
      <c r="A151" s="34"/>
      <c r="C151" s="133"/>
      <c r="D151" t="s">
        <v>993</v>
      </c>
      <c r="N151" s="12"/>
    </row>
    <row r="152" spans="1:21" x14ac:dyDescent="0.25">
      <c r="A152" s="34"/>
      <c r="C152" s="555"/>
      <c r="D152" t="s">
        <v>863</v>
      </c>
      <c r="N152" s="12"/>
    </row>
    <row r="153" spans="1:21" x14ac:dyDescent="0.25">
      <c r="A153" s="34"/>
      <c r="C153" s="133"/>
      <c r="N153" s="12"/>
      <c r="T153" s="86"/>
      <c r="U153" s="86"/>
    </row>
    <row r="154" spans="1:21" x14ac:dyDescent="0.25">
      <c r="A154" s="34"/>
      <c r="N154" s="12"/>
      <c r="T154" s="86"/>
      <c r="U154" s="86"/>
    </row>
    <row r="155" spans="1:21" x14ac:dyDescent="0.25">
      <c r="A155" s="34"/>
      <c r="C155" t="s">
        <v>574</v>
      </c>
      <c r="S155" s="86"/>
      <c r="T155" s="86"/>
      <c r="U155" s="86"/>
    </row>
    <row r="156" spans="1:21" x14ac:dyDescent="0.25">
      <c r="A156" s="34"/>
      <c r="C156" s="527"/>
      <c r="D156" s="527" t="s">
        <v>1027</v>
      </c>
      <c r="S156" s="86"/>
      <c r="T156" s="86"/>
      <c r="U156" s="86"/>
    </row>
    <row r="157" spans="1:21" x14ac:dyDescent="0.25">
      <c r="A157" s="34"/>
      <c r="C157" s="527"/>
      <c r="D157" s="527" t="s">
        <v>927</v>
      </c>
      <c r="S157" s="86"/>
      <c r="T157" s="86"/>
      <c r="U157" s="86"/>
    </row>
    <row r="158" spans="1:21" x14ac:dyDescent="0.25">
      <c r="A158" s="34"/>
      <c r="D158" t="s">
        <v>914</v>
      </c>
      <c r="S158" s="86"/>
      <c r="T158" s="86"/>
      <c r="U158" s="86"/>
    </row>
    <row r="159" spans="1:21" x14ac:dyDescent="0.25">
      <c r="A159" s="34"/>
      <c r="C159" s="527"/>
      <c r="D159" s="527" t="s">
        <v>1035</v>
      </c>
      <c r="S159" s="86"/>
      <c r="T159" s="86"/>
      <c r="U159" s="86"/>
    </row>
    <row r="160" spans="1:21" x14ac:dyDescent="0.25">
      <c r="A160" s="34"/>
      <c r="C160" s="527"/>
      <c r="D160" t="s">
        <v>120</v>
      </c>
      <c r="S160" s="86"/>
      <c r="T160" s="86"/>
      <c r="U160" s="86"/>
    </row>
    <row r="161" spans="3:21" x14ac:dyDescent="0.25">
      <c r="D161" t="s">
        <v>915</v>
      </c>
      <c r="S161" s="86"/>
      <c r="T161" s="86"/>
      <c r="U161" s="86"/>
    </row>
    <row r="162" spans="3:21" x14ac:dyDescent="0.25">
      <c r="C162" s="527"/>
      <c r="D162" t="s">
        <v>1008</v>
      </c>
      <c r="S162" s="86"/>
      <c r="T162" s="86"/>
      <c r="U162" s="86"/>
    </row>
    <row r="163" spans="3:21" x14ac:dyDescent="0.25">
      <c r="D163" t="s">
        <v>350</v>
      </c>
      <c r="S163" s="86"/>
      <c r="T163" s="86"/>
      <c r="U163" s="86"/>
    </row>
    <row r="164" spans="3:21" x14ac:dyDescent="0.25">
      <c r="D164" t="s">
        <v>933</v>
      </c>
      <c r="S164" s="86"/>
      <c r="T164" s="86"/>
      <c r="U164" s="86"/>
    </row>
    <row r="165" spans="3:21" x14ac:dyDescent="0.25">
      <c r="C165" s="527"/>
      <c r="D165" s="527" t="s">
        <v>205</v>
      </c>
      <c r="S165" s="86"/>
      <c r="T165" s="86"/>
      <c r="U165" s="86"/>
    </row>
    <row r="166" spans="3:21" x14ac:dyDescent="0.25">
      <c r="D166" t="s">
        <v>82</v>
      </c>
      <c r="S166" s="86"/>
      <c r="T166" s="86"/>
      <c r="U166" s="86"/>
    </row>
    <row r="167" spans="3:21" x14ac:dyDescent="0.25">
      <c r="D167" t="s">
        <v>994</v>
      </c>
      <c r="S167" s="86"/>
      <c r="T167" s="86"/>
      <c r="U167" s="86"/>
    </row>
    <row r="168" spans="3:21" x14ac:dyDescent="0.25">
      <c r="C168" s="527"/>
      <c r="D168" s="527" t="s">
        <v>983</v>
      </c>
      <c r="S168" s="86"/>
      <c r="T168" s="86"/>
      <c r="U168" s="86"/>
    </row>
    <row r="169" spans="3:21" x14ac:dyDescent="0.25">
      <c r="S169" s="86"/>
      <c r="T169" s="86"/>
      <c r="U169" s="86"/>
    </row>
    <row r="170" spans="3:21" x14ac:dyDescent="0.25">
      <c r="S170" s="86"/>
      <c r="T170" s="86"/>
      <c r="U170" s="86"/>
    </row>
    <row r="171" spans="3:21" x14ac:dyDescent="0.25">
      <c r="C171" t="s">
        <v>577</v>
      </c>
      <c r="S171" s="86"/>
      <c r="T171" s="86"/>
      <c r="U171" s="86"/>
    </row>
    <row r="172" spans="3:21" x14ac:dyDescent="0.25">
      <c r="C172" s="527"/>
      <c r="D172" s="527" t="s">
        <v>1028</v>
      </c>
      <c r="S172" s="86"/>
      <c r="T172" s="86"/>
      <c r="U172" s="86"/>
    </row>
    <row r="173" spans="3:21" x14ac:dyDescent="0.25">
      <c r="C173" s="527"/>
      <c r="D173" s="527" t="s">
        <v>166</v>
      </c>
      <c r="S173" s="86"/>
      <c r="T173" s="86"/>
      <c r="U173" s="86"/>
    </row>
    <row r="174" spans="3:21" x14ac:dyDescent="0.25">
      <c r="C174" s="527"/>
      <c r="D174" s="527" t="s">
        <v>117</v>
      </c>
      <c r="S174" s="86"/>
      <c r="T174" s="86"/>
      <c r="U174" s="86"/>
    </row>
    <row r="175" spans="3:21" x14ac:dyDescent="0.25">
      <c r="C175" s="527"/>
      <c r="D175" t="s">
        <v>835</v>
      </c>
      <c r="S175" s="86"/>
      <c r="T175" s="86"/>
      <c r="U175" s="86"/>
    </row>
    <row r="176" spans="3:21" x14ac:dyDescent="0.25">
      <c r="C176" s="527"/>
      <c r="D176" s="527" t="s">
        <v>1036</v>
      </c>
      <c r="S176" s="86"/>
      <c r="T176" s="86"/>
      <c r="U176" s="86"/>
    </row>
    <row r="177" spans="3:22" x14ac:dyDescent="0.25">
      <c r="D177" t="s">
        <v>984</v>
      </c>
      <c r="S177" s="86"/>
      <c r="T177" s="86"/>
      <c r="U177" s="86"/>
    </row>
    <row r="178" spans="3:22" x14ac:dyDescent="0.25">
      <c r="C178" s="527"/>
      <c r="D178" t="s">
        <v>1015</v>
      </c>
      <c r="S178" s="86"/>
      <c r="T178" s="86"/>
      <c r="U178" s="86"/>
    </row>
    <row r="179" spans="3:22" x14ac:dyDescent="0.25">
      <c r="D179" t="s">
        <v>609</v>
      </c>
      <c r="S179" s="86"/>
      <c r="T179" s="86"/>
      <c r="U179" s="86"/>
    </row>
    <row r="180" spans="3:22" x14ac:dyDescent="0.25">
      <c r="C180" s="527"/>
      <c r="D180" t="s">
        <v>374</v>
      </c>
      <c r="S180" s="86"/>
      <c r="T180" s="86"/>
      <c r="U180" s="86"/>
    </row>
    <row r="181" spans="3:22" x14ac:dyDescent="0.25">
      <c r="C181" s="527"/>
      <c r="D181" t="s">
        <v>1003</v>
      </c>
      <c r="S181" s="86"/>
      <c r="T181" s="86"/>
      <c r="U181" s="86"/>
    </row>
    <row r="182" spans="3:22" x14ac:dyDescent="0.25">
      <c r="D182" s="527" t="s">
        <v>1009</v>
      </c>
      <c r="S182" s="86"/>
      <c r="T182" s="86"/>
      <c r="U182" s="86"/>
    </row>
    <row r="183" spans="3:22" x14ac:dyDescent="0.25">
      <c r="D183" t="s">
        <v>987</v>
      </c>
      <c r="S183" s="86"/>
      <c r="T183" s="86"/>
      <c r="U183" s="86"/>
    </row>
    <row r="184" spans="3:22" x14ac:dyDescent="0.25">
      <c r="D184" t="s">
        <v>991</v>
      </c>
      <c r="S184" s="86"/>
      <c r="T184" s="86"/>
      <c r="U184" s="86"/>
    </row>
    <row r="185" spans="3:22" x14ac:dyDescent="0.25">
      <c r="C185" s="527"/>
      <c r="D185" s="527" t="s">
        <v>1023</v>
      </c>
      <c r="S185" s="86"/>
      <c r="T185" s="86"/>
      <c r="U185" s="86"/>
    </row>
    <row r="186" spans="3:22" x14ac:dyDescent="0.25">
      <c r="D186" t="s">
        <v>1012</v>
      </c>
      <c r="S186" s="86"/>
      <c r="T186" s="86"/>
      <c r="U186" s="86"/>
    </row>
    <row r="187" spans="3:22" x14ac:dyDescent="0.25">
      <c r="D187" t="s">
        <v>995</v>
      </c>
      <c r="S187" s="86"/>
      <c r="T187" s="86"/>
      <c r="U187" s="86"/>
    </row>
    <row r="188" spans="3:22" x14ac:dyDescent="0.25">
      <c r="C188" s="527"/>
      <c r="D188" s="527" t="s">
        <v>1041</v>
      </c>
      <c r="S188" s="86"/>
      <c r="T188" s="86"/>
      <c r="U188" s="86"/>
    </row>
    <row r="189" spans="3:22" x14ac:dyDescent="0.25">
      <c r="C189" s="527"/>
      <c r="D189" t="s">
        <v>1020</v>
      </c>
      <c r="S189" s="86"/>
      <c r="T189" s="86"/>
      <c r="U189" s="86"/>
    </row>
    <row r="190" spans="3:22" x14ac:dyDescent="0.25">
      <c r="C190" s="527"/>
      <c r="D190" t="s">
        <v>582</v>
      </c>
      <c r="S190" s="86"/>
      <c r="T190" s="86"/>
      <c r="U190" s="86"/>
    </row>
    <row r="191" spans="3:22" x14ac:dyDescent="0.25">
      <c r="S191" s="86"/>
      <c r="T191" s="86"/>
      <c r="U191" s="86"/>
    </row>
    <row r="192" spans="3:22" x14ac:dyDescent="0.25">
      <c r="S192" s="86"/>
      <c r="T192" s="86"/>
      <c r="U192" s="86"/>
      <c r="V192" s="34"/>
    </row>
    <row r="193" spans="3:38" x14ac:dyDescent="0.25">
      <c r="C193" t="s">
        <v>583</v>
      </c>
      <c r="S193" s="86"/>
      <c r="T193" s="86"/>
      <c r="U193" s="86"/>
      <c r="V193" s="34"/>
      <c r="AD193" s="27"/>
      <c r="AE193" s="191"/>
      <c r="AF193" s="191"/>
      <c r="AG193" s="191"/>
      <c r="AH193" s="191"/>
      <c r="AI193" s="191"/>
      <c r="AJ193" s="191"/>
      <c r="AK193" s="191"/>
      <c r="AL193" s="191"/>
    </row>
    <row r="194" spans="3:38" x14ac:dyDescent="0.25">
      <c r="C194" s="527"/>
      <c r="D194" s="527" t="s">
        <v>1029</v>
      </c>
      <c r="S194" s="86"/>
      <c r="T194" s="86"/>
      <c r="U194" s="86"/>
      <c r="V194" s="34"/>
      <c r="AD194" s="27"/>
      <c r="AE194" s="191"/>
      <c r="AF194" s="191"/>
      <c r="AG194" s="191"/>
      <c r="AH194" s="191"/>
      <c r="AI194" s="191"/>
      <c r="AJ194" s="191"/>
      <c r="AK194" s="191"/>
      <c r="AL194" s="191"/>
    </row>
    <row r="195" spans="3:38" x14ac:dyDescent="0.25">
      <c r="C195" s="527"/>
      <c r="D195" s="527" t="s">
        <v>999</v>
      </c>
      <c r="S195" s="86"/>
      <c r="T195" s="86"/>
      <c r="U195" s="86"/>
      <c r="V195" s="34"/>
    </row>
    <row r="196" spans="3:38" x14ac:dyDescent="0.25">
      <c r="C196" s="527"/>
      <c r="D196" s="527" t="s">
        <v>118</v>
      </c>
      <c r="S196" s="86"/>
      <c r="T196" s="86"/>
      <c r="U196" s="86"/>
    </row>
    <row r="197" spans="3:38" x14ac:dyDescent="0.25">
      <c r="C197" s="527"/>
      <c r="D197" s="527" t="s">
        <v>1037</v>
      </c>
      <c r="S197" s="86"/>
      <c r="T197" s="86"/>
      <c r="U197" s="86"/>
    </row>
    <row r="198" spans="3:38" x14ac:dyDescent="0.25">
      <c r="C198" s="527"/>
      <c r="D198" t="s">
        <v>985</v>
      </c>
      <c r="S198" s="86"/>
      <c r="T198" s="86"/>
      <c r="U198" s="86"/>
    </row>
    <row r="199" spans="3:38" x14ac:dyDescent="0.25">
      <c r="C199" s="527"/>
      <c r="D199" t="s">
        <v>1016</v>
      </c>
      <c r="S199" s="86"/>
      <c r="T199" s="86"/>
      <c r="U199" s="86"/>
    </row>
    <row r="200" spans="3:38" x14ac:dyDescent="0.25">
      <c r="C200" s="527"/>
      <c r="D200" t="s">
        <v>516</v>
      </c>
      <c r="S200" s="86"/>
      <c r="T200" s="86"/>
      <c r="U200" s="86"/>
    </row>
    <row r="201" spans="3:38" x14ac:dyDescent="0.25">
      <c r="C201" s="527"/>
      <c r="D201" t="s">
        <v>585</v>
      </c>
      <c r="S201" s="86"/>
      <c r="T201" s="86"/>
      <c r="U201" s="86"/>
    </row>
    <row r="202" spans="3:38" x14ac:dyDescent="0.25">
      <c r="C202" s="527"/>
      <c r="D202" t="s">
        <v>586</v>
      </c>
      <c r="S202" s="86"/>
      <c r="T202" s="86"/>
      <c r="U202" s="86"/>
    </row>
    <row r="203" spans="3:38" x14ac:dyDescent="0.25">
      <c r="C203" s="527"/>
      <c r="D203" s="527" t="s">
        <v>300</v>
      </c>
      <c r="S203" s="86"/>
      <c r="T203" s="86"/>
      <c r="U203" s="86"/>
    </row>
    <row r="204" spans="3:38" x14ac:dyDescent="0.25">
      <c r="C204" s="527"/>
      <c r="D204" t="s">
        <v>988</v>
      </c>
      <c r="S204" s="86"/>
      <c r="T204" s="86"/>
      <c r="U204" s="86"/>
    </row>
    <row r="205" spans="3:38" x14ac:dyDescent="0.25">
      <c r="C205" s="527"/>
      <c r="D205" s="527" t="s">
        <v>1024</v>
      </c>
      <c r="S205" s="86"/>
      <c r="T205" s="86"/>
      <c r="U205" s="86"/>
    </row>
    <row r="206" spans="3:38" x14ac:dyDescent="0.25">
      <c r="C206" s="527"/>
      <c r="D206" t="s">
        <v>1013</v>
      </c>
      <c r="S206" s="86"/>
      <c r="T206" s="86"/>
      <c r="U206" s="86"/>
    </row>
    <row r="207" spans="3:38" x14ac:dyDescent="0.25">
      <c r="C207" s="527"/>
      <c r="D207" t="s">
        <v>447</v>
      </c>
      <c r="S207" s="86"/>
      <c r="T207" s="86"/>
      <c r="U207" s="86"/>
    </row>
    <row r="208" spans="3:38" x14ac:dyDescent="0.25">
      <c r="C208" s="527"/>
      <c r="D208" s="527" t="s">
        <v>1038</v>
      </c>
      <c r="S208" s="86"/>
      <c r="T208" s="86"/>
      <c r="U208" s="86"/>
    </row>
    <row r="209" spans="3:21" x14ac:dyDescent="0.25">
      <c r="C209" s="527"/>
      <c r="D209" s="527" t="s">
        <v>1042</v>
      </c>
      <c r="S209" s="86"/>
      <c r="T209" s="86"/>
      <c r="U209" s="86"/>
    </row>
    <row r="210" spans="3:21" x14ac:dyDescent="0.25">
      <c r="C210" s="527"/>
      <c r="D210" t="s">
        <v>996</v>
      </c>
      <c r="S210" s="86"/>
      <c r="T210" s="86"/>
      <c r="U210" s="86"/>
    </row>
    <row r="211" spans="3:21" x14ac:dyDescent="0.25">
      <c r="C211" s="527"/>
      <c r="D211" t="s">
        <v>1021</v>
      </c>
      <c r="S211" s="86"/>
      <c r="T211" s="86"/>
      <c r="U211" s="86"/>
    </row>
    <row r="212" spans="3:21" x14ac:dyDescent="0.25">
      <c r="C212" s="527"/>
      <c r="D212" s="527" t="s">
        <v>1004</v>
      </c>
      <c r="S212" s="86"/>
      <c r="T212" s="86"/>
      <c r="U212" s="86"/>
    </row>
    <row r="213" spans="3:21" x14ac:dyDescent="0.25">
      <c r="S213" s="86"/>
      <c r="T213" s="86"/>
      <c r="U213" s="86"/>
    </row>
    <row r="214" spans="3:21" x14ac:dyDescent="0.25">
      <c r="S214" s="86"/>
      <c r="T214" s="86"/>
      <c r="U214" s="86"/>
    </row>
    <row r="215" spans="3:21" x14ac:dyDescent="0.25">
      <c r="C215" t="s">
        <v>588</v>
      </c>
      <c r="S215" s="86"/>
      <c r="T215" s="86"/>
      <c r="U215" s="86"/>
    </row>
    <row r="216" spans="3:21" x14ac:dyDescent="0.25">
      <c r="C216" s="527"/>
      <c r="D216" s="527" t="s">
        <v>1030</v>
      </c>
      <c r="S216" s="86"/>
      <c r="T216" s="86"/>
      <c r="U216" s="86"/>
    </row>
    <row r="217" spans="3:21" x14ac:dyDescent="0.25">
      <c r="C217" s="527"/>
      <c r="D217" s="527" t="s">
        <v>1000</v>
      </c>
      <c r="S217" s="86"/>
      <c r="T217" s="86"/>
      <c r="U217" s="86"/>
    </row>
    <row r="218" spans="3:21" x14ac:dyDescent="0.25">
      <c r="D218" t="s">
        <v>372</v>
      </c>
      <c r="S218" s="86"/>
      <c r="T218" s="86"/>
      <c r="U218" s="86"/>
    </row>
    <row r="219" spans="3:21" x14ac:dyDescent="0.25">
      <c r="D219" t="s">
        <v>852</v>
      </c>
      <c r="S219" s="86"/>
      <c r="T219" s="86"/>
      <c r="U219" s="86"/>
    </row>
    <row r="220" spans="3:21" x14ac:dyDescent="0.25">
      <c r="C220" s="527"/>
      <c r="D220" s="527" t="s">
        <v>1005</v>
      </c>
      <c r="S220" s="86"/>
      <c r="T220" s="86"/>
      <c r="U220" s="86"/>
    </row>
    <row r="221" spans="3:21" x14ac:dyDescent="0.25">
      <c r="S221" s="86"/>
      <c r="T221" s="86"/>
      <c r="U221" s="86"/>
    </row>
    <row r="222" spans="3:21" x14ac:dyDescent="0.25">
      <c r="S222" s="86"/>
      <c r="T222" s="86"/>
      <c r="U222" s="86"/>
    </row>
    <row r="223" spans="3:21" x14ac:dyDescent="0.25">
      <c r="C223" t="s">
        <v>590</v>
      </c>
      <c r="S223" s="86"/>
      <c r="T223" s="86"/>
      <c r="U223" s="86"/>
    </row>
    <row r="224" spans="3:21" x14ac:dyDescent="0.25">
      <c r="C224" s="527"/>
      <c r="D224" s="527" t="s">
        <v>950</v>
      </c>
      <c r="S224" s="86"/>
      <c r="T224" s="86"/>
      <c r="U224" s="86"/>
    </row>
    <row r="225" spans="1:21" x14ac:dyDescent="0.25">
      <c r="C225" s="527"/>
      <c r="D225" s="527" t="s">
        <v>591</v>
      </c>
      <c r="S225" s="86"/>
      <c r="T225" s="86"/>
      <c r="U225" s="86"/>
    </row>
    <row r="226" spans="1:21" x14ac:dyDescent="0.25">
      <c r="C226" s="527"/>
      <c r="D226" s="527" t="s">
        <v>966</v>
      </c>
      <c r="S226" s="86"/>
      <c r="T226" s="86"/>
      <c r="U226" s="86"/>
    </row>
    <row r="227" spans="1:21" x14ac:dyDescent="0.25">
      <c r="C227" s="527"/>
      <c r="D227" t="s">
        <v>592</v>
      </c>
      <c r="S227" s="86"/>
      <c r="T227" s="86"/>
      <c r="U227" s="86"/>
    </row>
    <row r="228" spans="1:21" x14ac:dyDescent="0.25">
      <c r="C228" s="527"/>
      <c r="D228" t="s">
        <v>1001</v>
      </c>
      <c r="S228" s="86"/>
      <c r="T228" s="86"/>
      <c r="U228" s="86"/>
    </row>
    <row r="229" spans="1:21" x14ac:dyDescent="0.25">
      <c r="C229" s="527"/>
      <c r="D229" s="527" t="s">
        <v>1019</v>
      </c>
      <c r="S229" s="86"/>
      <c r="T229" s="86"/>
      <c r="U229" s="86"/>
    </row>
    <row r="230" spans="1:21" x14ac:dyDescent="0.25">
      <c r="S230" s="86"/>
      <c r="T230" s="86"/>
      <c r="U230" s="86"/>
    </row>
    <row r="231" spans="1:21" x14ac:dyDescent="0.25">
      <c r="A231" s="27"/>
      <c r="B231" s="27"/>
      <c r="S231" s="86"/>
      <c r="T231" s="86"/>
      <c r="U231" s="86"/>
    </row>
    <row r="232" spans="1:21" x14ac:dyDescent="0.25">
      <c r="A232" s="27"/>
      <c r="B232" s="27"/>
      <c r="C232" t="s">
        <v>593</v>
      </c>
      <c r="S232" s="86"/>
      <c r="T232" s="86"/>
      <c r="U232" s="86"/>
    </row>
    <row r="233" spans="1:21" x14ac:dyDescent="0.25">
      <c r="A233" s="27"/>
      <c r="B233" s="27"/>
      <c r="C233" s="527"/>
      <c r="D233" s="527" t="s">
        <v>956</v>
      </c>
      <c r="S233" s="86"/>
      <c r="T233" s="86"/>
      <c r="U233" s="86"/>
    </row>
    <row r="234" spans="1:21" x14ac:dyDescent="0.25">
      <c r="A234" s="27"/>
      <c r="B234" s="27"/>
      <c r="D234" t="s">
        <v>1014</v>
      </c>
      <c r="S234" s="86"/>
      <c r="T234" s="86"/>
      <c r="U234" s="86"/>
    </row>
    <row r="235" spans="1:21" x14ac:dyDescent="0.25">
      <c r="D235" t="s">
        <v>335</v>
      </c>
      <c r="S235" s="86"/>
      <c r="T235" s="86"/>
      <c r="U235" s="86"/>
    </row>
    <row r="236" spans="1:21" x14ac:dyDescent="0.25">
      <c r="C236" s="527"/>
      <c r="D236" s="527" t="s">
        <v>301</v>
      </c>
      <c r="S236" s="86"/>
      <c r="T236" s="86"/>
      <c r="U236" s="86"/>
    </row>
    <row r="237" spans="1:21" x14ac:dyDescent="0.25">
      <c r="D237" t="s">
        <v>989</v>
      </c>
      <c r="S237" s="86"/>
      <c r="T237" s="86"/>
      <c r="U237" s="86"/>
    </row>
    <row r="238" spans="1:21" x14ac:dyDescent="0.25">
      <c r="D238" t="s">
        <v>384</v>
      </c>
      <c r="S238" s="86"/>
      <c r="T238" s="86"/>
      <c r="U238" s="86"/>
    </row>
    <row r="239" spans="1:21" x14ac:dyDescent="0.25">
      <c r="D239" t="s">
        <v>85</v>
      </c>
      <c r="S239" s="86"/>
      <c r="T239" s="86"/>
      <c r="U239" s="86"/>
    </row>
    <row r="240" spans="1:21" x14ac:dyDescent="0.25">
      <c r="C240" s="527"/>
      <c r="D240" t="s">
        <v>1025</v>
      </c>
      <c r="S240" s="86"/>
      <c r="T240" s="86"/>
      <c r="U240" s="86"/>
    </row>
    <row r="241" spans="3:29" x14ac:dyDescent="0.25">
      <c r="D241" t="s">
        <v>997</v>
      </c>
      <c r="S241" s="86"/>
      <c r="T241" s="86"/>
      <c r="U241" s="86"/>
      <c r="W241" s="27"/>
    </row>
    <row r="242" spans="3:29" x14ac:dyDescent="0.25">
      <c r="C242" s="527"/>
      <c r="D242" t="s">
        <v>506</v>
      </c>
      <c r="S242" s="86"/>
      <c r="T242" s="86"/>
      <c r="U242" s="86"/>
      <c r="W242" s="27"/>
    </row>
    <row r="243" spans="3:29" x14ac:dyDescent="0.25">
      <c r="S243" s="86"/>
      <c r="T243" s="86"/>
      <c r="U243" s="86"/>
      <c r="W243" s="27"/>
      <c r="Y243" s="27"/>
      <c r="Z243" s="27"/>
      <c r="AA243" s="27"/>
      <c r="AB243" s="27"/>
      <c r="AC243" s="27"/>
    </row>
    <row r="244" spans="3:29" x14ac:dyDescent="0.25">
      <c r="S244" s="86"/>
      <c r="T244" s="86"/>
      <c r="U244" s="86"/>
      <c r="W244" s="27"/>
    </row>
    <row r="245" spans="3:29" x14ac:dyDescent="0.25">
      <c r="C245" t="s">
        <v>597</v>
      </c>
      <c r="S245" s="86"/>
      <c r="T245" s="86"/>
      <c r="U245" s="86"/>
      <c r="W245" s="27"/>
    </row>
    <row r="246" spans="3:29" x14ac:dyDescent="0.25">
      <c r="D246" t="s">
        <v>836</v>
      </c>
      <c r="S246" s="86"/>
      <c r="T246" s="86"/>
      <c r="U246" s="86"/>
    </row>
    <row r="247" spans="3:29" x14ac:dyDescent="0.25">
      <c r="D247" t="s">
        <v>598</v>
      </c>
      <c r="S247" s="86"/>
      <c r="T247" s="86"/>
      <c r="U247" s="86"/>
    </row>
    <row r="248" spans="3:29" x14ac:dyDescent="0.25">
      <c r="C248" s="527"/>
      <c r="D248" s="527" t="s">
        <v>1010</v>
      </c>
      <c r="S248" s="86"/>
      <c r="T248" s="86"/>
      <c r="U248" s="86"/>
      <c r="X248" s="27"/>
    </row>
    <row r="249" spans="3:29" x14ac:dyDescent="0.25">
      <c r="D249" t="s">
        <v>990</v>
      </c>
      <c r="S249" s="86"/>
      <c r="T249" s="86"/>
      <c r="U249" s="86"/>
      <c r="X249" s="27"/>
    </row>
    <row r="250" spans="3:29" x14ac:dyDescent="0.25">
      <c r="C250" s="527"/>
      <c r="D250" s="527" t="s">
        <v>1026</v>
      </c>
      <c r="S250" s="86"/>
      <c r="T250" s="86"/>
      <c r="U250" s="86"/>
    </row>
    <row r="251" spans="3:29" x14ac:dyDescent="0.25">
      <c r="D251" t="s">
        <v>992</v>
      </c>
      <c r="S251" s="86"/>
      <c r="T251" s="86"/>
      <c r="U251" s="86"/>
    </row>
    <row r="252" spans="3:29" x14ac:dyDescent="0.25">
      <c r="C252" s="527"/>
      <c r="D252" t="s">
        <v>278</v>
      </c>
      <c r="S252" s="86"/>
      <c r="T252" s="86"/>
      <c r="U252" s="86"/>
    </row>
    <row r="253" spans="3:29" x14ac:dyDescent="0.25">
      <c r="D253" t="s">
        <v>391</v>
      </c>
      <c r="S253" s="86"/>
      <c r="T253" s="86"/>
      <c r="U253" s="86"/>
    </row>
    <row r="254" spans="3:29" x14ac:dyDescent="0.25">
      <c r="C254" s="527"/>
      <c r="D254" t="s">
        <v>1022</v>
      </c>
      <c r="S254" s="86"/>
      <c r="T254" s="86"/>
      <c r="U254" s="86"/>
    </row>
    <row r="255" spans="3:29" x14ac:dyDescent="0.25">
      <c r="S255" s="86"/>
      <c r="T255" s="86"/>
      <c r="U255" s="86"/>
    </row>
    <row r="256" spans="3:29" x14ac:dyDescent="0.25">
      <c r="S256" s="86"/>
      <c r="T256" s="86"/>
      <c r="U256" s="86"/>
    </row>
    <row r="257" spans="3:22" x14ac:dyDescent="0.25">
      <c r="C257" t="s">
        <v>599</v>
      </c>
      <c r="S257" s="86"/>
      <c r="T257" s="86"/>
      <c r="U257" s="86"/>
    </row>
    <row r="258" spans="3:22" x14ac:dyDescent="0.25">
      <c r="C258" s="527"/>
      <c r="D258" s="527" t="s">
        <v>1031</v>
      </c>
      <c r="S258" s="86"/>
      <c r="T258" s="86"/>
      <c r="U258" s="86"/>
      <c r="V258" s="27"/>
    </row>
    <row r="259" spans="3:22" x14ac:dyDescent="0.25">
      <c r="C259" s="527"/>
      <c r="D259" s="527" t="s">
        <v>1002</v>
      </c>
      <c r="S259" s="86"/>
      <c r="T259" s="86"/>
      <c r="U259" s="86"/>
    </row>
    <row r="260" spans="3:22" x14ac:dyDescent="0.25">
      <c r="C260" s="527"/>
      <c r="D260" s="527" t="s">
        <v>600</v>
      </c>
      <c r="S260" s="86"/>
      <c r="T260" s="86"/>
      <c r="U260" s="86"/>
    </row>
    <row r="261" spans="3:22" x14ac:dyDescent="0.25">
      <c r="C261" s="527"/>
      <c r="D261" t="s">
        <v>837</v>
      </c>
      <c r="S261" s="86"/>
      <c r="T261" s="86"/>
      <c r="U261" s="86"/>
    </row>
    <row r="262" spans="3:22" x14ac:dyDescent="0.25">
      <c r="C262" s="527"/>
      <c r="D262" t="s">
        <v>1034</v>
      </c>
      <c r="S262" s="86"/>
      <c r="T262" s="86"/>
      <c r="U262" s="86"/>
    </row>
    <row r="263" spans="3:22" x14ac:dyDescent="0.25">
      <c r="C263" s="527"/>
      <c r="D263" s="527" t="s">
        <v>498</v>
      </c>
      <c r="S263" s="86"/>
      <c r="T263" s="86"/>
      <c r="U263" s="86"/>
    </row>
    <row r="264" spans="3:22" x14ac:dyDescent="0.25">
      <c r="C264" s="527"/>
      <c r="D264" t="s">
        <v>986</v>
      </c>
      <c r="S264" s="86"/>
      <c r="T264" s="86"/>
      <c r="U264" s="86"/>
    </row>
    <row r="265" spans="3:22" x14ac:dyDescent="0.25">
      <c r="C265" s="527"/>
      <c r="D265" s="527" t="s">
        <v>1006</v>
      </c>
      <c r="S265" s="86"/>
      <c r="T265" s="86"/>
      <c r="U265" s="86"/>
    </row>
    <row r="266" spans="3:22" x14ac:dyDescent="0.25">
      <c r="D266" t="s">
        <v>1018</v>
      </c>
      <c r="S266" s="86"/>
      <c r="T266" s="86"/>
      <c r="U266" s="86"/>
    </row>
    <row r="267" spans="3:22" x14ac:dyDescent="0.25">
      <c r="D267" t="s">
        <v>1017</v>
      </c>
      <c r="S267" s="86"/>
      <c r="T267" s="86"/>
      <c r="U267" s="86"/>
    </row>
    <row r="268" spans="3:22" x14ac:dyDescent="0.25">
      <c r="C268" s="527"/>
      <c r="D268" s="527" t="s">
        <v>1039</v>
      </c>
      <c r="S268" s="86"/>
      <c r="T268" s="86"/>
      <c r="U268" s="86"/>
    </row>
    <row r="269" spans="3:22" x14ac:dyDescent="0.25">
      <c r="C269" s="527"/>
      <c r="D269" s="527" t="s">
        <v>263</v>
      </c>
      <c r="S269" s="86"/>
      <c r="T269" s="86"/>
      <c r="U269" s="86"/>
    </row>
    <row r="270" spans="3:22" x14ac:dyDescent="0.25">
      <c r="C270" s="527"/>
      <c r="D270" s="527" t="s">
        <v>1011</v>
      </c>
      <c r="S270" s="86"/>
      <c r="T270" s="86"/>
      <c r="U270" s="86"/>
    </row>
    <row r="271" spans="3:22" x14ac:dyDescent="0.25">
      <c r="C271" s="527"/>
      <c r="D271" t="s">
        <v>379</v>
      </c>
      <c r="S271" s="86"/>
      <c r="T271" s="86"/>
      <c r="U271" s="86"/>
    </row>
    <row r="272" spans="3:22" x14ac:dyDescent="0.25">
      <c r="C272" s="527"/>
      <c r="D272" t="s">
        <v>603</v>
      </c>
      <c r="S272" s="86"/>
      <c r="T272" s="86"/>
      <c r="U272" s="86"/>
    </row>
    <row r="273" spans="3:21" x14ac:dyDescent="0.25">
      <c r="C273" s="527"/>
      <c r="D273" t="s">
        <v>535</v>
      </c>
      <c r="S273" s="86"/>
      <c r="T273" s="86"/>
      <c r="U273" s="86"/>
    </row>
    <row r="274" spans="3:21" x14ac:dyDescent="0.25">
      <c r="C274" s="527"/>
      <c r="D274" t="s">
        <v>604</v>
      </c>
      <c r="S274" s="86"/>
      <c r="T274" s="86"/>
      <c r="U274" s="86"/>
    </row>
    <row r="275" spans="3:21" x14ac:dyDescent="0.25">
      <c r="C275" s="527"/>
      <c r="D275" t="s">
        <v>1040</v>
      </c>
      <c r="S275" s="86"/>
      <c r="T275" s="86"/>
      <c r="U275" s="86"/>
    </row>
    <row r="276" spans="3:21" x14ac:dyDescent="0.25">
      <c r="C276" s="527"/>
      <c r="D276" t="s">
        <v>105</v>
      </c>
      <c r="S276" s="86"/>
      <c r="T276" s="86"/>
      <c r="U276" s="86"/>
    </row>
    <row r="277" spans="3:21" x14ac:dyDescent="0.25">
      <c r="C277" s="527"/>
      <c r="D277" t="s">
        <v>485</v>
      </c>
      <c r="S277" s="86"/>
      <c r="T277" s="86"/>
      <c r="U277" s="86"/>
    </row>
    <row r="278" spans="3:21" x14ac:dyDescent="0.25">
      <c r="C278" s="527"/>
      <c r="D278" s="527" t="s">
        <v>832</v>
      </c>
      <c r="S278" s="86"/>
      <c r="T278" s="86"/>
      <c r="U278" s="86"/>
    </row>
    <row r="279" spans="3:21" x14ac:dyDescent="0.25">
      <c r="S279" s="86"/>
      <c r="T279" s="86"/>
      <c r="U279" s="86"/>
    </row>
    <row r="280" spans="3:21" x14ac:dyDescent="0.25">
      <c r="S280" s="86"/>
      <c r="T280" s="86"/>
      <c r="U280" s="86"/>
    </row>
    <row r="281" spans="3:21" x14ac:dyDescent="0.25">
      <c r="C281" t="s">
        <v>606</v>
      </c>
      <c r="S281" s="86"/>
      <c r="T281" s="86"/>
      <c r="U281" s="86"/>
    </row>
    <row r="282" spans="3:21" x14ac:dyDescent="0.25">
      <c r="D282" t="s">
        <v>1033</v>
      </c>
      <c r="S282" s="86"/>
      <c r="T282" s="86"/>
      <c r="U282" s="86"/>
    </row>
    <row r="283" spans="3:21" x14ac:dyDescent="0.25">
      <c r="C283" s="527"/>
      <c r="D283" s="527" t="s">
        <v>1007</v>
      </c>
      <c r="S283" s="86"/>
      <c r="T283" s="86"/>
      <c r="U283" s="86"/>
    </row>
    <row r="284" spans="3:21" x14ac:dyDescent="0.25">
      <c r="C284" s="527"/>
      <c r="D284" t="s">
        <v>607</v>
      </c>
      <c r="S284" s="86"/>
      <c r="T284" s="86"/>
      <c r="U284" s="86"/>
    </row>
    <row r="285" spans="3:21" x14ac:dyDescent="0.25">
      <c r="C285" s="527"/>
      <c r="D285" s="527" t="s">
        <v>434</v>
      </c>
      <c r="S285" s="86"/>
      <c r="T285" s="86"/>
      <c r="U285" s="86"/>
    </row>
    <row r="286" spans="3:21" x14ac:dyDescent="0.25">
      <c r="C286" s="527"/>
      <c r="D286" s="527" t="s">
        <v>1043</v>
      </c>
      <c r="S286" s="86"/>
      <c r="T286" s="86"/>
      <c r="U286" s="86"/>
    </row>
    <row r="287" spans="3:21" x14ac:dyDescent="0.25">
      <c r="C287" s="527"/>
      <c r="D287" t="s">
        <v>998</v>
      </c>
      <c r="S287" s="86"/>
      <c r="T287" s="86"/>
      <c r="U287" s="86"/>
    </row>
    <row r="288" spans="3:21" x14ac:dyDescent="0.25">
      <c r="T288" s="86"/>
      <c r="U288" s="86"/>
    </row>
    <row r="289" spans="3:21" x14ac:dyDescent="0.25">
      <c r="T289" s="86"/>
      <c r="U289" s="86"/>
    </row>
    <row r="290" spans="3:21" x14ac:dyDescent="0.25">
      <c r="S290" s="86"/>
      <c r="T290" s="86"/>
      <c r="U290" s="86"/>
    </row>
    <row r="291" spans="3:21" x14ac:dyDescent="0.25">
      <c r="S291" s="86"/>
      <c r="T291" s="86"/>
      <c r="U291" s="86"/>
    </row>
    <row r="292" spans="3:21" x14ac:dyDescent="0.25">
      <c r="S292" s="86"/>
      <c r="T292" s="86"/>
      <c r="U292" s="86"/>
    </row>
    <row r="293" spans="3:21" x14ac:dyDescent="0.25">
      <c r="S293" s="86"/>
      <c r="T293" s="86"/>
      <c r="U293" s="86"/>
    </row>
    <row r="294" spans="3:21" x14ac:dyDescent="0.25">
      <c r="S294" s="86"/>
      <c r="T294" s="86"/>
      <c r="U294" s="86"/>
    </row>
    <row r="295" spans="3:21" x14ac:dyDescent="0.25">
      <c r="S295" s="86"/>
      <c r="T295" s="86"/>
      <c r="U295" s="86"/>
    </row>
    <row r="296" spans="3:21" x14ac:dyDescent="0.25">
      <c r="S296" s="86"/>
      <c r="T296" s="86"/>
      <c r="U296" s="86"/>
    </row>
    <row r="297" spans="3:21" x14ac:dyDescent="0.25">
      <c r="S297" s="86"/>
      <c r="T297" s="86"/>
      <c r="U297" s="86"/>
    </row>
    <row r="298" spans="3:21" x14ac:dyDescent="0.25">
      <c r="C298" s="27"/>
      <c r="E298" s="27"/>
      <c r="F298" s="27"/>
      <c r="G298" s="27"/>
      <c r="H298" s="27"/>
      <c r="I298" s="27"/>
      <c r="J298" s="27"/>
      <c r="K298" s="27"/>
      <c r="S298" s="86"/>
      <c r="T298" s="86"/>
      <c r="U298" s="86"/>
    </row>
    <row r="299" spans="3:21" x14ac:dyDescent="0.25">
      <c r="S299" s="86"/>
      <c r="T299" s="86"/>
      <c r="U299" s="86"/>
    </row>
    <row r="300" spans="3:21" x14ac:dyDescent="0.25">
      <c r="S300" s="86"/>
      <c r="T300" s="86"/>
      <c r="U300" s="86"/>
    </row>
    <row r="301" spans="3:21" x14ac:dyDescent="0.25">
      <c r="S301" s="86"/>
      <c r="T301" s="86"/>
      <c r="U301" s="86"/>
    </row>
    <row r="302" spans="3:21" x14ac:dyDescent="0.25">
      <c r="S302" s="86"/>
      <c r="T302" s="86"/>
      <c r="U302" s="86"/>
    </row>
    <row r="303" spans="3:21" x14ac:dyDescent="0.25">
      <c r="S303" s="86"/>
      <c r="T303" s="86"/>
      <c r="U303" s="86"/>
    </row>
    <row r="304" spans="3:21" x14ac:dyDescent="0.25">
      <c r="S304" s="86"/>
      <c r="T304" s="86"/>
      <c r="U304" s="86"/>
    </row>
    <row r="305" spans="19:21" x14ac:dyDescent="0.25">
      <c r="S305" s="86"/>
      <c r="T305" s="86"/>
      <c r="U305" s="86"/>
    </row>
    <row r="306" spans="19:21" x14ac:dyDescent="0.25">
      <c r="S306" s="86"/>
      <c r="T306" s="86"/>
      <c r="U306" s="86"/>
    </row>
    <row r="307" spans="19:21" x14ac:dyDescent="0.25">
      <c r="S307" s="86"/>
      <c r="T307" s="86"/>
      <c r="U307" s="86"/>
    </row>
    <row r="308" spans="19:21" x14ac:dyDescent="0.25">
      <c r="S308" s="86"/>
      <c r="T308" s="86"/>
      <c r="U308" s="86"/>
    </row>
    <row r="309" spans="19:21" x14ac:dyDescent="0.25">
      <c r="S309" s="86"/>
      <c r="T309" s="86"/>
      <c r="U309" s="86"/>
    </row>
  </sheetData>
  <phoneticPr fontId="0" type="noConversion"/>
  <pageMargins left="0.23622047244094491" right="0.23622047244094491" top="0" bottom="0.35433070866141736" header="0" footer="0"/>
  <pageSetup paperSize="9" orientation="landscape" horizontalDpi="300" verticalDpi="300" r:id="rId1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Jaanuar</vt:lpstr>
      <vt:lpstr>Veebruar</vt:lpstr>
      <vt:lpstr>Märts</vt:lpstr>
      <vt:lpstr>Aprill</vt:lpstr>
      <vt:lpstr>Mai</vt:lpstr>
      <vt:lpstr>Juuni</vt:lpstr>
      <vt:lpstr>Juuli</vt:lpstr>
      <vt:lpstr>August</vt:lpstr>
      <vt:lpstr>September</vt:lpstr>
      <vt:lpstr>Oktoober</vt:lpstr>
      <vt:lpstr>November</vt:lpstr>
      <vt:lpstr>Detsember</vt:lpstr>
      <vt:lpstr>Kokku</vt:lpstr>
      <vt:lpstr>Aprill!Prinditiitlid</vt:lpstr>
      <vt:lpstr>August!Prinditiitlid</vt:lpstr>
      <vt:lpstr>Detsember!Prinditiitlid</vt:lpstr>
      <vt:lpstr>Jaanuar!Prinditiitlid</vt:lpstr>
      <vt:lpstr>Juuli!Prinditiitlid</vt:lpstr>
      <vt:lpstr>Juuni!Prinditiitlid</vt:lpstr>
      <vt:lpstr>Kokku!Prinditiitlid</vt:lpstr>
      <vt:lpstr>Mai!Prinditiitlid</vt:lpstr>
      <vt:lpstr>Märts!Prinditiitlid</vt:lpstr>
      <vt:lpstr>November!Prinditiitlid</vt:lpstr>
      <vt:lpstr>Oktoober!Prinditiitlid</vt:lpstr>
      <vt:lpstr>September!Prinditiitlid</vt:lpstr>
      <vt:lpstr>Veebruar!Prinditiitlid</vt:lpstr>
      <vt:lpstr>Aprill!Print_Titles</vt:lpstr>
      <vt:lpstr>August!Print_Titles</vt:lpstr>
      <vt:lpstr>Detsember!Print_Titles</vt:lpstr>
      <vt:lpstr>Jaanuar!Print_Titles</vt:lpstr>
      <vt:lpstr>Juuli!Print_Titles</vt:lpstr>
      <vt:lpstr>Juuni!Print_Titles</vt:lpstr>
      <vt:lpstr>Kokku!Print_Titles</vt:lpstr>
      <vt:lpstr>Mai!Print_Titles</vt:lpstr>
      <vt:lpstr>Märts!Print_Titles</vt:lpstr>
      <vt:lpstr>November!Print_Titles</vt:lpstr>
      <vt:lpstr>Oktoober!Print_Titles</vt:lpstr>
      <vt:lpstr>September!Print_Titles</vt:lpstr>
      <vt:lpstr>Veebruar!Print_Titles</vt:lpstr>
      <vt:lpstr>Veebruar!uus</vt:lpstr>
    </vt:vector>
  </TitlesOfParts>
  <Company>AMTEL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 Martinson</dc:creator>
  <cp:lastModifiedBy>Amtel</cp:lastModifiedBy>
  <cp:lastPrinted>2013-01-04T12:41:01Z</cp:lastPrinted>
  <dcterms:created xsi:type="dcterms:W3CDTF">1999-01-12T18:13:10Z</dcterms:created>
  <dcterms:modified xsi:type="dcterms:W3CDTF">2013-06-06T11:20:09Z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F4711FD">
    <vt:lpwstr/>
  </property>
  <property fmtid="{D5CDD505-2E9C-101B-9397-08002B2CF9AE}" pid="3" name="IVID393611D0">
    <vt:lpwstr/>
  </property>
  <property fmtid="{D5CDD505-2E9C-101B-9397-08002B2CF9AE}" pid="4" name="IVID24ED52E6">
    <vt:lpwstr/>
  </property>
  <property fmtid="{D5CDD505-2E9C-101B-9397-08002B2CF9AE}" pid="5" name="IVID1F201803">
    <vt:lpwstr/>
  </property>
</Properties>
</file>