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Sellest_töövihikust" autoCompressPictures="0" defaultThemeVersion="124226"/>
  <bookViews>
    <workbookView xWindow="2652" yWindow="1332" windowWidth="15480" windowHeight="9876" firstSheet="3" activeTab="12"/>
  </bookViews>
  <sheets>
    <sheet name="Info" sheetId="14" r:id="rId1"/>
    <sheet name="Jaanuar" sheetId="1" r:id="rId2"/>
    <sheet name="Veebruar" sheetId="2" r:id="rId3"/>
    <sheet name="Märts" sheetId="13" r:id="rId4"/>
    <sheet name="Aprill" sheetId="12" r:id="rId5"/>
    <sheet name="Mai" sheetId="11" r:id="rId6"/>
    <sheet name="Juuni" sheetId="10" r:id="rId7"/>
    <sheet name="Juuli" sheetId="9" r:id="rId8"/>
    <sheet name="August" sheetId="8" r:id="rId9"/>
    <sheet name="September" sheetId="7" r:id="rId10"/>
    <sheet name="Oktoober" sheetId="6" r:id="rId11"/>
    <sheet name="November" sheetId="5" r:id="rId12"/>
    <sheet name="Detsember" sheetId="4" r:id="rId13"/>
    <sheet name="Kokku" sheetId="3" r:id="rId14"/>
  </sheets>
  <definedNames>
    <definedName name="_xlnm._FilterDatabase" localSheetId="13" hidden="1">Kokku!$A$19:$AG$19</definedName>
    <definedName name="Prinditiitlid" localSheetId="4">Aprill!#REF!</definedName>
    <definedName name="Prinditiitlid" localSheetId="8">August!$3:$6</definedName>
    <definedName name="Prinditiitlid" localSheetId="12">Detsember!$3:$6</definedName>
    <definedName name="Prinditiitlid" localSheetId="1">Jaanuar!$3:$8</definedName>
    <definedName name="Prinditiitlid" localSheetId="7">Juuli!$3:$6</definedName>
    <definedName name="Prinditiitlid" localSheetId="6">Juuni!$3:$6</definedName>
    <definedName name="Prinditiitlid" localSheetId="13">Kokku!$3:$8</definedName>
    <definedName name="Prinditiitlid" localSheetId="5">Mai!#REF!</definedName>
    <definedName name="Prinditiitlid" localSheetId="3">Märts!$3:$6</definedName>
    <definedName name="Prinditiitlid" localSheetId="11">November!$3:$6</definedName>
    <definedName name="Prinditiitlid" localSheetId="10">Oktoober!$3:$6</definedName>
    <definedName name="Prinditiitlid" localSheetId="9">September!$3:$6</definedName>
    <definedName name="Prinditiitlid" localSheetId="2">Veebruar!$3:$6</definedName>
    <definedName name="_xlnm.Print_Titles" localSheetId="4">Aprill!$1:$8</definedName>
    <definedName name="_xlnm.Print_Titles" localSheetId="8">August!$1:$8</definedName>
    <definedName name="_xlnm.Print_Titles" localSheetId="12">Detsember!$1:$8</definedName>
    <definedName name="_xlnm.Print_Titles" localSheetId="1">Jaanuar!$1:$8</definedName>
    <definedName name="_xlnm.Print_Titles" localSheetId="7">Juuli!$1:$8</definedName>
    <definedName name="_xlnm.Print_Titles" localSheetId="6">Juuni!$1:$8</definedName>
    <definedName name="_xlnm.Print_Titles" localSheetId="13">Kokku!$1:$8</definedName>
    <definedName name="_xlnm.Print_Titles" localSheetId="5">Mai!$1:$8</definedName>
    <definedName name="_xlnm.Print_Titles" localSheetId="3">Märts!$1:$8</definedName>
    <definedName name="_xlnm.Print_Titles" localSheetId="11">November!$1:$8</definedName>
    <definedName name="_xlnm.Print_Titles" localSheetId="10">Oktoober!$1:$8</definedName>
    <definedName name="_xlnm.Print_Titles" localSheetId="9">September!$1:$8</definedName>
    <definedName name="_xlnm.Print_Titles" localSheetId="2">Veebruar!$1:$8</definedName>
    <definedName name="uus" localSheetId="2">Veebruar!$3:$6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6" i="4" l="1"/>
  <c r="T66" i="4"/>
  <c r="U66" i="4"/>
  <c r="V66" i="4"/>
  <c r="W66" i="4"/>
  <c r="X66" i="4"/>
  <c r="Y66" i="4"/>
  <c r="Z66" i="4"/>
  <c r="AA66" i="4"/>
  <c r="AB66" i="4"/>
  <c r="AC66" i="4"/>
  <c r="AD66" i="4"/>
  <c r="AE66" i="4"/>
  <c r="R66" i="4"/>
  <c r="AG65" i="4"/>
  <c r="AF65" i="4"/>
  <c r="C66" i="4"/>
  <c r="D66" i="4"/>
  <c r="E66" i="4"/>
  <c r="F66" i="4"/>
  <c r="G66" i="4"/>
  <c r="H66" i="4"/>
  <c r="I66" i="4"/>
  <c r="K66" i="4"/>
  <c r="M66" i="4"/>
  <c r="N66" i="4"/>
  <c r="O66" i="4"/>
  <c r="P66" i="4"/>
  <c r="B66" i="4"/>
  <c r="Q65" i="4"/>
  <c r="AG65" i="5" l="1"/>
  <c r="T66" i="5"/>
  <c r="V66" i="5"/>
  <c r="W66" i="5"/>
  <c r="X66" i="5"/>
  <c r="AA66" i="5"/>
  <c r="AB66" i="5"/>
  <c r="AC66" i="5"/>
  <c r="AD66" i="5"/>
  <c r="AE66" i="5"/>
  <c r="R66" i="5"/>
  <c r="AF65" i="5"/>
  <c r="C66" i="5"/>
  <c r="F66" i="5"/>
  <c r="G66" i="5"/>
  <c r="H66" i="5"/>
  <c r="I66" i="5"/>
  <c r="J66" i="5"/>
  <c r="L66" i="5"/>
  <c r="M66" i="5"/>
  <c r="O66" i="5"/>
  <c r="P66" i="5"/>
  <c r="B66" i="5"/>
  <c r="Q65" i="5"/>
  <c r="S66" i="6" l="1"/>
  <c r="T66" i="6"/>
  <c r="U66" i="6"/>
  <c r="V66" i="6"/>
  <c r="W66" i="6"/>
  <c r="X66" i="6"/>
  <c r="Y66" i="6"/>
  <c r="Z66" i="6"/>
  <c r="AA66" i="6"/>
  <c r="AB66" i="6"/>
  <c r="AC66" i="6"/>
  <c r="AD66" i="6"/>
  <c r="AG65" i="6"/>
  <c r="AF65" i="6"/>
  <c r="R66" i="6"/>
  <c r="P66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B66" i="6"/>
  <c r="Q65" i="6"/>
  <c r="AG65" i="7" l="1"/>
  <c r="AG66" i="7"/>
  <c r="S66" i="7"/>
  <c r="T66" i="7"/>
  <c r="U66" i="7"/>
  <c r="V66" i="7"/>
  <c r="W66" i="7"/>
  <c r="X66" i="7"/>
  <c r="Y66" i="7"/>
  <c r="Z66" i="7"/>
  <c r="AA66" i="7"/>
  <c r="AB66" i="7"/>
  <c r="AC66" i="7"/>
  <c r="AD66" i="7"/>
  <c r="AE66" i="7"/>
  <c r="R66" i="7"/>
  <c r="AF65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B66" i="7"/>
  <c r="Q65" i="7" l="1"/>
  <c r="AG65" i="8" l="1"/>
  <c r="S66" i="8"/>
  <c r="T66" i="8"/>
  <c r="U66" i="8"/>
  <c r="V66" i="8"/>
  <c r="W66" i="8"/>
  <c r="X66" i="8"/>
  <c r="Y66" i="8"/>
  <c r="Z66" i="8"/>
  <c r="AA66" i="8"/>
  <c r="AC66" i="8"/>
  <c r="AE66" i="8"/>
  <c r="AF65" i="8"/>
  <c r="Q65" i="8"/>
  <c r="D66" i="8" l="1"/>
  <c r="E66" i="8"/>
  <c r="G66" i="8"/>
  <c r="H66" i="8"/>
  <c r="I66" i="8"/>
  <c r="J66" i="8"/>
  <c r="K66" i="8"/>
  <c r="M66" i="8"/>
  <c r="N66" i="8"/>
  <c r="O66" i="8"/>
  <c r="P66" i="8"/>
  <c r="B66" i="8"/>
  <c r="C66" i="8"/>
  <c r="S66" i="9" l="1"/>
  <c r="T66" i="9"/>
  <c r="U66" i="9"/>
  <c r="V66" i="9"/>
  <c r="W66" i="9"/>
  <c r="X66" i="9"/>
  <c r="Y66" i="9"/>
  <c r="Z66" i="9"/>
  <c r="AA66" i="9"/>
  <c r="AB66" i="9"/>
  <c r="AD66" i="9"/>
  <c r="AE66" i="9"/>
  <c r="R66" i="9"/>
  <c r="AG65" i="9"/>
  <c r="AF65" i="9"/>
  <c r="C66" i="9"/>
  <c r="D66" i="9"/>
  <c r="E66" i="9"/>
  <c r="F66" i="9"/>
  <c r="G66" i="9"/>
  <c r="H66" i="9"/>
  <c r="I66" i="9"/>
  <c r="J66" i="9"/>
  <c r="M66" i="9"/>
  <c r="P66" i="9"/>
  <c r="B66" i="9"/>
  <c r="Q65" i="9"/>
  <c r="AF66" i="10" l="1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R66" i="10"/>
  <c r="AG65" i="10"/>
  <c r="AF65" i="10"/>
  <c r="C66" i="10"/>
  <c r="D66" i="10"/>
  <c r="E66" i="10"/>
  <c r="F66" i="10"/>
  <c r="G66" i="10"/>
  <c r="H66" i="10"/>
  <c r="I66" i="10"/>
  <c r="O66" i="10"/>
  <c r="P66" i="10"/>
  <c r="B66" i="10"/>
  <c r="Q65" i="10"/>
  <c r="AG65" i="11" l="1"/>
  <c r="S66" i="11"/>
  <c r="T66" i="11"/>
  <c r="U66" i="11"/>
  <c r="V66" i="11"/>
  <c r="W66" i="11"/>
  <c r="X66" i="11"/>
  <c r="Y66" i="11"/>
  <c r="Z66" i="11"/>
  <c r="AA66" i="11"/>
  <c r="AB66" i="11"/>
  <c r="AC66" i="11"/>
  <c r="AD66" i="11"/>
  <c r="AE66" i="11"/>
  <c r="R66" i="11"/>
  <c r="AF65" i="11"/>
  <c r="C66" i="11"/>
  <c r="D66" i="11"/>
  <c r="E66" i="11"/>
  <c r="F66" i="11"/>
  <c r="G66" i="11"/>
  <c r="H66" i="11"/>
  <c r="J66" i="11"/>
  <c r="K66" i="11"/>
  <c r="L66" i="11"/>
  <c r="M66" i="11"/>
  <c r="N66" i="11"/>
  <c r="O66" i="11"/>
  <c r="P66" i="11"/>
  <c r="B66" i="11"/>
  <c r="Q65" i="11"/>
  <c r="Q65" i="12" l="1"/>
  <c r="AF65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B66" i="12"/>
  <c r="AG65" i="12" l="1"/>
  <c r="AG65" i="13" l="1"/>
  <c r="S66" i="13"/>
  <c r="T66" i="13"/>
  <c r="U66" i="13"/>
  <c r="V66" i="13"/>
  <c r="W66" i="13"/>
  <c r="X66" i="13"/>
  <c r="Y66" i="13"/>
  <c r="Z66" i="13"/>
  <c r="AA66" i="13"/>
  <c r="AB66" i="13"/>
  <c r="AC66" i="13"/>
  <c r="R66" i="13"/>
  <c r="AF65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B66" i="13"/>
  <c r="Q65" i="13"/>
  <c r="S66" i="2" l="1"/>
  <c r="T66" i="2"/>
  <c r="U66" i="2"/>
  <c r="V66" i="2"/>
  <c r="W66" i="2"/>
  <c r="X66" i="2"/>
  <c r="Y66" i="2"/>
  <c r="Z66" i="2"/>
  <c r="AA66" i="2"/>
  <c r="AB66" i="2"/>
  <c r="AC66" i="2"/>
  <c r="AD66" i="2"/>
  <c r="R66" i="2"/>
  <c r="AG65" i="2"/>
  <c r="AF65" i="2"/>
  <c r="C66" i="2"/>
  <c r="D66" i="2"/>
  <c r="G66" i="2"/>
  <c r="H66" i="2"/>
  <c r="I66" i="2"/>
  <c r="J66" i="2"/>
  <c r="L66" i="2"/>
  <c r="N66" i="2"/>
  <c r="O66" i="2"/>
  <c r="B66" i="2"/>
  <c r="Q65" i="2"/>
  <c r="S66" i="1" l="1"/>
  <c r="T66" i="1"/>
  <c r="U66" i="1"/>
  <c r="V66" i="1"/>
  <c r="W66" i="1"/>
  <c r="X66" i="1"/>
  <c r="Y66" i="1"/>
  <c r="Z66" i="1"/>
  <c r="AA66" i="1"/>
  <c r="AB66" i="1"/>
  <c r="AC66" i="1"/>
  <c r="AD66" i="1"/>
  <c r="AE66" i="1"/>
  <c r="R66" i="1"/>
  <c r="AG65" i="1"/>
  <c r="AF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5" i="1"/>
  <c r="AE62" i="2" l="1"/>
  <c r="AF9" i="4" l="1"/>
  <c r="AF9" i="5"/>
  <c r="AF9" i="6"/>
  <c r="AF9" i="7"/>
  <c r="AF9" i="8"/>
  <c r="AF9" i="9"/>
  <c r="AF9" i="10"/>
  <c r="AF9" i="11"/>
  <c r="AF9" i="12"/>
  <c r="AF9" i="13"/>
  <c r="AF9" i="2"/>
  <c r="AF9" i="1"/>
  <c r="R10" i="3"/>
  <c r="R9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P11" i="3"/>
  <c r="D11" i="3"/>
  <c r="B11" i="3"/>
  <c r="C11" i="3"/>
  <c r="E11" i="3"/>
  <c r="F11" i="3"/>
  <c r="G11" i="3"/>
  <c r="H11" i="3"/>
  <c r="I11" i="3"/>
  <c r="J11" i="3"/>
  <c r="K11" i="3"/>
  <c r="L11" i="3"/>
  <c r="M11" i="3"/>
  <c r="N11" i="3"/>
  <c r="O11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AF10" i="4"/>
  <c r="AF11" i="4"/>
  <c r="AF12" i="4"/>
  <c r="AF13" i="4"/>
  <c r="AF14" i="4"/>
  <c r="AF15" i="4"/>
  <c r="AF16" i="4"/>
  <c r="AG16" i="4" s="1"/>
  <c r="AF17" i="4"/>
  <c r="AF18" i="4"/>
  <c r="AF19" i="4"/>
  <c r="AG19" i="4" s="1"/>
  <c r="AF20" i="4"/>
  <c r="AF21" i="4"/>
  <c r="AG21" i="4" s="1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G55" i="4" s="1"/>
  <c r="AF56" i="4"/>
  <c r="AF57" i="4"/>
  <c r="AF58" i="4"/>
  <c r="AF59" i="4"/>
  <c r="AF60" i="4"/>
  <c r="AF61" i="4"/>
  <c r="R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B62" i="4"/>
  <c r="Q9" i="4"/>
  <c r="Q10" i="4"/>
  <c r="AG10" i="4" s="1"/>
  <c r="Q11" i="4"/>
  <c r="Q12" i="4"/>
  <c r="AG12" i="4" s="1"/>
  <c r="Q13" i="4"/>
  <c r="Q14" i="4"/>
  <c r="AG14" i="4" s="1"/>
  <c r="Q15" i="4"/>
  <c r="Q16" i="4"/>
  <c r="Q17" i="4"/>
  <c r="Q18" i="4"/>
  <c r="Q19" i="4"/>
  <c r="Q20" i="4"/>
  <c r="AG20" i="4" s="1"/>
  <c r="Q21" i="4"/>
  <c r="Q22" i="4"/>
  <c r="AG22" i="4" s="1"/>
  <c r="Q23" i="4"/>
  <c r="AG23" i="4" s="1"/>
  <c r="Q24" i="4"/>
  <c r="AG24" i="4" s="1"/>
  <c r="Q25" i="4"/>
  <c r="Q26" i="4"/>
  <c r="AG26" i="4" s="1"/>
  <c r="Q27" i="4"/>
  <c r="Q28" i="4"/>
  <c r="AG28" i="4" s="1"/>
  <c r="Q29" i="4"/>
  <c r="Q30" i="4"/>
  <c r="Q31" i="4"/>
  <c r="AG31" i="4" s="1"/>
  <c r="Q32" i="4"/>
  <c r="Q33" i="4"/>
  <c r="Q34" i="4"/>
  <c r="Q35" i="4"/>
  <c r="AG35" i="4" s="1"/>
  <c r="Q36" i="4"/>
  <c r="AG36" i="4" s="1"/>
  <c r="Q37" i="4"/>
  <c r="Q38" i="4"/>
  <c r="Q39" i="4"/>
  <c r="AG39" i="4" s="1"/>
  <c r="Q40" i="4"/>
  <c r="AG40" i="4" s="1"/>
  <c r="Q41" i="4"/>
  <c r="Q42" i="4"/>
  <c r="Q43" i="4"/>
  <c r="AG43" i="4" s="1"/>
  <c r="Q44" i="4"/>
  <c r="AG44" i="4" s="1"/>
  <c r="Q45" i="4"/>
  <c r="Q46" i="4"/>
  <c r="Q47" i="4"/>
  <c r="Q48" i="4"/>
  <c r="AG48" i="4" s="1"/>
  <c r="Q49" i="4"/>
  <c r="Q50" i="4"/>
  <c r="Q51" i="4"/>
  <c r="Q52" i="4"/>
  <c r="AG52" i="4" s="1"/>
  <c r="Q53" i="4"/>
  <c r="Q54" i="4"/>
  <c r="Q55" i="4"/>
  <c r="Q56" i="4"/>
  <c r="Q57" i="4"/>
  <c r="Q58" i="4"/>
  <c r="Q59" i="4"/>
  <c r="Q60" i="4"/>
  <c r="AG60" i="4" s="1"/>
  <c r="Q61" i="4"/>
  <c r="AG61" i="4" s="1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G49" i="5" s="1"/>
  <c r="AF50" i="5"/>
  <c r="AF51" i="5"/>
  <c r="AF52" i="5"/>
  <c r="AG52" i="5" s="1"/>
  <c r="AF53" i="5"/>
  <c r="AF54" i="5"/>
  <c r="AF55" i="5"/>
  <c r="AF56" i="5"/>
  <c r="AF57" i="5"/>
  <c r="AF58" i="5"/>
  <c r="AF59" i="5"/>
  <c r="AF60" i="5"/>
  <c r="AF61" i="5"/>
  <c r="R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B62" i="5"/>
  <c r="Q9" i="5"/>
  <c r="Q10" i="5"/>
  <c r="AG10" i="5" s="1"/>
  <c r="Q11" i="5"/>
  <c r="Q12" i="5"/>
  <c r="AG12" i="5" s="1"/>
  <c r="Q13" i="5"/>
  <c r="Q14" i="5"/>
  <c r="AG14" i="5" s="1"/>
  <c r="Q15" i="5"/>
  <c r="Q16" i="5"/>
  <c r="Q17" i="5"/>
  <c r="AG17" i="5" s="1"/>
  <c r="Q18" i="5"/>
  <c r="Q19" i="5"/>
  <c r="Q20" i="5"/>
  <c r="AG20" i="5" s="1"/>
  <c r="Q21" i="5"/>
  <c r="Q22" i="5"/>
  <c r="AG22" i="5" s="1"/>
  <c r="Q23" i="5"/>
  <c r="Q24" i="5"/>
  <c r="AG24" i="5" s="1"/>
  <c r="Q25" i="5"/>
  <c r="AG25" i="5" s="1"/>
  <c r="Q26" i="5"/>
  <c r="AG26" i="5" s="1"/>
  <c r="Q27" i="5"/>
  <c r="Q28" i="5"/>
  <c r="Q29" i="5"/>
  <c r="AG29" i="5" s="1"/>
  <c r="Q30" i="5"/>
  <c r="AG30" i="5" s="1"/>
  <c r="Q31" i="5"/>
  <c r="Q32" i="5"/>
  <c r="Q33" i="5"/>
  <c r="AG33" i="5" s="1"/>
  <c r="Q34" i="5"/>
  <c r="AG34" i="5" s="1"/>
  <c r="Q35" i="5"/>
  <c r="Q36" i="5"/>
  <c r="Q37" i="5"/>
  <c r="Q38" i="5"/>
  <c r="Q39" i="5"/>
  <c r="Q40" i="5"/>
  <c r="AG40" i="5" s="1"/>
  <c r="Q41" i="5"/>
  <c r="Q42" i="5"/>
  <c r="AG42" i="5" s="1"/>
  <c r="Q43" i="5"/>
  <c r="AG43" i="5" s="1"/>
  <c r="Q44" i="5"/>
  <c r="AG44" i="5" s="1"/>
  <c r="Q45" i="5"/>
  <c r="Q46" i="5"/>
  <c r="Q47" i="5"/>
  <c r="Q48" i="5"/>
  <c r="Q49" i="5"/>
  <c r="Q50" i="5"/>
  <c r="Q51" i="5"/>
  <c r="Q52" i="5"/>
  <c r="Q53" i="5"/>
  <c r="AG53" i="5" s="1"/>
  <c r="Q54" i="5"/>
  <c r="AG54" i="5" s="1"/>
  <c r="Q55" i="5"/>
  <c r="Q56" i="5"/>
  <c r="Q57" i="5"/>
  <c r="AG57" i="5" s="1"/>
  <c r="Q58" i="5"/>
  <c r="AG58" i="5" s="1"/>
  <c r="Q59" i="5"/>
  <c r="Q60" i="5"/>
  <c r="Q61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AF10" i="6"/>
  <c r="AF11" i="6"/>
  <c r="AF12" i="6"/>
  <c r="AF13" i="6"/>
  <c r="AF14" i="6"/>
  <c r="AF15" i="6"/>
  <c r="AF16" i="6"/>
  <c r="AF17" i="6"/>
  <c r="AF18" i="6"/>
  <c r="AF19" i="6"/>
  <c r="AG19" i="6" s="1"/>
  <c r="AF20" i="6"/>
  <c r="AF21" i="6"/>
  <c r="AF22" i="6"/>
  <c r="AG22" i="6" s="1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G52" i="6" s="1"/>
  <c r="AF53" i="6"/>
  <c r="AF54" i="6"/>
  <c r="AF55" i="6"/>
  <c r="AF56" i="6"/>
  <c r="AF57" i="6"/>
  <c r="AF58" i="6"/>
  <c r="AF59" i="6"/>
  <c r="AF60" i="6"/>
  <c r="AF61" i="6"/>
  <c r="R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B62" i="6"/>
  <c r="Q9" i="6"/>
  <c r="Q10" i="6"/>
  <c r="AG10" i="6" s="1"/>
  <c r="Q11" i="6"/>
  <c r="Q12" i="6"/>
  <c r="AG12" i="6" s="1"/>
  <c r="Q13" i="6"/>
  <c r="Q14" i="6"/>
  <c r="AG14" i="6" s="1"/>
  <c r="Q15" i="6"/>
  <c r="Q16" i="6"/>
  <c r="AG16" i="6" s="1"/>
  <c r="Q17" i="6"/>
  <c r="Q18" i="6"/>
  <c r="Q19" i="6"/>
  <c r="Q20" i="6"/>
  <c r="AG20" i="6" s="1"/>
  <c r="Q21" i="6"/>
  <c r="Q22" i="6"/>
  <c r="Q23" i="6"/>
  <c r="AG23" i="6" s="1"/>
  <c r="Q24" i="6"/>
  <c r="AG24" i="6" s="1"/>
  <c r="Q25" i="6"/>
  <c r="Q26" i="6"/>
  <c r="AG26" i="6" s="1"/>
  <c r="Q27" i="6"/>
  <c r="AG27" i="6" s="1"/>
  <c r="Q28" i="6"/>
  <c r="AG28" i="6" s="1"/>
  <c r="Q29" i="6"/>
  <c r="Q30" i="6"/>
  <c r="Q31" i="6"/>
  <c r="AG31" i="6" s="1"/>
  <c r="Q32" i="6"/>
  <c r="AG32" i="6" s="1"/>
  <c r="Q33" i="6"/>
  <c r="Q34" i="6"/>
  <c r="AG34" i="6" s="1"/>
  <c r="Q35" i="6"/>
  <c r="AG35" i="6" s="1"/>
  <c r="Q36" i="6"/>
  <c r="AG36" i="6" s="1"/>
  <c r="Q37" i="6"/>
  <c r="Q38" i="6"/>
  <c r="Q39" i="6"/>
  <c r="Q40" i="6"/>
  <c r="Q41" i="6"/>
  <c r="Q42" i="6"/>
  <c r="Q43" i="6"/>
  <c r="AG43" i="6" s="1"/>
  <c r="Q44" i="6"/>
  <c r="Q45" i="6"/>
  <c r="Q46" i="6"/>
  <c r="Q47" i="6"/>
  <c r="AG47" i="6" s="1"/>
  <c r="Q48" i="6"/>
  <c r="Q49" i="6"/>
  <c r="Q50" i="6"/>
  <c r="Q51" i="6"/>
  <c r="Q52" i="6"/>
  <c r="Q53" i="6"/>
  <c r="Q54" i="6"/>
  <c r="Q55" i="6"/>
  <c r="Q56" i="6"/>
  <c r="AG56" i="6" s="1"/>
  <c r="Q57" i="6"/>
  <c r="Q58" i="6"/>
  <c r="Q59" i="6"/>
  <c r="Q60" i="6"/>
  <c r="Q61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F56" i="7"/>
  <c r="AF57" i="7"/>
  <c r="AF58" i="7"/>
  <c r="AF59" i="7"/>
  <c r="AF60" i="7"/>
  <c r="AF61" i="7"/>
  <c r="R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B62" i="7"/>
  <c r="Q9" i="7"/>
  <c r="AG9" i="7" s="1"/>
  <c r="Q10" i="7"/>
  <c r="AG10" i="7" s="1"/>
  <c r="Q11" i="7"/>
  <c r="Q12" i="7"/>
  <c r="AG12" i="7" s="1"/>
  <c r="Q13" i="7"/>
  <c r="Q14" i="7"/>
  <c r="AG14" i="7" s="1"/>
  <c r="Q15" i="7"/>
  <c r="AG15" i="7" s="1"/>
  <c r="Q16" i="7"/>
  <c r="AG16" i="7" s="1"/>
  <c r="Q17" i="7"/>
  <c r="Q18" i="7"/>
  <c r="Q19" i="7"/>
  <c r="Q20" i="7"/>
  <c r="AG20" i="7" s="1"/>
  <c r="Q21" i="7"/>
  <c r="Q22" i="7"/>
  <c r="AG22" i="7" s="1"/>
  <c r="Q23" i="7"/>
  <c r="Q24" i="7"/>
  <c r="Q25" i="7"/>
  <c r="AG25" i="7" s="1"/>
  <c r="Q26" i="7"/>
  <c r="AG26" i="7" s="1"/>
  <c r="Q27" i="7"/>
  <c r="Q28" i="7"/>
  <c r="Q29" i="7"/>
  <c r="AG29" i="7" s="1"/>
  <c r="Q30" i="7"/>
  <c r="Q31" i="7"/>
  <c r="Q32" i="7"/>
  <c r="Q33" i="7"/>
  <c r="AG33" i="7" s="1"/>
  <c r="Q34" i="7"/>
  <c r="AG34" i="7" s="1"/>
  <c r="Q35" i="7"/>
  <c r="AG35" i="7" s="1"/>
  <c r="Q36" i="7"/>
  <c r="Q37" i="7"/>
  <c r="Q38" i="7"/>
  <c r="Q39" i="7"/>
  <c r="Q40" i="7"/>
  <c r="Q41" i="7"/>
  <c r="Q42" i="7"/>
  <c r="Q43" i="7"/>
  <c r="AG43" i="7" s="1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AF10" i="8"/>
  <c r="AF11" i="8"/>
  <c r="AF12" i="8"/>
  <c r="AF13" i="8"/>
  <c r="AF14" i="8"/>
  <c r="AF15" i="8"/>
  <c r="AF16" i="8"/>
  <c r="AF17" i="8"/>
  <c r="AF18" i="8"/>
  <c r="AG18" i="8" s="1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8" i="8"/>
  <c r="AF59" i="8"/>
  <c r="AF60" i="8"/>
  <c r="AF61" i="8"/>
  <c r="R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B62" i="8"/>
  <c r="Q9" i="8"/>
  <c r="Q10" i="8"/>
  <c r="AG10" i="8" s="1"/>
  <c r="Q11" i="8"/>
  <c r="AG11" i="8" s="1"/>
  <c r="Q12" i="8"/>
  <c r="AG12" i="8" s="1"/>
  <c r="Q13" i="8"/>
  <c r="AG13" i="8" s="1"/>
  <c r="Q14" i="8"/>
  <c r="AG14" i="8" s="1"/>
  <c r="Q15" i="8"/>
  <c r="Q16" i="8"/>
  <c r="AG16" i="8" s="1"/>
  <c r="Q17" i="8"/>
  <c r="AG17" i="8" s="1"/>
  <c r="Q18" i="8"/>
  <c r="Q19" i="8"/>
  <c r="AG19" i="8" s="1"/>
  <c r="Q20" i="8"/>
  <c r="AG20" i="8" s="1"/>
  <c r="Q21" i="8"/>
  <c r="Q22" i="8"/>
  <c r="AG22" i="8" s="1"/>
  <c r="Q23" i="8"/>
  <c r="AG23" i="8" s="1"/>
  <c r="Q24" i="8"/>
  <c r="AG24" i="8" s="1"/>
  <c r="Q25" i="8"/>
  <c r="Q26" i="8"/>
  <c r="AG26" i="8" s="1"/>
  <c r="Q27" i="8"/>
  <c r="Q28" i="8"/>
  <c r="AG28" i="8" s="1"/>
  <c r="Q29" i="8"/>
  <c r="Q30" i="8"/>
  <c r="AG30" i="8" s="1"/>
  <c r="Q31" i="8"/>
  <c r="AG31" i="8" s="1"/>
  <c r="Q32" i="8"/>
  <c r="AG32" i="8" s="1"/>
  <c r="Q33" i="8"/>
  <c r="Q34" i="8"/>
  <c r="AG34" i="8" s="1"/>
  <c r="Q35" i="8"/>
  <c r="AG35" i="8" s="1"/>
  <c r="Q36" i="8"/>
  <c r="AG36" i="8" s="1"/>
  <c r="Q37" i="8"/>
  <c r="Q38" i="8"/>
  <c r="AG38" i="8" s="1"/>
  <c r="Q39" i="8"/>
  <c r="AG39" i="8" s="1"/>
  <c r="Q40" i="8"/>
  <c r="AG40" i="8" s="1"/>
  <c r="Q41" i="8"/>
  <c r="Q42" i="8"/>
  <c r="AG42" i="8" s="1"/>
  <c r="Q43" i="8"/>
  <c r="AG43" i="8" s="1"/>
  <c r="Q44" i="8"/>
  <c r="AG44" i="8" s="1"/>
  <c r="Q45" i="8"/>
  <c r="AG45" i="8" s="1"/>
  <c r="Q46" i="8"/>
  <c r="AG46" i="8" s="1"/>
  <c r="Q47" i="8"/>
  <c r="AG47" i="8" s="1"/>
  <c r="Q48" i="8"/>
  <c r="AG48" i="8" s="1"/>
  <c r="Q49" i="8"/>
  <c r="Q50" i="8"/>
  <c r="AG50" i="8" s="1"/>
  <c r="Q51" i="8"/>
  <c r="AG51" i="8" s="1"/>
  <c r="Q52" i="8"/>
  <c r="Q53" i="8"/>
  <c r="AG53" i="8" s="1"/>
  <c r="Q54" i="8"/>
  <c r="AG54" i="8" s="1"/>
  <c r="Q55" i="8"/>
  <c r="AG55" i="8" s="1"/>
  <c r="Q56" i="8"/>
  <c r="AG56" i="8" s="1"/>
  <c r="Q57" i="8"/>
  <c r="Q58" i="8"/>
  <c r="Q59" i="8"/>
  <c r="AG59" i="8" s="1"/>
  <c r="Q60" i="8"/>
  <c r="Q61" i="8"/>
  <c r="AG61" i="8" s="1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F50" i="9"/>
  <c r="AF51" i="9"/>
  <c r="AF52" i="9"/>
  <c r="AF53" i="9"/>
  <c r="AF54" i="9"/>
  <c r="AF55" i="9"/>
  <c r="AF56" i="9"/>
  <c r="AF57" i="9"/>
  <c r="AF58" i="9"/>
  <c r="AF59" i="9"/>
  <c r="AF60" i="9"/>
  <c r="AF61" i="9"/>
  <c r="R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B62" i="9"/>
  <c r="Q9" i="9"/>
  <c r="Q10" i="9"/>
  <c r="AG10" i="9" s="1"/>
  <c r="Q11" i="9"/>
  <c r="Q12" i="9"/>
  <c r="Q13" i="9"/>
  <c r="AG13" i="9" s="1"/>
  <c r="Q14" i="9"/>
  <c r="Q15" i="9"/>
  <c r="AG15" i="9" s="1"/>
  <c r="Q16" i="9"/>
  <c r="Q17" i="9"/>
  <c r="AG17" i="9" s="1"/>
  <c r="Q18" i="9"/>
  <c r="Q19" i="9"/>
  <c r="Q20" i="9"/>
  <c r="AG20" i="9" s="1"/>
  <c r="Q21" i="9"/>
  <c r="AG21" i="9" s="1"/>
  <c r="Q22" i="9"/>
  <c r="AG22" i="9" s="1"/>
  <c r="Q23" i="9"/>
  <c r="Q24" i="9"/>
  <c r="AG24" i="9" s="1"/>
  <c r="Q25" i="9"/>
  <c r="AG25" i="9" s="1"/>
  <c r="Q26" i="9"/>
  <c r="AG26" i="9" s="1"/>
  <c r="Q27" i="9"/>
  <c r="Q28" i="9"/>
  <c r="Q29" i="9"/>
  <c r="AG29" i="9" s="1"/>
  <c r="Q30" i="9"/>
  <c r="AG30" i="9" s="1"/>
  <c r="Q31" i="9"/>
  <c r="Q32" i="9"/>
  <c r="Q33" i="9"/>
  <c r="AG33" i="9" s="1"/>
  <c r="Q34" i="9"/>
  <c r="AG34" i="9" s="1"/>
  <c r="Q35" i="9"/>
  <c r="Q36" i="9"/>
  <c r="Q37" i="9"/>
  <c r="Q38" i="9"/>
  <c r="Q39" i="9"/>
  <c r="Q40" i="9"/>
  <c r="AG40" i="9" s="1"/>
  <c r="Q41" i="9"/>
  <c r="AG41" i="9" s="1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AF10" i="10"/>
  <c r="AF11" i="10"/>
  <c r="AF12" i="10"/>
  <c r="AF13" i="10"/>
  <c r="AF14" i="10"/>
  <c r="AF15" i="10"/>
  <c r="AF16" i="10"/>
  <c r="AF17" i="10"/>
  <c r="AF18" i="10"/>
  <c r="AG18" i="10" s="1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R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B62" i="10"/>
  <c r="Q9" i="10"/>
  <c r="Q10" i="10"/>
  <c r="AG10" i="10" s="1"/>
  <c r="Q11" i="10"/>
  <c r="AG11" i="10" s="1"/>
  <c r="Q12" i="10"/>
  <c r="AG12" i="10" s="1"/>
  <c r="Q13" i="10"/>
  <c r="Q14" i="10"/>
  <c r="Q15" i="10"/>
  <c r="Q16" i="10"/>
  <c r="AG16" i="10" s="1"/>
  <c r="Q17" i="10"/>
  <c r="AG17" i="10" s="1"/>
  <c r="Q18" i="10"/>
  <c r="Q19" i="10"/>
  <c r="AG19" i="10" s="1"/>
  <c r="Q20" i="10"/>
  <c r="AG20" i="10" s="1"/>
  <c r="Q21" i="10"/>
  <c r="AG21" i="10" s="1"/>
  <c r="Q22" i="10"/>
  <c r="Q23" i="10"/>
  <c r="Q24" i="10"/>
  <c r="AG24" i="10" s="1"/>
  <c r="Q25" i="10"/>
  <c r="Q26" i="10"/>
  <c r="AG26" i="10" s="1"/>
  <c r="Q27" i="10"/>
  <c r="Q28" i="10"/>
  <c r="AG28" i="10" s="1"/>
  <c r="Q29" i="10"/>
  <c r="AG29" i="10" s="1"/>
  <c r="Q30" i="10"/>
  <c r="Q31" i="10"/>
  <c r="Q32" i="10"/>
  <c r="AG32" i="10" s="1"/>
  <c r="Q33" i="10"/>
  <c r="Q34" i="10"/>
  <c r="AG34" i="10" s="1"/>
  <c r="Q35" i="10"/>
  <c r="Q36" i="10"/>
  <c r="AG36" i="10" s="1"/>
  <c r="Q37" i="10"/>
  <c r="Q38" i="10"/>
  <c r="AG38" i="10" s="1"/>
  <c r="Q39" i="10"/>
  <c r="Q40" i="10"/>
  <c r="AG40" i="10" s="1"/>
  <c r="Q41" i="10"/>
  <c r="AG41" i="10" s="1"/>
  <c r="Q42" i="10"/>
  <c r="Q43" i="10"/>
  <c r="AG43" i="10" s="1"/>
  <c r="Q44" i="10"/>
  <c r="AG44" i="10" s="1"/>
  <c r="Q45" i="10"/>
  <c r="AG45" i="10" s="1"/>
  <c r="Q46" i="10"/>
  <c r="AG46" i="10" s="1"/>
  <c r="Q47" i="10"/>
  <c r="AG47" i="10" s="1"/>
  <c r="Q48" i="10"/>
  <c r="AG48" i="10" s="1"/>
  <c r="Q49" i="10"/>
  <c r="AG49" i="10" s="1"/>
  <c r="Q50" i="10"/>
  <c r="Q51" i="10"/>
  <c r="AG51" i="10" s="1"/>
  <c r="Q52" i="10"/>
  <c r="AG52" i="10" s="1"/>
  <c r="Q53" i="10"/>
  <c r="AG53" i="10" s="1"/>
  <c r="Q54" i="10"/>
  <c r="Q55" i="10"/>
  <c r="Q56" i="10"/>
  <c r="AG56" i="10" s="1"/>
  <c r="Q57" i="10"/>
  <c r="AG57" i="10" s="1"/>
  <c r="Q58" i="10"/>
  <c r="AG58" i="10" s="1"/>
  <c r="Q59" i="10"/>
  <c r="Q60" i="10"/>
  <c r="AG60" i="10" s="1"/>
  <c r="Q61" i="10"/>
  <c r="AG61" i="10" s="1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G27" i="11" s="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R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B62" i="11"/>
  <c r="Q9" i="11"/>
  <c r="AG9" i="11" s="1"/>
  <c r="Q10" i="11"/>
  <c r="AG10" i="11" s="1"/>
  <c r="Q11" i="11"/>
  <c r="Q12" i="11"/>
  <c r="AG12" i="11" s="1"/>
  <c r="Q13" i="11"/>
  <c r="AG13" i="11" s="1"/>
  <c r="Q14" i="11"/>
  <c r="AG14" i="11" s="1"/>
  <c r="Q15" i="11"/>
  <c r="AG15" i="11" s="1"/>
  <c r="Q16" i="11"/>
  <c r="Q17" i="11"/>
  <c r="AG17" i="11" s="1"/>
  <c r="Q18" i="11"/>
  <c r="Q19" i="11"/>
  <c r="Q20" i="11"/>
  <c r="Q21" i="11"/>
  <c r="AG21" i="11" s="1"/>
  <c r="Q22" i="11"/>
  <c r="Q23" i="11"/>
  <c r="Q24" i="11"/>
  <c r="AG24" i="11" s="1"/>
  <c r="Q25" i="11"/>
  <c r="Q26" i="11"/>
  <c r="AG26" i="11" s="1"/>
  <c r="Q27" i="11"/>
  <c r="Q28" i="11"/>
  <c r="AG28" i="11" s="1"/>
  <c r="Q29" i="11"/>
  <c r="Q30" i="11"/>
  <c r="AG30" i="11" s="1"/>
  <c r="Q31" i="11"/>
  <c r="AG31" i="11" s="1"/>
  <c r="Q32" i="11"/>
  <c r="Q33" i="11"/>
  <c r="AG33" i="11" s="1"/>
  <c r="Q34" i="11"/>
  <c r="AG34" i="11" s="1"/>
  <c r="Q35" i="11"/>
  <c r="Q36" i="11"/>
  <c r="AG36" i="11" s="1"/>
  <c r="Q37" i="11"/>
  <c r="Q38" i="11"/>
  <c r="Q39" i="11"/>
  <c r="Q40" i="11"/>
  <c r="Q41" i="11"/>
  <c r="AG41" i="11" s="1"/>
  <c r="Q42" i="11"/>
  <c r="AG42" i="11" s="1"/>
  <c r="Q43" i="11"/>
  <c r="Q44" i="11"/>
  <c r="Q45" i="11"/>
  <c r="AG45" i="11" s="1"/>
  <c r="Q46" i="11"/>
  <c r="AG46" i="11" s="1"/>
  <c r="Q47" i="11"/>
  <c r="AG47" i="11" s="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AF10" i="12"/>
  <c r="AF11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25" i="12"/>
  <c r="AF26" i="12"/>
  <c r="AF27" i="12"/>
  <c r="AF28" i="12"/>
  <c r="AF29" i="12"/>
  <c r="AF30" i="12"/>
  <c r="AG30" i="12" s="1"/>
  <c r="AF31" i="12"/>
  <c r="AF32" i="12"/>
  <c r="AF33" i="12"/>
  <c r="AF34" i="12"/>
  <c r="AF35" i="12"/>
  <c r="AF36" i="12"/>
  <c r="AF37" i="12"/>
  <c r="AF38" i="12"/>
  <c r="AF39" i="12"/>
  <c r="AF40" i="12"/>
  <c r="AF41" i="12"/>
  <c r="AF42" i="12"/>
  <c r="AF43" i="12"/>
  <c r="AF44" i="12"/>
  <c r="AF45" i="12"/>
  <c r="AF46" i="12"/>
  <c r="AF47" i="12"/>
  <c r="AF48" i="12"/>
  <c r="AF49" i="12"/>
  <c r="AF50" i="12"/>
  <c r="AF51" i="12"/>
  <c r="AF52" i="12"/>
  <c r="AF53" i="12"/>
  <c r="AF54" i="12"/>
  <c r="AF55" i="12"/>
  <c r="AF56" i="12"/>
  <c r="AF57" i="12"/>
  <c r="AF58" i="12"/>
  <c r="AF59" i="12"/>
  <c r="AF60" i="12"/>
  <c r="AF61" i="12"/>
  <c r="R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B62" i="12"/>
  <c r="Q9" i="12"/>
  <c r="Q10" i="12"/>
  <c r="AG10" i="12" s="1"/>
  <c r="Q11" i="12"/>
  <c r="Q12" i="12"/>
  <c r="AG12" i="12" s="1"/>
  <c r="Q13" i="12"/>
  <c r="AG13" i="12" s="1"/>
  <c r="Q14" i="12"/>
  <c r="AG14" i="12" s="1"/>
  <c r="Q15" i="12"/>
  <c r="Q16" i="12"/>
  <c r="Q17" i="12"/>
  <c r="AG17" i="12" s="1"/>
  <c r="Q18" i="12"/>
  <c r="AG18" i="12" s="1"/>
  <c r="Q19" i="12"/>
  <c r="Q20" i="12"/>
  <c r="Q21" i="12"/>
  <c r="AG21" i="12" s="1"/>
  <c r="Q22" i="12"/>
  <c r="Q23" i="12"/>
  <c r="AG23" i="12" s="1"/>
  <c r="Q24" i="12"/>
  <c r="AG24" i="12" s="1"/>
  <c r="Q25" i="12"/>
  <c r="Q26" i="12"/>
  <c r="Q27" i="12"/>
  <c r="Q28" i="12"/>
  <c r="Q29" i="12"/>
  <c r="AG29" i="12" s="1"/>
  <c r="Q30" i="12"/>
  <c r="Q31" i="12"/>
  <c r="AG31" i="12" s="1"/>
  <c r="Q32" i="12"/>
  <c r="AG32" i="12" s="1"/>
  <c r="Q33" i="12"/>
  <c r="Q34" i="12"/>
  <c r="Q35" i="12"/>
  <c r="Q36" i="12"/>
  <c r="Q37" i="12"/>
  <c r="Q38" i="12"/>
  <c r="Q39" i="12"/>
  <c r="Q40" i="12"/>
  <c r="Q41" i="12"/>
  <c r="Q42" i="12"/>
  <c r="AG42" i="12" s="1"/>
  <c r="Q43" i="12"/>
  <c r="Q44" i="12"/>
  <c r="Q45" i="12"/>
  <c r="AG45" i="12" s="1"/>
  <c r="Q46" i="12"/>
  <c r="AG46" i="12" s="1"/>
  <c r="Q47" i="12"/>
  <c r="Q48" i="12"/>
  <c r="AG48" i="12" s="1"/>
  <c r="Q49" i="12"/>
  <c r="Q50" i="12"/>
  <c r="AG50" i="12" s="1"/>
  <c r="Q51" i="12"/>
  <c r="Q52" i="12"/>
  <c r="AG52" i="12" s="1"/>
  <c r="Q53" i="12"/>
  <c r="Q54" i="12"/>
  <c r="Q55" i="12"/>
  <c r="Q56" i="12"/>
  <c r="Q57" i="12"/>
  <c r="Q58" i="12"/>
  <c r="Q59" i="12"/>
  <c r="Q60" i="12"/>
  <c r="Q61" i="12"/>
  <c r="AG61" i="12" s="1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G38" i="13" s="1"/>
  <c r="AF39" i="13"/>
  <c r="AF40" i="13"/>
  <c r="AF41" i="13"/>
  <c r="AF42" i="13"/>
  <c r="AF43" i="13"/>
  <c r="AF44" i="13"/>
  <c r="AF45" i="13"/>
  <c r="AF46" i="13"/>
  <c r="AF47" i="13"/>
  <c r="AF48" i="13"/>
  <c r="AF49" i="13"/>
  <c r="AG49" i="13" s="1"/>
  <c r="AF50" i="13"/>
  <c r="AF51" i="13"/>
  <c r="AF52" i="13"/>
  <c r="AF53" i="13"/>
  <c r="AF54" i="13"/>
  <c r="AF55" i="13"/>
  <c r="AF56" i="13"/>
  <c r="AF57" i="13"/>
  <c r="AF58" i="13"/>
  <c r="AF59" i="13"/>
  <c r="AF60" i="13"/>
  <c r="AF61" i="13"/>
  <c r="R62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B62" i="13"/>
  <c r="Q9" i="13"/>
  <c r="AG9" i="13" s="1"/>
  <c r="Q10" i="13"/>
  <c r="AG10" i="13" s="1"/>
  <c r="Q11" i="13"/>
  <c r="Q12" i="13"/>
  <c r="AG12" i="13" s="1"/>
  <c r="Q13" i="13"/>
  <c r="AG13" i="13" s="1"/>
  <c r="Q14" i="13"/>
  <c r="AG14" i="13" s="1"/>
  <c r="Q15" i="13"/>
  <c r="AG15" i="13" s="1"/>
  <c r="Q16" i="13"/>
  <c r="Q17" i="13"/>
  <c r="Q18" i="13"/>
  <c r="Q19" i="13"/>
  <c r="Q20" i="13"/>
  <c r="Q21" i="13"/>
  <c r="AG21" i="13" s="1"/>
  <c r="Q22" i="13"/>
  <c r="AG22" i="13" s="1"/>
  <c r="Q23" i="13"/>
  <c r="AG23" i="13" s="1"/>
  <c r="Q24" i="13"/>
  <c r="AG24" i="13" s="1"/>
  <c r="Q25" i="13"/>
  <c r="AG25" i="13" s="1"/>
  <c r="Q26" i="13"/>
  <c r="AG26" i="13" s="1"/>
  <c r="Q27" i="13"/>
  <c r="Q28" i="13"/>
  <c r="Q29" i="13"/>
  <c r="AG29" i="13" s="1"/>
  <c r="Q30" i="13"/>
  <c r="AG30" i="13" s="1"/>
  <c r="Q31" i="13"/>
  <c r="AG31" i="13" s="1"/>
  <c r="Q32" i="13"/>
  <c r="Q33" i="13"/>
  <c r="AG33" i="13" s="1"/>
  <c r="Q34" i="13"/>
  <c r="AG34" i="13" s="1"/>
  <c r="Q35" i="13"/>
  <c r="Q36" i="13"/>
  <c r="AG36" i="13" s="1"/>
  <c r="Q37" i="13"/>
  <c r="AG37" i="13" s="1"/>
  <c r="Q38" i="13"/>
  <c r="Q39" i="13"/>
  <c r="Q40" i="13"/>
  <c r="Q41" i="13"/>
  <c r="Q42" i="13"/>
  <c r="Q43" i="13"/>
  <c r="Q44" i="13"/>
  <c r="AG44" i="13" s="1"/>
  <c r="Q45" i="13"/>
  <c r="Q46" i="13"/>
  <c r="Q47" i="13"/>
  <c r="Q48" i="13"/>
  <c r="AG48" i="13" s="1"/>
  <c r="Q49" i="13"/>
  <c r="Q50" i="13"/>
  <c r="Q51" i="13"/>
  <c r="Q52" i="13"/>
  <c r="Q53" i="13"/>
  <c r="Q54" i="13"/>
  <c r="AG54" i="13" s="1"/>
  <c r="Q55" i="13"/>
  <c r="Q56" i="13"/>
  <c r="Q57" i="13"/>
  <c r="Q58" i="13"/>
  <c r="AG58" i="13" s="1"/>
  <c r="Q59" i="13"/>
  <c r="AG59" i="13" s="1"/>
  <c r="Q60" i="13"/>
  <c r="AG60" i="13" s="1"/>
  <c r="Q61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AF10" i="2"/>
  <c r="AF11" i="2"/>
  <c r="AF12" i="2"/>
  <c r="AF13" i="2"/>
  <c r="AF14" i="2"/>
  <c r="AF15" i="2"/>
  <c r="AF16" i="2"/>
  <c r="AF17" i="2"/>
  <c r="AF18" i="2"/>
  <c r="AG18" i="2" s="1"/>
  <c r="AF19" i="2"/>
  <c r="AF20" i="2"/>
  <c r="AG20" i="2" s="1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G38" i="2" s="1"/>
  <c r="AF39" i="2"/>
  <c r="AG39" i="2" s="1"/>
  <c r="AF40" i="2"/>
  <c r="AG40" i="2" s="1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G60" i="2" s="1"/>
  <c r="AF61" i="2"/>
  <c r="R62" i="2"/>
  <c r="AD62" i="2"/>
  <c r="AC62" i="2"/>
  <c r="AB62" i="2"/>
  <c r="AA62" i="2"/>
  <c r="Z62" i="2"/>
  <c r="Y62" i="2"/>
  <c r="X62" i="2"/>
  <c r="W62" i="2"/>
  <c r="V62" i="2"/>
  <c r="U62" i="2"/>
  <c r="T62" i="2"/>
  <c r="S62" i="2"/>
  <c r="B62" i="2"/>
  <c r="Q9" i="2"/>
  <c r="AG9" i="2" s="1"/>
  <c r="Q10" i="2"/>
  <c r="Q11" i="2"/>
  <c r="Q12" i="2"/>
  <c r="AG12" i="2" s="1"/>
  <c r="Q13" i="2"/>
  <c r="AG13" i="2" s="1"/>
  <c r="Q14" i="2"/>
  <c r="Q15" i="2"/>
  <c r="Q16" i="2"/>
  <c r="Q17" i="2"/>
  <c r="AG17" i="2" s="1"/>
  <c r="Q18" i="2"/>
  <c r="Q19" i="2"/>
  <c r="Q20" i="2"/>
  <c r="Q21" i="2"/>
  <c r="Q22" i="2"/>
  <c r="Q23" i="2"/>
  <c r="AG23" i="2" s="1"/>
  <c r="Q24" i="2"/>
  <c r="AG24" i="2" s="1"/>
  <c r="Q25" i="2"/>
  <c r="AG25" i="2" s="1"/>
  <c r="Q26" i="2"/>
  <c r="Q27" i="2"/>
  <c r="Q28" i="2"/>
  <c r="Q29" i="2"/>
  <c r="AG29" i="2" s="1"/>
  <c r="Q30" i="2"/>
  <c r="Q31" i="2"/>
  <c r="AG31" i="2" s="1"/>
  <c r="Q32" i="2"/>
  <c r="Q33" i="2"/>
  <c r="Q34" i="2"/>
  <c r="Q35" i="2"/>
  <c r="Q36" i="2"/>
  <c r="Q37" i="2"/>
  <c r="AG37" i="2" s="1"/>
  <c r="Q38" i="2"/>
  <c r="Q39" i="2"/>
  <c r="Q40" i="2"/>
  <c r="Q41" i="2"/>
  <c r="AG41" i="2" s="1"/>
  <c r="Q42" i="2"/>
  <c r="Q43" i="2"/>
  <c r="Q44" i="2"/>
  <c r="Q45" i="2"/>
  <c r="AG45" i="2" s="1"/>
  <c r="Q46" i="2"/>
  <c r="AG46" i="2" s="1"/>
  <c r="Q47" i="2"/>
  <c r="Q48" i="2"/>
  <c r="Q49" i="2"/>
  <c r="AG49" i="2" s="1"/>
  <c r="Q50" i="2"/>
  <c r="Q51" i="2"/>
  <c r="Q52" i="2"/>
  <c r="Q53" i="2"/>
  <c r="AG53" i="2" s="1"/>
  <c r="Q54" i="2"/>
  <c r="Q55" i="2"/>
  <c r="Q56" i="2"/>
  <c r="AG56" i="2" s="1"/>
  <c r="Q57" i="2"/>
  <c r="AG57" i="2" s="1"/>
  <c r="Q58" i="2"/>
  <c r="Q59" i="2"/>
  <c r="Q60" i="2"/>
  <c r="Q61" i="2"/>
  <c r="AG61" i="2" s="1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AF10" i="1"/>
  <c r="AF11" i="1"/>
  <c r="AF12" i="1"/>
  <c r="AF13" i="1"/>
  <c r="AF14" i="1"/>
  <c r="AF15" i="1"/>
  <c r="AF16" i="1"/>
  <c r="AF17" i="1"/>
  <c r="AG17" i="1" s="1"/>
  <c r="AF18" i="1"/>
  <c r="AF19" i="1"/>
  <c r="AF20" i="1"/>
  <c r="AF21" i="1"/>
  <c r="AG21" i="1" s="1"/>
  <c r="AF22" i="1"/>
  <c r="AG22" i="1" s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G38" i="1" s="1"/>
  <c r="AF39" i="1"/>
  <c r="AF40" i="1"/>
  <c r="AF41" i="1"/>
  <c r="AF42" i="1"/>
  <c r="AF43" i="1"/>
  <c r="AF44" i="1"/>
  <c r="AF45" i="1"/>
  <c r="AF46" i="1"/>
  <c r="AG46" i="1" s="1"/>
  <c r="AF47" i="1"/>
  <c r="AF48" i="1"/>
  <c r="AF49" i="1"/>
  <c r="AF50" i="1"/>
  <c r="AF51" i="1"/>
  <c r="AG51" i="1" s="1"/>
  <c r="AF52" i="1"/>
  <c r="AG52" i="1" s="1"/>
  <c r="AF53" i="1"/>
  <c r="AF54" i="1"/>
  <c r="AF55" i="1"/>
  <c r="AF56" i="1"/>
  <c r="AF57" i="1"/>
  <c r="AF58" i="1"/>
  <c r="AF59" i="1"/>
  <c r="AF60" i="1"/>
  <c r="AF61" i="1"/>
  <c r="AD62" i="1"/>
  <c r="AD64" i="1" s="1"/>
  <c r="AE62" i="1"/>
  <c r="AC62" i="1"/>
  <c r="AC64" i="1" s="1"/>
  <c r="AB62" i="1"/>
  <c r="AB64" i="1" s="1"/>
  <c r="AA62" i="1"/>
  <c r="AA64" i="1" s="1"/>
  <c r="Z62" i="1"/>
  <c r="Z64" i="1" s="1"/>
  <c r="Y62" i="1"/>
  <c r="X62" i="1"/>
  <c r="W62" i="1"/>
  <c r="W64" i="1" s="1"/>
  <c r="V62" i="1"/>
  <c r="V64" i="1" s="1"/>
  <c r="V64" i="2" s="1"/>
  <c r="U62" i="1"/>
  <c r="U64" i="1" s="1"/>
  <c r="T62" i="1"/>
  <c r="T64" i="1" s="1"/>
  <c r="S62" i="1"/>
  <c r="S64" i="1" s="1"/>
  <c r="R62" i="1"/>
  <c r="R64" i="1" s="1"/>
  <c r="Q11" i="1"/>
  <c r="Q9" i="1"/>
  <c r="AG9" i="1" s="1"/>
  <c r="Q10" i="1"/>
  <c r="AG10" i="1" s="1"/>
  <c r="Q12" i="1"/>
  <c r="AG12" i="1" s="1"/>
  <c r="Q13" i="1"/>
  <c r="AG13" i="1" s="1"/>
  <c r="Q14" i="1"/>
  <c r="AG14" i="1" s="1"/>
  <c r="Q15" i="1"/>
  <c r="Q16" i="1"/>
  <c r="Q17" i="1"/>
  <c r="Q18" i="1"/>
  <c r="Q19" i="1"/>
  <c r="Q20" i="1"/>
  <c r="Q21" i="1"/>
  <c r="Q22" i="1"/>
  <c r="Q23" i="1"/>
  <c r="AG23" i="1" s="1"/>
  <c r="Q24" i="1"/>
  <c r="AG24" i="1" s="1"/>
  <c r="Q25" i="1"/>
  <c r="Q26" i="1"/>
  <c r="Q27" i="1"/>
  <c r="Q28" i="1"/>
  <c r="AG28" i="1" s="1"/>
  <c r="Q29" i="1"/>
  <c r="Q30" i="1"/>
  <c r="AG30" i="1" s="1"/>
  <c r="Q31" i="1"/>
  <c r="AG31" i="1" s="1"/>
  <c r="Q32" i="1"/>
  <c r="Q33" i="1"/>
  <c r="Q34" i="1"/>
  <c r="AG34" i="1" s="1"/>
  <c r="Q35" i="1"/>
  <c r="Q36" i="1"/>
  <c r="AG36" i="1" s="1"/>
  <c r="Q37" i="1"/>
  <c r="Q38" i="1"/>
  <c r="Q39" i="1"/>
  <c r="Q40" i="1"/>
  <c r="AG40" i="1" s="1"/>
  <c r="Q41" i="1"/>
  <c r="Q42" i="1"/>
  <c r="AG42" i="1" s="1"/>
  <c r="Q43" i="1"/>
  <c r="AG43" i="1" s="1"/>
  <c r="Q44" i="1"/>
  <c r="Q45" i="1"/>
  <c r="Q46" i="1"/>
  <c r="Q47" i="1"/>
  <c r="AG47" i="1" s="1"/>
  <c r="Q48" i="1"/>
  <c r="Q49" i="1"/>
  <c r="Q50" i="1"/>
  <c r="AG50" i="1" s="1"/>
  <c r="Q51" i="1"/>
  <c r="Q52" i="1"/>
  <c r="Q53" i="1"/>
  <c r="AG53" i="1" s="1"/>
  <c r="Q54" i="1"/>
  <c r="Q55" i="1"/>
  <c r="AG55" i="1" s="1"/>
  <c r="Q56" i="1"/>
  <c r="AG56" i="1" s="1"/>
  <c r="Q57" i="1"/>
  <c r="AG57" i="1" s="1"/>
  <c r="Q58" i="1"/>
  <c r="Q59" i="1"/>
  <c r="AG59" i="1" s="1"/>
  <c r="Q60" i="1"/>
  <c r="Q61" i="1"/>
  <c r="P62" i="1"/>
  <c r="P64" i="1" s="1"/>
  <c r="C62" i="1"/>
  <c r="C64" i="1" s="1"/>
  <c r="D62" i="1"/>
  <c r="D64" i="1" s="1"/>
  <c r="E62" i="1"/>
  <c r="E64" i="1" s="1"/>
  <c r="F62" i="1"/>
  <c r="F64" i="1" s="1"/>
  <c r="G62" i="1"/>
  <c r="G64" i="1" s="1"/>
  <c r="H62" i="1"/>
  <c r="H64" i="1" s="1"/>
  <c r="I62" i="1"/>
  <c r="I64" i="1" s="1"/>
  <c r="J62" i="1"/>
  <c r="J64" i="1" s="1"/>
  <c r="K62" i="1"/>
  <c r="K64" i="1" s="1"/>
  <c r="L62" i="1"/>
  <c r="L64" i="1" s="1"/>
  <c r="M62" i="1"/>
  <c r="M64" i="1" s="1"/>
  <c r="N62" i="1"/>
  <c r="N64" i="1" s="1"/>
  <c r="O62" i="1"/>
  <c r="O64" i="1" s="1"/>
  <c r="B62" i="1"/>
  <c r="B64" i="1" s="1"/>
  <c r="B66" i="1" s="1"/>
  <c r="AG11" i="1"/>
  <c r="AG16" i="1"/>
  <c r="AG18" i="1"/>
  <c r="AG19" i="1"/>
  <c r="AG25" i="1"/>
  <c r="AG27" i="1"/>
  <c r="AG29" i="1"/>
  <c r="AG32" i="1"/>
  <c r="AG33" i="1"/>
  <c r="AG37" i="1"/>
  <c r="AG39" i="1"/>
  <c r="AG49" i="1"/>
  <c r="AG54" i="1"/>
  <c r="AG11" i="2"/>
  <c r="AG19" i="2"/>
  <c r="AG22" i="2"/>
  <c r="AG26" i="2"/>
  <c r="AG28" i="2"/>
  <c r="AG30" i="2"/>
  <c r="AG32" i="2"/>
  <c r="AG33" i="2"/>
  <c r="AG34" i="2"/>
  <c r="AG35" i="2"/>
  <c r="AG36" i="2"/>
  <c r="AG42" i="2"/>
  <c r="AG50" i="2"/>
  <c r="AG51" i="2"/>
  <c r="AG54" i="2"/>
  <c r="AG55" i="2"/>
  <c r="AG11" i="13"/>
  <c r="AG16" i="13"/>
  <c r="AG19" i="13"/>
  <c r="AG27" i="13"/>
  <c r="AG28" i="13"/>
  <c r="AG32" i="13"/>
  <c r="AG35" i="13"/>
  <c r="AG39" i="13"/>
  <c r="AG40" i="13"/>
  <c r="AG43" i="13"/>
  <c r="AG47" i="13"/>
  <c r="AG50" i="13"/>
  <c r="AG51" i="13"/>
  <c r="AG52" i="13"/>
  <c r="AG53" i="13"/>
  <c r="AG55" i="13"/>
  <c r="AG56" i="13"/>
  <c r="AG57" i="13"/>
  <c r="AG9" i="12"/>
  <c r="AG11" i="12"/>
  <c r="AG16" i="12"/>
  <c r="AG19" i="12"/>
  <c r="AG22" i="12"/>
  <c r="AG25" i="12"/>
  <c r="AG26" i="12"/>
  <c r="AG27" i="12"/>
  <c r="AG28" i="12"/>
  <c r="AG33" i="12"/>
  <c r="AG34" i="12"/>
  <c r="AG35" i="12"/>
  <c r="AG36" i="12"/>
  <c r="AG37" i="12"/>
  <c r="AG38" i="12"/>
  <c r="AG39" i="12"/>
  <c r="AG40" i="12"/>
  <c r="AG49" i="12"/>
  <c r="AG51" i="12"/>
  <c r="AG53" i="12"/>
  <c r="AG54" i="12"/>
  <c r="AG55" i="12"/>
  <c r="AG56" i="12"/>
  <c r="AG57" i="12"/>
  <c r="AG60" i="12"/>
  <c r="AG11" i="11"/>
  <c r="AG16" i="11"/>
  <c r="AG19" i="11"/>
  <c r="AG22" i="11"/>
  <c r="AG23" i="11"/>
  <c r="AG25" i="11"/>
  <c r="AG29" i="11"/>
  <c r="AG32" i="11"/>
  <c r="AG35" i="11"/>
  <c r="AG37" i="11"/>
  <c r="AG39" i="11"/>
  <c r="AG40" i="11"/>
  <c r="AG43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9" i="10"/>
  <c r="AG13" i="10"/>
  <c r="AG14" i="10"/>
  <c r="AG22" i="10"/>
  <c r="AG23" i="10"/>
  <c r="AG25" i="10"/>
  <c r="AG27" i="10"/>
  <c r="AG31" i="10"/>
  <c r="AG33" i="10"/>
  <c r="AG35" i="10"/>
  <c r="AG37" i="10"/>
  <c r="AG39" i="10"/>
  <c r="AG42" i="10"/>
  <c r="AG54" i="10"/>
  <c r="AG55" i="10"/>
  <c r="AG59" i="10"/>
  <c r="AG9" i="9"/>
  <c r="AG11" i="9"/>
  <c r="AG14" i="9"/>
  <c r="AG16" i="9"/>
  <c r="AG18" i="9"/>
  <c r="AG19" i="9"/>
  <c r="AG23" i="9"/>
  <c r="AG27" i="9"/>
  <c r="AG28" i="9"/>
  <c r="AG31" i="9"/>
  <c r="AG32" i="9"/>
  <c r="AG35" i="9"/>
  <c r="AG36" i="9"/>
  <c r="AG37" i="9"/>
  <c r="AG38" i="9"/>
  <c r="AG39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AG57" i="9"/>
  <c r="AG58" i="9"/>
  <c r="AG59" i="9"/>
  <c r="AG60" i="9"/>
  <c r="AG61" i="9"/>
  <c r="AG9" i="8"/>
  <c r="AG21" i="8"/>
  <c r="AG25" i="8"/>
  <c r="AG29" i="8"/>
  <c r="AG33" i="8"/>
  <c r="AG37" i="8"/>
  <c r="AG41" i="8"/>
  <c r="AG49" i="8"/>
  <c r="AG57" i="8"/>
  <c r="AG11" i="7"/>
  <c r="AG13" i="7"/>
  <c r="AG19" i="7"/>
  <c r="AG21" i="7"/>
  <c r="AG23" i="7"/>
  <c r="AG24" i="7"/>
  <c r="AG27" i="7"/>
  <c r="AG28" i="7"/>
  <c r="AG31" i="7"/>
  <c r="AG32" i="7"/>
  <c r="AG36" i="7"/>
  <c r="AG37" i="7"/>
  <c r="AG38" i="7"/>
  <c r="AG39" i="7"/>
  <c r="AG40" i="7"/>
  <c r="AG41" i="7"/>
  <c r="AG42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9" i="6"/>
  <c r="AG11" i="6"/>
  <c r="AG13" i="6"/>
  <c r="AG15" i="6"/>
  <c r="AG18" i="6"/>
  <c r="AG25" i="6"/>
  <c r="AG29" i="6"/>
  <c r="AG30" i="6"/>
  <c r="AG33" i="6"/>
  <c r="AG37" i="6"/>
  <c r="AG38" i="6"/>
  <c r="AG39" i="6"/>
  <c r="AG42" i="6"/>
  <c r="AG45" i="6"/>
  <c r="AG46" i="6"/>
  <c r="AG49" i="6"/>
  <c r="AG50" i="6"/>
  <c r="AG51" i="6"/>
  <c r="AG53" i="6"/>
  <c r="AG54" i="6"/>
  <c r="AG55" i="6"/>
  <c r="AG57" i="6"/>
  <c r="AG58" i="6"/>
  <c r="AG59" i="6"/>
  <c r="AG60" i="6"/>
  <c r="AG61" i="6"/>
  <c r="AG9" i="5"/>
  <c r="AG11" i="5"/>
  <c r="AG13" i="5"/>
  <c r="AG16" i="5"/>
  <c r="AG19" i="5"/>
  <c r="AG21" i="5"/>
  <c r="AG23" i="5"/>
  <c r="AG27" i="5"/>
  <c r="AG28" i="5"/>
  <c r="AG31" i="5"/>
  <c r="AG32" i="5"/>
  <c r="AG35" i="5"/>
  <c r="AG36" i="5"/>
  <c r="AG37" i="5"/>
  <c r="AG39" i="5"/>
  <c r="AG47" i="5"/>
  <c r="AG48" i="5"/>
  <c r="AG50" i="5"/>
  <c r="AG51" i="5"/>
  <c r="AG55" i="5"/>
  <c r="AG59" i="5"/>
  <c r="AG11" i="4"/>
  <c r="AG13" i="4"/>
  <c r="AG17" i="4"/>
  <c r="AG25" i="4"/>
  <c r="AG27" i="4"/>
  <c r="AG29" i="4"/>
  <c r="AG30" i="4"/>
  <c r="AG32" i="4"/>
  <c r="AG33" i="4"/>
  <c r="AG34" i="4"/>
  <c r="AG37" i="4"/>
  <c r="AG38" i="4"/>
  <c r="AG41" i="4"/>
  <c r="AG42" i="4"/>
  <c r="AG45" i="4"/>
  <c r="AG46" i="4"/>
  <c r="AG47" i="4"/>
  <c r="AG49" i="4"/>
  <c r="AG50" i="4"/>
  <c r="AG51" i="4"/>
  <c r="AG53" i="4"/>
  <c r="AG54" i="4"/>
  <c r="AG57" i="4"/>
  <c r="AG58" i="4"/>
  <c r="AG59" i="4"/>
  <c r="AE64" i="1"/>
  <c r="Y64" i="1"/>
  <c r="X64" i="1"/>
  <c r="X64" i="2" s="1"/>
  <c r="AG15" i="4" l="1"/>
  <c r="AG60" i="5"/>
  <c r="AG56" i="5"/>
  <c r="AG46" i="5"/>
  <c r="AG45" i="5"/>
  <c r="AG41" i="5"/>
  <c r="AG38" i="5"/>
  <c r="AG18" i="5"/>
  <c r="AG41" i="6"/>
  <c r="AG30" i="7"/>
  <c r="AG18" i="7"/>
  <c r="AG17" i="7"/>
  <c r="AG60" i="8"/>
  <c r="AG58" i="8"/>
  <c r="AG52" i="8"/>
  <c r="AG27" i="8"/>
  <c r="AG50" i="10"/>
  <c r="AG30" i="10"/>
  <c r="AG38" i="11"/>
  <c r="AG59" i="12"/>
  <c r="AG58" i="12"/>
  <c r="AG47" i="12"/>
  <c r="AG43" i="12"/>
  <c r="AG61" i="13"/>
  <c r="AG41" i="13"/>
  <c r="AG59" i="2"/>
  <c r="AG43" i="2"/>
  <c r="W64" i="2"/>
  <c r="W64" i="13" s="1"/>
  <c r="W64" i="12" s="1"/>
  <c r="W64" i="11" s="1"/>
  <c r="AG27" i="2"/>
  <c r="AG14" i="2"/>
  <c r="AG60" i="1"/>
  <c r="AG58" i="1"/>
  <c r="AG48" i="1"/>
  <c r="AG45" i="1"/>
  <c r="AG41" i="1"/>
  <c r="AG26" i="1"/>
  <c r="AG20" i="1"/>
  <c r="AG15" i="1"/>
  <c r="AG56" i="4"/>
  <c r="AG18" i="4"/>
  <c r="AG61" i="5"/>
  <c r="AG48" i="6"/>
  <c r="AG40" i="6"/>
  <c r="AG44" i="6"/>
  <c r="AG17" i="6"/>
  <c r="AF42" i="3"/>
  <c r="AG44" i="11"/>
  <c r="AG18" i="11"/>
  <c r="AG44" i="12"/>
  <c r="AF43" i="3"/>
  <c r="AF35" i="3"/>
  <c r="AG42" i="13"/>
  <c r="AG45" i="13"/>
  <c r="AG46" i="13"/>
  <c r="AF47" i="3"/>
  <c r="AG18" i="13"/>
  <c r="AG52" i="2"/>
  <c r="AG44" i="2"/>
  <c r="AG47" i="2"/>
  <c r="AG48" i="2"/>
  <c r="AG58" i="2"/>
  <c r="O64" i="2"/>
  <c r="O64" i="13" s="1"/>
  <c r="O64" i="12" s="1"/>
  <c r="G64" i="2"/>
  <c r="G64" i="13" s="1"/>
  <c r="G64" i="12" s="1"/>
  <c r="Y64" i="2"/>
  <c r="Y64" i="13" s="1"/>
  <c r="Y64" i="12" s="1"/>
  <c r="Y64" i="11" s="1"/>
  <c r="AA64" i="2"/>
  <c r="AA64" i="13" s="1"/>
  <c r="AA64" i="12" s="1"/>
  <c r="AA64" i="11" s="1"/>
  <c r="AG16" i="2"/>
  <c r="AG21" i="2"/>
  <c r="I64" i="2"/>
  <c r="Z64" i="2"/>
  <c r="Z64" i="13" s="1"/>
  <c r="B64" i="2"/>
  <c r="B64" i="13" s="1"/>
  <c r="B64" i="12" s="1"/>
  <c r="B64" i="11" s="1"/>
  <c r="H64" i="2"/>
  <c r="H64" i="13" s="1"/>
  <c r="H64" i="12" s="1"/>
  <c r="D64" i="2"/>
  <c r="D64" i="13" s="1"/>
  <c r="D64" i="12" s="1"/>
  <c r="AF62" i="4"/>
  <c r="X63" i="4" s="1"/>
  <c r="Q62" i="4"/>
  <c r="O63" i="4" s="1"/>
  <c r="AG9" i="4"/>
  <c r="AF62" i="5"/>
  <c r="AB63" i="5" s="1"/>
  <c r="AG15" i="5"/>
  <c r="Q62" i="5"/>
  <c r="E63" i="5" s="1"/>
  <c r="AG21" i="6"/>
  <c r="AF62" i="6"/>
  <c r="AA63" i="6" s="1"/>
  <c r="Q62" i="6"/>
  <c r="B63" i="6" s="1"/>
  <c r="AF62" i="7"/>
  <c r="AD63" i="7" s="1"/>
  <c r="Q62" i="7"/>
  <c r="J63" i="7" s="1"/>
  <c r="AF62" i="8"/>
  <c r="S63" i="8" s="1"/>
  <c r="Q25" i="3"/>
  <c r="AF13" i="3"/>
  <c r="AF10" i="3"/>
  <c r="AF33" i="3"/>
  <c r="AF28" i="3"/>
  <c r="AF24" i="3"/>
  <c r="Q32" i="3"/>
  <c r="Q16" i="3"/>
  <c r="AF49" i="3"/>
  <c r="Q54" i="3"/>
  <c r="Q50" i="3"/>
  <c r="AF37" i="3"/>
  <c r="AF36" i="3"/>
  <c r="AF29" i="3"/>
  <c r="AF54" i="3"/>
  <c r="AF50" i="3"/>
  <c r="AF31" i="3"/>
  <c r="AF23" i="3"/>
  <c r="AG15" i="8"/>
  <c r="Q62" i="8"/>
  <c r="O63" i="8" s="1"/>
  <c r="AF62" i="9"/>
  <c r="R63" i="9" s="1"/>
  <c r="Q62" i="9"/>
  <c r="M63" i="9" s="1"/>
  <c r="AG12" i="9"/>
  <c r="AG62" i="9" s="1"/>
  <c r="AF62" i="10"/>
  <c r="Z63" i="10" s="1"/>
  <c r="AG15" i="10"/>
  <c r="AG62" i="10" s="1"/>
  <c r="Q62" i="10"/>
  <c r="O63" i="10" s="1"/>
  <c r="AF62" i="11"/>
  <c r="R63" i="11" s="1"/>
  <c r="AG20" i="11"/>
  <c r="Q62" i="11"/>
  <c r="AG41" i="12"/>
  <c r="AG20" i="12"/>
  <c r="AF62" i="12"/>
  <c r="AD63" i="12" s="1"/>
  <c r="AG15" i="12"/>
  <c r="Q62" i="12"/>
  <c r="F64" i="2"/>
  <c r="AG20" i="13"/>
  <c r="AG17" i="13"/>
  <c r="V64" i="13"/>
  <c r="V64" i="12" s="1"/>
  <c r="X64" i="13"/>
  <c r="X64" i="12" s="1"/>
  <c r="Z62" i="3"/>
  <c r="AF62" i="13"/>
  <c r="AD63" i="13" s="1"/>
  <c r="Q62" i="13"/>
  <c r="N63" i="13" s="1"/>
  <c r="Q27" i="3"/>
  <c r="Q22" i="3"/>
  <c r="AF27" i="3"/>
  <c r="AF12" i="3"/>
  <c r="Q55" i="3"/>
  <c r="Q51" i="3"/>
  <c r="Q37" i="3"/>
  <c r="Q30" i="3"/>
  <c r="Q18" i="3"/>
  <c r="Q11" i="3"/>
  <c r="AF30" i="3"/>
  <c r="AF16" i="3"/>
  <c r="V62" i="3"/>
  <c r="AF55" i="3"/>
  <c r="AF39" i="3"/>
  <c r="Q52" i="3"/>
  <c r="Q38" i="3"/>
  <c r="Q33" i="3"/>
  <c r="Q19" i="3"/>
  <c r="Q9" i="3"/>
  <c r="AF56" i="3"/>
  <c r="AF51" i="3"/>
  <c r="AF44" i="3"/>
  <c r="AF32" i="3"/>
  <c r="AF26" i="3"/>
  <c r="AF25" i="3"/>
  <c r="AF19" i="3"/>
  <c r="AF18" i="3"/>
  <c r="Y62" i="3"/>
  <c r="AF11" i="3"/>
  <c r="AA62" i="3"/>
  <c r="W62" i="3"/>
  <c r="AF14" i="3"/>
  <c r="AF9" i="3"/>
  <c r="Q57" i="3"/>
  <c r="Q53" i="3"/>
  <c r="Q49" i="3"/>
  <c r="Q47" i="3"/>
  <c r="Q39" i="3"/>
  <c r="AG39" i="3" s="1"/>
  <c r="Q34" i="3"/>
  <c r="Q13" i="3"/>
  <c r="AF59" i="3"/>
  <c r="AF57" i="3"/>
  <c r="AF53" i="3"/>
  <c r="AF46" i="3"/>
  <c r="AF40" i="3"/>
  <c r="AF34" i="3"/>
  <c r="AF22" i="3"/>
  <c r="AF52" i="3"/>
  <c r="Q28" i="3"/>
  <c r="AF58" i="3"/>
  <c r="Q42" i="3"/>
  <c r="Q45" i="3"/>
  <c r="G62" i="3"/>
  <c r="AE62" i="3"/>
  <c r="AF20" i="3"/>
  <c r="X62" i="3"/>
  <c r="Q44" i="3"/>
  <c r="Q26" i="3"/>
  <c r="AF61" i="3"/>
  <c r="AF17" i="3"/>
  <c r="AF15" i="3"/>
  <c r="R62" i="3"/>
  <c r="Q61" i="3"/>
  <c r="AF60" i="3"/>
  <c r="Q60" i="3"/>
  <c r="Q59" i="3"/>
  <c r="Q56" i="3"/>
  <c r="AC62" i="3"/>
  <c r="AF48" i="3"/>
  <c r="Q48" i="3"/>
  <c r="AF45" i="3"/>
  <c r="AB62" i="3"/>
  <c r="AB64" i="2"/>
  <c r="AB64" i="13" s="1"/>
  <c r="Q43" i="3"/>
  <c r="AF41" i="3"/>
  <c r="U62" i="3"/>
  <c r="S64" i="2"/>
  <c r="R64" i="2"/>
  <c r="F62" i="3"/>
  <c r="Q40" i="3"/>
  <c r="M64" i="2"/>
  <c r="Q36" i="3"/>
  <c r="N62" i="3"/>
  <c r="H62" i="3"/>
  <c r="Q31" i="3"/>
  <c r="Q29" i="3"/>
  <c r="O62" i="3"/>
  <c r="Q24" i="3"/>
  <c r="J64" i="2"/>
  <c r="J64" i="13" s="1"/>
  <c r="J62" i="3"/>
  <c r="Q23" i="3"/>
  <c r="AF21" i="3"/>
  <c r="Q21" i="3"/>
  <c r="C64" i="2"/>
  <c r="C62" i="3"/>
  <c r="AF62" i="2"/>
  <c r="T62" i="3"/>
  <c r="AG15" i="2"/>
  <c r="Q20" i="3"/>
  <c r="Q15" i="3"/>
  <c r="Q17" i="3"/>
  <c r="Q14" i="3"/>
  <c r="B62" i="3"/>
  <c r="Q62" i="2"/>
  <c r="B63" i="2" s="1"/>
  <c r="E64" i="2"/>
  <c r="AG10" i="2"/>
  <c r="Q10" i="3"/>
  <c r="AG10" i="3" s="1"/>
  <c r="D62" i="3"/>
  <c r="L64" i="2"/>
  <c r="L62" i="3"/>
  <c r="N64" i="2"/>
  <c r="Q35" i="3"/>
  <c r="AG35" i="3" s="1"/>
  <c r="M62" i="3"/>
  <c r="R64" i="13"/>
  <c r="AG61" i="1"/>
  <c r="Q58" i="3"/>
  <c r="AD62" i="3"/>
  <c r="K64" i="2"/>
  <c r="C66" i="1"/>
  <c r="Q46" i="3"/>
  <c r="K62" i="3"/>
  <c r="AG44" i="1"/>
  <c r="S62" i="3"/>
  <c r="P62" i="3"/>
  <c r="Q41" i="3"/>
  <c r="E62" i="3"/>
  <c r="AD64" i="2"/>
  <c r="AC64" i="2"/>
  <c r="AF38" i="3"/>
  <c r="AG35" i="1"/>
  <c r="I62" i="3"/>
  <c r="T64" i="2"/>
  <c r="U64" i="2"/>
  <c r="AF62" i="1"/>
  <c r="Q62" i="1"/>
  <c r="D63" i="1" s="1"/>
  <c r="P64" i="2"/>
  <c r="P66" i="2" s="1"/>
  <c r="I64" i="13"/>
  <c r="Q12" i="3"/>
  <c r="AG62" i="6" l="1"/>
  <c r="AG62" i="7"/>
  <c r="AG62" i="8"/>
  <c r="AG36" i="3"/>
  <c r="AG43" i="3"/>
  <c r="AG62" i="12"/>
  <c r="M64" i="13"/>
  <c r="M66" i="2"/>
  <c r="F64" i="13"/>
  <c r="F66" i="2"/>
  <c r="E64" i="13"/>
  <c r="E64" i="12" s="1"/>
  <c r="E66" i="2"/>
  <c r="K64" i="13"/>
  <c r="K64" i="12" s="1"/>
  <c r="K66" i="2"/>
  <c r="AG62" i="4"/>
  <c r="AG56" i="3"/>
  <c r="AG62" i="5"/>
  <c r="AG42" i="3"/>
  <c r="AG62" i="11"/>
  <c r="AG37" i="3"/>
  <c r="AG13" i="3"/>
  <c r="AG31" i="3"/>
  <c r="AG28" i="3"/>
  <c r="AG54" i="3"/>
  <c r="AG47" i="3"/>
  <c r="AG16" i="3"/>
  <c r="AG62" i="13"/>
  <c r="AG25" i="3"/>
  <c r="AG32" i="3"/>
  <c r="AG17" i="3"/>
  <c r="U63" i="4"/>
  <c r="AC63" i="4"/>
  <c r="Z63" i="4"/>
  <c r="W63" i="4"/>
  <c r="T63" i="4"/>
  <c r="AB63" i="4"/>
  <c r="AD63" i="4"/>
  <c r="Y63" i="4"/>
  <c r="V63" i="4"/>
  <c r="R63" i="4"/>
  <c r="S63" i="4"/>
  <c r="AA63" i="4"/>
  <c r="J63" i="4"/>
  <c r="I63" i="4"/>
  <c r="D63" i="4"/>
  <c r="C63" i="4"/>
  <c r="N63" i="4"/>
  <c r="K63" i="4"/>
  <c r="L63" i="4"/>
  <c r="F63" i="4"/>
  <c r="E63" i="4"/>
  <c r="M63" i="4"/>
  <c r="B63" i="4"/>
  <c r="H63" i="4"/>
  <c r="G63" i="4"/>
  <c r="V63" i="5"/>
  <c r="S63" i="5"/>
  <c r="R63" i="5"/>
  <c r="U63" i="5"/>
  <c r="X63" i="5"/>
  <c r="AC63" i="5"/>
  <c r="AD63" i="5"/>
  <c r="Y63" i="5"/>
  <c r="W63" i="5"/>
  <c r="Z63" i="5"/>
  <c r="AA63" i="5"/>
  <c r="T63" i="5"/>
  <c r="M63" i="5"/>
  <c r="C63" i="5"/>
  <c r="K63" i="5"/>
  <c r="I63" i="5"/>
  <c r="G63" i="5"/>
  <c r="L63" i="5"/>
  <c r="H63" i="5"/>
  <c r="O63" i="5"/>
  <c r="J63" i="5"/>
  <c r="F63" i="5"/>
  <c r="B63" i="5"/>
  <c r="N63" i="5"/>
  <c r="D63" i="5"/>
  <c r="X63" i="6"/>
  <c r="R63" i="6"/>
  <c r="AC63" i="6"/>
  <c r="Z63" i="6"/>
  <c r="AD63" i="6"/>
  <c r="S63" i="6"/>
  <c r="V63" i="6"/>
  <c r="Y63" i="6"/>
  <c r="U63" i="6"/>
  <c r="AB63" i="6"/>
  <c r="T63" i="6"/>
  <c r="W63" i="6"/>
  <c r="G63" i="6"/>
  <c r="O63" i="6"/>
  <c r="D63" i="6"/>
  <c r="E63" i="6"/>
  <c r="L63" i="6"/>
  <c r="J63" i="6"/>
  <c r="I63" i="6"/>
  <c r="K63" i="6"/>
  <c r="F63" i="6"/>
  <c r="N63" i="6"/>
  <c r="C63" i="6"/>
  <c r="M63" i="6"/>
  <c r="H63" i="6"/>
  <c r="AG59" i="3"/>
  <c r="W63" i="7"/>
  <c r="T63" i="7"/>
  <c r="Y63" i="7"/>
  <c r="X63" i="7"/>
  <c r="S63" i="7"/>
  <c r="AC63" i="7"/>
  <c r="Z63" i="7"/>
  <c r="U63" i="7"/>
  <c r="R63" i="7"/>
  <c r="AB63" i="7"/>
  <c r="AA63" i="7"/>
  <c r="V63" i="7"/>
  <c r="B63" i="7"/>
  <c r="K63" i="7"/>
  <c r="C63" i="7"/>
  <c r="O63" i="7"/>
  <c r="G63" i="7"/>
  <c r="M63" i="7"/>
  <c r="E63" i="7"/>
  <c r="I63" i="7"/>
  <c r="H63" i="7"/>
  <c r="N63" i="7"/>
  <c r="F63" i="7"/>
  <c r="L63" i="7"/>
  <c r="D63" i="7"/>
  <c r="V63" i="8"/>
  <c r="AD63" i="8"/>
  <c r="AA63" i="8"/>
  <c r="R63" i="8"/>
  <c r="Z63" i="8"/>
  <c r="W63" i="8"/>
  <c r="T63" i="8"/>
  <c r="AB63" i="8"/>
  <c r="Y63" i="8"/>
  <c r="X63" i="8"/>
  <c r="U63" i="8"/>
  <c r="AC63" i="8"/>
  <c r="AG50" i="3"/>
  <c r="AG38" i="3"/>
  <c r="AG24" i="3"/>
  <c r="AG33" i="3"/>
  <c r="AG11" i="3"/>
  <c r="AG51" i="3"/>
  <c r="AG23" i="3"/>
  <c r="AG40" i="3"/>
  <c r="AG52" i="3"/>
  <c r="AG49" i="3"/>
  <c r="AG29" i="3"/>
  <c r="AG9" i="3"/>
  <c r="AG30" i="3"/>
  <c r="K63" i="8"/>
  <c r="B63" i="8"/>
  <c r="H63" i="8"/>
  <c r="I63" i="8"/>
  <c r="N63" i="8"/>
  <c r="F63" i="8"/>
  <c r="G63" i="8"/>
  <c r="L63" i="8"/>
  <c r="D63" i="8"/>
  <c r="M63" i="8"/>
  <c r="E63" i="8"/>
  <c r="J63" i="8"/>
  <c r="C63" i="8"/>
  <c r="T63" i="9"/>
  <c r="AB63" i="9"/>
  <c r="Y63" i="9"/>
  <c r="V63" i="9"/>
  <c r="AD63" i="9"/>
  <c r="AA63" i="9"/>
  <c r="X63" i="9"/>
  <c r="S63" i="9"/>
  <c r="AC63" i="9"/>
  <c r="U63" i="9"/>
  <c r="Z63" i="9"/>
  <c r="W63" i="9"/>
  <c r="F63" i="9"/>
  <c r="B63" i="9"/>
  <c r="G63" i="9"/>
  <c r="L63" i="9"/>
  <c r="D63" i="9"/>
  <c r="K63" i="9"/>
  <c r="O63" i="9"/>
  <c r="J63" i="9"/>
  <c r="I63" i="9"/>
  <c r="E63" i="9"/>
  <c r="N63" i="9"/>
  <c r="H63" i="9"/>
  <c r="C63" i="9"/>
  <c r="S63" i="10"/>
  <c r="T63" i="10"/>
  <c r="W63" i="10"/>
  <c r="V63" i="10"/>
  <c r="R63" i="10"/>
  <c r="AB63" i="10"/>
  <c r="Y63" i="10"/>
  <c r="AD63" i="10"/>
  <c r="U63" i="10"/>
  <c r="X63" i="10"/>
  <c r="AC63" i="10"/>
  <c r="AA63" i="10"/>
  <c r="N63" i="10"/>
  <c r="C63" i="10"/>
  <c r="B63" i="10"/>
  <c r="J63" i="10"/>
  <c r="M63" i="10"/>
  <c r="H63" i="10"/>
  <c r="K63" i="10"/>
  <c r="F63" i="10"/>
  <c r="I63" i="10"/>
  <c r="G63" i="10"/>
  <c r="L63" i="10"/>
  <c r="D63" i="10"/>
  <c r="E63" i="10"/>
  <c r="AG44" i="3"/>
  <c r="T63" i="11"/>
  <c r="AC63" i="11"/>
  <c r="AB63" i="11"/>
  <c r="W63" i="11"/>
  <c r="Z63" i="11"/>
  <c r="S63" i="11"/>
  <c r="X63" i="11"/>
  <c r="AA63" i="11"/>
  <c r="AD63" i="11"/>
  <c r="V63" i="11"/>
  <c r="Y63" i="11"/>
  <c r="U63" i="11"/>
  <c r="B63" i="11"/>
  <c r="J63" i="11"/>
  <c r="O63" i="11"/>
  <c r="M63" i="11"/>
  <c r="K63" i="11"/>
  <c r="I63" i="11"/>
  <c r="G63" i="11"/>
  <c r="E63" i="11"/>
  <c r="C63" i="11"/>
  <c r="N63" i="11"/>
  <c r="L63" i="11"/>
  <c r="H63" i="11"/>
  <c r="F63" i="11"/>
  <c r="D63" i="11"/>
  <c r="AC63" i="12"/>
  <c r="AG27" i="3"/>
  <c r="X63" i="12"/>
  <c r="T63" i="12"/>
  <c r="V63" i="12"/>
  <c r="W63" i="12"/>
  <c r="AA63" i="12"/>
  <c r="AB63" i="12"/>
  <c r="S63" i="12"/>
  <c r="R63" i="12"/>
  <c r="Y63" i="12"/>
  <c r="Z63" i="12"/>
  <c r="U63" i="12"/>
  <c r="M63" i="12"/>
  <c r="B63" i="12"/>
  <c r="N63" i="12"/>
  <c r="L63" i="12"/>
  <c r="J63" i="12"/>
  <c r="H63" i="12"/>
  <c r="D63" i="12"/>
  <c r="O63" i="12"/>
  <c r="K63" i="12"/>
  <c r="I63" i="12"/>
  <c r="G63" i="12"/>
  <c r="E63" i="12"/>
  <c r="C63" i="12"/>
  <c r="F63" i="12"/>
  <c r="AG61" i="3"/>
  <c r="Y63" i="13"/>
  <c r="AG21" i="3"/>
  <c r="Z63" i="13"/>
  <c r="V63" i="13"/>
  <c r="W63" i="13"/>
  <c r="T63" i="13"/>
  <c r="S63" i="13"/>
  <c r="AB63" i="13"/>
  <c r="AC63" i="13"/>
  <c r="R63" i="13"/>
  <c r="X63" i="13"/>
  <c r="AA63" i="13"/>
  <c r="U63" i="13"/>
  <c r="E63" i="13"/>
  <c r="C63" i="13"/>
  <c r="H63" i="13"/>
  <c r="K63" i="13"/>
  <c r="F63" i="13"/>
  <c r="G63" i="13"/>
  <c r="L63" i="13"/>
  <c r="B63" i="13"/>
  <c r="I63" i="13"/>
  <c r="O63" i="13"/>
  <c r="J63" i="13"/>
  <c r="D63" i="13"/>
  <c r="M63" i="13"/>
  <c r="AG46" i="3"/>
  <c r="AG45" i="3"/>
  <c r="AG14" i="3"/>
  <c r="AG48" i="3"/>
  <c r="AG26" i="3"/>
  <c r="AG34" i="3"/>
  <c r="AG53" i="3"/>
  <c r="AG18" i="3"/>
  <c r="AG55" i="3"/>
  <c r="AG22" i="3"/>
  <c r="AG57" i="3"/>
  <c r="AG19" i="3"/>
  <c r="AG12" i="3"/>
  <c r="W64" i="10"/>
  <c r="AA64" i="10"/>
  <c r="AG58" i="3"/>
  <c r="AG20" i="3"/>
  <c r="AG60" i="3"/>
  <c r="Y64" i="10"/>
  <c r="AG15" i="3"/>
  <c r="X64" i="11"/>
  <c r="AG41" i="3"/>
  <c r="S64" i="13"/>
  <c r="S64" i="12" s="1"/>
  <c r="C64" i="13"/>
  <c r="C64" i="12" s="1"/>
  <c r="O64" i="11"/>
  <c r="AG62" i="2"/>
  <c r="B64" i="10"/>
  <c r="O63" i="2"/>
  <c r="G63" i="2"/>
  <c r="J63" i="2"/>
  <c r="E63" i="2"/>
  <c r="H63" i="2"/>
  <c r="M63" i="2"/>
  <c r="C63" i="2"/>
  <c r="D63" i="2"/>
  <c r="K63" i="2"/>
  <c r="L63" i="2"/>
  <c r="I63" i="2"/>
  <c r="N63" i="2"/>
  <c r="F63" i="2"/>
  <c r="F64" i="12"/>
  <c r="D64" i="11"/>
  <c r="L64" i="13"/>
  <c r="L64" i="12" s="1"/>
  <c r="N64" i="13"/>
  <c r="AG62" i="1"/>
  <c r="AG64" i="1" s="1"/>
  <c r="AG66" i="1" s="1"/>
  <c r="R64" i="12"/>
  <c r="Z64" i="12"/>
  <c r="J64" i="12"/>
  <c r="Q62" i="3"/>
  <c r="H63" i="3" s="1"/>
  <c r="V64" i="11"/>
  <c r="M64" i="12"/>
  <c r="E63" i="1"/>
  <c r="H64" i="11"/>
  <c r="AF62" i="3"/>
  <c r="S63" i="3" s="1"/>
  <c r="AD64" i="13"/>
  <c r="AD66" i="13" s="1"/>
  <c r="AC64" i="13"/>
  <c r="AB64" i="12"/>
  <c r="T64" i="13"/>
  <c r="S63" i="1"/>
  <c r="AD63" i="1"/>
  <c r="AB63" i="1"/>
  <c r="Z63" i="1"/>
  <c r="X63" i="1"/>
  <c r="V63" i="1"/>
  <c r="T63" i="1"/>
  <c r="R63" i="1"/>
  <c r="AF64" i="1"/>
  <c r="AF66" i="1" s="1"/>
  <c r="AC63" i="1"/>
  <c r="AA63" i="1"/>
  <c r="Y63" i="1"/>
  <c r="W63" i="1"/>
  <c r="U63" i="1"/>
  <c r="U64" i="13"/>
  <c r="C63" i="1"/>
  <c r="L63" i="1"/>
  <c r="F63" i="1"/>
  <c r="N63" i="1"/>
  <c r="I63" i="1"/>
  <c r="G63" i="1"/>
  <c r="H63" i="1"/>
  <c r="B63" i="1"/>
  <c r="M63" i="1"/>
  <c r="K63" i="1"/>
  <c r="J63" i="1"/>
  <c r="Q64" i="1"/>
  <c r="Q64" i="2" s="1"/>
  <c r="O63" i="1"/>
  <c r="P64" i="13"/>
  <c r="P66" i="13" s="1"/>
  <c r="I64" i="12"/>
  <c r="G64" i="11"/>
  <c r="AF63" i="4" l="1"/>
  <c r="Q63" i="4"/>
  <c r="AF63" i="5"/>
  <c r="Q63" i="5"/>
  <c r="AF63" i="6"/>
  <c r="Q63" i="6"/>
  <c r="AF63" i="7"/>
  <c r="Q63" i="7"/>
  <c r="AF63" i="8"/>
  <c r="Q63" i="8"/>
  <c r="AF63" i="9"/>
  <c r="Q63" i="9"/>
  <c r="AF63" i="10"/>
  <c r="Q63" i="10"/>
  <c r="AF63" i="11"/>
  <c r="Q63" i="11"/>
  <c r="AF63" i="12"/>
  <c r="Q63" i="12"/>
  <c r="AF63" i="13"/>
  <c r="Q63" i="13"/>
  <c r="AA64" i="9"/>
  <c r="Y64" i="9"/>
  <c r="W64" i="9"/>
  <c r="AG62" i="3"/>
  <c r="X64" i="10"/>
  <c r="O64" i="10"/>
  <c r="AG64" i="2"/>
  <c r="K64" i="11"/>
  <c r="K64" i="10" s="1"/>
  <c r="K66" i="10" s="1"/>
  <c r="B64" i="9"/>
  <c r="Q63" i="2"/>
  <c r="F64" i="11"/>
  <c r="D64" i="10"/>
  <c r="N64" i="12"/>
  <c r="R64" i="11"/>
  <c r="Z64" i="11"/>
  <c r="J64" i="11"/>
  <c r="K63" i="3"/>
  <c r="L63" i="3"/>
  <c r="C64" i="11"/>
  <c r="I63" i="3"/>
  <c r="C63" i="3"/>
  <c r="F63" i="3"/>
  <c r="D63" i="3"/>
  <c r="O63" i="3"/>
  <c r="E63" i="3"/>
  <c r="B63" i="3"/>
  <c r="G63" i="3"/>
  <c r="J63" i="3"/>
  <c r="N63" i="3"/>
  <c r="M63" i="3"/>
  <c r="V64" i="10"/>
  <c r="M64" i="11"/>
  <c r="H64" i="10"/>
  <c r="E64" i="11"/>
  <c r="W63" i="3"/>
  <c r="Y63" i="3"/>
  <c r="V63" i="3"/>
  <c r="R63" i="3"/>
  <c r="T63" i="3"/>
  <c r="AD63" i="3"/>
  <c r="AC63" i="3"/>
  <c r="Z63" i="3"/>
  <c r="AB63" i="3"/>
  <c r="X63" i="3"/>
  <c r="U63" i="3"/>
  <c r="AA63" i="3"/>
  <c r="AD64" i="12"/>
  <c r="AC64" i="12"/>
  <c r="AB64" i="11"/>
  <c r="S64" i="11"/>
  <c r="T64" i="12"/>
  <c r="AF64" i="2"/>
  <c r="U64" i="12"/>
  <c r="AF63" i="1"/>
  <c r="L64" i="11"/>
  <c r="Q66" i="1"/>
  <c r="Q63" i="1"/>
  <c r="P64" i="12"/>
  <c r="I64" i="11"/>
  <c r="I66" i="11" s="1"/>
  <c r="G64" i="10"/>
  <c r="Q64" i="13"/>
  <c r="Q66" i="2"/>
  <c r="AG64" i="13" l="1"/>
  <c r="AG66" i="13" s="1"/>
  <c r="AG66" i="2"/>
  <c r="Y64" i="8"/>
  <c r="AA64" i="8"/>
  <c r="W64" i="8"/>
  <c r="X64" i="9"/>
  <c r="O64" i="9"/>
  <c r="O66" i="9" s="1"/>
  <c r="B64" i="8"/>
  <c r="F64" i="10"/>
  <c r="D64" i="9"/>
  <c r="N64" i="11"/>
  <c r="R64" i="10"/>
  <c r="Z64" i="10"/>
  <c r="J64" i="10"/>
  <c r="J66" i="10" s="1"/>
  <c r="Q63" i="3"/>
  <c r="C64" i="10"/>
  <c r="V64" i="9"/>
  <c r="M64" i="10"/>
  <c r="M66" i="10" s="1"/>
  <c r="H64" i="9"/>
  <c r="E64" i="10"/>
  <c r="AF63" i="3"/>
  <c r="AD64" i="11"/>
  <c r="AC64" i="11"/>
  <c r="AB64" i="10"/>
  <c r="S64" i="10"/>
  <c r="T64" i="11"/>
  <c r="AF66" i="2"/>
  <c r="AF64" i="13"/>
  <c r="U64" i="11"/>
  <c r="L64" i="10"/>
  <c r="L66" i="10" s="1"/>
  <c r="K64" i="9"/>
  <c r="K66" i="9" s="1"/>
  <c r="P64" i="11"/>
  <c r="I64" i="10"/>
  <c r="G64" i="9"/>
  <c r="Q66" i="13"/>
  <c r="Q64" i="12"/>
  <c r="AG64" i="12" l="1"/>
  <c r="AG64" i="11" s="1"/>
  <c r="AG66" i="11" s="1"/>
  <c r="AA64" i="7"/>
  <c r="W64" i="7"/>
  <c r="Y64" i="7"/>
  <c r="X64" i="8"/>
  <c r="O64" i="8"/>
  <c r="B64" i="7"/>
  <c r="F64" i="9"/>
  <c r="D64" i="8"/>
  <c r="N64" i="10"/>
  <c r="N66" i="10" s="1"/>
  <c r="R64" i="9"/>
  <c r="Z64" i="9"/>
  <c r="J64" i="9"/>
  <c r="C64" i="9"/>
  <c r="V64" i="8"/>
  <c r="M64" i="9"/>
  <c r="H64" i="8"/>
  <c r="E64" i="9"/>
  <c r="AD64" i="10"/>
  <c r="AC64" i="10"/>
  <c r="AB64" i="9"/>
  <c r="S64" i="9"/>
  <c r="T64" i="10"/>
  <c r="U64" i="10"/>
  <c r="AF64" i="12"/>
  <c r="AF66" i="13"/>
  <c r="L64" i="9"/>
  <c r="L66" i="9" s="1"/>
  <c r="K64" i="8"/>
  <c r="P64" i="10"/>
  <c r="I64" i="9"/>
  <c r="G64" i="8"/>
  <c r="Q66" i="12"/>
  <c r="Q64" i="11"/>
  <c r="AG64" i="10" l="1"/>
  <c r="AG64" i="9" s="1"/>
  <c r="AG66" i="12"/>
  <c r="Y64" i="6"/>
  <c r="W64" i="6"/>
  <c r="AA64" i="6"/>
  <c r="X64" i="7"/>
  <c r="O64" i="7"/>
  <c r="B64" i="6"/>
  <c r="F64" i="8"/>
  <c r="F66" i="8" s="1"/>
  <c r="D64" i="7"/>
  <c r="N64" i="9"/>
  <c r="N66" i="9" s="1"/>
  <c r="R64" i="8"/>
  <c r="R66" i="8" s="1"/>
  <c r="Z64" i="8"/>
  <c r="J64" i="8"/>
  <c r="C64" i="8"/>
  <c r="V64" i="7"/>
  <c r="M64" i="8"/>
  <c r="H64" i="7"/>
  <c r="E64" i="8"/>
  <c r="AD64" i="9"/>
  <c r="AC64" i="9"/>
  <c r="AC66" i="9" s="1"/>
  <c r="AB64" i="8"/>
  <c r="AB66" i="8" s="1"/>
  <c r="S64" i="8"/>
  <c r="T64" i="9"/>
  <c r="AF64" i="11"/>
  <c r="AF66" i="12"/>
  <c r="U64" i="9"/>
  <c r="L64" i="8"/>
  <c r="L66" i="8" s="1"/>
  <c r="K64" i="7"/>
  <c r="P64" i="9"/>
  <c r="I64" i="8"/>
  <c r="Q66" i="11"/>
  <c r="Q64" i="10"/>
  <c r="G64" i="7"/>
  <c r="AG66" i="10" l="1"/>
  <c r="W64" i="5"/>
  <c r="AA64" i="5"/>
  <c r="Y64" i="5"/>
  <c r="Y66" i="5" s="1"/>
  <c r="X64" i="6"/>
  <c r="O64" i="6"/>
  <c r="B64" i="5"/>
  <c r="F64" i="7"/>
  <c r="D64" i="6"/>
  <c r="N64" i="8"/>
  <c r="R64" i="7"/>
  <c r="Z64" i="7"/>
  <c r="J64" i="7"/>
  <c r="C64" i="7"/>
  <c r="V64" i="6"/>
  <c r="M64" i="7"/>
  <c r="H64" i="6"/>
  <c r="E64" i="7"/>
  <c r="AD64" i="8"/>
  <c r="AD66" i="8" s="1"/>
  <c r="AC64" i="8"/>
  <c r="AB64" i="7"/>
  <c r="S64" i="7"/>
  <c r="T64" i="8"/>
  <c r="U64" i="8"/>
  <c r="AF64" i="10"/>
  <c r="AF66" i="11"/>
  <c r="L64" i="7"/>
  <c r="K64" i="6"/>
  <c r="P64" i="8"/>
  <c r="I64" i="7"/>
  <c r="G64" i="6"/>
  <c r="Q64" i="9"/>
  <c r="Q66" i="10"/>
  <c r="AG66" i="9"/>
  <c r="AG64" i="8"/>
  <c r="W64" i="4" l="1"/>
  <c r="Y64" i="4"/>
  <c r="AA64" i="4"/>
  <c r="X64" i="5"/>
  <c r="O64" i="5"/>
  <c r="B64" i="4"/>
  <c r="F64" i="6"/>
  <c r="D64" i="5"/>
  <c r="D66" i="5" s="1"/>
  <c r="N64" i="7"/>
  <c r="R64" i="6"/>
  <c r="Z64" i="6"/>
  <c r="J64" i="6"/>
  <c r="C64" i="6"/>
  <c r="V64" i="5"/>
  <c r="M64" i="6"/>
  <c r="H64" i="5"/>
  <c r="E64" i="6"/>
  <c r="AD64" i="7"/>
  <c r="AC64" i="7"/>
  <c r="AB64" i="6"/>
  <c r="S64" i="6"/>
  <c r="T64" i="7"/>
  <c r="AF64" i="9"/>
  <c r="AF66" i="9" s="1"/>
  <c r="U64" i="7"/>
  <c r="L64" i="6"/>
  <c r="K64" i="5"/>
  <c r="K66" i="5" s="1"/>
  <c r="P64" i="7"/>
  <c r="I64" i="6"/>
  <c r="AG64" i="7"/>
  <c r="AG66" i="8"/>
  <c r="G64" i="5"/>
  <c r="Q66" i="9"/>
  <c r="Q64" i="8"/>
  <c r="X64" i="4" l="1"/>
  <c r="O64" i="4"/>
  <c r="F64" i="5"/>
  <c r="D64" i="4"/>
  <c r="N64" i="6"/>
  <c r="R64" i="5"/>
  <c r="Z64" i="5"/>
  <c r="Z66" i="5" s="1"/>
  <c r="J64" i="5"/>
  <c r="C64" i="5"/>
  <c r="V64" i="4"/>
  <c r="M64" i="5"/>
  <c r="H64" i="4"/>
  <c r="E64" i="5"/>
  <c r="E66" i="5" s="1"/>
  <c r="AD64" i="6"/>
  <c r="AC64" i="6"/>
  <c r="AB64" i="5"/>
  <c r="S64" i="5"/>
  <c r="S66" i="5" s="1"/>
  <c r="T64" i="6"/>
  <c r="U64" i="6"/>
  <c r="AF64" i="8"/>
  <c r="AF66" i="8" s="1"/>
  <c r="L64" i="5"/>
  <c r="K64" i="4"/>
  <c r="P64" i="6"/>
  <c r="I64" i="5"/>
  <c r="Q64" i="7"/>
  <c r="Q66" i="8"/>
  <c r="AG64" i="6"/>
  <c r="G64" i="4"/>
  <c r="F64" i="4" l="1"/>
  <c r="N64" i="5"/>
  <c r="N66" i="5" s="1"/>
  <c r="R64" i="4"/>
  <c r="Z64" i="4"/>
  <c r="J64" i="4"/>
  <c r="J66" i="4" s="1"/>
  <c r="C64" i="4"/>
  <c r="M64" i="4"/>
  <c r="E64" i="4"/>
  <c r="AD64" i="5"/>
  <c r="AC64" i="5"/>
  <c r="AB64" i="4"/>
  <c r="S64" i="4"/>
  <c r="T64" i="5"/>
  <c r="AF64" i="7"/>
  <c r="U64" i="5"/>
  <c r="U66" i="5" s="1"/>
  <c r="L64" i="4"/>
  <c r="L66" i="4" s="1"/>
  <c r="P64" i="5"/>
  <c r="I64" i="4"/>
  <c r="Q66" i="7"/>
  <c r="Q64" i="6"/>
  <c r="AG66" i="6"/>
  <c r="AG64" i="5"/>
  <c r="N64" i="4" l="1"/>
  <c r="AD64" i="4"/>
  <c r="AC64" i="4"/>
  <c r="T64" i="4"/>
  <c r="U64" i="4"/>
  <c r="AF64" i="6"/>
  <c r="AF66" i="7"/>
  <c r="P64" i="4"/>
  <c r="Q64" i="5"/>
  <c r="Q66" i="6"/>
  <c r="AG66" i="5"/>
  <c r="AG64" i="4"/>
  <c r="AG66" i="4" s="1"/>
  <c r="AF66" i="6" l="1"/>
  <c r="AF64" i="5"/>
  <c r="Q64" i="4"/>
  <c r="Q66" i="4" s="1"/>
  <c r="Q66" i="5"/>
  <c r="AF64" i="4" l="1"/>
  <c r="AF66" i="4" s="1"/>
  <c r="AF66" i="5"/>
  <c r="Y63" i="2"/>
  <c r="AB63" i="2"/>
  <c r="S63" i="2"/>
  <c r="U63" i="2"/>
  <c r="AC63" i="2"/>
  <c r="V63" i="2"/>
  <c r="T63" i="2"/>
  <c r="AD63" i="2"/>
  <c r="AA63" i="2"/>
  <c r="W63" i="2"/>
  <c r="X63" i="2"/>
  <c r="Z63" i="2"/>
  <c r="R63" i="2"/>
  <c r="AE64" i="2"/>
  <c r="AE64" i="13" l="1"/>
  <c r="AE66" i="2"/>
  <c r="AF63" i="2"/>
  <c r="AE64" i="12" l="1"/>
  <c r="AE66" i="13"/>
  <c r="AE64" i="11" l="1"/>
  <c r="AE64" i="10" s="1"/>
  <c r="AE64" i="9" s="1"/>
  <c r="AE64" i="8" s="1"/>
  <c r="AE64" i="7" s="1"/>
  <c r="AE66" i="12"/>
  <c r="AE64" i="6" l="1"/>
  <c r="AE66" i="6" s="1"/>
  <c r="AE64" i="5" l="1"/>
  <c r="AE64" i="4" l="1"/>
</calcChain>
</file>

<file path=xl/sharedStrings.xml><?xml version="1.0" encoding="utf-8"?>
<sst xmlns="http://schemas.openxmlformats.org/spreadsheetml/2006/main" count="1608" uniqueCount="196">
  <si>
    <t>AVIA</t>
    <phoneticPr fontId="0" type="noConversion"/>
  </si>
  <si>
    <t>LAMBORGHINI</t>
    <phoneticPr fontId="0" type="noConversion"/>
  </si>
  <si>
    <t>JEEP</t>
  </si>
  <si>
    <t>ROVER</t>
  </si>
  <si>
    <t>SAAB</t>
  </si>
  <si>
    <t>ŠKODA</t>
  </si>
  <si>
    <t>MITSUBISHI</t>
  </si>
  <si>
    <t>LEXUS</t>
  </si>
  <si>
    <t>DAIHATSU</t>
  </si>
  <si>
    <t>JAGUAR</t>
  </si>
  <si>
    <t>LADA</t>
  </si>
  <si>
    <t>HYUNDAI</t>
  </si>
  <si>
    <t>Kokku sõidukeid Eestisse</t>
  </si>
  <si>
    <t>SISU</t>
  </si>
  <si>
    <t>DAF</t>
  </si>
  <si>
    <t>ISUZU</t>
  </si>
  <si>
    <t>FORD</t>
  </si>
  <si>
    <t>CHEVROLET</t>
  </si>
  <si>
    <t>GAZ</t>
  </si>
  <si>
    <t>MINI</t>
  </si>
  <si>
    <t>MAZ</t>
  </si>
  <si>
    <t>segm.osakaal</t>
  </si>
  <si>
    <t>SSANGYONG</t>
  </si>
  <si>
    <t>CADILLAC</t>
  </si>
  <si>
    <t>PORSCHE</t>
  </si>
  <si>
    <t>MERCEDES-BENZ</t>
  </si>
  <si>
    <t>INFINITI</t>
  </si>
  <si>
    <t>CORVETTE</t>
  </si>
  <si>
    <t>DACIA</t>
  </si>
  <si>
    <t>SCAM</t>
  </si>
  <si>
    <t>Väikeauto</t>
  </si>
  <si>
    <t>LOTUS</t>
  </si>
  <si>
    <t>AUTOMARK</t>
  </si>
  <si>
    <t>Väike keskauto</t>
  </si>
  <si>
    <t>Keskauto</t>
  </si>
  <si>
    <t>Luksusauto</t>
  </si>
  <si>
    <t>Bussid</t>
  </si>
  <si>
    <t>ALFA ROMEO</t>
  </si>
  <si>
    <t>AUDI</t>
  </si>
  <si>
    <t>BMW</t>
  </si>
  <si>
    <t>CITROEN</t>
  </si>
  <si>
    <t>FIAT</t>
  </si>
  <si>
    <t>HONDA</t>
  </si>
  <si>
    <t>IVECO</t>
  </si>
  <si>
    <t>LANCIA</t>
  </si>
  <si>
    <t>LAND ROVER</t>
  </si>
  <si>
    <t>MAZDA</t>
  </si>
  <si>
    <t>MAN</t>
  </si>
  <si>
    <t>NISSAN</t>
  </si>
  <si>
    <t>OPEL</t>
  </si>
  <si>
    <t>PEUGEOT</t>
  </si>
  <si>
    <t>RENAULT</t>
  </si>
  <si>
    <t>SCANIA</t>
  </si>
  <si>
    <t>SEAT</t>
  </si>
  <si>
    <t>SUBARU</t>
  </si>
  <si>
    <t>SUZUKI</t>
  </si>
  <si>
    <t>TOYOTA</t>
  </si>
  <si>
    <t>VOLVO</t>
  </si>
  <si>
    <t>VW</t>
  </si>
  <si>
    <t xml:space="preserve">                SÕIDUAUTOD</t>
  </si>
  <si>
    <t xml:space="preserve">       Veoautod</t>
  </si>
  <si>
    <t xml:space="preserve">             TARBESÕIDUKID</t>
  </si>
  <si>
    <t>Suur keskauto</t>
  </si>
  <si>
    <t>KIA</t>
  </si>
  <si>
    <t>Miniauto (või mikro-)</t>
  </si>
  <si>
    <t>Sportauto, kupee, lahtine auto</t>
  </si>
  <si>
    <r>
      <t>M</t>
    </r>
    <r>
      <rPr>
        <sz val="10"/>
        <rFont val="Arial"/>
        <family val="2"/>
        <charset val="186"/>
      </rPr>
      <t>PV m</t>
    </r>
    <r>
      <rPr>
        <sz val="10"/>
        <rFont val="Arial"/>
        <family val="2"/>
        <charset val="186"/>
      </rPr>
      <t>ahtuniversaal</t>
    </r>
  </si>
  <si>
    <t>SUV/SUC erinevad maasturid</t>
  </si>
  <si>
    <r>
      <t>Kokku s</t>
    </r>
    <r>
      <rPr>
        <b/>
        <sz val="10"/>
        <rFont val="Arial"/>
        <family val="2"/>
      </rPr>
      <t>õidu</t>
    </r>
    <r>
      <rPr>
        <b/>
        <sz val="10"/>
        <rFont val="Arial"/>
        <family val="2"/>
      </rPr>
      <t xml:space="preserve">autosid Eestisse </t>
    </r>
  </si>
  <si>
    <t>Väikekaubik &lt;2,79 t</t>
  </si>
  <si>
    <t>M1 Väikekaubik</t>
  </si>
  <si>
    <t>N1 Väikekaubik</t>
  </si>
  <si>
    <t>Kaubik &gt;2,79 t</t>
  </si>
  <si>
    <t>M1 Kaubik ≤3,5 t</t>
  </si>
  <si>
    <t>N1 Kaubik ≤3,5t</t>
  </si>
  <si>
    <t>M2 Buss</t>
  </si>
  <si>
    <t>M3 Buss  &lt;8,0 t</t>
  </si>
  <si>
    <t>M3 Buss  ≥8,0 t</t>
  </si>
  <si>
    <t>Veoauto ≤3,5 t</t>
  </si>
  <si>
    <t>Veoauto &gt;3,5 t - ≤6,0t</t>
  </si>
  <si>
    <t>Veoauto &gt;6,0 t - ≤16 t</t>
  </si>
  <si>
    <t>Veoauto sadul &gt;16 t</t>
  </si>
  <si>
    <t>Veoauto muu &gt;16 t</t>
  </si>
  <si>
    <t>Väike/keskmine</t>
  </si>
  <si>
    <t>Suur</t>
  </si>
  <si>
    <t>Väike</t>
  </si>
  <si>
    <t>Keskmine ja suur</t>
  </si>
  <si>
    <t>Väike SUV</t>
  </si>
  <si>
    <t>Keskmine SUV</t>
  </si>
  <si>
    <t>Suur SUV</t>
  </si>
  <si>
    <r>
      <t>Kokku t</t>
    </r>
    <r>
      <rPr>
        <b/>
        <sz val="10"/>
        <rFont val="Arial"/>
        <family val="2"/>
      </rPr>
      <t>arbe</t>
    </r>
    <r>
      <rPr>
        <b/>
        <sz val="10"/>
        <rFont val="Arial"/>
        <family val="2"/>
      </rPr>
      <t>sõidukeid Eestisse</t>
    </r>
  </si>
  <si>
    <t>KAMAZ</t>
  </si>
  <si>
    <t>KOKKU</t>
  </si>
  <si>
    <t>A</t>
  </si>
  <si>
    <t>B</t>
  </si>
  <si>
    <t>C</t>
  </si>
  <si>
    <t>D</t>
  </si>
  <si>
    <t>E</t>
  </si>
  <si>
    <t>F</t>
  </si>
  <si>
    <t>S</t>
  </si>
  <si>
    <t>M</t>
  </si>
  <si>
    <t>J</t>
  </si>
  <si>
    <t>Pick-up</t>
  </si>
  <si>
    <t>Eksport (-)</t>
  </si>
  <si>
    <t>N1 Kaubik &gt;3,5t</t>
  </si>
  <si>
    <t>EU klassifikatsioon /segment</t>
  </si>
  <si>
    <t>AVIA</t>
  </si>
  <si>
    <t>LAMBORGHINI</t>
  </si>
  <si>
    <t>Automargid</t>
  </si>
  <si>
    <t>Ametlikud müüjad</t>
  </si>
  <si>
    <t>Müüja koduleht</t>
  </si>
  <si>
    <t>Pilot Motors OÜ</t>
  </si>
  <si>
    <t>Reval Auto Esindused OÜ</t>
  </si>
  <si>
    <t>ITÜ Rebella</t>
  </si>
  <si>
    <t>United Motors AS</t>
  </si>
  <si>
    <t>Viking Motors AS</t>
  </si>
  <si>
    <t>Amserv Grupi AS</t>
  </si>
  <si>
    <t>Autospirit AS</t>
  </si>
  <si>
    <t>Veho Eesti AS</t>
  </si>
  <si>
    <t>ABC Motors AS</t>
  </si>
  <si>
    <t>City Motors AS</t>
  </si>
  <si>
    <t>Info-Auto AS</t>
  </si>
  <si>
    <t>Elke Grupi AS</t>
  </si>
  <si>
    <t>Iv Pluss AS</t>
  </si>
  <si>
    <t>Inchcape Motors Estonia OÜ</t>
  </si>
  <si>
    <t>Silberauto AS</t>
  </si>
  <si>
    <t>KIA Auto AS</t>
  </si>
  <si>
    <t>Auto 100 AS</t>
  </si>
  <si>
    <t>Unelmauto AS</t>
  </si>
  <si>
    <t>Keil M.A. OÜ</t>
  </si>
  <si>
    <t>Maz Eesti</t>
  </si>
  <si>
    <t>EuroMaz 2000</t>
  </si>
  <si>
    <t>Nissan Nordic Europe</t>
  </si>
  <si>
    <t>Carring AS</t>
  </si>
  <si>
    <t>Autoforte Tallinn OÜ</t>
  </si>
  <si>
    <t>Mariine Auto AS</t>
  </si>
  <si>
    <t>Metro Auto OÜ</t>
  </si>
  <si>
    <t>Scania Eesti AS</t>
  </si>
  <si>
    <t>Info Auto AS</t>
  </si>
  <si>
    <t>Volvo Estonia AS</t>
  </si>
  <si>
    <t>Moller Auto Tallinn AS</t>
  </si>
  <si>
    <t>Autoesindus OÜ</t>
  </si>
  <si>
    <t>Škuba Eesti OÜ</t>
  </si>
  <si>
    <t>Topauto AS</t>
  </si>
  <si>
    <t>www.pilotmotors.ee</t>
  </si>
  <si>
    <t>www.audi.ee</t>
  </si>
  <si>
    <t>www.gaz.ee</t>
  </si>
  <si>
    <t>www.unitedmotors.ee</t>
  </si>
  <si>
    <t>www.vikingmotors.ee</t>
  </si>
  <si>
    <t>www.amserv.ee</t>
  </si>
  <si>
    <t>www.autospirit.ee</t>
  </si>
  <si>
    <t>www.autoesindus.ee</t>
  </si>
  <si>
    <t>www.veho.ee</t>
  </si>
  <si>
    <t>www.abcmotors.ee</t>
  </si>
  <si>
    <t>www.citymotors.ee</t>
  </si>
  <si>
    <t>Truck Trading Estonia OÜ</t>
  </si>
  <si>
    <t>www.tte.ee</t>
  </si>
  <si>
    <t>www.infoauto.ee</t>
  </si>
  <si>
    <t>www.honda.ee</t>
  </si>
  <si>
    <t>www.topauto.ee</t>
  </si>
  <si>
    <t>Renneks Kaubandus OÜ</t>
  </si>
  <si>
    <t>www.renneks.ee</t>
  </si>
  <si>
    <t>www.ivpluss.ee</t>
  </si>
  <si>
    <t>www.inchcape.ee</t>
  </si>
  <si>
    <t>www.silberauto.ee</t>
  </si>
  <si>
    <t>www.kia.ee</t>
  </si>
  <si>
    <t>www.auto100.ee</t>
  </si>
  <si>
    <t>www.unelmauto.ee</t>
  </si>
  <si>
    <t>www.mantruckandbus.ee</t>
  </si>
  <si>
    <t>www.maz.ee</t>
  </si>
  <si>
    <t>www.euromaz.ee</t>
  </si>
  <si>
    <t>www.nissan.ee</t>
  </si>
  <si>
    <t>www.carring.ee</t>
  </si>
  <si>
    <t>www.autoforte.ee</t>
  </si>
  <si>
    <t>www.mariineauto.ee</t>
  </si>
  <si>
    <t>www.metroauto.ee</t>
  </si>
  <si>
    <t>www.scania.ee</t>
  </si>
  <si>
    <t>www.mariine.ee</t>
  </si>
  <si>
    <t>www.elkeauto.ee</t>
  </si>
  <si>
    <t>www.volvotrucks.com</t>
  </si>
  <si>
    <t>www.volkswagen.ee</t>
  </si>
  <si>
    <t>www.skuba.ee</t>
  </si>
  <si>
    <t>Honda Motor Europe Ltd Eesti filiaal</t>
  </si>
  <si>
    <t>Pick-up  N1G</t>
  </si>
  <si>
    <t>N2 Kaubik &gt;3,5t</t>
  </si>
  <si>
    <t>N1 Veoauto ≤3,5 t</t>
  </si>
  <si>
    <t>N2 Veoauto &gt;3,5 t - ≤6,0t</t>
  </si>
  <si>
    <t>N3 Veoauto sadul &gt;16 t</t>
  </si>
  <si>
    <t>N3 Veoauto muu &gt;16 t</t>
  </si>
  <si>
    <t>N2 Veoauto &gt;6,0 t - ≤16 t</t>
  </si>
  <si>
    <t>N1G Pick-up</t>
  </si>
  <si>
    <t>UUTE AUTODE MÜÜK 2014</t>
  </si>
  <si>
    <t xml:space="preserve"> 2014. aasta kokku</t>
  </si>
  <si>
    <t>2013 . aasta kokku</t>
  </si>
  <si>
    <t>Muutus %-des 2014/2013</t>
  </si>
  <si>
    <t>2014. aasta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</si>
</sst>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10"/>
      <name val="Arial"/>
      <family val="2"/>
    </font>
    <font>
      <b/>
      <sz val="12"/>
      <name val="Arial"/>
      <family val="2"/>
      <charset val="186"/>
    </font>
    <font>
      <u/>
      <sz val="10"/>
      <color theme="10"/>
      <name val="Arial"/>
      <family val="2"/>
      <charset val="186"/>
    </font>
    <font>
      <u/>
      <sz val="10"/>
      <color theme="11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89">
    <xf numFmtId="0" fontId="0" fillId="0" borderId="0">
      <alignment horizontal="left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>
      <alignment horizontal="left"/>
    </xf>
  </cellStyleXfs>
  <cellXfs count="228">
    <xf numFmtId="0" fontId="0" fillId="0" borderId="0" xfId="0">
      <alignment horizontal="left"/>
    </xf>
    <xf numFmtId="0" fontId="2" fillId="0" borderId="0" xfId="0" applyFont="1">
      <alignment horizontal="left"/>
    </xf>
    <xf numFmtId="0" fontId="0" fillId="0" borderId="1" xfId="0" applyBorder="1">
      <alignment horizontal="left"/>
    </xf>
    <xf numFmtId="0" fontId="0" fillId="0" borderId="2" xfId="0" applyBorder="1">
      <alignment horizontal="left"/>
    </xf>
    <xf numFmtId="0" fontId="0" fillId="0" borderId="5" xfId="0" applyBorder="1">
      <alignment horizontal="left"/>
    </xf>
    <xf numFmtId="0" fontId="0" fillId="0" borderId="6" xfId="0" applyBorder="1">
      <alignment horizontal="left"/>
    </xf>
    <xf numFmtId="0" fontId="0" fillId="0" borderId="0" xfId="0" applyBorder="1">
      <alignment horizontal="left"/>
    </xf>
    <xf numFmtId="0" fontId="0" fillId="0" borderId="9" xfId="0" applyBorder="1">
      <alignment horizontal="left"/>
    </xf>
    <xf numFmtId="0" fontId="0" fillId="0" borderId="10" xfId="0" applyBorder="1">
      <alignment horizontal="left"/>
    </xf>
    <xf numFmtId="0" fontId="0" fillId="0" borderId="12" xfId="0" applyBorder="1">
      <alignment horizontal="left"/>
    </xf>
    <xf numFmtId="0" fontId="0" fillId="0" borderId="11" xfId="0" applyBorder="1">
      <alignment horizontal="left"/>
    </xf>
    <xf numFmtId="0" fontId="0" fillId="0" borderId="13" xfId="0" applyBorder="1">
      <alignment horizontal="left"/>
    </xf>
    <xf numFmtId="0" fontId="5" fillId="0" borderId="0" xfId="0" applyFont="1">
      <alignment horizontal="left"/>
    </xf>
    <xf numFmtId="0" fontId="0" fillId="0" borderId="18" xfId="0" applyBorder="1">
      <alignment horizontal="left"/>
    </xf>
    <xf numFmtId="0" fontId="0" fillId="2" borderId="19" xfId="0" applyFill="1" applyBorder="1">
      <alignment horizontal="left"/>
    </xf>
    <xf numFmtId="0" fontId="7" fillId="0" borderId="0" xfId="0" applyFont="1">
      <alignment horizontal="left"/>
    </xf>
    <xf numFmtId="0" fontId="0" fillId="0" borderId="20" xfId="0" applyBorder="1">
      <alignment horizontal="left"/>
    </xf>
    <xf numFmtId="0" fontId="0" fillId="0" borderId="21" xfId="0" applyBorder="1">
      <alignment horizontal="left"/>
    </xf>
    <xf numFmtId="0" fontId="3" fillId="0" borderId="0" xfId="0" applyFont="1">
      <alignment horizontal="left"/>
    </xf>
    <xf numFmtId="0" fontId="0" fillId="0" borderId="34" xfId="0" applyBorder="1">
      <alignment horizontal="left"/>
    </xf>
    <xf numFmtId="0" fontId="0" fillId="0" borderId="36" xfId="0" applyBorder="1">
      <alignment horizontal="left"/>
    </xf>
    <xf numFmtId="0" fontId="0" fillId="0" borderId="35" xfId="0" applyBorder="1">
      <alignment horizontal="left"/>
    </xf>
    <xf numFmtId="0" fontId="0" fillId="0" borderId="22" xfId="0" applyBorder="1">
      <alignment horizontal="left"/>
    </xf>
    <xf numFmtId="0" fontId="0" fillId="0" borderId="37" xfId="0" applyBorder="1">
      <alignment horizontal="left"/>
    </xf>
    <xf numFmtId="0" fontId="0" fillId="0" borderId="0" xfId="0" applyFill="1" applyBorder="1">
      <alignment horizontal="left"/>
    </xf>
    <xf numFmtId="0" fontId="0" fillId="0" borderId="0" xfId="0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9" xfId="0" applyBorder="1">
      <alignment horizontal="left"/>
    </xf>
    <xf numFmtId="0" fontId="0" fillId="0" borderId="40" xfId="0" applyBorder="1">
      <alignment horizontal="left"/>
    </xf>
    <xf numFmtId="0" fontId="0" fillId="0" borderId="50" xfId="0" applyBorder="1">
      <alignment horizontal="left"/>
    </xf>
    <xf numFmtId="0" fontId="0" fillId="0" borderId="49" xfId="0" applyBorder="1">
      <alignment horizontal="left"/>
    </xf>
    <xf numFmtId="0" fontId="0" fillId="0" borderId="45" xfId="0" applyBorder="1">
      <alignment horizontal="left"/>
    </xf>
    <xf numFmtId="0" fontId="0" fillId="0" borderId="3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3" xfId="0" applyBorder="1">
      <alignment horizontal="left"/>
    </xf>
    <xf numFmtId="0" fontId="0" fillId="0" borderId="51" xfId="0" applyBorder="1">
      <alignment horizontal="left"/>
    </xf>
    <xf numFmtId="0" fontId="0" fillId="0" borderId="47" xfId="0" applyBorder="1">
      <alignment horizontal="left"/>
    </xf>
    <xf numFmtId="0" fontId="0" fillId="0" borderId="48" xfId="0" applyBorder="1">
      <alignment horizontal="left"/>
    </xf>
    <xf numFmtId="0" fontId="0" fillId="0" borderId="17" xfId="0" applyBorder="1">
      <alignment horizontal="left"/>
    </xf>
    <xf numFmtId="0" fontId="9" fillId="0" borderId="0" xfId="0" applyFont="1" applyFill="1" applyBorder="1">
      <alignment horizontal="left"/>
    </xf>
    <xf numFmtId="0" fontId="4" fillId="0" borderId="0" xfId="0" applyFont="1">
      <alignment horizontal="left"/>
    </xf>
    <xf numFmtId="0" fontId="4" fillId="0" borderId="0" xfId="0" applyFont="1" applyFill="1" applyBorder="1">
      <alignment horizontal="left"/>
    </xf>
    <xf numFmtId="0" fontId="2" fillId="0" borderId="10" xfId="0" applyFont="1" applyBorder="1">
      <alignment horizontal="left"/>
    </xf>
    <xf numFmtId="0" fontId="0" fillId="0" borderId="27" xfId="0" applyBorder="1">
      <alignment horizontal="left"/>
    </xf>
    <xf numFmtId="0" fontId="0" fillId="0" borderId="52" xfId="0" applyBorder="1">
      <alignment horizontal="left"/>
    </xf>
    <xf numFmtId="0" fontId="0" fillId="3" borderId="27" xfId="0" applyFill="1" applyBorder="1" applyAlignment="1">
      <alignment horizontal="center"/>
    </xf>
    <xf numFmtId="0" fontId="0" fillId="0" borderId="26" xfId="0" applyBorder="1">
      <alignment horizontal="left"/>
    </xf>
    <xf numFmtId="0" fontId="0" fillId="0" borderId="22" xfId="0" applyBorder="1" applyAlignment="1">
      <alignment horizontal="left" vertical="center"/>
    </xf>
    <xf numFmtId="0" fontId="0" fillId="0" borderId="44" xfId="0" applyBorder="1">
      <alignment horizontal="left"/>
    </xf>
    <xf numFmtId="0" fontId="0" fillId="0" borderId="1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8" xfId="0" applyBorder="1">
      <alignment horizontal="left"/>
    </xf>
    <xf numFmtId="0" fontId="0" fillId="0" borderId="32" xfId="0" applyBorder="1">
      <alignment horizontal="left"/>
    </xf>
    <xf numFmtId="0" fontId="0" fillId="0" borderId="10" xfId="0" applyFill="1" applyBorder="1">
      <alignment horizontal="left"/>
    </xf>
    <xf numFmtId="9" fontId="0" fillId="0" borderId="0" xfId="0" applyNumberFormat="1">
      <alignment horizontal="left"/>
    </xf>
    <xf numFmtId="9" fontId="8" fillId="0" borderId="52" xfId="1" applyNumberFormat="1" applyFont="1" applyBorder="1" applyAlignment="1">
      <alignment horizontal="left"/>
    </xf>
    <xf numFmtId="9" fontId="8" fillId="0" borderId="1" xfId="1" applyNumberFormat="1" applyFont="1" applyBorder="1" applyAlignment="1">
      <alignment horizontal="left"/>
    </xf>
    <xf numFmtId="9" fontId="12" fillId="0" borderId="27" xfId="0" applyNumberFormat="1" applyFont="1" applyBorder="1">
      <alignment horizontal="left"/>
    </xf>
    <xf numFmtId="9" fontId="12" fillId="3" borderId="27" xfId="0" applyNumberFormat="1" applyFont="1" applyFill="1" applyBorder="1" applyAlignment="1">
      <alignment horizontal="center"/>
    </xf>
    <xf numFmtId="9" fontId="12" fillId="4" borderId="1" xfId="0" applyNumberFormat="1" applyFont="1" applyFill="1" applyBorder="1" applyAlignment="1">
      <alignment horizontal="center"/>
    </xf>
    <xf numFmtId="0" fontId="2" fillId="0" borderId="7" xfId="0" applyFont="1" applyBorder="1">
      <alignment horizontal="left"/>
    </xf>
    <xf numFmtId="0" fontId="2" fillId="0" borderId="5" xfId="0" applyFont="1" applyBorder="1">
      <alignment horizontal="left"/>
    </xf>
    <xf numFmtId="0" fontId="2" fillId="0" borderId="6" xfId="0" applyFont="1" applyBorder="1">
      <alignment horizontal="left"/>
    </xf>
    <xf numFmtId="0" fontId="2" fillId="0" borderId="5" xfId="0" applyFont="1" applyBorder="1" applyAlignment="1">
      <alignment horizontal="left" vertical="center"/>
    </xf>
    <xf numFmtId="0" fontId="6" fillId="0" borderId="53" xfId="0" applyFont="1" applyBorder="1">
      <alignment horizontal="left"/>
    </xf>
    <xf numFmtId="0" fontId="2" fillId="0" borderId="23" xfId="0" applyFont="1" applyFill="1" applyBorder="1">
      <alignment horizontal="left"/>
    </xf>
    <xf numFmtId="0" fontId="2" fillId="0" borderId="0" xfId="0" applyFont="1" applyFill="1" applyBorder="1">
      <alignment horizontal="left"/>
    </xf>
    <xf numFmtId="0" fontId="2" fillId="5" borderId="0" xfId="0" applyFont="1" applyFill="1">
      <alignment horizontal="left"/>
    </xf>
    <xf numFmtId="9" fontId="8" fillId="0" borderId="27" xfId="1" applyNumberFormat="1" applyFont="1" applyBorder="1" applyAlignment="1">
      <alignment horizontal="left"/>
    </xf>
    <xf numFmtId="9" fontId="8" fillId="0" borderId="26" xfId="1" applyNumberFormat="1" applyFont="1" applyBorder="1" applyAlignment="1">
      <alignment horizontal="left"/>
    </xf>
    <xf numFmtId="9" fontId="12" fillId="0" borderId="26" xfId="0" applyNumberFormat="1" applyFont="1" applyBorder="1">
      <alignment horizontal="left"/>
    </xf>
    <xf numFmtId="9" fontId="12" fillId="0" borderId="52" xfId="0" applyNumberFormat="1" applyFont="1" applyBorder="1">
      <alignment horizontal="left"/>
    </xf>
    <xf numFmtId="0" fontId="2" fillId="6" borderId="15" xfId="0" applyFont="1" applyFill="1" applyBorder="1">
      <alignment horizontal="left"/>
    </xf>
    <xf numFmtId="0" fontId="0" fillId="6" borderId="15" xfId="0" applyFont="1" applyFill="1" applyBorder="1">
      <alignment horizontal="left"/>
    </xf>
    <xf numFmtId="0" fontId="0" fillId="6" borderId="15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55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2" fillId="7" borderId="14" xfId="0" applyFont="1" applyFill="1" applyBorder="1">
      <alignment horizontal="left"/>
    </xf>
    <xf numFmtId="0" fontId="2" fillId="7" borderId="15" xfId="0" applyFont="1" applyFill="1" applyBorder="1">
      <alignment horizontal="left"/>
    </xf>
    <xf numFmtId="0" fontId="0" fillId="7" borderId="15" xfId="0" applyFill="1" applyBorder="1">
      <alignment horizontal="left"/>
    </xf>
    <xf numFmtId="0" fontId="0" fillId="7" borderId="16" xfId="0" applyFill="1" applyBorder="1">
      <alignment horizontal="left"/>
    </xf>
    <xf numFmtId="0" fontId="2" fillId="8" borderId="3" xfId="0" applyFont="1" applyFill="1" applyBorder="1">
      <alignment horizontal="left"/>
    </xf>
    <xf numFmtId="0" fontId="0" fillId="8" borderId="11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0" borderId="17" xfId="0" applyFill="1" applyBorder="1">
      <alignment horizontal="left"/>
    </xf>
    <xf numFmtId="0" fontId="0" fillId="0" borderId="27" xfId="0" applyFont="1" applyFill="1" applyBorder="1" applyAlignment="1">
      <alignment horizontal="center" textRotation="90"/>
    </xf>
    <xf numFmtId="0" fontId="0" fillId="0" borderId="26" xfId="0" applyFont="1" applyFill="1" applyBorder="1" applyAlignment="1">
      <alignment horizontal="center" textRotation="90"/>
    </xf>
    <xf numFmtId="0" fontId="0" fillId="0" borderId="27" xfId="0" applyFill="1" applyBorder="1" applyAlignment="1">
      <alignment horizontal="center" textRotation="90"/>
    </xf>
    <xf numFmtId="0" fontId="0" fillId="0" borderId="52" xfId="0" applyFont="1" applyFill="1" applyBorder="1" applyAlignment="1">
      <alignment horizontal="center" textRotation="90"/>
    </xf>
    <xf numFmtId="0" fontId="0" fillId="0" borderId="27" xfId="0" applyFont="1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52" xfId="0" applyFont="1" applyBorder="1" applyAlignment="1">
      <alignment horizontal="center" textRotation="90"/>
    </xf>
    <xf numFmtId="0" fontId="0" fillId="0" borderId="26" xfId="0" applyFont="1" applyBorder="1" applyAlignment="1">
      <alignment horizontal="center" textRotation="90"/>
    </xf>
    <xf numFmtId="0" fontId="0" fillId="0" borderId="25" xfId="0" applyFont="1" applyBorder="1" applyAlignment="1">
      <alignment horizontal="center" textRotation="90"/>
    </xf>
    <xf numFmtId="0" fontId="0" fillId="0" borderId="29" xfId="0" applyFont="1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8" xfId="0" applyFont="1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2" fillId="2" borderId="23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55" xfId="0" applyBorder="1">
      <alignment horizontal="left"/>
    </xf>
    <xf numFmtId="9" fontId="8" fillId="0" borderId="17" xfId="1" applyNumberFormat="1" applyFont="1" applyBorder="1" applyAlignment="1">
      <alignment horizontal="left"/>
    </xf>
    <xf numFmtId="0" fontId="0" fillId="0" borderId="56" xfId="0" applyBorder="1">
      <alignment horizontal="left"/>
    </xf>
    <xf numFmtId="0" fontId="0" fillId="0" borderId="57" xfId="0" applyBorder="1">
      <alignment horizontal="left"/>
    </xf>
    <xf numFmtId="0" fontId="0" fillId="0" borderId="58" xfId="0" applyBorder="1">
      <alignment horizontal="left"/>
    </xf>
    <xf numFmtId="0" fontId="0" fillId="0" borderId="30" xfId="0" applyBorder="1">
      <alignment horizontal="left"/>
    </xf>
    <xf numFmtId="0" fontId="0" fillId="3" borderId="1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0" borderId="17" xfId="0" applyFont="1" applyFill="1" applyBorder="1">
      <alignment horizontal="left"/>
    </xf>
    <xf numFmtId="0" fontId="2" fillId="0" borderId="17" xfId="0" applyFont="1" applyBorder="1">
      <alignment horizontal="left"/>
    </xf>
    <xf numFmtId="9" fontId="0" fillId="0" borderId="17" xfId="0" applyNumberFormat="1" applyBorder="1">
      <alignment horizontal="left"/>
    </xf>
    <xf numFmtId="0" fontId="10" fillId="0" borderId="12" xfId="88" applyBorder="1">
      <alignment horizontal="left"/>
    </xf>
    <xf numFmtId="0" fontId="10" fillId="0" borderId="9" xfId="88" applyBorder="1">
      <alignment horizontal="left"/>
    </xf>
    <xf numFmtId="9" fontId="12" fillId="3" borderId="17" xfId="0" applyNumberFormat="1" applyFont="1" applyFill="1" applyBorder="1" applyAlignment="1">
      <alignment horizontal="center"/>
    </xf>
    <xf numFmtId="0" fontId="0" fillId="0" borderId="3" xfId="0" applyFill="1" applyBorder="1">
      <alignment horizontal="left"/>
    </xf>
    <xf numFmtId="0" fontId="2" fillId="0" borderId="3" xfId="0" applyFont="1" applyFill="1" applyBorder="1">
      <alignment horizontal="left"/>
    </xf>
    <xf numFmtId="0" fontId="2" fillId="0" borderId="4" xfId="0" applyFont="1" applyBorder="1">
      <alignment horizontal="left"/>
    </xf>
    <xf numFmtId="0" fontId="6" fillId="0" borderId="17" xfId="0" applyFont="1" applyBorder="1">
      <alignment horizontal="left"/>
    </xf>
    <xf numFmtId="0" fontId="0" fillId="0" borderId="17" xfId="0" applyFill="1" applyBorder="1" applyAlignment="1">
      <alignment horizontal="center"/>
    </xf>
    <xf numFmtId="9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7" borderId="8" xfId="0" applyFont="1" applyFill="1" applyBorder="1" applyAlignment="1">
      <alignment horizontal="center" textRotation="90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8" xfId="0" applyFont="1" applyFill="1" applyBorder="1" applyAlignment="1">
      <alignment horizontal="center" textRotation="90"/>
    </xf>
    <xf numFmtId="0" fontId="5" fillId="8" borderId="8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textRotation="90"/>
    </xf>
    <xf numFmtId="0" fontId="0" fillId="0" borderId="4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4" fillId="0" borderId="42" xfId="0" applyFont="1" applyFill="1" applyBorder="1" applyAlignment="1">
      <alignment horizontal="center" textRotation="90"/>
    </xf>
    <xf numFmtId="0" fontId="0" fillId="0" borderId="4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" fillId="0" borderId="42" xfId="0" applyFont="1" applyFill="1" applyBorder="1" applyAlignment="1">
      <alignment horizontal="center" textRotation="90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textRotation="90"/>
    </xf>
    <xf numFmtId="0" fontId="0" fillId="0" borderId="4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textRotation="90" wrapText="1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3" xfId="0" applyFont="1" applyFill="1" applyBorder="1" applyAlignment="1">
      <alignment horizontal="center" textRotation="90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</cellXfs>
  <cellStyles count="8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nitedmotors.ee/" TargetMode="External"/><Relationship Id="rId18" Type="http://schemas.openxmlformats.org/officeDocument/2006/relationships/hyperlink" Target="http://www.topauto.ee/" TargetMode="External"/><Relationship Id="rId26" Type="http://schemas.openxmlformats.org/officeDocument/2006/relationships/hyperlink" Target="http://www.auto100.ee/" TargetMode="External"/><Relationship Id="rId39" Type="http://schemas.openxmlformats.org/officeDocument/2006/relationships/hyperlink" Target="http://www.vikingmotors.ee/" TargetMode="External"/><Relationship Id="rId21" Type="http://schemas.openxmlformats.org/officeDocument/2006/relationships/hyperlink" Target="http://www.ivpluss.ee/" TargetMode="External"/><Relationship Id="rId34" Type="http://schemas.openxmlformats.org/officeDocument/2006/relationships/hyperlink" Target="http://www.silberauto.ee/" TargetMode="External"/><Relationship Id="rId42" Type="http://schemas.openxmlformats.org/officeDocument/2006/relationships/hyperlink" Target="http://www.amserv.ee/" TargetMode="External"/><Relationship Id="rId47" Type="http://schemas.openxmlformats.org/officeDocument/2006/relationships/hyperlink" Target="http://www.abcmotors.ee/" TargetMode="External"/><Relationship Id="rId50" Type="http://schemas.openxmlformats.org/officeDocument/2006/relationships/hyperlink" Target="http://www.topauto.ee/" TargetMode="External"/><Relationship Id="rId55" Type="http://schemas.openxmlformats.org/officeDocument/2006/relationships/hyperlink" Target="http://www.amserv.ee/" TargetMode="External"/><Relationship Id="rId7" Type="http://schemas.openxmlformats.org/officeDocument/2006/relationships/hyperlink" Target="http://www.autospirit.ee/" TargetMode="External"/><Relationship Id="rId2" Type="http://schemas.openxmlformats.org/officeDocument/2006/relationships/hyperlink" Target="http://www.audi.ee/" TargetMode="External"/><Relationship Id="rId16" Type="http://schemas.openxmlformats.org/officeDocument/2006/relationships/hyperlink" Target="http://www.honda.ee/" TargetMode="External"/><Relationship Id="rId20" Type="http://schemas.openxmlformats.org/officeDocument/2006/relationships/hyperlink" Target="http://www.renneks.ee/" TargetMode="External"/><Relationship Id="rId29" Type="http://schemas.openxmlformats.org/officeDocument/2006/relationships/hyperlink" Target="http://www.auto100.ee/" TargetMode="External"/><Relationship Id="rId41" Type="http://schemas.openxmlformats.org/officeDocument/2006/relationships/hyperlink" Target="http://www.autoesindus.ee/" TargetMode="External"/><Relationship Id="rId54" Type="http://schemas.openxmlformats.org/officeDocument/2006/relationships/hyperlink" Target="http://www.auto100.ee/" TargetMode="External"/><Relationship Id="rId1" Type="http://schemas.openxmlformats.org/officeDocument/2006/relationships/hyperlink" Target="http://www.pilotmotors.ee/" TargetMode="External"/><Relationship Id="rId6" Type="http://schemas.openxmlformats.org/officeDocument/2006/relationships/hyperlink" Target="http://www.amserv.ee/" TargetMode="External"/><Relationship Id="rId11" Type="http://schemas.openxmlformats.org/officeDocument/2006/relationships/hyperlink" Target="http://www.citymotors.ee/" TargetMode="External"/><Relationship Id="rId24" Type="http://schemas.openxmlformats.org/officeDocument/2006/relationships/hyperlink" Target="http://www.gaz.ee/" TargetMode="External"/><Relationship Id="rId32" Type="http://schemas.openxmlformats.org/officeDocument/2006/relationships/hyperlink" Target="http://www.euromaz.ee/" TargetMode="External"/><Relationship Id="rId37" Type="http://schemas.openxmlformats.org/officeDocument/2006/relationships/hyperlink" Target="http://www.nissan.ee/" TargetMode="External"/><Relationship Id="rId40" Type="http://schemas.openxmlformats.org/officeDocument/2006/relationships/hyperlink" Target="http://www.carring.ee/" TargetMode="External"/><Relationship Id="rId45" Type="http://schemas.openxmlformats.org/officeDocument/2006/relationships/hyperlink" Target="http://www.metroauto.ee/" TargetMode="External"/><Relationship Id="rId53" Type="http://schemas.openxmlformats.org/officeDocument/2006/relationships/hyperlink" Target="http://www.topauto.ee/" TargetMode="External"/><Relationship Id="rId58" Type="http://schemas.openxmlformats.org/officeDocument/2006/relationships/hyperlink" Target="http://www.volvotrucks.com/" TargetMode="External"/><Relationship Id="rId5" Type="http://schemas.openxmlformats.org/officeDocument/2006/relationships/hyperlink" Target="http://www.vikingmotors.ee/" TargetMode="External"/><Relationship Id="rId15" Type="http://schemas.openxmlformats.org/officeDocument/2006/relationships/hyperlink" Target="http://www.gaz.ee/" TargetMode="External"/><Relationship Id="rId23" Type="http://schemas.openxmlformats.org/officeDocument/2006/relationships/hyperlink" Target="http://www.silberauto.ee/" TargetMode="External"/><Relationship Id="rId28" Type="http://schemas.openxmlformats.org/officeDocument/2006/relationships/hyperlink" Target="http://www.unelmauto.ee/" TargetMode="External"/><Relationship Id="rId36" Type="http://schemas.openxmlformats.org/officeDocument/2006/relationships/hyperlink" Target="http://www.silberauto.ee/" TargetMode="External"/><Relationship Id="rId49" Type="http://schemas.openxmlformats.org/officeDocument/2006/relationships/hyperlink" Target="http://www.scania.ee/" TargetMode="External"/><Relationship Id="rId57" Type="http://schemas.openxmlformats.org/officeDocument/2006/relationships/hyperlink" Target="http://www.infoauto.ee/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abcmotors.ee/" TargetMode="External"/><Relationship Id="rId19" Type="http://schemas.openxmlformats.org/officeDocument/2006/relationships/hyperlink" Target="http://www.topauto.ee/" TargetMode="External"/><Relationship Id="rId31" Type="http://schemas.openxmlformats.org/officeDocument/2006/relationships/hyperlink" Target="http://www.maz.ee/" TargetMode="External"/><Relationship Id="rId44" Type="http://schemas.openxmlformats.org/officeDocument/2006/relationships/hyperlink" Target="http://www.mariineauto.ee/" TargetMode="External"/><Relationship Id="rId52" Type="http://schemas.openxmlformats.org/officeDocument/2006/relationships/hyperlink" Target="http://www.autospirit.ee/" TargetMode="External"/><Relationship Id="rId60" Type="http://schemas.openxmlformats.org/officeDocument/2006/relationships/hyperlink" Target="http://www.skuba.ee/" TargetMode="External"/><Relationship Id="rId4" Type="http://schemas.openxmlformats.org/officeDocument/2006/relationships/hyperlink" Target="http://www.unitedmotors.ee/" TargetMode="External"/><Relationship Id="rId9" Type="http://schemas.openxmlformats.org/officeDocument/2006/relationships/hyperlink" Target="http://www.veho.ee/" TargetMode="External"/><Relationship Id="rId14" Type="http://schemas.openxmlformats.org/officeDocument/2006/relationships/hyperlink" Target="http://www.infoauto.ee/" TargetMode="External"/><Relationship Id="rId22" Type="http://schemas.openxmlformats.org/officeDocument/2006/relationships/hyperlink" Target="http://www.inchcape.ee/" TargetMode="External"/><Relationship Id="rId27" Type="http://schemas.openxmlformats.org/officeDocument/2006/relationships/hyperlink" Target="http://www.inchcape.ee/" TargetMode="External"/><Relationship Id="rId30" Type="http://schemas.openxmlformats.org/officeDocument/2006/relationships/hyperlink" Target="http://www.mantruckandbus.ee/" TargetMode="External"/><Relationship Id="rId35" Type="http://schemas.openxmlformats.org/officeDocument/2006/relationships/hyperlink" Target="http://www.unitedmotors.ee/" TargetMode="External"/><Relationship Id="rId43" Type="http://schemas.openxmlformats.org/officeDocument/2006/relationships/hyperlink" Target="http://www.autoforte.ee/" TargetMode="External"/><Relationship Id="rId48" Type="http://schemas.openxmlformats.org/officeDocument/2006/relationships/hyperlink" Target="http://www.citymotors.ee/" TargetMode="External"/><Relationship Id="rId56" Type="http://schemas.openxmlformats.org/officeDocument/2006/relationships/hyperlink" Target="http://www.elkeauto.ee/" TargetMode="External"/><Relationship Id="rId8" Type="http://schemas.openxmlformats.org/officeDocument/2006/relationships/hyperlink" Target="http://www.autoesindus.ee/" TargetMode="External"/><Relationship Id="rId51" Type="http://schemas.openxmlformats.org/officeDocument/2006/relationships/hyperlink" Target="http://www.mariine.ee/" TargetMode="External"/><Relationship Id="rId3" Type="http://schemas.openxmlformats.org/officeDocument/2006/relationships/hyperlink" Target="http://www.gaz.ee/" TargetMode="External"/><Relationship Id="rId12" Type="http://schemas.openxmlformats.org/officeDocument/2006/relationships/hyperlink" Target="http://www.tte.ee/" TargetMode="External"/><Relationship Id="rId17" Type="http://schemas.openxmlformats.org/officeDocument/2006/relationships/hyperlink" Target="http://www.amserv.ee/" TargetMode="External"/><Relationship Id="rId25" Type="http://schemas.openxmlformats.org/officeDocument/2006/relationships/hyperlink" Target="http://www.kia.ee/" TargetMode="External"/><Relationship Id="rId33" Type="http://schemas.openxmlformats.org/officeDocument/2006/relationships/hyperlink" Target="http://www.inchcape.ee/" TargetMode="External"/><Relationship Id="rId38" Type="http://schemas.openxmlformats.org/officeDocument/2006/relationships/hyperlink" Target="http://www.amserv.ee/" TargetMode="External"/><Relationship Id="rId46" Type="http://schemas.openxmlformats.org/officeDocument/2006/relationships/hyperlink" Target="http://www.auto100.ee/" TargetMode="External"/><Relationship Id="rId59" Type="http://schemas.openxmlformats.org/officeDocument/2006/relationships/hyperlink" Target="http://www.volkswagen.e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activeCell="C16" sqref="C16"/>
    </sheetView>
  </sheetViews>
  <sheetFormatPr defaultColWidth="11.44140625" defaultRowHeight="13.2" x14ac:dyDescent="0.25"/>
  <cols>
    <col min="1" max="1" width="16.77734375" customWidth="1"/>
    <col min="2" max="2" width="34.33203125" customWidth="1"/>
    <col min="3" max="3" width="28.5546875" customWidth="1"/>
  </cols>
  <sheetData>
    <row r="1" spans="1:3" ht="13.8" thickBot="1" x14ac:dyDescent="0.3"/>
    <row r="2" spans="1:3" ht="15" thickBot="1" x14ac:dyDescent="0.35">
      <c r="A2" s="127" t="s">
        <v>108</v>
      </c>
      <c r="B2" s="127" t="s">
        <v>109</v>
      </c>
      <c r="C2" s="127" t="s">
        <v>110</v>
      </c>
    </row>
    <row r="3" spans="1:3" x14ac:dyDescent="0.25">
      <c r="A3" s="9" t="s">
        <v>37</v>
      </c>
      <c r="B3" s="9" t="s">
        <v>111</v>
      </c>
      <c r="C3" s="131" t="s">
        <v>144</v>
      </c>
    </row>
    <row r="4" spans="1:3" x14ac:dyDescent="0.25">
      <c r="A4" s="7" t="s">
        <v>38</v>
      </c>
      <c r="B4" s="7" t="s">
        <v>112</v>
      </c>
      <c r="C4" s="132" t="s">
        <v>145</v>
      </c>
    </row>
    <row r="5" spans="1:3" x14ac:dyDescent="0.25">
      <c r="A5" s="7" t="s">
        <v>106</v>
      </c>
      <c r="B5" s="7" t="s">
        <v>113</v>
      </c>
      <c r="C5" s="132" t="s">
        <v>146</v>
      </c>
    </row>
    <row r="6" spans="1:3" x14ac:dyDescent="0.25">
      <c r="A6" s="7" t="s">
        <v>39</v>
      </c>
      <c r="B6" s="7" t="s">
        <v>114</v>
      </c>
      <c r="C6" s="132" t="s">
        <v>147</v>
      </c>
    </row>
    <row r="7" spans="1:3" x14ac:dyDescent="0.25">
      <c r="A7" s="7" t="s">
        <v>23</v>
      </c>
      <c r="B7" s="7" t="s">
        <v>115</v>
      </c>
      <c r="C7" s="132" t="s">
        <v>148</v>
      </c>
    </row>
    <row r="8" spans="1:3" x14ac:dyDescent="0.25">
      <c r="A8" s="7" t="s">
        <v>17</v>
      </c>
      <c r="B8" s="7" t="s">
        <v>116</v>
      </c>
      <c r="C8" s="132" t="s">
        <v>149</v>
      </c>
    </row>
    <row r="9" spans="1:3" x14ac:dyDescent="0.25">
      <c r="A9" s="7"/>
      <c r="B9" s="7" t="s">
        <v>117</v>
      </c>
      <c r="C9" s="132" t="s">
        <v>150</v>
      </c>
    </row>
    <row r="10" spans="1:3" x14ac:dyDescent="0.25">
      <c r="A10" s="7"/>
      <c r="B10" s="7" t="s">
        <v>141</v>
      </c>
      <c r="C10" s="132" t="s">
        <v>151</v>
      </c>
    </row>
    <row r="11" spans="1:3" x14ac:dyDescent="0.25">
      <c r="A11" s="7" t="s">
        <v>40</v>
      </c>
      <c r="B11" s="7" t="s">
        <v>118</v>
      </c>
      <c r="C11" s="132" t="s">
        <v>152</v>
      </c>
    </row>
    <row r="12" spans="1:3" x14ac:dyDescent="0.25">
      <c r="A12" s="7" t="s">
        <v>28</v>
      </c>
      <c r="B12" s="7" t="s">
        <v>119</v>
      </c>
      <c r="C12" s="132" t="s">
        <v>153</v>
      </c>
    </row>
    <row r="13" spans="1:3" x14ac:dyDescent="0.25">
      <c r="A13" s="7"/>
      <c r="B13" s="7" t="s">
        <v>120</v>
      </c>
      <c r="C13" s="132" t="s">
        <v>154</v>
      </c>
    </row>
    <row r="14" spans="1:3" x14ac:dyDescent="0.25">
      <c r="A14" s="7" t="s">
        <v>14</v>
      </c>
      <c r="B14" s="7" t="s">
        <v>155</v>
      </c>
      <c r="C14" s="132" t="s">
        <v>156</v>
      </c>
    </row>
    <row r="15" spans="1:3" x14ac:dyDescent="0.25">
      <c r="A15" s="7" t="s">
        <v>41</v>
      </c>
      <c r="B15" s="7" t="s">
        <v>114</v>
      </c>
      <c r="C15" s="132" t="s">
        <v>147</v>
      </c>
    </row>
    <row r="16" spans="1:3" x14ac:dyDescent="0.25">
      <c r="A16" s="7" t="s">
        <v>16</v>
      </c>
      <c r="B16" s="7" t="s">
        <v>121</v>
      </c>
      <c r="C16" s="132" t="s">
        <v>157</v>
      </c>
    </row>
    <row r="17" spans="1:3" x14ac:dyDescent="0.25">
      <c r="A17" s="7" t="s">
        <v>18</v>
      </c>
      <c r="B17" s="7" t="s">
        <v>113</v>
      </c>
      <c r="C17" s="132" t="s">
        <v>146</v>
      </c>
    </row>
    <row r="18" spans="1:3" x14ac:dyDescent="0.25">
      <c r="A18" s="7" t="s">
        <v>42</v>
      </c>
      <c r="B18" s="7" t="s">
        <v>182</v>
      </c>
      <c r="C18" s="132" t="s">
        <v>158</v>
      </c>
    </row>
    <row r="19" spans="1:3" x14ac:dyDescent="0.25">
      <c r="A19" s="7" t="s">
        <v>11</v>
      </c>
      <c r="B19" s="7" t="s">
        <v>116</v>
      </c>
      <c r="C19" s="132" t="s">
        <v>149</v>
      </c>
    </row>
    <row r="20" spans="1:3" x14ac:dyDescent="0.25">
      <c r="A20" s="7"/>
      <c r="B20" s="7" t="s">
        <v>143</v>
      </c>
      <c r="C20" s="132" t="s">
        <v>159</v>
      </c>
    </row>
    <row r="21" spans="1:3" x14ac:dyDescent="0.25">
      <c r="A21" s="7" t="s">
        <v>15</v>
      </c>
      <c r="B21" s="7" t="s">
        <v>143</v>
      </c>
      <c r="C21" s="132" t="s">
        <v>159</v>
      </c>
    </row>
    <row r="22" spans="1:3" x14ac:dyDescent="0.25">
      <c r="A22" s="7"/>
      <c r="B22" s="7" t="s">
        <v>160</v>
      </c>
      <c r="C22" s="132" t="s">
        <v>161</v>
      </c>
    </row>
    <row r="23" spans="1:3" x14ac:dyDescent="0.25">
      <c r="A23" s="7" t="s">
        <v>43</v>
      </c>
      <c r="B23" s="7" t="s">
        <v>123</v>
      </c>
      <c r="C23" s="132" t="s">
        <v>162</v>
      </c>
    </row>
    <row r="24" spans="1:3" x14ac:dyDescent="0.25">
      <c r="A24" s="7" t="s">
        <v>9</v>
      </c>
      <c r="B24" s="7" t="s">
        <v>124</v>
      </c>
      <c r="C24" s="132" t="s">
        <v>163</v>
      </c>
    </row>
    <row r="25" spans="1:3" x14ac:dyDescent="0.25">
      <c r="A25" s="7" t="s">
        <v>2</v>
      </c>
      <c r="B25" s="7" t="s">
        <v>125</v>
      </c>
      <c r="C25" s="132" t="s">
        <v>164</v>
      </c>
    </row>
    <row r="26" spans="1:3" x14ac:dyDescent="0.25">
      <c r="A26" s="7" t="s">
        <v>91</v>
      </c>
      <c r="B26" s="7" t="s">
        <v>113</v>
      </c>
      <c r="C26" s="132" t="s">
        <v>146</v>
      </c>
    </row>
    <row r="27" spans="1:3" x14ac:dyDescent="0.25">
      <c r="A27" s="7" t="s">
        <v>63</v>
      </c>
      <c r="B27" s="7" t="s">
        <v>126</v>
      </c>
      <c r="C27" s="132" t="s">
        <v>165</v>
      </c>
    </row>
    <row r="28" spans="1:3" x14ac:dyDescent="0.25">
      <c r="A28" s="7" t="s">
        <v>107</v>
      </c>
      <c r="B28" s="7" t="s">
        <v>127</v>
      </c>
      <c r="C28" s="132" t="s">
        <v>166</v>
      </c>
    </row>
    <row r="29" spans="1:3" x14ac:dyDescent="0.25">
      <c r="A29" s="7" t="s">
        <v>45</v>
      </c>
      <c r="B29" s="7" t="s">
        <v>124</v>
      </c>
      <c r="C29" s="132" t="s">
        <v>163</v>
      </c>
    </row>
    <row r="30" spans="1:3" x14ac:dyDescent="0.25">
      <c r="A30" s="7" t="s">
        <v>7</v>
      </c>
      <c r="B30" s="7" t="s">
        <v>128</v>
      </c>
      <c r="C30" s="132" t="s">
        <v>167</v>
      </c>
    </row>
    <row r="31" spans="1:3" x14ac:dyDescent="0.25">
      <c r="A31" s="7" t="s">
        <v>31</v>
      </c>
      <c r="B31" s="7" t="s">
        <v>127</v>
      </c>
      <c r="C31" s="132" t="s">
        <v>166</v>
      </c>
    </row>
    <row r="32" spans="1:3" x14ac:dyDescent="0.25">
      <c r="A32" s="7" t="s">
        <v>47</v>
      </c>
      <c r="B32" s="7" t="s">
        <v>129</v>
      </c>
      <c r="C32" s="132" t="s">
        <v>168</v>
      </c>
    </row>
    <row r="33" spans="1:3" x14ac:dyDescent="0.25">
      <c r="A33" s="7" t="s">
        <v>20</v>
      </c>
      <c r="B33" s="7" t="s">
        <v>130</v>
      </c>
      <c r="C33" s="132" t="s">
        <v>169</v>
      </c>
    </row>
    <row r="34" spans="1:3" x14ac:dyDescent="0.25">
      <c r="A34" s="7"/>
      <c r="B34" s="7" t="s">
        <v>131</v>
      </c>
      <c r="C34" s="132" t="s">
        <v>170</v>
      </c>
    </row>
    <row r="35" spans="1:3" x14ac:dyDescent="0.25">
      <c r="A35" s="7" t="s">
        <v>46</v>
      </c>
      <c r="B35" s="7" t="s">
        <v>124</v>
      </c>
      <c r="C35" s="132" t="s">
        <v>163</v>
      </c>
    </row>
    <row r="36" spans="1:3" x14ac:dyDescent="0.25">
      <c r="A36" s="7" t="s">
        <v>25</v>
      </c>
      <c r="B36" s="7" t="s">
        <v>125</v>
      </c>
      <c r="C36" s="132" t="s">
        <v>164</v>
      </c>
    </row>
    <row r="37" spans="1:3" x14ac:dyDescent="0.25">
      <c r="A37" s="7" t="s">
        <v>19</v>
      </c>
      <c r="B37" s="7" t="s">
        <v>114</v>
      </c>
      <c r="C37" s="132" t="s">
        <v>147</v>
      </c>
    </row>
    <row r="38" spans="1:3" x14ac:dyDescent="0.25">
      <c r="A38" s="7" t="s">
        <v>6</v>
      </c>
      <c r="B38" s="7" t="s">
        <v>125</v>
      </c>
      <c r="C38" s="132" t="s">
        <v>164</v>
      </c>
    </row>
    <row r="39" spans="1:3" x14ac:dyDescent="0.25">
      <c r="A39" s="7" t="s">
        <v>48</v>
      </c>
      <c r="B39" s="7" t="s">
        <v>132</v>
      </c>
      <c r="C39" s="132" t="s">
        <v>171</v>
      </c>
    </row>
    <row r="40" spans="1:3" x14ac:dyDescent="0.25">
      <c r="A40" s="7" t="s">
        <v>49</v>
      </c>
      <c r="B40" s="7" t="s">
        <v>116</v>
      </c>
      <c r="C40" s="132" t="s">
        <v>149</v>
      </c>
    </row>
    <row r="41" spans="1:3" x14ac:dyDescent="0.25">
      <c r="A41" s="7"/>
      <c r="B41" s="7" t="s">
        <v>115</v>
      </c>
      <c r="C41" s="132" t="s">
        <v>148</v>
      </c>
    </row>
    <row r="42" spans="1:3" x14ac:dyDescent="0.25">
      <c r="A42" s="7"/>
      <c r="B42" s="7" t="s">
        <v>133</v>
      </c>
      <c r="C42" s="132" t="s">
        <v>172</v>
      </c>
    </row>
    <row r="43" spans="1:3" x14ac:dyDescent="0.25">
      <c r="A43" s="7"/>
      <c r="B43" s="7" t="s">
        <v>141</v>
      </c>
      <c r="C43" s="132" t="s">
        <v>151</v>
      </c>
    </row>
    <row r="44" spans="1:3" x14ac:dyDescent="0.25">
      <c r="A44" s="7" t="s">
        <v>50</v>
      </c>
      <c r="B44" s="7" t="s">
        <v>116</v>
      </c>
      <c r="C44" s="132" t="s">
        <v>149</v>
      </c>
    </row>
    <row r="45" spans="1:3" x14ac:dyDescent="0.25">
      <c r="A45" s="7"/>
      <c r="B45" s="7" t="s">
        <v>134</v>
      </c>
      <c r="C45" s="132" t="s">
        <v>173</v>
      </c>
    </row>
    <row r="46" spans="1:3" x14ac:dyDescent="0.25">
      <c r="A46" s="7"/>
      <c r="B46" s="7" t="s">
        <v>135</v>
      </c>
      <c r="C46" s="132" t="s">
        <v>174</v>
      </c>
    </row>
    <row r="47" spans="1:3" x14ac:dyDescent="0.25">
      <c r="A47" s="7"/>
      <c r="B47" s="7" t="s">
        <v>136</v>
      </c>
      <c r="C47" s="132" t="s">
        <v>175</v>
      </c>
    </row>
    <row r="48" spans="1:3" x14ac:dyDescent="0.25">
      <c r="A48" s="7" t="s">
        <v>24</v>
      </c>
      <c r="B48" s="7" t="s">
        <v>127</v>
      </c>
      <c r="C48" s="132" t="s">
        <v>166</v>
      </c>
    </row>
    <row r="49" spans="1:3" x14ac:dyDescent="0.25">
      <c r="A49" s="7" t="s">
        <v>51</v>
      </c>
      <c r="B49" s="7" t="s">
        <v>119</v>
      </c>
      <c r="C49" s="132" t="s">
        <v>153</v>
      </c>
    </row>
    <row r="50" spans="1:3" x14ac:dyDescent="0.25">
      <c r="A50" s="7"/>
      <c r="B50" s="7" t="s">
        <v>120</v>
      </c>
      <c r="C50" s="132" t="s">
        <v>154</v>
      </c>
    </row>
    <row r="51" spans="1:3" x14ac:dyDescent="0.25">
      <c r="A51" s="7"/>
      <c r="B51" s="7" t="s">
        <v>142</v>
      </c>
      <c r="C51" s="132" t="s">
        <v>181</v>
      </c>
    </row>
    <row r="52" spans="1:3" hidden="1" x14ac:dyDescent="0.25">
      <c r="A52" s="7" t="s">
        <v>4</v>
      </c>
      <c r="B52" s="7"/>
      <c r="C52" s="7"/>
    </row>
    <row r="53" spans="1:3" hidden="1" x14ac:dyDescent="0.25">
      <c r="A53" s="7" t="s">
        <v>29</v>
      </c>
      <c r="B53" s="7"/>
      <c r="C53" s="7"/>
    </row>
    <row r="54" spans="1:3" x14ac:dyDescent="0.25">
      <c r="A54" s="7" t="s">
        <v>52</v>
      </c>
      <c r="B54" s="7" t="s">
        <v>137</v>
      </c>
      <c r="C54" s="132" t="s">
        <v>176</v>
      </c>
    </row>
    <row r="55" spans="1:3" x14ac:dyDescent="0.25">
      <c r="A55" s="7" t="s">
        <v>53</v>
      </c>
      <c r="B55" s="7" t="s">
        <v>143</v>
      </c>
      <c r="C55" s="132" t="s">
        <v>159</v>
      </c>
    </row>
    <row r="56" spans="1:3" x14ac:dyDescent="0.25">
      <c r="A56" s="7" t="s">
        <v>54</v>
      </c>
      <c r="B56" s="7" t="s">
        <v>135</v>
      </c>
      <c r="C56" s="132" t="s">
        <v>177</v>
      </c>
    </row>
    <row r="57" spans="1:3" x14ac:dyDescent="0.25">
      <c r="A57" s="7"/>
      <c r="B57" s="7" t="s">
        <v>117</v>
      </c>
      <c r="C57" s="132" t="s">
        <v>150</v>
      </c>
    </row>
    <row r="58" spans="1:3" x14ac:dyDescent="0.25">
      <c r="A58" s="7" t="s">
        <v>55</v>
      </c>
      <c r="B58" s="7" t="s">
        <v>143</v>
      </c>
      <c r="C58" s="132" t="s">
        <v>159</v>
      </c>
    </row>
    <row r="59" spans="1:3" x14ac:dyDescent="0.25">
      <c r="A59" s="7" t="s">
        <v>5</v>
      </c>
      <c r="B59" s="7" t="s">
        <v>127</v>
      </c>
      <c r="C59" s="132" t="s">
        <v>166</v>
      </c>
    </row>
    <row r="60" spans="1:3" x14ac:dyDescent="0.25">
      <c r="A60" s="7" t="s">
        <v>56</v>
      </c>
      <c r="B60" s="7" t="s">
        <v>116</v>
      </c>
      <c r="C60" s="132" t="s">
        <v>149</v>
      </c>
    </row>
    <row r="61" spans="1:3" x14ac:dyDescent="0.25">
      <c r="A61" s="7"/>
      <c r="B61" s="7" t="s">
        <v>122</v>
      </c>
      <c r="C61" s="132" t="s">
        <v>178</v>
      </c>
    </row>
    <row r="62" spans="1:3" x14ac:dyDescent="0.25">
      <c r="A62" s="7" t="s">
        <v>57</v>
      </c>
      <c r="B62" s="7" t="s">
        <v>138</v>
      </c>
      <c r="C62" s="132" t="s">
        <v>157</v>
      </c>
    </row>
    <row r="63" spans="1:3" x14ac:dyDescent="0.25">
      <c r="A63" s="7"/>
      <c r="B63" s="7" t="s">
        <v>139</v>
      </c>
      <c r="C63" s="132" t="s">
        <v>179</v>
      </c>
    </row>
    <row r="64" spans="1:3" x14ac:dyDescent="0.25">
      <c r="A64" s="7" t="s">
        <v>58</v>
      </c>
      <c r="B64" s="7" t="s">
        <v>140</v>
      </c>
      <c r="C64" s="132" t="s">
        <v>180</v>
      </c>
    </row>
  </sheetData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27" r:id="rId25"/>
    <hyperlink ref="C28" r:id="rId26"/>
    <hyperlink ref="C29" r:id="rId27"/>
    <hyperlink ref="C30" r:id="rId28"/>
    <hyperlink ref="C31" r:id="rId29"/>
    <hyperlink ref="C32" r:id="rId30"/>
    <hyperlink ref="C33" r:id="rId31"/>
    <hyperlink ref="C34" r:id="rId32"/>
    <hyperlink ref="C35" r:id="rId33"/>
    <hyperlink ref="C36" r:id="rId34"/>
    <hyperlink ref="C37" r:id="rId35"/>
    <hyperlink ref="C38" r:id="rId36"/>
    <hyperlink ref="C39" r:id="rId37"/>
    <hyperlink ref="C40" r:id="rId38"/>
    <hyperlink ref="C41" r:id="rId39"/>
    <hyperlink ref="C42" r:id="rId40"/>
    <hyperlink ref="C43" r:id="rId41"/>
    <hyperlink ref="C44" r:id="rId42"/>
    <hyperlink ref="C45" r:id="rId43"/>
    <hyperlink ref="C46" r:id="rId44"/>
    <hyperlink ref="C47" r:id="rId45"/>
    <hyperlink ref="C48" r:id="rId46"/>
    <hyperlink ref="C49" r:id="rId47"/>
    <hyperlink ref="C50" r:id="rId48"/>
    <hyperlink ref="C54" r:id="rId49"/>
    <hyperlink ref="C55" r:id="rId50"/>
    <hyperlink ref="C56" r:id="rId51"/>
    <hyperlink ref="C57" r:id="rId52"/>
    <hyperlink ref="C58" r:id="rId53"/>
    <hyperlink ref="C59" r:id="rId54"/>
    <hyperlink ref="C60" r:id="rId55"/>
    <hyperlink ref="C61" r:id="rId56"/>
    <hyperlink ref="C62" r:id="rId57"/>
    <hyperlink ref="C63" r:id="rId58"/>
    <hyperlink ref="C64" r:id="rId59"/>
    <hyperlink ref="C51" r:id="rId60"/>
  </hyperlinks>
  <pageMargins left="0.75" right="0.75" top="1" bottom="1" header="0.5" footer="0.5"/>
  <pageSetup paperSize="9" orientation="portrait" r:id="rId6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9" enableFormatConditionsCalculation="0"/>
  <dimension ref="A1:AG379"/>
  <sheetViews>
    <sheetView zoomScale="75" zoomScaleNormal="75" zoomScalePageLayoutView="75" workbookViewId="0">
      <pane xSplit="1" ySplit="8" topLeftCell="B56" activePane="bottomRight" state="frozenSplit"/>
      <selection activeCell="B9" sqref="B9"/>
      <selection pane="topRight" activeCell="B9" sqref="B9"/>
      <selection pane="bottomLeft" activeCell="B9" sqref="B9"/>
      <selection pane="bottomRight" activeCell="AG65" sqref="AG65"/>
    </sheetView>
  </sheetViews>
  <sheetFormatPr defaultColWidth="8.88671875" defaultRowHeight="13.2" x14ac:dyDescent="0.25"/>
  <cols>
    <col min="1" max="1" width="16.5546875" style="1" customWidth="1"/>
    <col min="2" max="2" width="4.77734375" customWidth="1"/>
    <col min="3" max="3" width="5.44140625" customWidth="1"/>
    <col min="4" max="4" width="5.5546875" customWidth="1"/>
    <col min="5" max="5" width="5.44140625" customWidth="1"/>
    <col min="6" max="6" width="5.33203125" customWidth="1"/>
    <col min="7" max="7" width="4.5546875" customWidth="1"/>
    <col min="8" max="8" width="7.33203125" customWidth="1"/>
    <col min="9" max="9" width="5.109375" customWidth="1"/>
    <col min="10" max="10" width="6.33203125" customWidth="1"/>
    <col min="11" max="11" width="6.77734375" customWidth="1"/>
    <col min="12" max="12" width="5.44140625" customWidth="1"/>
    <col min="13" max="13" width="6.88671875" customWidth="1"/>
    <col min="14" max="14" width="7" customWidth="1"/>
    <col min="15" max="16" width="5.44140625" customWidth="1"/>
    <col min="17" max="17" width="7.21875" customWidth="1"/>
    <col min="18" max="23" width="5.44140625" customWidth="1"/>
    <col min="24" max="24" width="6.33203125" customWidth="1"/>
    <col min="25" max="31" width="5.44140625" customWidth="1"/>
    <col min="32" max="32" width="7.5546875" style="25" customWidth="1"/>
    <col min="33" max="33" width="7.77734375" customWidth="1"/>
  </cols>
  <sheetData>
    <row r="1" spans="1:33" ht="14.1" customHeight="1" x14ac:dyDescent="0.25">
      <c r="A1" s="146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4.1" customHeight="1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14.1" customHeight="1" thickBot="1" x14ac:dyDescent="0.3">
      <c r="A3" s="76"/>
      <c r="B3" s="89" t="s">
        <v>59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1" t="s">
        <v>61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4"/>
      <c r="AG3" s="93"/>
    </row>
    <row r="4" spans="1:33" ht="14.1" customHeight="1" x14ac:dyDescent="0.25">
      <c r="A4" s="156" t="s">
        <v>105</v>
      </c>
      <c r="B4" s="158" t="s">
        <v>93</v>
      </c>
      <c r="C4" s="158" t="s">
        <v>94</v>
      </c>
      <c r="D4" s="158" t="s">
        <v>95</v>
      </c>
      <c r="E4" s="158" t="s">
        <v>96</v>
      </c>
      <c r="F4" s="158" t="s">
        <v>97</v>
      </c>
      <c r="G4" s="158" t="s">
        <v>98</v>
      </c>
      <c r="H4" s="158" t="s">
        <v>99</v>
      </c>
      <c r="I4" s="160"/>
      <c r="J4" s="158" t="s">
        <v>100</v>
      </c>
      <c r="K4" s="160"/>
      <c r="L4" s="158" t="s">
        <v>101</v>
      </c>
      <c r="M4" s="162"/>
      <c r="N4" s="160"/>
      <c r="O4" s="194" t="s">
        <v>102</v>
      </c>
      <c r="P4" s="197" t="s">
        <v>103</v>
      </c>
      <c r="Q4" s="148" t="s">
        <v>68</v>
      </c>
      <c r="R4" s="221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  <c r="AE4" s="206"/>
      <c r="AF4" s="151" t="s">
        <v>90</v>
      </c>
      <c r="AG4" s="152" t="s">
        <v>12</v>
      </c>
    </row>
    <row r="5" spans="1:33" ht="14.1" customHeight="1" thickBot="1" x14ac:dyDescent="0.3">
      <c r="A5" s="157"/>
      <c r="B5" s="159"/>
      <c r="C5" s="159"/>
      <c r="D5" s="159"/>
      <c r="E5" s="159"/>
      <c r="F5" s="159"/>
      <c r="G5" s="159"/>
      <c r="H5" s="159"/>
      <c r="I5" s="161"/>
      <c r="J5" s="159"/>
      <c r="K5" s="161"/>
      <c r="L5" s="159"/>
      <c r="M5" s="163"/>
      <c r="N5" s="161"/>
      <c r="O5" s="195"/>
      <c r="P5" s="198"/>
      <c r="Q5" s="219"/>
      <c r="R5" s="224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149"/>
      <c r="AF5" s="149"/>
      <c r="AG5" s="219"/>
    </row>
    <row r="6" spans="1:33" ht="14.1" customHeight="1" x14ac:dyDescent="0.25">
      <c r="A6" s="153" t="s">
        <v>32</v>
      </c>
      <c r="B6" s="164" t="s">
        <v>64</v>
      </c>
      <c r="C6" s="167" t="s">
        <v>30</v>
      </c>
      <c r="D6" s="170" t="s">
        <v>33</v>
      </c>
      <c r="E6" s="170" t="s">
        <v>34</v>
      </c>
      <c r="F6" s="170" t="s">
        <v>62</v>
      </c>
      <c r="G6" s="177" t="s">
        <v>35</v>
      </c>
      <c r="H6" s="180" t="s">
        <v>65</v>
      </c>
      <c r="I6" s="181"/>
      <c r="J6" s="184" t="s">
        <v>66</v>
      </c>
      <c r="K6" s="181"/>
      <c r="L6" s="180" t="s">
        <v>67</v>
      </c>
      <c r="M6" s="185"/>
      <c r="N6" s="181"/>
      <c r="O6" s="195"/>
      <c r="P6" s="198"/>
      <c r="Q6" s="219"/>
      <c r="R6" s="187" t="s">
        <v>69</v>
      </c>
      <c r="S6" s="173"/>
      <c r="T6" s="213" t="s">
        <v>72</v>
      </c>
      <c r="U6" s="214"/>
      <c r="V6" s="215"/>
      <c r="W6" s="171" t="s">
        <v>36</v>
      </c>
      <c r="X6" s="172"/>
      <c r="Y6" s="173"/>
      <c r="Z6" s="171" t="s">
        <v>60</v>
      </c>
      <c r="AA6" s="172"/>
      <c r="AB6" s="172"/>
      <c r="AC6" s="172"/>
      <c r="AD6" s="173"/>
      <c r="AE6" s="14"/>
      <c r="AF6" s="149"/>
      <c r="AG6" s="219"/>
    </row>
    <row r="7" spans="1:33" ht="14.1" customHeight="1" thickBot="1" x14ac:dyDescent="0.3">
      <c r="A7" s="207"/>
      <c r="B7" s="209"/>
      <c r="C7" s="211"/>
      <c r="D7" s="168"/>
      <c r="E7" s="168"/>
      <c r="F7" s="168"/>
      <c r="G7" s="178"/>
      <c r="H7" s="182"/>
      <c r="I7" s="183"/>
      <c r="J7" s="182"/>
      <c r="K7" s="183"/>
      <c r="L7" s="182"/>
      <c r="M7" s="186"/>
      <c r="N7" s="183"/>
      <c r="O7" s="195"/>
      <c r="P7" s="198"/>
      <c r="Q7" s="219"/>
      <c r="R7" s="174"/>
      <c r="S7" s="176"/>
      <c r="T7" s="216"/>
      <c r="U7" s="217"/>
      <c r="V7" s="218"/>
      <c r="W7" s="174"/>
      <c r="X7" s="175"/>
      <c r="Y7" s="176"/>
      <c r="Z7" s="174"/>
      <c r="AA7" s="175"/>
      <c r="AB7" s="175"/>
      <c r="AC7" s="175"/>
      <c r="AD7" s="176"/>
      <c r="AE7" s="14"/>
      <c r="AF7" s="149"/>
      <c r="AG7" s="219"/>
    </row>
    <row r="8" spans="1:33" ht="110.1" customHeight="1" thickBot="1" x14ac:dyDescent="0.3">
      <c r="A8" s="208"/>
      <c r="B8" s="210"/>
      <c r="C8" s="212"/>
      <c r="D8" s="169"/>
      <c r="E8" s="169"/>
      <c r="F8" s="169"/>
      <c r="G8" s="179"/>
      <c r="H8" s="101" t="s">
        <v>83</v>
      </c>
      <c r="I8" s="102" t="s">
        <v>84</v>
      </c>
      <c r="J8" s="103" t="s">
        <v>85</v>
      </c>
      <c r="K8" s="102" t="s">
        <v>86</v>
      </c>
      <c r="L8" s="101" t="s">
        <v>87</v>
      </c>
      <c r="M8" s="104" t="s">
        <v>88</v>
      </c>
      <c r="N8" s="102" t="s">
        <v>89</v>
      </c>
      <c r="O8" s="196"/>
      <c r="P8" s="199"/>
      <c r="Q8" s="220"/>
      <c r="R8" s="105" t="s">
        <v>70</v>
      </c>
      <c r="S8" s="106" t="s">
        <v>71</v>
      </c>
      <c r="T8" s="105" t="s">
        <v>73</v>
      </c>
      <c r="U8" s="107" t="s">
        <v>74</v>
      </c>
      <c r="V8" s="108" t="s">
        <v>104</v>
      </c>
      <c r="W8" s="109" t="s">
        <v>75</v>
      </c>
      <c r="X8" s="110" t="s">
        <v>76</v>
      </c>
      <c r="Y8" s="111" t="s">
        <v>77</v>
      </c>
      <c r="Z8" s="109" t="s">
        <v>78</v>
      </c>
      <c r="AA8" s="112" t="s">
        <v>79</v>
      </c>
      <c r="AB8" s="110" t="s">
        <v>80</v>
      </c>
      <c r="AC8" s="113" t="s">
        <v>81</v>
      </c>
      <c r="AD8" s="114" t="s">
        <v>82</v>
      </c>
      <c r="AE8" s="115" t="s">
        <v>103</v>
      </c>
      <c r="AF8" s="150"/>
      <c r="AG8" s="220"/>
    </row>
    <row r="9" spans="1:33" x14ac:dyDescent="0.25">
      <c r="A9" s="69" t="s">
        <v>37</v>
      </c>
      <c r="B9" s="33"/>
      <c r="C9" s="16"/>
      <c r="D9" s="16">
        <v>3</v>
      </c>
      <c r="E9" s="16"/>
      <c r="F9" s="16"/>
      <c r="G9" s="30"/>
      <c r="H9" s="19"/>
      <c r="I9" s="17"/>
      <c r="J9" s="19"/>
      <c r="K9" s="17"/>
      <c r="L9" s="19"/>
      <c r="M9" s="16"/>
      <c r="N9" s="17"/>
      <c r="O9" s="30"/>
      <c r="P9" s="10"/>
      <c r="Q9" s="85">
        <f>SUM(B9:O9)-P9</f>
        <v>3</v>
      </c>
      <c r="R9" s="19"/>
      <c r="S9" s="17"/>
      <c r="T9" s="20"/>
      <c r="U9" s="9"/>
      <c r="V9" s="17"/>
      <c r="W9" s="60"/>
      <c r="X9" s="16"/>
      <c r="Y9" s="17"/>
      <c r="Z9" s="19"/>
      <c r="AA9" s="16"/>
      <c r="AB9" s="16"/>
      <c r="AC9" s="16"/>
      <c r="AD9" s="17"/>
      <c r="AE9" s="10"/>
      <c r="AF9" s="27">
        <f>SUM(R9:AD9)-AE9</f>
        <v>0</v>
      </c>
      <c r="AG9" s="94">
        <f t="shared" ref="AG9:AG61" si="0">SUM(Q9,AF9)</f>
        <v>3</v>
      </c>
    </row>
    <row r="10" spans="1:33" x14ac:dyDescent="0.25">
      <c r="A10" s="70" t="s">
        <v>38</v>
      </c>
      <c r="B10" s="22"/>
      <c r="C10" s="9"/>
      <c r="D10" s="9">
        <v>3</v>
      </c>
      <c r="E10" s="9">
        <v>1</v>
      </c>
      <c r="F10" s="9">
        <v>4</v>
      </c>
      <c r="G10" s="29">
        <v>1</v>
      </c>
      <c r="H10" s="20"/>
      <c r="I10" s="57"/>
      <c r="J10" s="20"/>
      <c r="K10" s="57"/>
      <c r="L10" s="20">
        <v>4</v>
      </c>
      <c r="M10" s="9">
        <v>7</v>
      </c>
      <c r="N10" s="57">
        <v>9</v>
      </c>
      <c r="O10" s="29"/>
      <c r="P10" s="4">
        <v>8</v>
      </c>
      <c r="Q10" s="86">
        <f t="shared" ref="Q10:Q61" si="1">SUM(B10:O10)-P10</f>
        <v>21</v>
      </c>
      <c r="R10" s="21"/>
      <c r="S10" s="43"/>
      <c r="T10" s="21"/>
      <c r="U10" s="7"/>
      <c r="V10" s="43"/>
      <c r="W10" s="61"/>
      <c r="X10" s="7"/>
      <c r="Y10" s="23"/>
      <c r="Z10" s="11"/>
      <c r="AA10" s="7"/>
      <c r="AB10" s="7"/>
      <c r="AC10" s="7"/>
      <c r="AD10" s="23"/>
      <c r="AE10" s="4"/>
      <c r="AF10" s="26">
        <f>SUM(R10:AD10)-AE10</f>
        <v>0</v>
      </c>
      <c r="AG10" s="95">
        <f t="shared" si="0"/>
        <v>21</v>
      </c>
    </row>
    <row r="11" spans="1:33" x14ac:dyDescent="0.25">
      <c r="A11" s="70" t="s">
        <v>0</v>
      </c>
      <c r="B11" s="22"/>
      <c r="C11" s="9"/>
      <c r="D11" s="9"/>
      <c r="E11" s="9"/>
      <c r="F11" s="9"/>
      <c r="G11" s="29"/>
      <c r="H11" s="20"/>
      <c r="I11" s="57"/>
      <c r="J11" s="20"/>
      <c r="K11" s="57"/>
      <c r="L11" s="20"/>
      <c r="M11" s="9"/>
      <c r="N11" s="57"/>
      <c r="O11" s="29"/>
      <c r="P11" s="4"/>
      <c r="Q11" s="86">
        <f t="shared" si="1"/>
        <v>0</v>
      </c>
      <c r="R11" s="21"/>
      <c r="S11" s="43"/>
      <c r="T11" s="21"/>
      <c r="U11" s="7"/>
      <c r="V11" s="43"/>
      <c r="W11" s="61"/>
      <c r="X11" s="7"/>
      <c r="Y11" s="23"/>
      <c r="Z11" s="11"/>
      <c r="AA11" s="7"/>
      <c r="AB11" s="7"/>
      <c r="AC11" s="7"/>
      <c r="AD11" s="23"/>
      <c r="AE11" s="4"/>
      <c r="AF11" s="26">
        <f t="shared" ref="AF11:AF61" si="2">SUM(R11:AD11)-AE11</f>
        <v>0</v>
      </c>
      <c r="AG11" s="95">
        <f t="shared" si="0"/>
        <v>0</v>
      </c>
    </row>
    <row r="12" spans="1:33" x14ac:dyDescent="0.25">
      <c r="A12" s="70" t="s">
        <v>39</v>
      </c>
      <c r="B12" s="22"/>
      <c r="C12" s="9"/>
      <c r="D12" s="9"/>
      <c r="E12" s="9">
        <v>3</v>
      </c>
      <c r="F12" s="9">
        <v>2</v>
      </c>
      <c r="G12" s="29"/>
      <c r="H12" s="20">
        <v>2</v>
      </c>
      <c r="I12" s="57"/>
      <c r="J12" s="20"/>
      <c r="K12" s="57"/>
      <c r="L12" s="20"/>
      <c r="M12" s="9">
        <v>10</v>
      </c>
      <c r="N12" s="57">
        <v>15</v>
      </c>
      <c r="O12" s="29"/>
      <c r="P12" s="4">
        <v>1</v>
      </c>
      <c r="Q12" s="86">
        <f t="shared" si="1"/>
        <v>31</v>
      </c>
      <c r="R12" s="21"/>
      <c r="S12" s="43"/>
      <c r="T12" s="21"/>
      <c r="U12" s="7"/>
      <c r="V12" s="43"/>
      <c r="W12" s="61"/>
      <c r="X12" s="7"/>
      <c r="Y12" s="23"/>
      <c r="Z12" s="11"/>
      <c r="AA12" s="7"/>
      <c r="AB12" s="7"/>
      <c r="AC12" s="7"/>
      <c r="AD12" s="23"/>
      <c r="AE12" s="4"/>
      <c r="AF12" s="26">
        <f t="shared" si="2"/>
        <v>0</v>
      </c>
      <c r="AG12" s="95">
        <f t="shared" si="0"/>
        <v>31</v>
      </c>
    </row>
    <row r="13" spans="1:33" s="18" customFormat="1" x14ac:dyDescent="0.25">
      <c r="A13" s="70" t="s">
        <v>23</v>
      </c>
      <c r="B13" s="22"/>
      <c r="C13" s="9"/>
      <c r="D13" s="9"/>
      <c r="E13" s="9"/>
      <c r="F13" s="9"/>
      <c r="G13" s="29"/>
      <c r="H13" s="20"/>
      <c r="I13" s="57"/>
      <c r="J13" s="20"/>
      <c r="K13" s="57"/>
      <c r="L13" s="20"/>
      <c r="M13" s="9"/>
      <c r="N13" s="57"/>
      <c r="O13" s="29"/>
      <c r="P13" s="4"/>
      <c r="Q13" s="86">
        <f t="shared" si="1"/>
        <v>0</v>
      </c>
      <c r="R13" s="21"/>
      <c r="S13" s="43"/>
      <c r="T13" s="21"/>
      <c r="U13" s="7"/>
      <c r="V13" s="43"/>
      <c r="W13" s="61"/>
      <c r="X13" s="7"/>
      <c r="Y13" s="23"/>
      <c r="Z13" s="11"/>
      <c r="AA13" s="7"/>
      <c r="AB13" s="7"/>
      <c r="AC13" s="7"/>
      <c r="AD13" s="23"/>
      <c r="AE13" s="4"/>
      <c r="AF13" s="26">
        <f t="shared" si="2"/>
        <v>0</v>
      </c>
      <c r="AG13" s="96">
        <f t="shared" si="0"/>
        <v>0</v>
      </c>
    </row>
    <row r="14" spans="1:33" x14ac:dyDescent="0.25">
      <c r="A14" s="70" t="s">
        <v>17</v>
      </c>
      <c r="B14" s="22"/>
      <c r="C14" s="9">
        <v>2</v>
      </c>
      <c r="D14" s="9">
        <v>1</v>
      </c>
      <c r="E14" s="9"/>
      <c r="F14" s="9"/>
      <c r="G14" s="29"/>
      <c r="H14" s="20"/>
      <c r="I14" s="57"/>
      <c r="J14" s="20"/>
      <c r="K14" s="57"/>
      <c r="L14" s="20"/>
      <c r="M14" s="9"/>
      <c r="N14" s="57"/>
      <c r="O14" s="29"/>
      <c r="P14" s="4"/>
      <c r="Q14" s="86">
        <f t="shared" si="1"/>
        <v>3</v>
      </c>
      <c r="R14" s="21"/>
      <c r="S14" s="43"/>
      <c r="T14" s="21"/>
      <c r="U14" s="7"/>
      <c r="V14" s="43"/>
      <c r="W14" s="61"/>
      <c r="X14" s="7"/>
      <c r="Y14" s="23"/>
      <c r="Z14" s="11"/>
      <c r="AA14" s="7"/>
      <c r="AB14" s="7"/>
      <c r="AC14" s="7"/>
      <c r="AD14" s="23"/>
      <c r="AE14" s="4"/>
      <c r="AF14" s="26">
        <f t="shared" si="2"/>
        <v>0</v>
      </c>
      <c r="AG14" s="95">
        <f t="shared" si="0"/>
        <v>3</v>
      </c>
    </row>
    <row r="15" spans="1:33" x14ac:dyDescent="0.25">
      <c r="A15" s="70" t="s">
        <v>40</v>
      </c>
      <c r="B15" s="22"/>
      <c r="C15" s="9">
        <v>2</v>
      </c>
      <c r="D15" s="9">
        <v>10</v>
      </c>
      <c r="E15" s="9">
        <v>1</v>
      </c>
      <c r="F15" s="9"/>
      <c r="G15" s="29"/>
      <c r="H15" s="20"/>
      <c r="I15" s="57"/>
      <c r="J15" s="20"/>
      <c r="K15" s="57">
        <v>54</v>
      </c>
      <c r="L15" s="20">
        <v>10</v>
      </c>
      <c r="M15" s="9"/>
      <c r="N15" s="57"/>
      <c r="O15" s="29"/>
      <c r="P15" s="4"/>
      <c r="Q15" s="86">
        <f t="shared" si="1"/>
        <v>77</v>
      </c>
      <c r="R15" s="21"/>
      <c r="S15" s="43">
        <v>36</v>
      </c>
      <c r="T15" s="21"/>
      <c r="U15" s="7">
        <v>15</v>
      </c>
      <c r="V15" s="43"/>
      <c r="W15" s="61"/>
      <c r="X15" s="7"/>
      <c r="Y15" s="23"/>
      <c r="Z15" s="11"/>
      <c r="AA15" s="7"/>
      <c r="AB15" s="7"/>
      <c r="AC15" s="7"/>
      <c r="AD15" s="23"/>
      <c r="AE15" s="4"/>
      <c r="AF15" s="26">
        <f t="shared" si="2"/>
        <v>51</v>
      </c>
      <c r="AG15" s="95">
        <f t="shared" si="0"/>
        <v>128</v>
      </c>
    </row>
    <row r="16" spans="1:33" x14ac:dyDescent="0.25">
      <c r="A16" s="70" t="s">
        <v>27</v>
      </c>
      <c r="B16" s="22"/>
      <c r="C16" s="9"/>
      <c r="D16" s="9"/>
      <c r="E16" s="9"/>
      <c r="F16" s="9"/>
      <c r="G16" s="29"/>
      <c r="H16" s="20"/>
      <c r="I16" s="57"/>
      <c r="J16" s="20"/>
      <c r="K16" s="57"/>
      <c r="L16" s="20"/>
      <c r="M16" s="9"/>
      <c r="N16" s="57"/>
      <c r="O16" s="29"/>
      <c r="P16" s="4"/>
      <c r="Q16" s="86">
        <f t="shared" si="1"/>
        <v>0</v>
      </c>
      <c r="R16" s="21"/>
      <c r="S16" s="43"/>
      <c r="T16" s="21"/>
      <c r="U16" s="7"/>
      <c r="V16" s="43"/>
      <c r="W16" s="61"/>
      <c r="X16" s="7"/>
      <c r="Y16" s="23"/>
      <c r="Z16" s="11"/>
      <c r="AA16" s="7"/>
      <c r="AB16" s="7"/>
      <c r="AC16" s="7"/>
      <c r="AD16" s="23"/>
      <c r="AE16" s="4"/>
      <c r="AF16" s="26">
        <f t="shared" si="2"/>
        <v>0</v>
      </c>
      <c r="AG16" s="95">
        <f t="shared" si="0"/>
        <v>0</v>
      </c>
    </row>
    <row r="17" spans="1:33" x14ac:dyDescent="0.25">
      <c r="A17" s="70" t="s">
        <v>28</v>
      </c>
      <c r="B17" s="22"/>
      <c r="C17" s="9">
        <v>8</v>
      </c>
      <c r="D17" s="9">
        <v>5</v>
      </c>
      <c r="E17" s="9"/>
      <c r="F17" s="9"/>
      <c r="G17" s="29"/>
      <c r="H17" s="20"/>
      <c r="I17" s="57"/>
      <c r="J17" s="20"/>
      <c r="K17" s="57">
        <v>5</v>
      </c>
      <c r="L17" s="20">
        <v>60</v>
      </c>
      <c r="M17" s="9"/>
      <c r="N17" s="57"/>
      <c r="O17" s="29"/>
      <c r="P17" s="4">
        <v>1</v>
      </c>
      <c r="Q17" s="86">
        <f t="shared" si="1"/>
        <v>77</v>
      </c>
      <c r="R17" s="21"/>
      <c r="S17" s="43">
        <v>1</v>
      </c>
      <c r="T17" s="21"/>
      <c r="U17" s="7"/>
      <c r="V17" s="43"/>
      <c r="W17" s="61"/>
      <c r="X17" s="7"/>
      <c r="Y17" s="23"/>
      <c r="Z17" s="11"/>
      <c r="AA17" s="7"/>
      <c r="AB17" s="7"/>
      <c r="AC17" s="7"/>
      <c r="AD17" s="23"/>
      <c r="AE17" s="4"/>
      <c r="AF17" s="26">
        <f t="shared" si="2"/>
        <v>1</v>
      </c>
      <c r="AG17" s="95">
        <f t="shared" si="0"/>
        <v>78</v>
      </c>
    </row>
    <row r="18" spans="1:33" x14ac:dyDescent="0.25">
      <c r="A18" s="70" t="s">
        <v>14</v>
      </c>
      <c r="B18" s="22"/>
      <c r="C18" s="9"/>
      <c r="D18" s="9"/>
      <c r="E18" s="9"/>
      <c r="F18" s="9"/>
      <c r="G18" s="29"/>
      <c r="H18" s="20"/>
      <c r="I18" s="57"/>
      <c r="J18" s="20"/>
      <c r="K18" s="57"/>
      <c r="L18" s="20"/>
      <c r="M18" s="9"/>
      <c r="N18" s="57"/>
      <c r="O18" s="29"/>
      <c r="P18" s="4"/>
      <c r="Q18" s="86">
        <f t="shared" si="1"/>
        <v>0</v>
      </c>
      <c r="R18" s="21"/>
      <c r="S18" s="43"/>
      <c r="T18" s="21"/>
      <c r="U18" s="7"/>
      <c r="V18" s="43"/>
      <c r="W18" s="61"/>
      <c r="X18" s="7"/>
      <c r="Y18" s="23"/>
      <c r="Z18" s="11"/>
      <c r="AA18" s="7"/>
      <c r="AB18" s="7"/>
      <c r="AC18" s="7">
        <v>3</v>
      </c>
      <c r="AD18" s="23"/>
      <c r="AE18" s="4"/>
      <c r="AF18" s="26">
        <f t="shared" si="2"/>
        <v>3</v>
      </c>
      <c r="AG18" s="95">
        <f t="shared" si="0"/>
        <v>3</v>
      </c>
    </row>
    <row r="19" spans="1:33" x14ac:dyDescent="0.25">
      <c r="A19" s="70" t="s">
        <v>8</v>
      </c>
      <c r="B19" s="22"/>
      <c r="C19" s="9"/>
      <c r="D19" s="9"/>
      <c r="E19" s="9"/>
      <c r="F19" s="9"/>
      <c r="G19" s="29"/>
      <c r="H19" s="20"/>
      <c r="I19" s="57"/>
      <c r="J19" s="20"/>
      <c r="K19" s="57"/>
      <c r="L19" s="20"/>
      <c r="M19" s="9"/>
      <c r="N19" s="57"/>
      <c r="O19" s="29"/>
      <c r="P19" s="4"/>
      <c r="Q19" s="86">
        <f t="shared" si="1"/>
        <v>0</v>
      </c>
      <c r="R19" s="21"/>
      <c r="S19" s="43"/>
      <c r="T19" s="21"/>
      <c r="U19" s="7"/>
      <c r="V19" s="43"/>
      <c r="W19" s="61"/>
      <c r="X19" s="7"/>
      <c r="Y19" s="23"/>
      <c r="Z19" s="11"/>
      <c r="AA19" s="7"/>
      <c r="AB19" s="7"/>
      <c r="AC19" s="7"/>
      <c r="AD19" s="23"/>
      <c r="AE19" s="4"/>
      <c r="AF19" s="26">
        <f t="shared" si="2"/>
        <v>0</v>
      </c>
      <c r="AG19" s="95">
        <f t="shared" si="0"/>
        <v>0</v>
      </c>
    </row>
    <row r="20" spans="1:33" x14ac:dyDescent="0.25">
      <c r="A20" s="70" t="s">
        <v>41</v>
      </c>
      <c r="B20" s="22">
        <v>30</v>
      </c>
      <c r="C20" s="9">
        <v>1</v>
      </c>
      <c r="D20" s="9"/>
      <c r="E20" s="9"/>
      <c r="F20" s="9"/>
      <c r="G20" s="29"/>
      <c r="H20" s="20"/>
      <c r="I20" s="57"/>
      <c r="J20" s="20"/>
      <c r="K20" s="57">
        <v>1</v>
      </c>
      <c r="L20" s="20">
        <v>9</v>
      </c>
      <c r="M20" s="9"/>
      <c r="N20" s="57"/>
      <c r="O20" s="29"/>
      <c r="P20" s="4"/>
      <c r="Q20" s="86">
        <f t="shared" si="1"/>
        <v>41</v>
      </c>
      <c r="R20" s="21"/>
      <c r="S20" s="43">
        <v>17</v>
      </c>
      <c r="T20" s="21"/>
      <c r="U20" s="7">
        <v>1</v>
      </c>
      <c r="V20" s="43"/>
      <c r="W20" s="61"/>
      <c r="X20" s="7"/>
      <c r="Y20" s="23"/>
      <c r="Z20" s="11"/>
      <c r="AA20" s="7"/>
      <c r="AB20" s="7"/>
      <c r="AC20" s="7"/>
      <c r="AD20" s="23"/>
      <c r="AE20" s="4"/>
      <c r="AF20" s="26">
        <f t="shared" si="2"/>
        <v>18</v>
      </c>
      <c r="AG20" s="95">
        <f t="shared" si="0"/>
        <v>59</v>
      </c>
    </row>
    <row r="21" spans="1:33" x14ac:dyDescent="0.25">
      <c r="A21" s="70" t="s">
        <v>16</v>
      </c>
      <c r="B21" s="22"/>
      <c r="C21" s="9">
        <v>6</v>
      </c>
      <c r="D21" s="9">
        <v>10</v>
      </c>
      <c r="E21" s="9">
        <v>3</v>
      </c>
      <c r="F21" s="9"/>
      <c r="G21" s="29"/>
      <c r="H21" s="20"/>
      <c r="I21" s="57"/>
      <c r="J21" s="20">
        <v>7</v>
      </c>
      <c r="K21" s="57">
        <v>11</v>
      </c>
      <c r="L21" s="20"/>
      <c r="M21" s="9"/>
      <c r="N21" s="57"/>
      <c r="O21" s="29">
        <v>11</v>
      </c>
      <c r="P21" s="4"/>
      <c r="Q21" s="86">
        <f t="shared" si="1"/>
        <v>48</v>
      </c>
      <c r="R21" s="21"/>
      <c r="S21" s="43">
        <v>1</v>
      </c>
      <c r="T21" s="21"/>
      <c r="U21" s="7">
        <v>27</v>
      </c>
      <c r="V21" s="43"/>
      <c r="W21" s="61"/>
      <c r="X21" s="7"/>
      <c r="Y21" s="23"/>
      <c r="Z21" s="11"/>
      <c r="AA21" s="7"/>
      <c r="AB21" s="7"/>
      <c r="AC21" s="7"/>
      <c r="AD21" s="23"/>
      <c r="AE21" s="4"/>
      <c r="AF21" s="26">
        <f t="shared" si="2"/>
        <v>28</v>
      </c>
      <c r="AG21" s="95">
        <f t="shared" si="0"/>
        <v>76</v>
      </c>
    </row>
    <row r="22" spans="1:33" x14ac:dyDescent="0.25">
      <c r="A22" s="70" t="s">
        <v>18</v>
      </c>
      <c r="B22" s="22"/>
      <c r="C22" s="9"/>
      <c r="D22" s="9"/>
      <c r="E22" s="9"/>
      <c r="F22" s="9"/>
      <c r="G22" s="29"/>
      <c r="H22" s="20"/>
      <c r="I22" s="57"/>
      <c r="J22" s="20"/>
      <c r="K22" s="57"/>
      <c r="L22" s="20"/>
      <c r="M22" s="9"/>
      <c r="N22" s="57"/>
      <c r="O22" s="29"/>
      <c r="P22" s="4"/>
      <c r="Q22" s="86">
        <f t="shared" si="1"/>
        <v>0</v>
      </c>
      <c r="R22" s="21"/>
      <c r="S22" s="43"/>
      <c r="T22" s="21"/>
      <c r="U22" s="7"/>
      <c r="V22" s="43"/>
      <c r="W22" s="61"/>
      <c r="X22" s="7"/>
      <c r="Y22" s="23"/>
      <c r="Z22" s="11"/>
      <c r="AA22" s="7"/>
      <c r="AB22" s="7"/>
      <c r="AC22" s="7"/>
      <c r="AD22" s="23"/>
      <c r="AE22" s="4"/>
      <c r="AF22" s="26">
        <f t="shared" si="2"/>
        <v>0</v>
      </c>
      <c r="AG22" s="95">
        <f t="shared" si="0"/>
        <v>0</v>
      </c>
    </row>
    <row r="23" spans="1:33" x14ac:dyDescent="0.25">
      <c r="A23" s="71" t="s">
        <v>42</v>
      </c>
      <c r="B23" s="22"/>
      <c r="C23" s="9">
        <v>3</v>
      </c>
      <c r="D23" s="9">
        <v>57</v>
      </c>
      <c r="E23" s="9">
        <v>36</v>
      </c>
      <c r="F23" s="9"/>
      <c r="G23" s="29"/>
      <c r="H23" s="20">
        <v>1</v>
      </c>
      <c r="I23" s="57"/>
      <c r="J23" s="20"/>
      <c r="K23" s="57"/>
      <c r="L23" s="20"/>
      <c r="M23" s="9">
        <v>63</v>
      </c>
      <c r="N23" s="57"/>
      <c r="O23" s="29"/>
      <c r="P23" s="4"/>
      <c r="Q23" s="86">
        <f t="shared" si="1"/>
        <v>160</v>
      </c>
      <c r="R23" s="21"/>
      <c r="S23" s="43"/>
      <c r="T23" s="21"/>
      <c r="U23" s="7"/>
      <c r="V23" s="43"/>
      <c r="W23" s="61"/>
      <c r="X23" s="7"/>
      <c r="Y23" s="23"/>
      <c r="Z23" s="11"/>
      <c r="AA23" s="7"/>
      <c r="AB23" s="7"/>
      <c r="AC23" s="7"/>
      <c r="AD23" s="23"/>
      <c r="AE23" s="4"/>
      <c r="AF23" s="26">
        <f t="shared" si="2"/>
        <v>0</v>
      </c>
      <c r="AG23" s="95">
        <f t="shared" si="0"/>
        <v>160</v>
      </c>
    </row>
    <row r="24" spans="1:33" x14ac:dyDescent="0.25">
      <c r="A24" s="71" t="s">
        <v>11</v>
      </c>
      <c r="B24" s="22"/>
      <c r="C24" s="9">
        <v>29</v>
      </c>
      <c r="D24" s="9">
        <v>20</v>
      </c>
      <c r="E24" s="9">
        <v>7</v>
      </c>
      <c r="F24" s="9"/>
      <c r="G24" s="29"/>
      <c r="H24" s="20"/>
      <c r="I24" s="57"/>
      <c r="J24" s="20">
        <v>1</v>
      </c>
      <c r="K24" s="57"/>
      <c r="L24" s="20">
        <v>15</v>
      </c>
      <c r="M24" s="9">
        <v>4</v>
      </c>
      <c r="N24" s="57"/>
      <c r="O24" s="29"/>
      <c r="P24" s="4">
        <v>8</v>
      </c>
      <c r="Q24" s="86">
        <f t="shared" si="1"/>
        <v>68</v>
      </c>
      <c r="R24" s="21"/>
      <c r="S24" s="43"/>
      <c r="T24" s="21"/>
      <c r="U24" s="7"/>
      <c r="V24" s="43"/>
      <c r="W24" s="61"/>
      <c r="X24" s="7"/>
      <c r="Y24" s="23"/>
      <c r="Z24" s="11"/>
      <c r="AA24" s="7"/>
      <c r="AB24" s="7"/>
      <c r="AC24" s="7"/>
      <c r="AD24" s="23"/>
      <c r="AE24" s="4"/>
      <c r="AF24" s="26">
        <f t="shared" si="2"/>
        <v>0</v>
      </c>
      <c r="AG24" s="95">
        <f t="shared" si="0"/>
        <v>68</v>
      </c>
    </row>
    <row r="25" spans="1:33" x14ac:dyDescent="0.25">
      <c r="A25" s="70" t="s">
        <v>26</v>
      </c>
      <c r="B25" s="22"/>
      <c r="C25" s="9"/>
      <c r="D25" s="9"/>
      <c r="E25" s="9"/>
      <c r="F25" s="9"/>
      <c r="G25" s="29"/>
      <c r="H25" s="20"/>
      <c r="I25" s="57"/>
      <c r="J25" s="20"/>
      <c r="K25" s="57"/>
      <c r="L25" s="20"/>
      <c r="M25" s="9"/>
      <c r="N25" s="57"/>
      <c r="O25" s="29"/>
      <c r="P25" s="4"/>
      <c r="Q25" s="86">
        <f t="shared" si="1"/>
        <v>0</v>
      </c>
      <c r="R25" s="21"/>
      <c r="S25" s="43"/>
      <c r="T25" s="21"/>
      <c r="U25" s="7"/>
      <c r="V25" s="43"/>
      <c r="W25" s="61"/>
      <c r="X25" s="7"/>
      <c r="Y25" s="23"/>
      <c r="Z25" s="11"/>
      <c r="AA25" s="7"/>
      <c r="AB25" s="7"/>
      <c r="AC25" s="7"/>
      <c r="AD25" s="23"/>
      <c r="AE25" s="4"/>
      <c r="AF25" s="26">
        <f t="shared" si="2"/>
        <v>0</v>
      </c>
      <c r="AG25" s="95">
        <f t="shared" si="0"/>
        <v>0</v>
      </c>
    </row>
    <row r="26" spans="1:33" x14ac:dyDescent="0.25">
      <c r="A26" s="70" t="s">
        <v>15</v>
      </c>
      <c r="B26" s="22"/>
      <c r="C26" s="9"/>
      <c r="D26" s="9"/>
      <c r="E26" s="9"/>
      <c r="F26" s="9"/>
      <c r="G26" s="29"/>
      <c r="H26" s="20"/>
      <c r="I26" s="57"/>
      <c r="J26" s="20"/>
      <c r="K26" s="57"/>
      <c r="L26" s="20"/>
      <c r="M26" s="9"/>
      <c r="N26" s="57"/>
      <c r="O26" s="29">
        <v>1</v>
      </c>
      <c r="P26" s="4"/>
      <c r="Q26" s="86">
        <f t="shared" si="1"/>
        <v>1</v>
      </c>
      <c r="R26" s="21"/>
      <c r="S26" s="43"/>
      <c r="T26" s="21"/>
      <c r="U26" s="7"/>
      <c r="V26" s="43"/>
      <c r="W26" s="61"/>
      <c r="X26" s="7"/>
      <c r="Y26" s="23"/>
      <c r="Z26" s="11"/>
      <c r="AA26" s="7"/>
      <c r="AB26" s="7"/>
      <c r="AC26" s="7"/>
      <c r="AD26" s="23"/>
      <c r="AE26" s="4"/>
      <c r="AF26" s="26">
        <f t="shared" si="2"/>
        <v>0</v>
      </c>
      <c r="AG26" s="95">
        <f t="shared" si="0"/>
        <v>1</v>
      </c>
    </row>
    <row r="27" spans="1:33" x14ac:dyDescent="0.25">
      <c r="A27" s="70" t="s">
        <v>43</v>
      </c>
      <c r="B27" s="22"/>
      <c r="C27" s="9"/>
      <c r="D27" s="9"/>
      <c r="E27" s="9"/>
      <c r="F27" s="9"/>
      <c r="G27" s="29"/>
      <c r="H27" s="20"/>
      <c r="I27" s="57"/>
      <c r="J27" s="20"/>
      <c r="K27" s="57"/>
      <c r="L27" s="20"/>
      <c r="M27" s="9"/>
      <c r="N27" s="57"/>
      <c r="O27" s="29"/>
      <c r="P27" s="4"/>
      <c r="Q27" s="86">
        <f t="shared" si="1"/>
        <v>0</v>
      </c>
      <c r="R27" s="21"/>
      <c r="S27" s="43"/>
      <c r="T27" s="21"/>
      <c r="U27" s="7">
        <v>3</v>
      </c>
      <c r="V27" s="43"/>
      <c r="W27" s="61"/>
      <c r="X27" s="7"/>
      <c r="Y27" s="23"/>
      <c r="Z27" s="11"/>
      <c r="AA27" s="7"/>
      <c r="AB27" s="7"/>
      <c r="AC27" s="7">
        <v>1</v>
      </c>
      <c r="AD27" s="23"/>
      <c r="AE27" s="4"/>
      <c r="AF27" s="26">
        <f t="shared" si="2"/>
        <v>4</v>
      </c>
      <c r="AG27" s="95">
        <f t="shared" si="0"/>
        <v>4</v>
      </c>
    </row>
    <row r="28" spans="1:33" x14ac:dyDescent="0.25">
      <c r="A28" s="72" t="s">
        <v>9</v>
      </c>
      <c r="B28" s="56"/>
      <c r="C28" s="58"/>
      <c r="D28" s="58"/>
      <c r="E28" s="58"/>
      <c r="F28" s="58"/>
      <c r="G28" s="34"/>
      <c r="H28" s="35"/>
      <c r="I28" s="59"/>
      <c r="J28" s="35"/>
      <c r="K28" s="59"/>
      <c r="L28" s="35"/>
      <c r="M28" s="58"/>
      <c r="N28" s="59"/>
      <c r="O28" s="34"/>
      <c r="P28" s="4"/>
      <c r="Q28" s="86">
        <f t="shared" si="1"/>
        <v>0</v>
      </c>
      <c r="R28" s="21"/>
      <c r="S28" s="43"/>
      <c r="T28" s="21"/>
      <c r="U28" s="7"/>
      <c r="V28" s="43"/>
      <c r="W28" s="61"/>
      <c r="X28" s="7"/>
      <c r="Y28" s="23"/>
      <c r="Z28" s="11"/>
      <c r="AA28" s="7"/>
      <c r="AB28" s="7"/>
      <c r="AC28" s="7"/>
      <c r="AD28" s="23"/>
      <c r="AE28" s="4"/>
      <c r="AF28" s="26">
        <f t="shared" si="2"/>
        <v>0</v>
      </c>
      <c r="AG28" s="95">
        <f t="shared" si="0"/>
        <v>0</v>
      </c>
    </row>
    <row r="29" spans="1:33" x14ac:dyDescent="0.25">
      <c r="A29" s="70" t="s">
        <v>2</v>
      </c>
      <c r="B29" s="22"/>
      <c r="C29" s="9"/>
      <c r="D29" s="9"/>
      <c r="E29" s="9"/>
      <c r="F29" s="9"/>
      <c r="G29" s="29"/>
      <c r="H29" s="20"/>
      <c r="I29" s="57"/>
      <c r="J29" s="20"/>
      <c r="K29" s="57"/>
      <c r="L29" s="20"/>
      <c r="M29" s="9">
        <v>1</v>
      </c>
      <c r="N29" s="57">
        <v>13</v>
      </c>
      <c r="O29" s="29"/>
      <c r="P29" s="4"/>
      <c r="Q29" s="86">
        <f t="shared" si="1"/>
        <v>14</v>
      </c>
      <c r="R29" s="21"/>
      <c r="S29" s="43"/>
      <c r="T29" s="21"/>
      <c r="U29" s="7"/>
      <c r="V29" s="43"/>
      <c r="W29" s="61"/>
      <c r="X29" s="7"/>
      <c r="Y29" s="23"/>
      <c r="Z29" s="11"/>
      <c r="AA29" s="7"/>
      <c r="AB29" s="7"/>
      <c r="AC29" s="7"/>
      <c r="AD29" s="23"/>
      <c r="AE29" s="4"/>
      <c r="AF29" s="26">
        <f t="shared" si="2"/>
        <v>0</v>
      </c>
      <c r="AG29" s="95">
        <f t="shared" si="0"/>
        <v>14</v>
      </c>
    </row>
    <row r="30" spans="1:33" x14ac:dyDescent="0.25">
      <c r="A30" s="70" t="s">
        <v>91</v>
      </c>
      <c r="B30" s="22"/>
      <c r="C30" s="9"/>
      <c r="D30" s="9"/>
      <c r="E30" s="9"/>
      <c r="F30" s="9"/>
      <c r="G30" s="29"/>
      <c r="H30" s="20"/>
      <c r="I30" s="57"/>
      <c r="J30" s="20"/>
      <c r="K30" s="57"/>
      <c r="L30" s="20"/>
      <c r="M30" s="9"/>
      <c r="N30" s="57"/>
      <c r="O30" s="29"/>
      <c r="P30" s="4"/>
      <c r="Q30" s="86">
        <f t="shared" si="1"/>
        <v>0</v>
      </c>
      <c r="R30" s="21"/>
      <c r="S30" s="43"/>
      <c r="T30" s="21"/>
      <c r="U30" s="7"/>
      <c r="V30" s="43"/>
      <c r="W30" s="61"/>
      <c r="X30" s="7"/>
      <c r="Y30" s="23"/>
      <c r="Z30" s="11"/>
      <c r="AA30" s="7"/>
      <c r="AB30" s="7"/>
      <c r="AC30" s="7"/>
      <c r="AD30" s="23">
        <v>1</v>
      </c>
      <c r="AE30" s="4"/>
      <c r="AF30" s="26">
        <f t="shared" si="2"/>
        <v>1</v>
      </c>
      <c r="AG30" s="95">
        <f t="shared" si="0"/>
        <v>1</v>
      </c>
    </row>
    <row r="31" spans="1:33" x14ac:dyDescent="0.25">
      <c r="A31" s="70" t="s">
        <v>63</v>
      </c>
      <c r="B31" s="22"/>
      <c r="C31" s="9">
        <v>4</v>
      </c>
      <c r="D31" s="9">
        <v>44</v>
      </c>
      <c r="E31" s="9">
        <v>2</v>
      </c>
      <c r="F31" s="9"/>
      <c r="G31" s="29"/>
      <c r="H31" s="20"/>
      <c r="I31" s="57"/>
      <c r="J31" s="20">
        <v>1</v>
      </c>
      <c r="K31" s="57">
        <v>2</v>
      </c>
      <c r="L31" s="20"/>
      <c r="M31" s="9">
        <v>39</v>
      </c>
      <c r="N31" s="57">
        <v>3</v>
      </c>
      <c r="O31" s="29"/>
      <c r="P31" s="4"/>
      <c r="Q31" s="86">
        <f t="shared" si="1"/>
        <v>95</v>
      </c>
      <c r="R31" s="21"/>
      <c r="S31" s="43">
        <v>1</v>
      </c>
      <c r="T31" s="21"/>
      <c r="U31" s="7"/>
      <c r="V31" s="43"/>
      <c r="W31" s="61"/>
      <c r="X31" s="7"/>
      <c r="Y31" s="23"/>
      <c r="Z31" s="11"/>
      <c r="AA31" s="7"/>
      <c r="AB31" s="7"/>
      <c r="AC31" s="7"/>
      <c r="AD31" s="23"/>
      <c r="AE31" s="4"/>
      <c r="AF31" s="26">
        <f t="shared" si="2"/>
        <v>1</v>
      </c>
      <c r="AG31" s="95">
        <f t="shared" si="0"/>
        <v>96</v>
      </c>
    </row>
    <row r="32" spans="1:33" x14ac:dyDescent="0.25">
      <c r="A32" s="70" t="s">
        <v>10</v>
      </c>
      <c r="B32" s="22"/>
      <c r="C32" s="9"/>
      <c r="D32" s="9"/>
      <c r="E32" s="9"/>
      <c r="F32" s="9"/>
      <c r="G32" s="29"/>
      <c r="H32" s="20"/>
      <c r="I32" s="57"/>
      <c r="J32" s="20"/>
      <c r="K32" s="57"/>
      <c r="L32" s="20"/>
      <c r="M32" s="9"/>
      <c r="N32" s="57"/>
      <c r="O32" s="29"/>
      <c r="P32" s="4"/>
      <c r="Q32" s="86">
        <f t="shared" si="1"/>
        <v>0</v>
      </c>
      <c r="R32" s="21"/>
      <c r="S32" s="43"/>
      <c r="T32" s="21"/>
      <c r="U32" s="7"/>
      <c r="V32" s="43"/>
      <c r="W32" s="61"/>
      <c r="X32" s="7"/>
      <c r="Y32" s="23"/>
      <c r="Z32" s="11"/>
      <c r="AA32" s="7"/>
      <c r="AB32" s="7"/>
      <c r="AC32" s="7"/>
      <c r="AD32" s="23"/>
      <c r="AE32" s="4"/>
      <c r="AF32" s="26">
        <f t="shared" si="2"/>
        <v>0</v>
      </c>
      <c r="AG32" s="95">
        <f t="shared" si="0"/>
        <v>0</v>
      </c>
    </row>
    <row r="33" spans="1:33" x14ac:dyDescent="0.25">
      <c r="A33" s="70" t="s">
        <v>1</v>
      </c>
      <c r="B33" s="22"/>
      <c r="C33" s="9"/>
      <c r="D33" s="9"/>
      <c r="E33" s="9"/>
      <c r="F33" s="9"/>
      <c r="G33" s="29"/>
      <c r="H33" s="20"/>
      <c r="I33" s="57"/>
      <c r="J33" s="20"/>
      <c r="K33" s="57"/>
      <c r="L33" s="20"/>
      <c r="M33" s="9"/>
      <c r="N33" s="57"/>
      <c r="O33" s="29"/>
      <c r="P33" s="4"/>
      <c r="Q33" s="86">
        <f t="shared" si="1"/>
        <v>0</v>
      </c>
      <c r="R33" s="21"/>
      <c r="S33" s="43"/>
      <c r="T33" s="21"/>
      <c r="U33" s="7"/>
      <c r="V33" s="43"/>
      <c r="W33" s="61"/>
      <c r="X33" s="7"/>
      <c r="Y33" s="23"/>
      <c r="Z33" s="11"/>
      <c r="AA33" s="7"/>
      <c r="AB33" s="7"/>
      <c r="AC33" s="7"/>
      <c r="AD33" s="23"/>
      <c r="AE33" s="4"/>
      <c r="AF33" s="26">
        <f t="shared" si="2"/>
        <v>0</v>
      </c>
      <c r="AG33" s="95">
        <f t="shared" si="0"/>
        <v>0</v>
      </c>
    </row>
    <row r="34" spans="1:33" x14ac:dyDescent="0.25">
      <c r="A34" s="70" t="s">
        <v>44</v>
      </c>
      <c r="B34" s="22"/>
      <c r="C34" s="9"/>
      <c r="D34" s="9"/>
      <c r="E34" s="9"/>
      <c r="F34" s="9"/>
      <c r="G34" s="29"/>
      <c r="H34" s="20"/>
      <c r="I34" s="57"/>
      <c r="J34" s="20"/>
      <c r="K34" s="57"/>
      <c r="L34" s="20"/>
      <c r="M34" s="9"/>
      <c r="N34" s="57"/>
      <c r="O34" s="29"/>
      <c r="P34" s="4"/>
      <c r="Q34" s="86">
        <f t="shared" si="1"/>
        <v>0</v>
      </c>
      <c r="R34" s="21"/>
      <c r="S34" s="43"/>
      <c r="T34" s="21"/>
      <c r="U34" s="7"/>
      <c r="V34" s="43"/>
      <c r="W34" s="61"/>
      <c r="X34" s="7"/>
      <c r="Y34" s="23"/>
      <c r="Z34" s="11"/>
      <c r="AA34" s="7"/>
      <c r="AB34" s="7"/>
      <c r="AC34" s="7"/>
      <c r="AD34" s="23"/>
      <c r="AE34" s="4"/>
      <c r="AF34" s="26">
        <f t="shared" si="2"/>
        <v>0</v>
      </c>
      <c r="AG34" s="95">
        <f t="shared" si="0"/>
        <v>0</v>
      </c>
    </row>
    <row r="35" spans="1:33" x14ac:dyDescent="0.25">
      <c r="A35" s="72" t="s">
        <v>45</v>
      </c>
      <c r="B35" s="56"/>
      <c r="C35" s="58"/>
      <c r="D35" s="58"/>
      <c r="E35" s="58"/>
      <c r="F35" s="58"/>
      <c r="G35" s="34"/>
      <c r="H35" s="35"/>
      <c r="I35" s="59"/>
      <c r="J35" s="35"/>
      <c r="K35" s="59"/>
      <c r="L35" s="35"/>
      <c r="M35" s="58">
        <v>1</v>
      </c>
      <c r="N35" s="59">
        <v>9</v>
      </c>
      <c r="O35" s="34"/>
      <c r="P35" s="4">
        <v>5</v>
      </c>
      <c r="Q35" s="86">
        <f t="shared" si="1"/>
        <v>5</v>
      </c>
      <c r="R35" s="21"/>
      <c r="S35" s="43"/>
      <c r="T35" s="21"/>
      <c r="U35" s="7">
        <v>1</v>
      </c>
      <c r="V35" s="43"/>
      <c r="W35" s="61"/>
      <c r="X35" s="7"/>
      <c r="Y35" s="23"/>
      <c r="Z35" s="11"/>
      <c r="AA35" s="7"/>
      <c r="AB35" s="7"/>
      <c r="AC35" s="7"/>
      <c r="AD35" s="23"/>
      <c r="AE35" s="4"/>
      <c r="AF35" s="26">
        <f t="shared" si="2"/>
        <v>1</v>
      </c>
      <c r="AG35" s="95">
        <f t="shared" si="0"/>
        <v>6</v>
      </c>
    </row>
    <row r="36" spans="1:33" x14ac:dyDescent="0.25">
      <c r="A36" s="70" t="s">
        <v>7</v>
      </c>
      <c r="B36" s="22"/>
      <c r="C36" s="9"/>
      <c r="D36" s="9"/>
      <c r="E36" s="9">
        <v>2</v>
      </c>
      <c r="F36" s="9"/>
      <c r="G36" s="29"/>
      <c r="H36" s="20"/>
      <c r="I36" s="57"/>
      <c r="J36" s="20"/>
      <c r="K36" s="57"/>
      <c r="L36" s="20"/>
      <c r="M36" s="9">
        <v>11</v>
      </c>
      <c r="N36" s="57"/>
      <c r="O36" s="29"/>
      <c r="P36" s="4"/>
      <c r="Q36" s="86">
        <f t="shared" si="1"/>
        <v>13</v>
      </c>
      <c r="R36" s="21"/>
      <c r="S36" s="43"/>
      <c r="T36" s="21"/>
      <c r="U36" s="7"/>
      <c r="V36" s="43"/>
      <c r="W36" s="61"/>
      <c r="X36" s="7"/>
      <c r="Y36" s="23"/>
      <c r="Z36" s="11"/>
      <c r="AA36" s="7"/>
      <c r="AB36" s="7"/>
      <c r="AC36" s="7"/>
      <c r="AD36" s="23"/>
      <c r="AE36" s="4"/>
      <c r="AF36" s="26">
        <f t="shared" si="2"/>
        <v>0</v>
      </c>
      <c r="AG36" s="95">
        <f t="shared" si="0"/>
        <v>13</v>
      </c>
    </row>
    <row r="37" spans="1:33" x14ac:dyDescent="0.25">
      <c r="A37" s="70" t="s">
        <v>31</v>
      </c>
      <c r="B37" s="22"/>
      <c r="C37" s="9"/>
      <c r="D37" s="9"/>
      <c r="E37" s="9"/>
      <c r="F37" s="9"/>
      <c r="G37" s="29"/>
      <c r="H37" s="20"/>
      <c r="I37" s="57"/>
      <c r="J37" s="20"/>
      <c r="K37" s="57"/>
      <c r="L37" s="20"/>
      <c r="M37" s="9"/>
      <c r="N37" s="57"/>
      <c r="O37" s="29"/>
      <c r="P37" s="4"/>
      <c r="Q37" s="86">
        <f t="shared" si="1"/>
        <v>0</v>
      </c>
      <c r="R37" s="21"/>
      <c r="S37" s="43"/>
      <c r="T37" s="21"/>
      <c r="U37" s="7"/>
      <c r="V37" s="43"/>
      <c r="W37" s="61"/>
      <c r="X37" s="7"/>
      <c r="Y37" s="23"/>
      <c r="Z37" s="11"/>
      <c r="AA37" s="7"/>
      <c r="AB37" s="7"/>
      <c r="AC37" s="7"/>
      <c r="AD37" s="23"/>
      <c r="AE37" s="4"/>
      <c r="AF37" s="26">
        <f t="shared" si="2"/>
        <v>0</v>
      </c>
      <c r="AG37" s="95">
        <f t="shared" si="0"/>
        <v>0</v>
      </c>
    </row>
    <row r="38" spans="1:33" x14ac:dyDescent="0.25">
      <c r="A38" s="70" t="s">
        <v>47</v>
      </c>
      <c r="B38" s="22"/>
      <c r="C38" s="9"/>
      <c r="D38" s="9"/>
      <c r="E38" s="9"/>
      <c r="F38" s="9"/>
      <c r="G38" s="29"/>
      <c r="H38" s="20"/>
      <c r="I38" s="57"/>
      <c r="J38" s="20"/>
      <c r="K38" s="57"/>
      <c r="L38" s="20"/>
      <c r="M38" s="9"/>
      <c r="N38" s="57"/>
      <c r="O38" s="29"/>
      <c r="P38" s="4"/>
      <c r="Q38" s="86">
        <f t="shared" si="1"/>
        <v>0</v>
      </c>
      <c r="R38" s="21"/>
      <c r="S38" s="43"/>
      <c r="T38" s="21"/>
      <c r="U38" s="7"/>
      <c r="V38" s="43"/>
      <c r="W38" s="61"/>
      <c r="X38" s="7"/>
      <c r="Y38" s="23"/>
      <c r="Z38" s="11"/>
      <c r="AA38" s="7"/>
      <c r="AB38" s="7"/>
      <c r="AC38" s="7">
        <v>4</v>
      </c>
      <c r="AD38" s="23"/>
      <c r="AE38" s="4"/>
      <c r="AF38" s="26">
        <f t="shared" si="2"/>
        <v>4</v>
      </c>
      <c r="AG38" s="95">
        <f t="shared" si="0"/>
        <v>4</v>
      </c>
    </row>
    <row r="39" spans="1:33" x14ac:dyDescent="0.25">
      <c r="A39" s="70" t="s">
        <v>20</v>
      </c>
      <c r="B39" s="22"/>
      <c r="C39" s="9"/>
      <c r="D39" s="9"/>
      <c r="E39" s="9"/>
      <c r="F39" s="9"/>
      <c r="G39" s="29"/>
      <c r="H39" s="20"/>
      <c r="I39" s="57"/>
      <c r="J39" s="20"/>
      <c r="K39" s="57"/>
      <c r="L39" s="20"/>
      <c r="M39" s="9"/>
      <c r="N39" s="57"/>
      <c r="O39" s="29"/>
      <c r="P39" s="4"/>
      <c r="Q39" s="86">
        <f t="shared" si="1"/>
        <v>0</v>
      </c>
      <c r="R39" s="21"/>
      <c r="S39" s="43"/>
      <c r="T39" s="21"/>
      <c r="U39" s="7"/>
      <c r="V39" s="43"/>
      <c r="W39" s="61"/>
      <c r="X39" s="7"/>
      <c r="Y39" s="23"/>
      <c r="Z39" s="11"/>
      <c r="AA39" s="7"/>
      <c r="AB39" s="7"/>
      <c r="AC39" s="7"/>
      <c r="AD39" s="23"/>
      <c r="AE39" s="4"/>
      <c r="AF39" s="26">
        <f t="shared" si="2"/>
        <v>0</v>
      </c>
      <c r="AG39" s="95">
        <f t="shared" si="0"/>
        <v>0</v>
      </c>
    </row>
    <row r="40" spans="1:33" x14ac:dyDescent="0.25">
      <c r="A40" s="72" t="s">
        <v>46</v>
      </c>
      <c r="B40" s="56"/>
      <c r="C40" s="58"/>
      <c r="D40" s="58">
        <v>17</v>
      </c>
      <c r="E40" s="58">
        <v>5</v>
      </c>
      <c r="F40" s="58"/>
      <c r="G40" s="34"/>
      <c r="H40" s="35"/>
      <c r="I40" s="59"/>
      <c r="J40" s="35"/>
      <c r="K40" s="59"/>
      <c r="L40" s="35"/>
      <c r="M40" s="58">
        <v>3</v>
      </c>
      <c r="N40" s="59"/>
      <c r="O40" s="34"/>
      <c r="P40" s="36"/>
      <c r="Q40" s="86">
        <f t="shared" si="1"/>
        <v>25</v>
      </c>
      <c r="R40" s="42"/>
      <c r="S40" s="41"/>
      <c r="T40" s="42"/>
      <c r="U40" s="38"/>
      <c r="V40" s="41"/>
      <c r="W40" s="40"/>
      <c r="X40" s="38"/>
      <c r="Y40" s="39"/>
      <c r="Z40" s="37"/>
      <c r="AA40" s="38"/>
      <c r="AB40" s="38"/>
      <c r="AC40" s="38"/>
      <c r="AD40" s="39"/>
      <c r="AE40" s="36"/>
      <c r="AF40" s="26">
        <f t="shared" si="2"/>
        <v>0</v>
      </c>
      <c r="AG40" s="97">
        <f t="shared" si="0"/>
        <v>25</v>
      </c>
    </row>
    <row r="41" spans="1:33" x14ac:dyDescent="0.25">
      <c r="A41" s="70" t="s">
        <v>25</v>
      </c>
      <c r="B41" s="22"/>
      <c r="C41" s="9"/>
      <c r="D41" s="9">
        <v>2</v>
      </c>
      <c r="E41" s="9">
        <v>4</v>
      </c>
      <c r="F41" s="9">
        <v>3</v>
      </c>
      <c r="G41" s="29">
        <v>5</v>
      </c>
      <c r="H41" s="20"/>
      <c r="I41" s="57">
        <v>1</v>
      </c>
      <c r="J41" s="20"/>
      <c r="K41" s="57">
        <v>4</v>
      </c>
      <c r="L41" s="20">
        <v>2</v>
      </c>
      <c r="M41" s="9">
        <v>1</v>
      </c>
      <c r="N41" s="57">
        <v>8</v>
      </c>
      <c r="O41" s="29"/>
      <c r="P41" s="4">
        <v>3</v>
      </c>
      <c r="Q41" s="86">
        <f t="shared" si="1"/>
        <v>27</v>
      </c>
      <c r="R41" s="21"/>
      <c r="S41" s="43"/>
      <c r="T41" s="21">
        <v>9</v>
      </c>
      <c r="U41" s="7">
        <v>5</v>
      </c>
      <c r="V41" s="43"/>
      <c r="W41" s="61"/>
      <c r="X41" s="7"/>
      <c r="Y41" s="23"/>
      <c r="Z41" s="11"/>
      <c r="AA41" s="7"/>
      <c r="AB41" s="7"/>
      <c r="AC41" s="7">
        <v>14</v>
      </c>
      <c r="AD41" s="23">
        <v>3</v>
      </c>
      <c r="AE41" s="4">
        <v>1</v>
      </c>
      <c r="AF41" s="26">
        <f t="shared" si="2"/>
        <v>30</v>
      </c>
      <c r="AG41" s="95">
        <f t="shared" si="0"/>
        <v>57</v>
      </c>
    </row>
    <row r="42" spans="1:33" x14ac:dyDescent="0.25">
      <c r="A42" s="70" t="s">
        <v>19</v>
      </c>
      <c r="B42" s="22"/>
      <c r="C42" s="9"/>
      <c r="D42" s="9">
        <v>1</v>
      </c>
      <c r="E42" s="9"/>
      <c r="F42" s="9"/>
      <c r="G42" s="29"/>
      <c r="H42" s="20"/>
      <c r="I42" s="57"/>
      <c r="J42" s="20"/>
      <c r="K42" s="57"/>
      <c r="L42" s="20"/>
      <c r="M42" s="9"/>
      <c r="N42" s="57"/>
      <c r="O42" s="29"/>
      <c r="P42" s="4"/>
      <c r="Q42" s="86">
        <f t="shared" si="1"/>
        <v>1</v>
      </c>
      <c r="R42" s="21"/>
      <c r="S42" s="43"/>
      <c r="T42" s="21"/>
      <c r="U42" s="7"/>
      <c r="V42" s="43"/>
      <c r="W42" s="61"/>
      <c r="X42" s="7"/>
      <c r="Y42" s="23"/>
      <c r="Z42" s="11"/>
      <c r="AA42" s="7"/>
      <c r="AB42" s="7"/>
      <c r="AC42" s="7"/>
      <c r="AD42" s="23"/>
      <c r="AE42" s="4"/>
      <c r="AF42" s="26">
        <f t="shared" si="2"/>
        <v>0</v>
      </c>
      <c r="AG42" s="95">
        <f t="shared" si="0"/>
        <v>1</v>
      </c>
    </row>
    <row r="43" spans="1:33" x14ac:dyDescent="0.25">
      <c r="A43" s="70" t="s">
        <v>6</v>
      </c>
      <c r="B43" s="22">
        <v>2</v>
      </c>
      <c r="C43" s="9"/>
      <c r="D43" s="9">
        <v>1</v>
      </c>
      <c r="E43" s="9"/>
      <c r="F43" s="9"/>
      <c r="G43" s="29"/>
      <c r="H43" s="20"/>
      <c r="I43" s="57"/>
      <c r="J43" s="20"/>
      <c r="K43" s="57"/>
      <c r="L43" s="20">
        <v>9</v>
      </c>
      <c r="M43" s="9">
        <v>1</v>
      </c>
      <c r="N43" s="57"/>
      <c r="O43" s="29">
        <v>1</v>
      </c>
      <c r="P43" s="4"/>
      <c r="Q43" s="86">
        <f t="shared" si="1"/>
        <v>14</v>
      </c>
      <c r="R43" s="21"/>
      <c r="S43" s="43"/>
      <c r="T43" s="21"/>
      <c r="U43" s="7"/>
      <c r="V43" s="43"/>
      <c r="W43" s="61"/>
      <c r="X43" s="7"/>
      <c r="Y43" s="23"/>
      <c r="Z43" s="11"/>
      <c r="AA43" s="7"/>
      <c r="AB43" s="7"/>
      <c r="AC43" s="7"/>
      <c r="AD43" s="23"/>
      <c r="AE43" s="4"/>
      <c r="AF43" s="26">
        <f t="shared" si="2"/>
        <v>0</v>
      </c>
      <c r="AG43" s="95">
        <f t="shared" si="0"/>
        <v>14</v>
      </c>
    </row>
    <row r="44" spans="1:33" x14ac:dyDescent="0.25">
      <c r="A44" s="70" t="s">
        <v>48</v>
      </c>
      <c r="B44" s="22"/>
      <c r="C44" s="9">
        <v>14</v>
      </c>
      <c r="D44" s="9">
        <v>82</v>
      </c>
      <c r="E44" s="9"/>
      <c r="F44" s="9"/>
      <c r="G44" s="29"/>
      <c r="H44" s="20"/>
      <c r="I44" s="57"/>
      <c r="J44" s="20"/>
      <c r="K44" s="57">
        <v>1</v>
      </c>
      <c r="L44" s="20">
        <v>5</v>
      </c>
      <c r="M44" s="9"/>
      <c r="N44" s="57"/>
      <c r="O44" s="29">
        <v>3</v>
      </c>
      <c r="P44" s="4"/>
      <c r="Q44" s="86">
        <f t="shared" si="1"/>
        <v>105</v>
      </c>
      <c r="R44" s="21"/>
      <c r="S44" s="43"/>
      <c r="T44" s="21"/>
      <c r="U44" s="7"/>
      <c r="V44" s="43"/>
      <c r="W44" s="61"/>
      <c r="X44" s="7"/>
      <c r="Y44" s="23"/>
      <c r="Z44" s="11"/>
      <c r="AA44" s="7"/>
      <c r="AB44" s="7"/>
      <c r="AC44" s="7"/>
      <c r="AD44" s="23"/>
      <c r="AE44" s="4"/>
      <c r="AF44" s="26">
        <f t="shared" si="2"/>
        <v>0</v>
      </c>
      <c r="AG44" s="95">
        <f t="shared" si="0"/>
        <v>105</v>
      </c>
    </row>
    <row r="45" spans="1:33" x14ac:dyDescent="0.25">
      <c r="A45" s="70" t="s">
        <v>49</v>
      </c>
      <c r="B45" s="22">
        <v>1</v>
      </c>
      <c r="C45" s="9">
        <v>7</v>
      </c>
      <c r="D45" s="9">
        <v>10</v>
      </c>
      <c r="E45" s="9">
        <v>11</v>
      </c>
      <c r="F45" s="9"/>
      <c r="G45" s="29"/>
      <c r="H45" s="20"/>
      <c r="I45" s="57"/>
      <c r="J45" s="20">
        <v>3</v>
      </c>
      <c r="K45" s="57">
        <v>2</v>
      </c>
      <c r="L45" s="20">
        <v>14</v>
      </c>
      <c r="M45" s="9">
        <v>3</v>
      </c>
      <c r="N45" s="57"/>
      <c r="O45" s="29"/>
      <c r="P45" s="4"/>
      <c r="Q45" s="86">
        <f t="shared" si="1"/>
        <v>51</v>
      </c>
      <c r="R45" s="21"/>
      <c r="S45" s="43">
        <v>5</v>
      </c>
      <c r="T45" s="21"/>
      <c r="U45" s="7">
        <v>1</v>
      </c>
      <c r="V45" s="43"/>
      <c r="W45" s="61"/>
      <c r="X45" s="7"/>
      <c r="Y45" s="23"/>
      <c r="Z45" s="11"/>
      <c r="AA45" s="7"/>
      <c r="AB45" s="7"/>
      <c r="AC45" s="7"/>
      <c r="AD45" s="23"/>
      <c r="AE45" s="4"/>
      <c r="AF45" s="26">
        <f t="shared" si="2"/>
        <v>6</v>
      </c>
      <c r="AG45" s="95">
        <f t="shared" si="0"/>
        <v>57</v>
      </c>
    </row>
    <row r="46" spans="1:33" x14ac:dyDescent="0.25">
      <c r="A46" s="70" t="s">
        <v>50</v>
      </c>
      <c r="B46" s="22">
        <v>1</v>
      </c>
      <c r="C46" s="9">
        <v>35</v>
      </c>
      <c r="D46" s="9">
        <v>19</v>
      </c>
      <c r="E46" s="9">
        <v>14</v>
      </c>
      <c r="F46" s="9"/>
      <c r="G46" s="29"/>
      <c r="H46" s="20"/>
      <c r="I46" s="57"/>
      <c r="J46" s="20">
        <v>3</v>
      </c>
      <c r="K46" s="57">
        <v>7</v>
      </c>
      <c r="L46" s="20"/>
      <c r="M46" s="9"/>
      <c r="N46" s="57"/>
      <c r="O46" s="29"/>
      <c r="P46" s="4"/>
      <c r="Q46" s="86">
        <f t="shared" si="1"/>
        <v>79</v>
      </c>
      <c r="R46" s="21"/>
      <c r="S46" s="43">
        <v>44</v>
      </c>
      <c r="T46" s="21"/>
      <c r="U46" s="7">
        <v>18</v>
      </c>
      <c r="V46" s="43"/>
      <c r="W46" s="61"/>
      <c r="X46" s="7"/>
      <c r="Y46" s="23"/>
      <c r="Z46" s="11">
        <v>3</v>
      </c>
      <c r="AA46" s="7"/>
      <c r="AB46" s="7"/>
      <c r="AC46" s="7"/>
      <c r="AD46" s="23"/>
      <c r="AE46" s="4"/>
      <c r="AF46" s="26">
        <f t="shared" si="2"/>
        <v>65</v>
      </c>
      <c r="AG46" s="95">
        <f t="shared" si="0"/>
        <v>144</v>
      </c>
    </row>
    <row r="47" spans="1:33" s="18" customFormat="1" x14ac:dyDescent="0.25">
      <c r="A47" s="70" t="s">
        <v>24</v>
      </c>
      <c r="B47" s="22"/>
      <c r="C47" s="9"/>
      <c r="D47" s="9"/>
      <c r="E47" s="9"/>
      <c r="F47" s="9"/>
      <c r="G47" s="29"/>
      <c r="H47" s="20"/>
      <c r="I47" s="57">
        <v>3</v>
      </c>
      <c r="J47" s="20"/>
      <c r="K47" s="57"/>
      <c r="L47" s="20">
        <v>1</v>
      </c>
      <c r="M47" s="9">
        <v>1</v>
      </c>
      <c r="N47" s="57"/>
      <c r="O47" s="29"/>
      <c r="P47" s="4"/>
      <c r="Q47" s="86">
        <f t="shared" si="1"/>
        <v>5</v>
      </c>
      <c r="R47" s="21"/>
      <c r="S47" s="43"/>
      <c r="T47" s="21"/>
      <c r="U47" s="7"/>
      <c r="V47" s="43"/>
      <c r="W47" s="61"/>
      <c r="X47" s="7"/>
      <c r="Y47" s="23"/>
      <c r="Z47" s="11"/>
      <c r="AA47" s="7"/>
      <c r="AB47" s="7"/>
      <c r="AC47" s="7"/>
      <c r="AD47" s="23"/>
      <c r="AE47" s="4"/>
      <c r="AF47" s="26">
        <f t="shared" si="2"/>
        <v>0</v>
      </c>
      <c r="AG47" s="96">
        <f t="shared" si="0"/>
        <v>5</v>
      </c>
    </row>
    <row r="48" spans="1:33" x14ac:dyDescent="0.25">
      <c r="A48" s="70" t="s">
        <v>51</v>
      </c>
      <c r="B48" s="22">
        <v>1</v>
      </c>
      <c r="C48" s="9">
        <v>35</v>
      </c>
      <c r="D48" s="9">
        <v>19</v>
      </c>
      <c r="E48" s="9"/>
      <c r="F48" s="9"/>
      <c r="G48" s="29"/>
      <c r="H48" s="20"/>
      <c r="I48" s="57"/>
      <c r="J48" s="20">
        <v>30</v>
      </c>
      <c r="K48" s="57">
        <v>18</v>
      </c>
      <c r="L48" s="20"/>
      <c r="M48" s="9"/>
      <c r="N48" s="57"/>
      <c r="O48" s="29"/>
      <c r="P48" s="4"/>
      <c r="Q48" s="86">
        <f t="shared" si="1"/>
        <v>103</v>
      </c>
      <c r="R48" s="21"/>
      <c r="S48" s="43">
        <v>8</v>
      </c>
      <c r="T48" s="21"/>
      <c r="U48" s="7">
        <v>29</v>
      </c>
      <c r="V48" s="43"/>
      <c r="W48" s="61"/>
      <c r="X48" s="7"/>
      <c r="Y48" s="23"/>
      <c r="Z48" s="11"/>
      <c r="AA48" s="7"/>
      <c r="AB48" s="7"/>
      <c r="AC48" s="7">
        <v>1</v>
      </c>
      <c r="AD48" s="23"/>
      <c r="AE48" s="4"/>
      <c r="AF48" s="26">
        <f t="shared" si="2"/>
        <v>38</v>
      </c>
      <c r="AG48" s="95">
        <f t="shared" si="0"/>
        <v>141</v>
      </c>
    </row>
    <row r="49" spans="1:33" x14ac:dyDescent="0.25">
      <c r="A49" s="70" t="s">
        <v>3</v>
      </c>
      <c r="B49" s="22"/>
      <c r="C49" s="9"/>
      <c r="D49" s="9"/>
      <c r="E49" s="9"/>
      <c r="F49" s="9"/>
      <c r="G49" s="29"/>
      <c r="H49" s="20"/>
      <c r="I49" s="57"/>
      <c r="J49" s="20"/>
      <c r="K49" s="57"/>
      <c r="L49" s="20"/>
      <c r="M49" s="9"/>
      <c r="N49" s="57"/>
      <c r="O49" s="29"/>
      <c r="P49" s="4"/>
      <c r="Q49" s="86">
        <f t="shared" si="1"/>
        <v>0</v>
      </c>
      <c r="R49" s="21"/>
      <c r="S49" s="43"/>
      <c r="T49" s="21"/>
      <c r="U49" s="7"/>
      <c r="V49" s="43"/>
      <c r="W49" s="61"/>
      <c r="X49" s="7"/>
      <c r="Y49" s="23"/>
      <c r="Z49" s="11"/>
      <c r="AA49" s="7"/>
      <c r="AB49" s="7"/>
      <c r="AC49" s="7"/>
      <c r="AD49" s="23"/>
      <c r="AE49" s="4"/>
      <c r="AF49" s="26">
        <f t="shared" si="2"/>
        <v>0</v>
      </c>
      <c r="AG49" s="95">
        <f t="shared" si="0"/>
        <v>0</v>
      </c>
    </row>
    <row r="50" spans="1:33" x14ac:dyDescent="0.25">
      <c r="A50" s="70" t="s">
        <v>4</v>
      </c>
      <c r="B50" s="22"/>
      <c r="C50" s="9"/>
      <c r="D50" s="9"/>
      <c r="E50" s="9"/>
      <c r="F50" s="9"/>
      <c r="G50" s="29"/>
      <c r="H50" s="20"/>
      <c r="I50" s="57"/>
      <c r="J50" s="20"/>
      <c r="K50" s="57"/>
      <c r="L50" s="20"/>
      <c r="M50" s="9"/>
      <c r="N50" s="57"/>
      <c r="O50" s="29"/>
      <c r="P50" s="4"/>
      <c r="Q50" s="86">
        <f t="shared" si="1"/>
        <v>0</v>
      </c>
      <c r="R50" s="21"/>
      <c r="S50" s="43"/>
      <c r="T50" s="21"/>
      <c r="U50" s="7"/>
      <c r="V50" s="43"/>
      <c r="W50" s="61"/>
      <c r="X50" s="7"/>
      <c r="Y50" s="23"/>
      <c r="Z50" s="11"/>
      <c r="AA50" s="7"/>
      <c r="AB50" s="7"/>
      <c r="AC50" s="7"/>
      <c r="AD50" s="23"/>
      <c r="AE50" s="4"/>
      <c r="AF50" s="26">
        <f t="shared" si="2"/>
        <v>0</v>
      </c>
      <c r="AG50" s="95">
        <f t="shared" si="0"/>
        <v>0</v>
      </c>
    </row>
    <row r="51" spans="1:33" x14ac:dyDescent="0.25">
      <c r="A51" s="70" t="s">
        <v>29</v>
      </c>
      <c r="B51" s="22"/>
      <c r="C51" s="9"/>
      <c r="D51" s="9"/>
      <c r="E51" s="9"/>
      <c r="F51" s="9"/>
      <c r="G51" s="29"/>
      <c r="H51" s="20"/>
      <c r="I51" s="57"/>
      <c r="J51" s="20"/>
      <c r="K51" s="57"/>
      <c r="L51" s="20"/>
      <c r="M51" s="9"/>
      <c r="N51" s="57"/>
      <c r="O51" s="29"/>
      <c r="P51" s="4"/>
      <c r="Q51" s="86">
        <f t="shared" si="1"/>
        <v>0</v>
      </c>
      <c r="R51" s="21"/>
      <c r="S51" s="43"/>
      <c r="T51" s="21"/>
      <c r="U51" s="7"/>
      <c r="V51" s="43"/>
      <c r="W51" s="61"/>
      <c r="X51" s="7"/>
      <c r="Y51" s="23"/>
      <c r="Z51" s="11"/>
      <c r="AA51" s="7"/>
      <c r="AB51" s="7"/>
      <c r="AC51" s="7"/>
      <c r="AD51" s="23"/>
      <c r="AE51" s="4"/>
      <c r="AF51" s="26">
        <f t="shared" si="2"/>
        <v>0</v>
      </c>
      <c r="AG51" s="95">
        <f t="shared" si="0"/>
        <v>0</v>
      </c>
    </row>
    <row r="52" spans="1:33" x14ac:dyDescent="0.25">
      <c r="A52" s="70" t="s">
        <v>52</v>
      </c>
      <c r="B52" s="22"/>
      <c r="C52" s="9"/>
      <c r="D52" s="9"/>
      <c r="E52" s="9"/>
      <c r="F52" s="9"/>
      <c r="G52" s="29"/>
      <c r="H52" s="20"/>
      <c r="I52" s="57"/>
      <c r="J52" s="20"/>
      <c r="K52" s="57"/>
      <c r="L52" s="20"/>
      <c r="M52" s="9"/>
      <c r="N52" s="57"/>
      <c r="O52" s="29"/>
      <c r="P52" s="4"/>
      <c r="Q52" s="86">
        <f t="shared" si="1"/>
        <v>0</v>
      </c>
      <c r="R52" s="21"/>
      <c r="S52" s="43"/>
      <c r="T52" s="21"/>
      <c r="U52" s="7"/>
      <c r="V52" s="43"/>
      <c r="W52" s="61"/>
      <c r="X52" s="7"/>
      <c r="Y52" s="23"/>
      <c r="Z52" s="11"/>
      <c r="AA52" s="7"/>
      <c r="AB52" s="7"/>
      <c r="AC52" s="7">
        <v>11</v>
      </c>
      <c r="AD52" s="23">
        <v>8</v>
      </c>
      <c r="AE52" s="4"/>
      <c r="AF52" s="26">
        <f t="shared" si="2"/>
        <v>19</v>
      </c>
      <c r="AG52" s="95">
        <f t="shared" si="0"/>
        <v>19</v>
      </c>
    </row>
    <row r="53" spans="1:33" x14ac:dyDescent="0.25">
      <c r="A53" s="70" t="s">
        <v>53</v>
      </c>
      <c r="B53" s="22"/>
      <c r="C53" s="9"/>
      <c r="D53" s="9">
        <v>8</v>
      </c>
      <c r="E53" s="9"/>
      <c r="F53" s="9"/>
      <c r="G53" s="29"/>
      <c r="H53" s="20"/>
      <c r="I53" s="57"/>
      <c r="J53" s="20"/>
      <c r="K53" s="57"/>
      <c r="L53" s="20"/>
      <c r="M53" s="9"/>
      <c r="N53" s="57"/>
      <c r="O53" s="29"/>
      <c r="P53" s="4"/>
      <c r="Q53" s="86">
        <f t="shared" si="1"/>
        <v>8</v>
      </c>
      <c r="R53" s="21"/>
      <c r="S53" s="43"/>
      <c r="T53" s="21"/>
      <c r="U53" s="7"/>
      <c r="V53" s="43"/>
      <c r="W53" s="61"/>
      <c r="X53" s="7"/>
      <c r="Y53" s="23"/>
      <c r="Z53" s="11"/>
      <c r="AA53" s="7"/>
      <c r="AB53" s="7"/>
      <c r="AC53" s="7"/>
      <c r="AD53" s="23"/>
      <c r="AE53" s="4"/>
      <c r="AF53" s="26">
        <f t="shared" si="2"/>
        <v>0</v>
      </c>
      <c r="AG53" s="95">
        <f t="shared" si="0"/>
        <v>8</v>
      </c>
    </row>
    <row r="54" spans="1:33" x14ac:dyDescent="0.25">
      <c r="A54" s="70" t="s">
        <v>13</v>
      </c>
      <c r="B54" s="22"/>
      <c r="C54" s="9"/>
      <c r="D54" s="9"/>
      <c r="E54" s="9"/>
      <c r="F54" s="9"/>
      <c r="G54" s="29"/>
      <c r="H54" s="20"/>
      <c r="I54" s="57"/>
      <c r="J54" s="20"/>
      <c r="K54" s="57"/>
      <c r="L54" s="20"/>
      <c r="M54" s="9"/>
      <c r="N54" s="57"/>
      <c r="O54" s="29"/>
      <c r="P54" s="4"/>
      <c r="Q54" s="86">
        <f t="shared" si="1"/>
        <v>0</v>
      </c>
      <c r="R54" s="21"/>
      <c r="S54" s="43"/>
      <c r="T54" s="21"/>
      <c r="U54" s="7"/>
      <c r="V54" s="43"/>
      <c r="W54" s="61"/>
      <c r="X54" s="7"/>
      <c r="Y54" s="23"/>
      <c r="Z54" s="11"/>
      <c r="AA54" s="7"/>
      <c r="AB54" s="7"/>
      <c r="AC54" s="7"/>
      <c r="AD54" s="23"/>
      <c r="AE54" s="4"/>
      <c r="AF54" s="26">
        <f t="shared" si="2"/>
        <v>0</v>
      </c>
      <c r="AG54" s="95">
        <f t="shared" si="0"/>
        <v>0</v>
      </c>
    </row>
    <row r="55" spans="1:33" x14ac:dyDescent="0.25">
      <c r="A55" s="70" t="s">
        <v>22</v>
      </c>
      <c r="B55" s="22"/>
      <c r="C55" s="9"/>
      <c r="D55" s="9"/>
      <c r="E55" s="9"/>
      <c r="F55" s="9"/>
      <c r="G55" s="29"/>
      <c r="H55" s="20"/>
      <c r="I55" s="57"/>
      <c r="J55" s="20"/>
      <c r="K55" s="57"/>
      <c r="L55" s="20"/>
      <c r="M55" s="9"/>
      <c r="N55" s="57"/>
      <c r="O55" s="29"/>
      <c r="P55" s="4"/>
      <c r="Q55" s="86">
        <f t="shared" si="1"/>
        <v>0</v>
      </c>
      <c r="R55" s="21"/>
      <c r="S55" s="43"/>
      <c r="T55" s="21"/>
      <c r="U55" s="7"/>
      <c r="V55" s="43"/>
      <c r="W55" s="61"/>
      <c r="X55" s="7"/>
      <c r="Y55" s="23"/>
      <c r="Z55" s="11"/>
      <c r="AA55" s="7"/>
      <c r="AB55" s="7"/>
      <c r="AC55" s="7"/>
      <c r="AD55" s="23"/>
      <c r="AE55" s="4"/>
      <c r="AF55" s="26">
        <f t="shared" si="2"/>
        <v>0</v>
      </c>
      <c r="AG55" s="95">
        <f t="shared" si="0"/>
        <v>0</v>
      </c>
    </row>
    <row r="56" spans="1:33" x14ac:dyDescent="0.25">
      <c r="A56" s="70" t="s">
        <v>54</v>
      </c>
      <c r="B56" s="22"/>
      <c r="C56" s="9"/>
      <c r="D56" s="9">
        <v>10</v>
      </c>
      <c r="E56" s="9">
        <v>25</v>
      </c>
      <c r="F56" s="9"/>
      <c r="G56" s="29"/>
      <c r="H56" s="20"/>
      <c r="I56" s="57"/>
      <c r="J56" s="20"/>
      <c r="K56" s="57"/>
      <c r="L56" s="20"/>
      <c r="M56" s="9">
        <v>49</v>
      </c>
      <c r="N56" s="57"/>
      <c r="O56" s="29"/>
      <c r="P56" s="4"/>
      <c r="Q56" s="86">
        <f t="shared" si="1"/>
        <v>84</v>
      </c>
      <c r="R56" s="21"/>
      <c r="S56" s="43"/>
      <c r="T56" s="21"/>
      <c r="U56" s="7"/>
      <c r="V56" s="43"/>
      <c r="W56" s="61"/>
      <c r="X56" s="7"/>
      <c r="Y56" s="23"/>
      <c r="Z56" s="11"/>
      <c r="AA56" s="7"/>
      <c r="AB56" s="7"/>
      <c r="AC56" s="7"/>
      <c r="AD56" s="23"/>
      <c r="AE56" s="4"/>
      <c r="AF56" s="26">
        <f t="shared" si="2"/>
        <v>0</v>
      </c>
      <c r="AG56" s="95">
        <f t="shared" si="0"/>
        <v>84</v>
      </c>
    </row>
    <row r="57" spans="1:33" x14ac:dyDescent="0.25">
      <c r="A57" s="70" t="s">
        <v>55</v>
      </c>
      <c r="B57" s="22">
        <v>1</v>
      </c>
      <c r="C57" s="9">
        <v>6</v>
      </c>
      <c r="D57" s="9"/>
      <c r="E57" s="9"/>
      <c r="F57" s="9"/>
      <c r="G57" s="29"/>
      <c r="H57" s="20"/>
      <c r="I57" s="57"/>
      <c r="J57" s="20"/>
      <c r="K57" s="57"/>
      <c r="L57" s="20">
        <v>48</v>
      </c>
      <c r="M57" s="9">
        <v>8</v>
      </c>
      <c r="N57" s="57"/>
      <c r="O57" s="29"/>
      <c r="P57" s="4"/>
      <c r="Q57" s="86">
        <f t="shared" si="1"/>
        <v>63</v>
      </c>
      <c r="R57" s="21"/>
      <c r="S57" s="43"/>
      <c r="T57" s="21"/>
      <c r="U57" s="7"/>
      <c r="V57" s="43"/>
      <c r="W57" s="61"/>
      <c r="X57" s="7"/>
      <c r="Y57" s="23"/>
      <c r="Z57" s="11"/>
      <c r="AA57" s="7"/>
      <c r="AB57" s="7"/>
      <c r="AC57" s="7"/>
      <c r="AD57" s="23"/>
      <c r="AE57" s="4"/>
      <c r="AF57" s="26">
        <f t="shared" si="2"/>
        <v>0</v>
      </c>
      <c r="AG57" s="95">
        <f t="shared" si="0"/>
        <v>63</v>
      </c>
    </row>
    <row r="58" spans="1:33" x14ac:dyDescent="0.25">
      <c r="A58" s="70" t="s">
        <v>5</v>
      </c>
      <c r="B58" s="22">
        <v>1</v>
      </c>
      <c r="C58" s="9">
        <v>17</v>
      </c>
      <c r="D58" s="9">
        <v>143</v>
      </c>
      <c r="E58" s="9">
        <v>19</v>
      </c>
      <c r="F58" s="9"/>
      <c r="G58" s="29"/>
      <c r="H58" s="20"/>
      <c r="I58" s="57"/>
      <c r="J58" s="20">
        <v>5</v>
      </c>
      <c r="K58" s="57"/>
      <c r="L58" s="20">
        <v>11</v>
      </c>
      <c r="M58" s="9"/>
      <c r="N58" s="57"/>
      <c r="O58" s="29"/>
      <c r="P58" s="4"/>
      <c r="Q58" s="86">
        <f t="shared" si="1"/>
        <v>196</v>
      </c>
      <c r="R58" s="21"/>
      <c r="S58" s="43">
        <v>27</v>
      </c>
      <c r="T58" s="21"/>
      <c r="U58" s="7"/>
      <c r="V58" s="43"/>
      <c r="W58" s="61"/>
      <c r="X58" s="7"/>
      <c r="Y58" s="23"/>
      <c r="Z58" s="11"/>
      <c r="AA58" s="7"/>
      <c r="AB58" s="7"/>
      <c r="AC58" s="7"/>
      <c r="AD58" s="23"/>
      <c r="AE58" s="4"/>
      <c r="AF58" s="26">
        <f t="shared" si="2"/>
        <v>27</v>
      </c>
      <c r="AG58" s="95">
        <f t="shared" si="0"/>
        <v>223</v>
      </c>
    </row>
    <row r="59" spans="1:33" x14ac:dyDescent="0.25">
      <c r="A59" s="70" t="s">
        <v>56</v>
      </c>
      <c r="B59" s="22">
        <v>3</v>
      </c>
      <c r="C59" s="9">
        <v>26</v>
      </c>
      <c r="D59" s="9">
        <v>77</v>
      </c>
      <c r="E59" s="9">
        <v>47</v>
      </c>
      <c r="F59" s="9"/>
      <c r="G59" s="29"/>
      <c r="H59" s="20">
        <v>1</v>
      </c>
      <c r="I59" s="57"/>
      <c r="J59" s="20">
        <v>7</v>
      </c>
      <c r="K59" s="57"/>
      <c r="L59" s="20"/>
      <c r="M59" s="9">
        <v>45</v>
      </c>
      <c r="N59" s="57">
        <v>22</v>
      </c>
      <c r="O59" s="29">
        <v>35</v>
      </c>
      <c r="P59" s="4"/>
      <c r="Q59" s="86">
        <f t="shared" si="1"/>
        <v>263</v>
      </c>
      <c r="R59" s="21"/>
      <c r="S59" s="43"/>
      <c r="T59" s="21"/>
      <c r="U59" s="7">
        <v>1</v>
      </c>
      <c r="V59" s="43"/>
      <c r="W59" s="61"/>
      <c r="X59" s="7"/>
      <c r="Y59" s="23"/>
      <c r="Z59" s="11"/>
      <c r="AA59" s="7"/>
      <c r="AB59" s="7"/>
      <c r="AC59" s="7"/>
      <c r="AD59" s="23"/>
      <c r="AE59" s="4"/>
      <c r="AF59" s="26">
        <f t="shared" si="2"/>
        <v>1</v>
      </c>
      <c r="AG59" s="95">
        <f t="shared" si="0"/>
        <v>264</v>
      </c>
    </row>
    <row r="60" spans="1:33" x14ac:dyDescent="0.25">
      <c r="A60" s="70" t="s">
        <v>57</v>
      </c>
      <c r="B60" s="22"/>
      <c r="C60" s="9"/>
      <c r="D60" s="9"/>
      <c r="E60" s="9">
        <v>9</v>
      </c>
      <c r="F60" s="9"/>
      <c r="G60" s="29"/>
      <c r="H60" s="20"/>
      <c r="I60" s="57"/>
      <c r="J60" s="20"/>
      <c r="K60" s="57"/>
      <c r="L60" s="20"/>
      <c r="M60" s="9">
        <v>15</v>
      </c>
      <c r="N60" s="57">
        <v>4</v>
      </c>
      <c r="O60" s="29"/>
      <c r="P60" s="4"/>
      <c r="Q60" s="86">
        <f t="shared" si="1"/>
        <v>28</v>
      </c>
      <c r="R60" s="21"/>
      <c r="S60" s="43"/>
      <c r="T60" s="21"/>
      <c r="U60" s="7"/>
      <c r="V60" s="43"/>
      <c r="W60" s="61"/>
      <c r="X60" s="7"/>
      <c r="Y60" s="23"/>
      <c r="Z60" s="11"/>
      <c r="AA60" s="7"/>
      <c r="AB60" s="7"/>
      <c r="AC60" s="7">
        <v>7</v>
      </c>
      <c r="AD60" s="23">
        <v>3</v>
      </c>
      <c r="AE60" s="4"/>
      <c r="AF60" s="26">
        <f t="shared" si="2"/>
        <v>10</v>
      </c>
      <c r="AG60" s="95">
        <f t="shared" si="0"/>
        <v>38</v>
      </c>
    </row>
    <row r="61" spans="1:33" ht="13.8" thickBot="1" x14ac:dyDescent="0.3">
      <c r="A61" s="71" t="s">
        <v>58</v>
      </c>
      <c r="B61" s="13">
        <v>11</v>
      </c>
      <c r="C61" s="32">
        <v>4</v>
      </c>
      <c r="D61" s="32">
        <v>54</v>
      </c>
      <c r="E61" s="32">
        <v>42</v>
      </c>
      <c r="F61" s="32"/>
      <c r="G61" s="31"/>
      <c r="H61" s="45"/>
      <c r="I61" s="44"/>
      <c r="J61" s="45"/>
      <c r="K61" s="44"/>
      <c r="L61" s="45">
        <v>16</v>
      </c>
      <c r="M61" s="32"/>
      <c r="N61" s="44">
        <v>3</v>
      </c>
      <c r="O61" s="31">
        <v>2</v>
      </c>
      <c r="P61" s="5"/>
      <c r="Q61" s="87">
        <f t="shared" si="1"/>
        <v>132</v>
      </c>
      <c r="R61" s="45">
        <v>1</v>
      </c>
      <c r="S61" s="44">
        <v>6</v>
      </c>
      <c r="T61" s="45">
        <v>3</v>
      </c>
      <c r="U61" s="32">
        <v>10</v>
      </c>
      <c r="V61" s="44"/>
      <c r="W61" s="46"/>
      <c r="X61" s="32">
        <v>1</v>
      </c>
      <c r="Y61" s="31"/>
      <c r="Z61" s="13"/>
      <c r="AA61" s="32"/>
      <c r="AB61" s="32"/>
      <c r="AC61" s="32"/>
      <c r="AD61" s="46"/>
      <c r="AE61" s="5"/>
      <c r="AF61" s="26">
        <f t="shared" si="2"/>
        <v>21</v>
      </c>
      <c r="AG61" s="98">
        <f t="shared" si="0"/>
        <v>153</v>
      </c>
    </row>
    <row r="62" spans="1:33" ht="13.8" thickBot="1" x14ac:dyDescent="0.3">
      <c r="A62" s="51" t="s">
        <v>92</v>
      </c>
      <c r="B62" s="8">
        <f>SUM(B9:B61)</f>
        <v>51</v>
      </c>
      <c r="C62" s="53">
        <f t="shared" ref="C62:P62" si="3">SUM(C9:C61)</f>
        <v>199</v>
      </c>
      <c r="D62" s="53">
        <f t="shared" si="3"/>
        <v>596</v>
      </c>
      <c r="E62" s="53">
        <f t="shared" si="3"/>
        <v>231</v>
      </c>
      <c r="F62" s="53">
        <f t="shared" si="3"/>
        <v>9</v>
      </c>
      <c r="G62" s="2">
        <f t="shared" si="3"/>
        <v>6</v>
      </c>
      <c r="H62" s="52">
        <f t="shared" si="3"/>
        <v>4</v>
      </c>
      <c r="I62" s="55">
        <f t="shared" si="3"/>
        <v>4</v>
      </c>
      <c r="J62" s="52">
        <f t="shared" si="3"/>
        <v>57</v>
      </c>
      <c r="K62" s="55">
        <f t="shared" si="3"/>
        <v>105</v>
      </c>
      <c r="L62" s="52">
        <f t="shared" si="3"/>
        <v>204</v>
      </c>
      <c r="M62" s="53">
        <f t="shared" si="3"/>
        <v>262</v>
      </c>
      <c r="N62" s="55">
        <f t="shared" si="3"/>
        <v>86</v>
      </c>
      <c r="O62" s="55">
        <f t="shared" si="3"/>
        <v>53</v>
      </c>
      <c r="P62" s="47">
        <f t="shared" si="3"/>
        <v>26</v>
      </c>
      <c r="Q62" s="88">
        <f>SUM(Q9:Q61)</f>
        <v>1841</v>
      </c>
      <c r="R62" s="52">
        <f>SUM(R9:R61)</f>
        <v>1</v>
      </c>
      <c r="S62" s="55">
        <f t="shared" ref="S62:AE62" si="4">SUM(S9:S61)</f>
        <v>146</v>
      </c>
      <c r="T62" s="52">
        <f t="shared" si="4"/>
        <v>12</v>
      </c>
      <c r="U62" s="53">
        <f t="shared" si="4"/>
        <v>111</v>
      </c>
      <c r="V62" s="55">
        <f t="shared" si="4"/>
        <v>0</v>
      </c>
      <c r="W62" s="52">
        <f t="shared" si="4"/>
        <v>0</v>
      </c>
      <c r="X62" s="53">
        <f t="shared" si="4"/>
        <v>1</v>
      </c>
      <c r="Y62" s="55">
        <f t="shared" si="4"/>
        <v>0</v>
      </c>
      <c r="Z62" s="52">
        <f t="shared" si="4"/>
        <v>3</v>
      </c>
      <c r="AA62" s="53">
        <f t="shared" si="4"/>
        <v>0</v>
      </c>
      <c r="AB62" s="53">
        <f t="shared" si="4"/>
        <v>0</v>
      </c>
      <c r="AC62" s="53">
        <f t="shared" si="4"/>
        <v>41</v>
      </c>
      <c r="AD62" s="55">
        <f t="shared" si="4"/>
        <v>15</v>
      </c>
      <c r="AE62" s="3">
        <f t="shared" si="4"/>
        <v>1</v>
      </c>
      <c r="AF62" s="54">
        <f>SUM(AF9:AF61)</f>
        <v>329</v>
      </c>
      <c r="AG62" s="99">
        <f>SUM(AG9:AG61)</f>
        <v>2170</v>
      </c>
    </row>
    <row r="63" spans="1:33" ht="13.8" thickBot="1" x14ac:dyDescent="0.3">
      <c r="A63" s="73" t="s">
        <v>21</v>
      </c>
      <c r="B63" s="77">
        <f>B62/($Q$62+$P$62)</f>
        <v>2.7316550615961437E-2</v>
      </c>
      <c r="C63" s="64">
        <f t="shared" ref="C63:O63" si="5">C62/($Q$62+$P$62)</f>
        <v>0.10658810926620246</v>
      </c>
      <c r="D63" s="64">
        <f t="shared" si="5"/>
        <v>0.31922870915907875</v>
      </c>
      <c r="E63" s="64">
        <f t="shared" si="5"/>
        <v>0.12372790573111944</v>
      </c>
      <c r="F63" s="64">
        <f t="shared" si="5"/>
        <v>4.8205677557579003E-3</v>
      </c>
      <c r="G63" s="78">
        <f t="shared" si="5"/>
        <v>3.2137118371719335E-3</v>
      </c>
      <c r="H63" s="77">
        <f t="shared" si="5"/>
        <v>2.1424745581146223E-3</v>
      </c>
      <c r="I63" s="78">
        <f t="shared" si="5"/>
        <v>2.1424745581146223E-3</v>
      </c>
      <c r="J63" s="77">
        <f t="shared" si="5"/>
        <v>3.053026245313337E-2</v>
      </c>
      <c r="K63" s="78">
        <f t="shared" si="5"/>
        <v>5.6239957150508835E-2</v>
      </c>
      <c r="L63" s="77">
        <f t="shared" si="5"/>
        <v>0.10926620246384575</v>
      </c>
      <c r="M63" s="64">
        <f t="shared" si="5"/>
        <v>0.14033208355650775</v>
      </c>
      <c r="N63" s="78">
        <f t="shared" si="5"/>
        <v>4.6063202999464384E-2</v>
      </c>
      <c r="O63" s="119">
        <f t="shared" si="5"/>
        <v>2.8387787895018748E-2</v>
      </c>
      <c r="P63" s="65"/>
      <c r="Q63" s="68">
        <f>SUM(B63:P63)</f>
        <v>1.0000000000000002</v>
      </c>
      <c r="R63" s="66">
        <f>R62/($AF$62+$AE$62)</f>
        <v>3.0303030303030303E-3</v>
      </c>
      <c r="S63" s="79">
        <f>S62/($AF$62+$AE$62)</f>
        <v>0.44242424242424244</v>
      </c>
      <c r="T63" s="66">
        <f t="shared" ref="T63:AD63" si="6">T62/($AF$62+$AE$62)</f>
        <v>3.6363636363636362E-2</v>
      </c>
      <c r="U63" s="80">
        <f t="shared" si="6"/>
        <v>0.33636363636363636</v>
      </c>
      <c r="V63" s="79">
        <f t="shared" si="6"/>
        <v>0</v>
      </c>
      <c r="W63" s="66">
        <f t="shared" si="6"/>
        <v>0</v>
      </c>
      <c r="X63" s="80">
        <f t="shared" si="6"/>
        <v>3.0303030303030303E-3</v>
      </c>
      <c r="Y63" s="79">
        <f t="shared" si="6"/>
        <v>0</v>
      </c>
      <c r="Z63" s="66">
        <f t="shared" si="6"/>
        <v>9.0909090909090905E-3</v>
      </c>
      <c r="AA63" s="80">
        <f t="shared" si="6"/>
        <v>0</v>
      </c>
      <c r="AB63" s="80">
        <f t="shared" si="6"/>
        <v>0</v>
      </c>
      <c r="AC63" s="80">
        <f t="shared" si="6"/>
        <v>0.12424242424242424</v>
      </c>
      <c r="AD63" s="79">
        <f t="shared" si="6"/>
        <v>4.5454545454545456E-2</v>
      </c>
      <c r="AE63" s="3"/>
      <c r="AF63" s="67">
        <f>SUM(R63:AE63)</f>
        <v>1</v>
      </c>
    </row>
    <row r="64" spans="1:33" ht="13.8" thickBot="1" x14ac:dyDescent="0.3">
      <c r="A64" s="74" t="s">
        <v>192</v>
      </c>
      <c r="B64" s="62">
        <f>B62+August!B64</f>
        <v>196</v>
      </c>
      <c r="C64" s="62">
        <f>C62+August!C64</f>
        <v>1964</v>
      </c>
      <c r="D64" s="62">
        <f>D62+August!D64</f>
        <v>5473</v>
      </c>
      <c r="E64" s="62">
        <f>E62+August!E64</f>
        <v>2033</v>
      </c>
      <c r="F64" s="62">
        <f>F62+August!F64</f>
        <v>251</v>
      </c>
      <c r="G64" s="62">
        <f>G62+August!G64</f>
        <v>61</v>
      </c>
      <c r="H64" s="62">
        <f>H62+August!H64</f>
        <v>56</v>
      </c>
      <c r="I64" s="62">
        <f>I62+August!I64</f>
        <v>24</v>
      </c>
      <c r="J64" s="62">
        <f>J62+August!J64</f>
        <v>544</v>
      </c>
      <c r="K64" s="62">
        <f>K62+August!K64</f>
        <v>840</v>
      </c>
      <c r="L64" s="62">
        <f>L62+August!L64</f>
        <v>1478</v>
      </c>
      <c r="M64" s="62">
        <f>M62+August!M64</f>
        <v>2177</v>
      </c>
      <c r="N64" s="62">
        <f>N62+August!N64</f>
        <v>773</v>
      </c>
      <c r="O64" s="62">
        <f>O62+August!O64</f>
        <v>341</v>
      </c>
      <c r="P64" s="62">
        <f>P62+August!P64</f>
        <v>337</v>
      </c>
      <c r="Q64" s="141">
        <f>Q62+August!Q64</f>
        <v>15874</v>
      </c>
      <c r="R64" s="62">
        <f>R62+August!R64</f>
        <v>50</v>
      </c>
      <c r="S64" s="62">
        <f>S62+August!S64</f>
        <v>1001</v>
      </c>
      <c r="T64" s="62">
        <f>T62+August!T64</f>
        <v>90</v>
      </c>
      <c r="U64" s="62">
        <f>U62+August!U64</f>
        <v>972</v>
      </c>
      <c r="V64" s="62">
        <f>V62+August!V64</f>
        <v>6</v>
      </c>
      <c r="W64" s="62">
        <f>W62+August!W64</f>
        <v>18</v>
      </c>
      <c r="X64" s="62">
        <f>X62+August!X64</f>
        <v>28</v>
      </c>
      <c r="Y64" s="62">
        <f>Y62+August!Y64</f>
        <v>36</v>
      </c>
      <c r="Z64" s="62">
        <f>Z62+August!Z64</f>
        <v>50</v>
      </c>
      <c r="AA64" s="62">
        <f>AA62+August!AA64</f>
        <v>3</v>
      </c>
      <c r="AB64" s="62">
        <f>AB62+August!AB64</f>
        <v>27</v>
      </c>
      <c r="AC64" s="62">
        <f>AC62+August!AC64</f>
        <v>393</v>
      </c>
      <c r="AD64" s="62">
        <f>AD62+August!AD64</f>
        <v>139</v>
      </c>
      <c r="AE64" s="62">
        <f>AE62+August!AE64</f>
        <v>14</v>
      </c>
      <c r="AF64" s="141">
        <f>AF62+August!AF64</f>
        <v>2799</v>
      </c>
      <c r="AG64" s="100">
        <f>AG62+August!AG64</f>
        <v>18673</v>
      </c>
    </row>
    <row r="65" spans="1:33" ht="13.8" thickBot="1" x14ac:dyDescent="0.3">
      <c r="A65" s="128" t="s">
        <v>193</v>
      </c>
      <c r="B65" s="100">
        <v>144</v>
      </c>
      <c r="C65" s="100">
        <v>1537</v>
      </c>
      <c r="D65" s="100">
        <v>5291</v>
      </c>
      <c r="E65" s="100">
        <v>2392</v>
      </c>
      <c r="F65" s="100">
        <v>311</v>
      </c>
      <c r="G65" s="100">
        <v>46</v>
      </c>
      <c r="H65" s="100">
        <v>41</v>
      </c>
      <c r="I65" s="100">
        <v>27</v>
      </c>
      <c r="J65" s="100">
        <v>524</v>
      </c>
      <c r="K65" s="100">
        <v>681</v>
      </c>
      <c r="L65" s="100">
        <v>1485</v>
      </c>
      <c r="M65" s="100">
        <v>2030</v>
      </c>
      <c r="N65" s="100">
        <v>522</v>
      </c>
      <c r="O65" s="100">
        <v>321</v>
      </c>
      <c r="P65" s="100">
        <v>184</v>
      </c>
      <c r="Q65" s="87">
        <f t="shared" ref="Q65" si="7">SUM(B65:O65)-P65</f>
        <v>15168</v>
      </c>
      <c r="R65" s="100">
        <v>68</v>
      </c>
      <c r="S65" s="100">
        <v>907</v>
      </c>
      <c r="T65" s="100">
        <v>136</v>
      </c>
      <c r="U65" s="100">
        <v>897</v>
      </c>
      <c r="V65" s="100">
        <v>25</v>
      </c>
      <c r="W65" s="100">
        <v>34</v>
      </c>
      <c r="X65" s="100">
        <v>13</v>
      </c>
      <c r="Y65" s="100">
        <v>21</v>
      </c>
      <c r="Z65" s="100">
        <v>42</v>
      </c>
      <c r="AA65" s="100">
        <v>4</v>
      </c>
      <c r="AB65" s="100">
        <v>21</v>
      </c>
      <c r="AC65" s="100">
        <v>440</v>
      </c>
      <c r="AD65" s="100">
        <v>116</v>
      </c>
      <c r="AE65" s="100">
        <v>13</v>
      </c>
      <c r="AF65" s="26">
        <f t="shared" ref="AF65" si="8">SUM(R65:AD65)-AE65</f>
        <v>2711</v>
      </c>
      <c r="AG65" s="100">
        <f>Q65+AF65</f>
        <v>17879</v>
      </c>
    </row>
    <row r="66" spans="1:33" ht="13.8" thickBot="1" x14ac:dyDescent="0.3">
      <c r="A66" s="129" t="s">
        <v>194</v>
      </c>
      <c r="B66" s="130">
        <f t="shared" ref="B66:AE66" si="9">(B64-B65)/B65</f>
        <v>0.3611111111111111</v>
      </c>
      <c r="C66" s="130">
        <f t="shared" si="9"/>
        <v>0.27781392322706572</v>
      </c>
      <c r="D66" s="130">
        <f t="shared" si="9"/>
        <v>3.4398034398034398E-2</v>
      </c>
      <c r="E66" s="130">
        <f t="shared" si="9"/>
        <v>-0.15008361204013379</v>
      </c>
      <c r="F66" s="130">
        <f t="shared" si="9"/>
        <v>-0.19292604501607716</v>
      </c>
      <c r="G66" s="130">
        <f t="shared" si="9"/>
        <v>0.32608695652173914</v>
      </c>
      <c r="H66" s="130">
        <f t="shared" si="9"/>
        <v>0.36585365853658536</v>
      </c>
      <c r="I66" s="130">
        <f t="shared" si="9"/>
        <v>-0.1111111111111111</v>
      </c>
      <c r="J66" s="130">
        <f t="shared" si="9"/>
        <v>3.8167938931297711E-2</v>
      </c>
      <c r="K66" s="130">
        <f t="shared" si="9"/>
        <v>0.23348017621145375</v>
      </c>
      <c r="L66" s="130">
        <f t="shared" si="9"/>
        <v>-4.7138047138047135E-3</v>
      </c>
      <c r="M66" s="130">
        <f t="shared" si="9"/>
        <v>7.2413793103448282E-2</v>
      </c>
      <c r="N66" s="130">
        <f t="shared" si="9"/>
        <v>0.48084291187739464</v>
      </c>
      <c r="O66" s="130">
        <f t="shared" si="9"/>
        <v>6.2305295950155763E-2</v>
      </c>
      <c r="P66" s="130">
        <f t="shared" si="9"/>
        <v>0.83152173913043481</v>
      </c>
      <c r="Q66" s="142">
        <f t="shared" ref="Q66:AG66" si="10">(Q64-Q65)/Q65</f>
        <v>4.654535864978903E-2</v>
      </c>
      <c r="R66" s="130">
        <f t="shared" si="9"/>
        <v>-0.26470588235294118</v>
      </c>
      <c r="S66" s="130">
        <f t="shared" si="9"/>
        <v>0.10363836824696802</v>
      </c>
      <c r="T66" s="130">
        <f t="shared" si="9"/>
        <v>-0.33823529411764708</v>
      </c>
      <c r="U66" s="130">
        <f t="shared" si="9"/>
        <v>8.3612040133779264E-2</v>
      </c>
      <c r="V66" s="130">
        <f t="shared" si="9"/>
        <v>-0.76</v>
      </c>
      <c r="W66" s="130">
        <f t="shared" si="9"/>
        <v>-0.47058823529411764</v>
      </c>
      <c r="X66" s="130">
        <f t="shared" si="9"/>
        <v>1.1538461538461537</v>
      </c>
      <c r="Y66" s="130">
        <f t="shared" si="9"/>
        <v>0.7142857142857143</v>
      </c>
      <c r="Z66" s="130">
        <f t="shared" si="9"/>
        <v>0.19047619047619047</v>
      </c>
      <c r="AA66" s="130">
        <f t="shared" si="9"/>
        <v>-0.25</v>
      </c>
      <c r="AB66" s="130">
        <f t="shared" si="9"/>
        <v>0.2857142857142857</v>
      </c>
      <c r="AC66" s="130">
        <f t="shared" si="9"/>
        <v>-0.10681818181818181</v>
      </c>
      <c r="AD66" s="130">
        <f t="shared" si="9"/>
        <v>0.19827586206896552</v>
      </c>
      <c r="AE66" s="130">
        <f t="shared" si="9"/>
        <v>7.6923076923076927E-2</v>
      </c>
      <c r="AF66" s="142">
        <f t="shared" si="10"/>
        <v>3.246034673552195E-2</v>
      </c>
      <c r="AG66" s="142">
        <f t="shared" si="10"/>
        <v>4.4409642597460705E-2</v>
      </c>
    </row>
    <row r="67" spans="1:33" ht="15.6" x14ac:dyDescent="0.3">
      <c r="B67" s="24"/>
      <c r="C67" s="24"/>
      <c r="D67" s="24"/>
      <c r="E67" s="4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"/>
      <c r="R67" s="24"/>
      <c r="S67" s="24"/>
      <c r="T67" s="24"/>
      <c r="U67" s="24"/>
      <c r="V67" s="24"/>
      <c r="W67" s="24"/>
      <c r="X67" s="24"/>
      <c r="Y67" s="24"/>
      <c r="AA67" s="24"/>
      <c r="AB67" s="24"/>
      <c r="AC67" s="18"/>
    </row>
    <row r="68" spans="1:3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6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18"/>
    </row>
    <row r="69" spans="1:3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"/>
      <c r="R69" s="24"/>
      <c r="S69" s="24"/>
      <c r="T69" s="24"/>
      <c r="U69" s="24"/>
      <c r="V69" s="24"/>
      <c r="W69" s="24"/>
      <c r="X69" s="24"/>
      <c r="Y69" s="24"/>
      <c r="AD69" s="24"/>
      <c r="AE69" s="25"/>
      <c r="AG69" s="25"/>
    </row>
    <row r="70" spans="1:3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24"/>
      <c r="S70" s="24"/>
      <c r="T70" s="24"/>
      <c r="U70" s="24"/>
      <c r="V70" s="24"/>
      <c r="W70" s="24"/>
      <c r="X70" s="24"/>
      <c r="Y70" s="24"/>
      <c r="AD70" s="24"/>
      <c r="AE70" s="25"/>
      <c r="AG70" s="25"/>
    </row>
    <row r="71" spans="1:3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6"/>
      <c r="R71" s="24"/>
      <c r="S71" s="24"/>
      <c r="T71" s="24"/>
      <c r="U71" s="24"/>
      <c r="V71" s="24"/>
      <c r="W71" s="24"/>
      <c r="X71" s="24"/>
      <c r="Y71" s="24"/>
      <c r="AD71" s="24"/>
      <c r="AE71" s="25"/>
      <c r="AG71" s="25"/>
    </row>
    <row r="72" spans="1:3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"/>
      <c r="R72" s="24"/>
      <c r="S72" s="24"/>
      <c r="T72" s="24"/>
      <c r="U72" s="24"/>
      <c r="V72" s="24"/>
      <c r="W72" s="24"/>
      <c r="X72" s="24"/>
      <c r="Y72" s="24"/>
      <c r="AE72" s="25"/>
      <c r="AG72" s="25"/>
    </row>
    <row r="73" spans="1:33" x14ac:dyDescent="0.25">
      <c r="B73" s="24"/>
      <c r="C73" s="49"/>
      <c r="P73" s="6"/>
      <c r="AE73" s="25"/>
      <c r="AG73" s="25"/>
    </row>
    <row r="74" spans="1:33" x14ac:dyDescent="0.25">
      <c r="B74" s="24"/>
      <c r="P74" s="6"/>
      <c r="AE74" s="25"/>
      <c r="AG74" s="25"/>
    </row>
    <row r="75" spans="1:33" x14ac:dyDescent="0.25">
      <c r="B75" s="24"/>
      <c r="P75" s="6"/>
      <c r="AE75" s="25"/>
      <c r="AG75" s="25"/>
    </row>
    <row r="76" spans="1:33" x14ac:dyDescent="0.25">
      <c r="B76" s="50"/>
      <c r="P76" s="6"/>
      <c r="AE76" s="25"/>
      <c r="AG76" s="25"/>
    </row>
    <row r="77" spans="1:33" ht="23.25" customHeight="1" x14ac:dyDescent="0.25">
      <c r="B77" s="24"/>
      <c r="P77" s="6"/>
      <c r="AE77" s="25"/>
      <c r="AG77" s="25"/>
    </row>
    <row r="78" spans="1:33" ht="23.25" customHeight="1" x14ac:dyDescent="0.25">
      <c r="B78" s="50"/>
      <c r="P78" s="6"/>
      <c r="AE78" s="25"/>
      <c r="AG78" s="25"/>
    </row>
    <row r="79" spans="1:33" x14ac:dyDescent="0.25">
      <c r="B79" s="50"/>
      <c r="P79" s="6"/>
      <c r="AE79" s="25"/>
      <c r="AG79" s="25"/>
    </row>
    <row r="80" spans="1:33" x14ac:dyDescent="0.25">
      <c r="B80" s="24"/>
      <c r="P80" s="6"/>
      <c r="AE80" s="25"/>
      <c r="AG80" s="25"/>
    </row>
    <row r="81" spans="2:33" customFormat="1" x14ac:dyDescent="0.25">
      <c r="P81" s="6"/>
      <c r="AE81" s="25"/>
      <c r="AF81" s="25"/>
      <c r="AG81" s="25"/>
    </row>
    <row r="82" spans="2:33" customFormat="1" x14ac:dyDescent="0.25">
      <c r="U82" s="18"/>
      <c r="V82" s="18"/>
      <c r="W82" s="18"/>
      <c r="AE82" s="25"/>
      <c r="AF82" s="25"/>
      <c r="AG82" s="25"/>
    </row>
    <row r="83" spans="2:33" customFormat="1" x14ac:dyDescent="0.25">
      <c r="B83" s="49"/>
      <c r="U83" s="18"/>
      <c r="V83" s="18"/>
      <c r="W83" s="18"/>
      <c r="AE83" s="25"/>
      <c r="AF83" s="25"/>
      <c r="AG83" s="25"/>
    </row>
    <row r="84" spans="2:33" customFormat="1" x14ac:dyDescent="0.25">
      <c r="U84" s="18"/>
      <c r="V84" s="18"/>
      <c r="W84" s="18"/>
      <c r="AE84" s="25"/>
      <c r="AF84" s="25"/>
      <c r="AG84" s="25"/>
    </row>
    <row r="85" spans="2:33" customFormat="1" x14ac:dyDescent="0.25">
      <c r="U85" s="18"/>
      <c r="V85" s="18"/>
      <c r="W85" s="18"/>
      <c r="AE85" s="25"/>
      <c r="AF85" s="25"/>
      <c r="AG85" s="25"/>
    </row>
    <row r="86" spans="2:33" customFormat="1" x14ac:dyDescent="0.25">
      <c r="U86" s="18"/>
      <c r="V86" s="18"/>
      <c r="W86" s="18"/>
      <c r="AE86" s="25"/>
      <c r="AF86" s="25"/>
      <c r="AG86" s="25"/>
    </row>
    <row r="87" spans="2:33" customFormat="1" x14ac:dyDescent="0.25">
      <c r="U87" s="18"/>
      <c r="V87" s="18"/>
      <c r="W87" s="18"/>
      <c r="AE87" s="25"/>
      <c r="AF87" s="25"/>
      <c r="AG87" s="25"/>
    </row>
    <row r="88" spans="2:33" customFormat="1" x14ac:dyDescent="0.25">
      <c r="U88" s="18"/>
      <c r="V88" s="18"/>
      <c r="W88" s="18"/>
      <c r="AE88" s="25"/>
      <c r="AF88" s="25"/>
      <c r="AG88" s="25"/>
    </row>
    <row r="89" spans="2:33" customFormat="1" x14ac:dyDescent="0.25">
      <c r="U89" s="18"/>
      <c r="V89" s="18"/>
      <c r="W89" s="18"/>
      <c r="AE89" s="25"/>
      <c r="AF89" s="25"/>
      <c r="AG89" s="25"/>
    </row>
    <row r="90" spans="2:33" customFormat="1" x14ac:dyDescent="0.25">
      <c r="U90" s="18"/>
      <c r="V90" s="18"/>
      <c r="W90" s="18"/>
      <c r="AE90" s="25"/>
      <c r="AF90" s="25"/>
      <c r="AG90" s="25"/>
    </row>
    <row r="91" spans="2:33" customFormat="1" x14ac:dyDescent="0.25">
      <c r="U91" s="18"/>
      <c r="V91" s="18"/>
      <c r="W91" s="18"/>
      <c r="AE91" s="25"/>
      <c r="AF91" s="25"/>
      <c r="AG91" s="25"/>
    </row>
    <row r="92" spans="2:33" customFormat="1" x14ac:dyDescent="0.25">
      <c r="B92" s="49"/>
      <c r="C92" s="49"/>
      <c r="U92" s="18"/>
      <c r="V92" s="18"/>
      <c r="W92" s="18"/>
      <c r="AE92" s="25"/>
      <c r="AF92" s="25"/>
      <c r="AG92" s="25"/>
    </row>
    <row r="93" spans="2:33" customFormat="1" x14ac:dyDescent="0.25">
      <c r="U93" s="18"/>
      <c r="V93" s="18"/>
      <c r="W93" s="18"/>
      <c r="AE93" s="25"/>
      <c r="AF93" s="25"/>
      <c r="AG93" s="25"/>
    </row>
    <row r="94" spans="2:33" customFormat="1" x14ac:dyDescent="0.25">
      <c r="U94" s="18"/>
      <c r="V94" s="18"/>
      <c r="W94" s="18"/>
      <c r="AE94" s="25"/>
      <c r="AF94" s="25"/>
      <c r="AG94" s="25"/>
    </row>
    <row r="95" spans="2:33" customFormat="1" x14ac:dyDescent="0.25">
      <c r="B95" s="49"/>
      <c r="C95" s="49"/>
      <c r="U95" s="18"/>
      <c r="V95" s="18"/>
      <c r="W95" s="18"/>
      <c r="AE95" s="25"/>
      <c r="AF95" s="25"/>
      <c r="AG95" s="25"/>
    </row>
    <row r="96" spans="2:33" customFormat="1" x14ac:dyDescent="0.25">
      <c r="B96" s="49"/>
      <c r="C96" s="49"/>
      <c r="U96" s="18"/>
      <c r="V96" s="18"/>
      <c r="W96" s="18"/>
      <c r="AE96" s="25"/>
      <c r="AF96" s="25"/>
      <c r="AG96" s="25"/>
    </row>
    <row r="97" spans="2:33" customFormat="1" x14ac:dyDescent="0.25">
      <c r="B97" s="49"/>
      <c r="C97" s="49"/>
      <c r="U97" s="18"/>
      <c r="V97" s="18"/>
      <c r="W97" s="18"/>
      <c r="AE97" s="25"/>
      <c r="AF97" s="25"/>
      <c r="AG97" s="25"/>
    </row>
    <row r="98" spans="2:33" customFormat="1" x14ac:dyDescent="0.25">
      <c r="U98" s="18"/>
      <c r="V98" s="18"/>
      <c r="W98" s="18"/>
      <c r="AE98" s="25"/>
      <c r="AF98" s="25"/>
      <c r="AG98" s="25"/>
    </row>
    <row r="99" spans="2:33" customFormat="1" x14ac:dyDescent="0.25">
      <c r="U99" s="18"/>
      <c r="V99" s="18"/>
      <c r="W99" s="18"/>
      <c r="AE99" s="25"/>
      <c r="AF99" s="25"/>
      <c r="AG99" s="25"/>
    </row>
    <row r="100" spans="2:33" customFormat="1" x14ac:dyDescent="0.25">
      <c r="U100" s="18"/>
      <c r="V100" s="18"/>
      <c r="W100" s="18"/>
      <c r="AE100" s="25"/>
      <c r="AF100" s="25"/>
      <c r="AG100" s="25"/>
    </row>
    <row r="101" spans="2:33" customFormat="1" x14ac:dyDescent="0.25">
      <c r="B101" s="49"/>
      <c r="U101" s="18"/>
      <c r="V101" s="18"/>
      <c r="W101" s="18"/>
      <c r="AE101" s="25"/>
      <c r="AF101" s="25"/>
      <c r="AG101" s="25"/>
    </row>
    <row r="102" spans="2:33" customFormat="1" x14ac:dyDescent="0.25">
      <c r="B102" s="49"/>
      <c r="C102" s="49"/>
      <c r="U102" s="18"/>
      <c r="V102" s="18"/>
      <c r="W102" s="18"/>
      <c r="AE102" s="25"/>
      <c r="AF102" s="25"/>
      <c r="AG102" s="25"/>
    </row>
    <row r="103" spans="2:33" customFormat="1" x14ac:dyDescent="0.25">
      <c r="U103" s="18"/>
      <c r="V103" s="18"/>
      <c r="W103" s="18"/>
      <c r="AE103" s="25"/>
      <c r="AF103" s="25"/>
      <c r="AG103" s="25"/>
    </row>
    <row r="104" spans="2:33" customFormat="1" x14ac:dyDescent="0.25">
      <c r="U104" s="18"/>
      <c r="V104" s="18"/>
      <c r="W104" s="18"/>
      <c r="AE104" s="25"/>
      <c r="AF104" s="25"/>
      <c r="AG104" s="25"/>
    </row>
    <row r="105" spans="2:33" customFormat="1" x14ac:dyDescent="0.25">
      <c r="U105" s="18"/>
      <c r="V105" s="18"/>
      <c r="W105" s="18"/>
      <c r="AE105" s="25"/>
      <c r="AF105" s="25"/>
      <c r="AG105" s="25"/>
    </row>
    <row r="106" spans="2:33" customFormat="1" x14ac:dyDescent="0.25">
      <c r="U106" s="18"/>
      <c r="V106" s="18"/>
      <c r="W106" s="18"/>
      <c r="AE106" s="25"/>
      <c r="AF106" s="25"/>
      <c r="AG106" s="25"/>
    </row>
    <row r="107" spans="2:33" customFormat="1" x14ac:dyDescent="0.25">
      <c r="U107" s="18"/>
      <c r="V107" s="18"/>
      <c r="W107" s="18"/>
      <c r="AE107" s="25"/>
      <c r="AF107" s="25"/>
      <c r="AG107" s="25"/>
    </row>
    <row r="108" spans="2:33" customFormat="1" x14ac:dyDescent="0.25">
      <c r="U108" s="18"/>
      <c r="V108" s="18"/>
      <c r="W108" s="18"/>
      <c r="AE108" s="25"/>
      <c r="AF108" s="25"/>
      <c r="AG108" s="25"/>
    </row>
    <row r="109" spans="2:33" customFormat="1" x14ac:dyDescent="0.25">
      <c r="U109" s="18"/>
      <c r="V109" s="18"/>
      <c r="W109" s="18"/>
      <c r="AE109" s="25"/>
      <c r="AF109" s="25"/>
      <c r="AG109" s="25"/>
    </row>
    <row r="110" spans="2:33" customFormat="1" x14ac:dyDescent="0.25">
      <c r="B110" s="49"/>
      <c r="U110" s="18"/>
      <c r="V110" s="18"/>
      <c r="W110" s="18"/>
      <c r="AE110" s="25"/>
      <c r="AF110" s="25"/>
      <c r="AG110" s="25"/>
    </row>
    <row r="111" spans="2:33" customFormat="1" x14ac:dyDescent="0.25">
      <c r="B111" s="49"/>
      <c r="U111" s="18"/>
      <c r="V111" s="18"/>
      <c r="W111" s="18"/>
      <c r="AE111" s="25"/>
      <c r="AF111" s="25"/>
      <c r="AG111" s="25"/>
    </row>
    <row r="112" spans="2:33" customFormat="1" x14ac:dyDescent="0.25">
      <c r="C112" s="49"/>
      <c r="U112" s="18"/>
      <c r="V112" s="18"/>
      <c r="W112" s="18"/>
      <c r="AE112" s="25"/>
      <c r="AF112" s="25"/>
      <c r="AG112" s="25"/>
    </row>
    <row r="113" spans="2:33" customFormat="1" x14ac:dyDescent="0.25">
      <c r="U113" s="18"/>
      <c r="V113" s="18"/>
      <c r="W113" s="18"/>
      <c r="AE113" s="25"/>
      <c r="AF113" s="25"/>
      <c r="AG113" s="25"/>
    </row>
    <row r="114" spans="2:33" customFormat="1" x14ac:dyDescent="0.25">
      <c r="U114" s="18"/>
      <c r="V114" s="18"/>
      <c r="W114" s="18"/>
      <c r="AE114" s="25"/>
      <c r="AF114" s="25"/>
      <c r="AG114" s="25"/>
    </row>
    <row r="115" spans="2:33" customFormat="1" x14ac:dyDescent="0.25">
      <c r="B115" s="49"/>
      <c r="C115" s="49"/>
      <c r="U115" s="18"/>
      <c r="V115" s="18"/>
      <c r="W115" s="18"/>
      <c r="AE115" s="25"/>
      <c r="AF115" s="25"/>
      <c r="AG115" s="25"/>
    </row>
    <row r="116" spans="2:33" customFormat="1" x14ac:dyDescent="0.25">
      <c r="U116" s="18"/>
      <c r="V116" s="18"/>
      <c r="W116" s="18"/>
      <c r="AE116" s="25"/>
      <c r="AF116" s="25"/>
      <c r="AG116" s="25"/>
    </row>
    <row r="117" spans="2:33" customFormat="1" x14ac:dyDescent="0.25">
      <c r="U117" s="18"/>
      <c r="V117" s="18"/>
      <c r="W117" s="18"/>
      <c r="AE117" s="25"/>
      <c r="AF117" s="25"/>
      <c r="AG117" s="25"/>
    </row>
    <row r="118" spans="2:33" customFormat="1" x14ac:dyDescent="0.25">
      <c r="B118" s="49"/>
      <c r="C118" s="49"/>
      <c r="U118" s="18"/>
      <c r="V118" s="18"/>
      <c r="W118" s="18"/>
      <c r="AE118" s="25"/>
      <c r="AF118" s="25"/>
      <c r="AG118" s="25"/>
    </row>
    <row r="119" spans="2:33" customFormat="1" x14ac:dyDescent="0.25">
      <c r="B119" s="49"/>
      <c r="C119" s="49"/>
      <c r="U119" s="18"/>
      <c r="V119" s="18"/>
      <c r="W119" s="18"/>
      <c r="X119" s="15"/>
      <c r="AE119" s="25"/>
      <c r="AF119" s="25"/>
      <c r="AG119" s="25"/>
    </row>
    <row r="120" spans="2:33" customFormat="1" x14ac:dyDescent="0.25">
      <c r="B120" s="49"/>
      <c r="C120" s="49"/>
      <c r="U120" s="18"/>
      <c r="V120" s="18"/>
      <c r="W120" s="18"/>
      <c r="X120" s="15"/>
      <c r="AE120" s="25"/>
      <c r="AF120" s="25"/>
      <c r="AG120" s="25"/>
    </row>
    <row r="121" spans="2:33" customFormat="1" x14ac:dyDescent="0.25">
      <c r="B121" s="49"/>
      <c r="U121" s="18"/>
      <c r="V121" s="18"/>
      <c r="W121" s="18"/>
      <c r="X121" s="15"/>
      <c r="AE121" s="25"/>
      <c r="AF121" s="25"/>
      <c r="AG121" s="25"/>
    </row>
    <row r="122" spans="2:33" customFormat="1" x14ac:dyDescent="0.25">
      <c r="B122" s="49"/>
      <c r="U122" s="18"/>
      <c r="V122" s="18"/>
      <c r="W122" s="18"/>
      <c r="X122" s="15"/>
      <c r="AE122" s="25"/>
      <c r="AF122" s="25"/>
      <c r="AG122" s="25"/>
    </row>
    <row r="123" spans="2:33" customFormat="1" x14ac:dyDescent="0.25">
      <c r="U123" s="18"/>
      <c r="V123" s="18"/>
      <c r="W123" s="18"/>
      <c r="AE123" s="25"/>
      <c r="AF123" s="25"/>
      <c r="AG123" s="25"/>
    </row>
    <row r="124" spans="2:33" customFormat="1" x14ac:dyDescent="0.25">
      <c r="U124" s="18"/>
      <c r="V124" s="18"/>
      <c r="W124" s="18"/>
      <c r="AE124" s="25"/>
      <c r="AF124" s="25"/>
      <c r="AG124" s="25"/>
    </row>
    <row r="125" spans="2:33" customFormat="1" x14ac:dyDescent="0.25">
      <c r="U125" s="18"/>
      <c r="V125" s="18"/>
      <c r="W125" s="18"/>
      <c r="AE125" s="25"/>
      <c r="AF125" s="25"/>
      <c r="AG125" s="25"/>
    </row>
    <row r="126" spans="2:33" customFormat="1" x14ac:dyDescent="0.25">
      <c r="B126" s="49"/>
      <c r="C126" s="49"/>
      <c r="U126" s="18"/>
      <c r="V126" s="18"/>
      <c r="W126" s="18"/>
      <c r="AE126" s="25"/>
      <c r="AF126" s="25"/>
      <c r="AG126" s="25"/>
    </row>
    <row r="127" spans="2:33" customFormat="1" x14ac:dyDescent="0.25">
      <c r="B127" s="49"/>
      <c r="C127" s="49"/>
      <c r="U127" s="18"/>
      <c r="V127" s="18"/>
      <c r="W127" s="18"/>
      <c r="AE127" s="25"/>
      <c r="AF127" s="25"/>
      <c r="AG127" s="25"/>
    </row>
    <row r="128" spans="2:33" customFormat="1" x14ac:dyDescent="0.25">
      <c r="U128" s="18"/>
      <c r="V128" s="18"/>
      <c r="W128" s="18"/>
      <c r="AE128" s="25"/>
      <c r="AF128" s="25"/>
      <c r="AG128" s="25"/>
    </row>
    <row r="129" spans="2:33" customFormat="1" x14ac:dyDescent="0.25">
      <c r="U129" s="18"/>
      <c r="V129" s="18"/>
      <c r="W129" s="18"/>
      <c r="AE129" s="25"/>
      <c r="AF129" s="25"/>
      <c r="AG129" s="25"/>
    </row>
    <row r="130" spans="2:33" customFormat="1" x14ac:dyDescent="0.25">
      <c r="U130" s="18"/>
      <c r="V130" s="18"/>
      <c r="W130" s="18"/>
      <c r="AE130" s="25"/>
      <c r="AF130" s="25"/>
      <c r="AG130" s="25"/>
    </row>
    <row r="131" spans="2:33" customFormat="1" x14ac:dyDescent="0.25">
      <c r="U131" s="18"/>
      <c r="V131" s="18"/>
      <c r="W131" s="18"/>
      <c r="AE131" s="25"/>
      <c r="AF131" s="25"/>
      <c r="AG131" s="25"/>
    </row>
    <row r="132" spans="2:33" customFormat="1" x14ac:dyDescent="0.25">
      <c r="U132" s="18"/>
      <c r="V132" s="18"/>
      <c r="W132" s="18"/>
      <c r="AD132" s="12"/>
      <c r="AE132" s="25"/>
      <c r="AF132" s="25"/>
      <c r="AG132" s="25"/>
    </row>
    <row r="133" spans="2:33" customFormat="1" x14ac:dyDescent="0.25">
      <c r="U133" s="18"/>
      <c r="V133" s="18"/>
      <c r="W133" s="18"/>
      <c r="AE133" s="25"/>
      <c r="AF133" s="25"/>
      <c r="AG133" s="25"/>
    </row>
    <row r="134" spans="2:33" customFormat="1" x14ac:dyDescent="0.25">
      <c r="U134" s="18"/>
      <c r="V134" s="18"/>
      <c r="W134" s="18"/>
      <c r="AE134" s="25"/>
      <c r="AF134" s="25"/>
      <c r="AG134" s="25"/>
    </row>
    <row r="135" spans="2:33" customFormat="1" x14ac:dyDescent="0.25">
      <c r="B135" s="49"/>
      <c r="U135" s="18"/>
      <c r="V135" s="18"/>
      <c r="W135" s="18"/>
      <c r="AE135" s="25"/>
      <c r="AF135" s="25"/>
      <c r="AG135" s="25"/>
    </row>
    <row r="136" spans="2:33" customFormat="1" x14ac:dyDescent="0.25">
      <c r="B136" s="49"/>
      <c r="C136" s="49"/>
      <c r="U136" s="18"/>
      <c r="V136" s="18"/>
      <c r="W136" s="18"/>
      <c r="AB136" s="12"/>
      <c r="AC136" s="12"/>
      <c r="AE136" s="25"/>
      <c r="AF136" s="25"/>
      <c r="AG136" s="25"/>
    </row>
    <row r="137" spans="2:33" customFormat="1" x14ac:dyDescent="0.25">
      <c r="U137" s="18"/>
      <c r="V137" s="18"/>
      <c r="W137" s="18"/>
      <c r="AB137" s="12"/>
      <c r="AC137" s="12"/>
      <c r="AE137" s="25"/>
      <c r="AF137" s="25"/>
      <c r="AG137" s="25"/>
    </row>
    <row r="138" spans="2:33" customFormat="1" ht="21.75" customHeight="1" x14ac:dyDescent="0.25">
      <c r="B138" s="49"/>
      <c r="C138" s="49"/>
      <c r="U138" s="18"/>
      <c r="V138" s="18"/>
      <c r="W138" s="18"/>
      <c r="AB138" s="12"/>
      <c r="AC138" s="12"/>
      <c r="AE138" s="25"/>
      <c r="AF138" s="25"/>
      <c r="AG138" s="25"/>
    </row>
    <row r="139" spans="2:33" customFormat="1" ht="15" customHeight="1" x14ac:dyDescent="0.25">
      <c r="U139" s="18"/>
      <c r="V139" s="18"/>
      <c r="W139" s="18"/>
      <c r="AB139" s="12"/>
      <c r="AC139" s="12"/>
      <c r="AE139" s="25"/>
      <c r="AF139" s="25"/>
      <c r="AG139" s="25"/>
    </row>
    <row r="140" spans="2:33" customFormat="1" ht="15" customHeight="1" x14ac:dyDescent="0.25">
      <c r="B140" s="49"/>
      <c r="U140" s="18"/>
      <c r="V140" s="18"/>
      <c r="W140" s="18"/>
      <c r="AA140" s="12"/>
      <c r="AE140" s="25"/>
      <c r="AF140" s="25"/>
      <c r="AG140" s="25"/>
    </row>
    <row r="141" spans="2:33" customFormat="1" x14ac:dyDescent="0.25">
      <c r="B141" s="49"/>
      <c r="U141" s="18"/>
      <c r="V141" s="18"/>
      <c r="W141" s="18"/>
      <c r="AA141" s="12"/>
      <c r="AE141" s="25"/>
      <c r="AF141" s="25"/>
      <c r="AG141" s="25"/>
    </row>
    <row r="142" spans="2:33" customFormat="1" x14ac:dyDescent="0.25">
      <c r="B142" s="49"/>
      <c r="C142" s="49"/>
      <c r="U142" s="18"/>
      <c r="V142" s="18"/>
      <c r="W142" s="18"/>
      <c r="AA142" s="12"/>
      <c r="AE142" s="25"/>
      <c r="AF142" s="25"/>
      <c r="AG142" s="25"/>
    </row>
    <row r="143" spans="2:33" customFormat="1" x14ac:dyDescent="0.25">
      <c r="B143" s="49"/>
      <c r="C143" s="49"/>
      <c r="U143" s="18"/>
      <c r="V143" s="18"/>
      <c r="W143" s="18"/>
      <c r="AE143" s="25"/>
      <c r="AF143" s="25"/>
      <c r="AG143" s="25"/>
    </row>
    <row r="144" spans="2:33" customFormat="1" x14ac:dyDescent="0.25">
      <c r="B144" s="49"/>
      <c r="U144" s="18"/>
      <c r="V144" s="18"/>
      <c r="W144" s="18"/>
      <c r="AE144" s="25"/>
      <c r="AF144" s="25"/>
      <c r="AG144" s="25"/>
    </row>
    <row r="145" spans="2:33" customFormat="1" x14ac:dyDescent="0.25">
      <c r="B145" s="49"/>
      <c r="U145" s="18"/>
      <c r="V145" s="18"/>
      <c r="W145" s="18"/>
      <c r="AE145" s="25"/>
      <c r="AF145" s="25"/>
      <c r="AG145" s="25"/>
    </row>
    <row r="146" spans="2:33" customFormat="1" x14ac:dyDescent="0.25">
      <c r="B146" s="49"/>
      <c r="U146" s="18"/>
      <c r="V146" s="18"/>
      <c r="W146" s="18"/>
      <c r="AE146" s="25"/>
      <c r="AF146" s="25"/>
      <c r="AG146" s="25"/>
    </row>
    <row r="147" spans="2:33" customFormat="1" x14ac:dyDescent="0.25">
      <c r="B147" s="49"/>
      <c r="C147" s="49"/>
      <c r="U147" s="18"/>
      <c r="V147" s="18"/>
      <c r="W147" s="18"/>
      <c r="AE147" s="25"/>
      <c r="AF147" s="25"/>
      <c r="AG147" s="25"/>
    </row>
    <row r="148" spans="2:33" customFormat="1" x14ac:dyDescent="0.25">
      <c r="U148" s="18"/>
      <c r="V148" s="18"/>
      <c r="W148" s="18"/>
      <c r="AE148" s="25"/>
      <c r="AF148" s="25"/>
      <c r="AG148" s="25"/>
    </row>
    <row r="149" spans="2:33" customFormat="1" x14ac:dyDescent="0.25">
      <c r="U149" s="18"/>
      <c r="V149" s="18"/>
      <c r="W149" s="18"/>
      <c r="AE149" s="25"/>
      <c r="AF149" s="25"/>
      <c r="AG149" s="25"/>
    </row>
    <row r="150" spans="2:33" customFormat="1" x14ac:dyDescent="0.25">
      <c r="U150" s="18"/>
      <c r="V150" s="18"/>
      <c r="W150" s="18"/>
      <c r="AE150" s="25"/>
      <c r="AF150" s="25"/>
      <c r="AG150" s="25"/>
    </row>
    <row r="151" spans="2:33" customFormat="1" x14ac:dyDescent="0.25">
      <c r="B151" s="49"/>
      <c r="C151" s="49"/>
      <c r="U151" s="18"/>
      <c r="V151" s="18"/>
      <c r="W151" s="18"/>
      <c r="AE151" s="25"/>
      <c r="AF151" s="25"/>
      <c r="AG151" s="25"/>
    </row>
    <row r="152" spans="2:33" customFormat="1" x14ac:dyDescent="0.25">
      <c r="B152" s="49"/>
      <c r="C152" s="49"/>
      <c r="U152" s="18"/>
      <c r="V152" s="18"/>
      <c r="W152" s="18"/>
      <c r="AE152" s="25"/>
      <c r="AF152" s="25"/>
      <c r="AG152" s="25"/>
    </row>
    <row r="153" spans="2:33" customFormat="1" x14ac:dyDescent="0.25">
      <c r="U153" s="18"/>
      <c r="V153" s="18"/>
      <c r="W153" s="18"/>
      <c r="AE153" s="25"/>
      <c r="AF153" s="25"/>
      <c r="AG153" s="25"/>
    </row>
    <row r="154" spans="2:33" customFormat="1" x14ac:dyDescent="0.25">
      <c r="U154" s="18"/>
      <c r="V154" s="18"/>
      <c r="W154" s="18"/>
      <c r="AE154" s="25"/>
      <c r="AF154" s="25"/>
      <c r="AG154" s="25"/>
    </row>
    <row r="155" spans="2:33" customFormat="1" x14ac:dyDescent="0.25">
      <c r="U155" s="18"/>
      <c r="V155" s="18"/>
      <c r="W155" s="18"/>
      <c r="AE155" s="25"/>
      <c r="AF155" s="25"/>
      <c r="AG155" s="25"/>
    </row>
    <row r="156" spans="2:33" customFormat="1" x14ac:dyDescent="0.25">
      <c r="B156" s="49"/>
      <c r="C156" s="49"/>
      <c r="U156" s="18"/>
      <c r="V156" s="18"/>
      <c r="W156" s="18"/>
      <c r="AE156" s="25"/>
      <c r="AF156" s="25"/>
      <c r="AG156" s="25"/>
    </row>
    <row r="157" spans="2:33" customFormat="1" x14ac:dyDescent="0.25">
      <c r="U157" s="18"/>
      <c r="V157" s="18"/>
      <c r="W157" s="18"/>
      <c r="AE157" s="25"/>
      <c r="AF157" s="25"/>
      <c r="AG157" s="25"/>
    </row>
    <row r="158" spans="2:33" customFormat="1" x14ac:dyDescent="0.25">
      <c r="U158" s="18"/>
      <c r="V158" s="18"/>
      <c r="W158" s="18"/>
      <c r="AE158" s="25"/>
      <c r="AF158" s="25"/>
      <c r="AG158" s="25"/>
    </row>
    <row r="159" spans="2:33" customFormat="1" x14ac:dyDescent="0.25">
      <c r="U159" s="18"/>
      <c r="V159" s="18"/>
      <c r="W159" s="18"/>
      <c r="AE159" s="25"/>
      <c r="AF159" s="25"/>
      <c r="AG159" s="25"/>
    </row>
    <row r="160" spans="2:33" customFormat="1" x14ac:dyDescent="0.25">
      <c r="B160" s="49"/>
      <c r="C160" s="49"/>
      <c r="U160" s="18"/>
      <c r="V160" s="18"/>
      <c r="W160" s="18"/>
      <c r="AE160" s="25"/>
      <c r="AF160" s="25"/>
      <c r="AG160" s="25"/>
    </row>
    <row r="161" spans="1:33" x14ac:dyDescent="0.25">
      <c r="A161"/>
      <c r="B161" s="49"/>
      <c r="C161" s="49"/>
      <c r="U161" s="18"/>
      <c r="V161" s="18"/>
      <c r="W161" s="18"/>
      <c r="AE161" s="25"/>
      <c r="AG161" s="25"/>
    </row>
    <row r="162" spans="1:33" x14ac:dyDescent="0.25">
      <c r="A162"/>
      <c r="U162" s="18"/>
      <c r="V162" s="18"/>
      <c r="W162" s="18"/>
      <c r="Z162" s="12"/>
      <c r="AE162" s="25"/>
      <c r="AG162" s="25"/>
    </row>
    <row r="163" spans="1:33" x14ac:dyDescent="0.25">
      <c r="A163"/>
      <c r="U163" s="18"/>
      <c r="V163" s="18"/>
      <c r="W163" s="18"/>
      <c r="AE163" s="28"/>
      <c r="AF163" s="28"/>
      <c r="AG163" s="28"/>
    </row>
    <row r="164" spans="1:33" x14ac:dyDescent="0.25">
      <c r="A164"/>
      <c r="U164" s="18"/>
      <c r="V164" s="18"/>
      <c r="W164" s="18"/>
      <c r="Y164" s="12"/>
      <c r="AE164" s="25"/>
      <c r="AG164" s="25"/>
    </row>
    <row r="165" spans="1:33" x14ac:dyDescent="0.25">
      <c r="A165"/>
      <c r="U165" s="18"/>
      <c r="V165" s="18"/>
      <c r="W165" s="18"/>
      <c r="Y165" s="12"/>
      <c r="AE165" s="25"/>
      <c r="AG165" s="25"/>
    </row>
    <row r="166" spans="1:33" x14ac:dyDescent="0.25">
      <c r="A166"/>
      <c r="U166" s="18"/>
      <c r="V166" s="18"/>
      <c r="W166" s="18"/>
      <c r="Y166" s="12"/>
      <c r="AE166" s="25"/>
      <c r="AG166" s="25"/>
    </row>
    <row r="167" spans="1:33" x14ac:dyDescent="0.25">
      <c r="A167"/>
      <c r="U167" s="18"/>
      <c r="V167" s="18"/>
      <c r="W167" s="18"/>
      <c r="Y167" s="12"/>
      <c r="AE167" s="25"/>
      <c r="AG167" s="25"/>
    </row>
    <row r="168" spans="1:33" x14ac:dyDescent="0.25">
      <c r="A168"/>
      <c r="U168" s="18"/>
      <c r="V168" s="18"/>
      <c r="W168" s="18"/>
      <c r="Y168" s="12"/>
      <c r="AE168" s="25"/>
      <c r="AG168" s="25"/>
    </row>
    <row r="169" spans="1:33" x14ac:dyDescent="0.25">
      <c r="A169"/>
      <c r="U169" s="18"/>
      <c r="V169" s="18"/>
      <c r="W169" s="18"/>
      <c r="AE169" s="25"/>
      <c r="AG169" s="25"/>
    </row>
    <row r="170" spans="1:33" x14ac:dyDescent="0.25">
      <c r="A170"/>
      <c r="U170" s="18"/>
      <c r="V170" s="18"/>
      <c r="W170" s="18"/>
      <c r="AE170" s="25"/>
      <c r="AG170" s="25"/>
    </row>
    <row r="171" spans="1:33" x14ac:dyDescent="0.25">
      <c r="A171"/>
      <c r="U171" s="18"/>
      <c r="V171" s="18"/>
      <c r="W171" s="18"/>
      <c r="AE171" s="25"/>
      <c r="AG171" s="25"/>
    </row>
    <row r="172" spans="1:33" x14ac:dyDescent="0.25">
      <c r="A172"/>
      <c r="B172" s="49"/>
      <c r="C172" s="49"/>
      <c r="U172" s="18"/>
      <c r="V172" s="18"/>
      <c r="W172" s="18"/>
      <c r="AE172" s="25"/>
      <c r="AG172" s="25"/>
    </row>
    <row r="173" spans="1:33" x14ac:dyDescent="0.25">
      <c r="A173"/>
      <c r="U173" s="18"/>
      <c r="V173" s="18"/>
      <c r="W173" s="18"/>
      <c r="AE173" s="25"/>
      <c r="AG173" s="25"/>
    </row>
    <row r="174" spans="1:33" x14ac:dyDescent="0.25">
      <c r="A174"/>
      <c r="U174" s="18"/>
      <c r="V174" s="18"/>
      <c r="W174" s="18"/>
      <c r="AE174" s="25"/>
      <c r="AG174" s="25"/>
    </row>
    <row r="175" spans="1:33" x14ac:dyDescent="0.25">
      <c r="A175"/>
      <c r="U175" s="18"/>
      <c r="V175" s="18"/>
      <c r="W175" s="18"/>
      <c r="AE175" s="25"/>
      <c r="AG175" s="25"/>
    </row>
    <row r="176" spans="1:33" x14ac:dyDescent="0.25">
      <c r="A176"/>
      <c r="B176" s="49"/>
      <c r="U176" s="18"/>
      <c r="V176" s="18"/>
      <c r="W176" s="18"/>
      <c r="AE176" s="25"/>
      <c r="AG176" s="25"/>
    </row>
    <row r="177" spans="2:33" customFormat="1" x14ac:dyDescent="0.25">
      <c r="U177" s="18"/>
      <c r="V177" s="18"/>
      <c r="W177" s="18"/>
      <c r="AE177" s="25"/>
      <c r="AF177" s="25"/>
      <c r="AG177" s="25"/>
    </row>
    <row r="178" spans="2:33" customFormat="1" x14ac:dyDescent="0.25">
      <c r="B178" s="49"/>
      <c r="C178" s="49"/>
      <c r="U178" s="18"/>
      <c r="V178" s="18"/>
      <c r="W178" s="18"/>
      <c r="AE178" s="25"/>
      <c r="AF178" s="25"/>
      <c r="AG178" s="25"/>
    </row>
    <row r="179" spans="2:33" customFormat="1" x14ac:dyDescent="0.25">
      <c r="B179" s="49"/>
      <c r="C179" s="49"/>
      <c r="U179" s="18"/>
      <c r="V179" s="18"/>
      <c r="W179" s="18"/>
      <c r="AE179" s="25"/>
      <c r="AF179" s="25"/>
      <c r="AG179" s="25"/>
    </row>
    <row r="180" spans="2:33" customFormat="1" x14ac:dyDescent="0.25">
      <c r="B180" s="49"/>
      <c r="U180" s="18"/>
      <c r="V180" s="18"/>
      <c r="W180" s="18"/>
      <c r="AE180" s="25"/>
      <c r="AF180" s="25"/>
      <c r="AG180" s="25"/>
    </row>
    <row r="181" spans="2:33" customFormat="1" x14ac:dyDescent="0.25">
      <c r="U181" s="18"/>
      <c r="V181" s="18"/>
      <c r="W181" s="18"/>
      <c r="X181" s="12"/>
      <c r="AE181" s="25"/>
      <c r="AF181" s="25"/>
      <c r="AG181" s="25"/>
    </row>
    <row r="182" spans="2:33" customFormat="1" x14ac:dyDescent="0.25">
      <c r="U182" s="18"/>
      <c r="V182" s="18"/>
      <c r="W182" s="18"/>
      <c r="X182" s="12"/>
      <c r="AE182" s="25"/>
      <c r="AF182" s="25"/>
      <c r="AG182" s="25"/>
    </row>
    <row r="183" spans="2:33" customFormat="1" x14ac:dyDescent="0.25">
      <c r="U183" s="18"/>
      <c r="V183" s="18"/>
      <c r="W183" s="18"/>
      <c r="AE183" s="25"/>
      <c r="AF183" s="25"/>
      <c r="AG183" s="25"/>
    </row>
    <row r="184" spans="2:33" customFormat="1" x14ac:dyDescent="0.25">
      <c r="U184" s="18"/>
      <c r="V184" s="18"/>
      <c r="W184" s="18"/>
      <c r="AE184" s="25"/>
      <c r="AF184" s="25"/>
      <c r="AG184" s="25"/>
    </row>
    <row r="185" spans="2:33" customFormat="1" x14ac:dyDescent="0.25">
      <c r="B185" s="49"/>
      <c r="C185" s="49"/>
      <c r="U185" s="18"/>
      <c r="V185" s="18"/>
      <c r="W185" s="18"/>
      <c r="AE185" s="25"/>
      <c r="AF185" s="25"/>
      <c r="AG185" s="25"/>
    </row>
    <row r="186" spans="2:33" customFormat="1" x14ac:dyDescent="0.25">
      <c r="U186" s="18"/>
      <c r="V186" s="18"/>
      <c r="W186" s="18"/>
      <c r="AE186" s="25"/>
      <c r="AF186" s="25"/>
      <c r="AG186" s="25"/>
    </row>
    <row r="187" spans="2:33" customFormat="1" x14ac:dyDescent="0.25">
      <c r="B187" s="49"/>
      <c r="C187" s="49"/>
      <c r="U187" s="18"/>
      <c r="V187" s="18"/>
      <c r="W187" s="18"/>
      <c r="AE187" s="25"/>
      <c r="AF187" s="25"/>
      <c r="AG187" s="25"/>
    </row>
    <row r="188" spans="2:33" customFormat="1" x14ac:dyDescent="0.25">
      <c r="U188" s="18"/>
      <c r="V188" s="18"/>
      <c r="W188" s="18"/>
      <c r="AE188" s="25"/>
      <c r="AF188" s="25"/>
      <c r="AG188" s="25"/>
    </row>
    <row r="189" spans="2:33" customFormat="1" x14ac:dyDescent="0.25">
      <c r="B189" s="49"/>
      <c r="U189" s="18"/>
      <c r="V189" s="18"/>
      <c r="W189" s="18"/>
      <c r="AE189" s="25"/>
      <c r="AF189" s="25"/>
      <c r="AG189" s="25"/>
    </row>
    <row r="190" spans="2:33" customFormat="1" x14ac:dyDescent="0.25">
      <c r="U190" s="18"/>
      <c r="V190" s="18"/>
      <c r="W190" s="18"/>
      <c r="AE190" s="25"/>
      <c r="AF190" s="25"/>
      <c r="AG190" s="25"/>
    </row>
    <row r="191" spans="2:33" customFormat="1" x14ac:dyDescent="0.25">
      <c r="B191" s="49"/>
      <c r="U191" s="18"/>
      <c r="V191" s="18"/>
      <c r="W191" s="18"/>
      <c r="AE191" s="25"/>
      <c r="AF191" s="25"/>
      <c r="AG191" s="25"/>
    </row>
    <row r="192" spans="2:33" customFormat="1" x14ac:dyDescent="0.25">
      <c r="U192" s="18"/>
      <c r="V192" s="18"/>
      <c r="W192" s="18"/>
      <c r="AE192" s="25"/>
      <c r="AF192" s="25"/>
      <c r="AG192" s="25"/>
    </row>
    <row r="193" spans="2:33" customFormat="1" x14ac:dyDescent="0.25">
      <c r="U193" s="18"/>
      <c r="V193" s="18"/>
      <c r="W193" s="18"/>
      <c r="AE193" s="25"/>
      <c r="AF193" s="25"/>
      <c r="AG193" s="25"/>
    </row>
    <row r="194" spans="2:33" customFormat="1" x14ac:dyDescent="0.25">
      <c r="U194" s="18"/>
      <c r="V194" s="18"/>
      <c r="W194" s="18"/>
      <c r="AE194" s="25"/>
      <c r="AF194" s="25"/>
      <c r="AG194" s="25"/>
    </row>
    <row r="195" spans="2:33" customFormat="1" x14ac:dyDescent="0.25">
      <c r="B195" s="49"/>
      <c r="C195" s="49"/>
      <c r="U195" s="18"/>
      <c r="V195" s="18"/>
      <c r="W195" s="18"/>
      <c r="AE195" s="25"/>
      <c r="AF195" s="25"/>
      <c r="AG195" s="25"/>
    </row>
    <row r="196" spans="2:33" customFormat="1" x14ac:dyDescent="0.25">
      <c r="B196" s="49"/>
      <c r="C196" s="49"/>
      <c r="U196" s="18"/>
      <c r="V196" s="18"/>
      <c r="W196" s="18"/>
      <c r="AE196" s="25"/>
      <c r="AF196" s="25"/>
      <c r="AG196" s="25"/>
    </row>
    <row r="197" spans="2:33" customFormat="1" x14ac:dyDescent="0.25">
      <c r="U197" s="18"/>
      <c r="V197" s="18"/>
      <c r="W197" s="18"/>
      <c r="AE197" s="25"/>
      <c r="AF197" s="25"/>
      <c r="AG197" s="25"/>
    </row>
    <row r="198" spans="2:33" customFormat="1" x14ac:dyDescent="0.25">
      <c r="U198" s="18"/>
      <c r="V198" s="18"/>
      <c r="W198" s="18"/>
      <c r="AE198" s="25"/>
      <c r="AF198" s="25"/>
      <c r="AG198" s="25"/>
    </row>
    <row r="199" spans="2:33" customFormat="1" x14ac:dyDescent="0.25">
      <c r="U199" s="18"/>
      <c r="V199" s="18"/>
      <c r="W199" s="18"/>
      <c r="AE199" s="25"/>
      <c r="AF199" s="25"/>
      <c r="AG199" s="25"/>
    </row>
    <row r="200" spans="2:33" customFormat="1" x14ac:dyDescent="0.25">
      <c r="U200" s="18"/>
      <c r="V200" s="18"/>
      <c r="W200" s="18"/>
      <c r="AE200" s="25"/>
      <c r="AF200" s="25"/>
      <c r="AG200" s="25"/>
    </row>
    <row r="201" spans="2:33" customFormat="1" x14ac:dyDescent="0.25">
      <c r="U201" s="18"/>
      <c r="V201" s="18"/>
      <c r="W201" s="18"/>
      <c r="AE201" s="25"/>
      <c r="AF201" s="25"/>
      <c r="AG201" s="25"/>
    </row>
    <row r="202" spans="2:33" customFormat="1" x14ac:dyDescent="0.25">
      <c r="U202" s="18"/>
      <c r="V202" s="18"/>
      <c r="W202" s="18"/>
      <c r="AE202" s="25"/>
      <c r="AF202" s="25"/>
      <c r="AG202" s="25"/>
    </row>
    <row r="203" spans="2:33" customFormat="1" x14ac:dyDescent="0.25">
      <c r="U203" s="18"/>
      <c r="V203" s="18"/>
      <c r="W203" s="18"/>
      <c r="AE203" s="25"/>
      <c r="AF203" s="25"/>
      <c r="AG203" s="25"/>
    </row>
    <row r="204" spans="2:33" customFormat="1" x14ac:dyDescent="0.25">
      <c r="U204" s="18"/>
      <c r="V204" s="18"/>
      <c r="W204" s="18"/>
      <c r="AE204" s="25"/>
      <c r="AF204" s="25"/>
      <c r="AG204" s="25"/>
    </row>
    <row r="205" spans="2:33" customFormat="1" x14ac:dyDescent="0.25">
      <c r="U205" s="18"/>
      <c r="V205" s="18"/>
      <c r="W205" s="18"/>
      <c r="AE205" s="25"/>
      <c r="AF205" s="25"/>
      <c r="AG205" s="25"/>
    </row>
    <row r="206" spans="2:33" customFormat="1" x14ac:dyDescent="0.25">
      <c r="B206" s="49"/>
      <c r="C206" s="49"/>
      <c r="U206" s="18"/>
      <c r="V206" s="18"/>
      <c r="W206" s="18"/>
      <c r="AE206" s="25"/>
      <c r="AF206" s="25"/>
      <c r="AG206" s="25"/>
    </row>
    <row r="207" spans="2:33" customFormat="1" x14ac:dyDescent="0.25">
      <c r="B207" s="49"/>
      <c r="C207" s="49"/>
      <c r="U207" s="18"/>
      <c r="V207" s="18"/>
      <c r="W207" s="18"/>
      <c r="AE207" s="25"/>
      <c r="AF207" s="25"/>
      <c r="AG207" s="25"/>
    </row>
    <row r="208" spans="2:33" customFormat="1" x14ac:dyDescent="0.25">
      <c r="U208" s="18"/>
      <c r="V208" s="18"/>
      <c r="W208" s="18"/>
      <c r="AE208" s="25"/>
      <c r="AF208" s="25"/>
      <c r="AG208" s="25"/>
    </row>
    <row r="209" spans="2:33" customFormat="1" x14ac:dyDescent="0.25">
      <c r="U209" s="18"/>
      <c r="V209" s="18"/>
      <c r="W209" s="18"/>
      <c r="AE209" s="25"/>
      <c r="AF209" s="25"/>
      <c r="AG209" s="25"/>
    </row>
    <row r="210" spans="2:33" customFormat="1" x14ac:dyDescent="0.25">
      <c r="B210" s="49"/>
      <c r="U210" s="18"/>
      <c r="V210" s="18"/>
      <c r="W210" s="18"/>
      <c r="AE210" s="25"/>
      <c r="AF210" s="25"/>
      <c r="AG210" s="25"/>
    </row>
    <row r="211" spans="2:33" customFormat="1" x14ac:dyDescent="0.25">
      <c r="B211" s="49"/>
      <c r="U211" s="18"/>
      <c r="V211" s="18"/>
      <c r="W211" s="18"/>
      <c r="AE211" s="25"/>
      <c r="AF211" s="25"/>
      <c r="AG211" s="25"/>
    </row>
    <row r="212" spans="2:33" customFormat="1" x14ac:dyDescent="0.25">
      <c r="B212" s="49"/>
      <c r="U212" s="18"/>
      <c r="V212" s="18"/>
      <c r="W212" s="18"/>
      <c r="AE212" s="25"/>
      <c r="AF212" s="25"/>
      <c r="AG212" s="25"/>
    </row>
    <row r="213" spans="2:33" customFormat="1" x14ac:dyDescent="0.25">
      <c r="B213" s="49"/>
      <c r="U213" s="18"/>
      <c r="V213" s="18"/>
      <c r="W213" s="18"/>
      <c r="AE213" s="25"/>
      <c r="AF213" s="25"/>
      <c r="AG213" s="25"/>
    </row>
    <row r="214" spans="2:33" customFormat="1" x14ac:dyDescent="0.25">
      <c r="U214" s="18"/>
      <c r="V214" s="18"/>
      <c r="W214" s="18"/>
      <c r="AE214" s="25"/>
      <c r="AF214" s="25"/>
      <c r="AG214" s="25"/>
    </row>
    <row r="215" spans="2:33" customFormat="1" x14ac:dyDescent="0.25">
      <c r="B215" s="49"/>
      <c r="U215" s="18"/>
      <c r="V215" s="18"/>
      <c r="W215" s="18"/>
      <c r="AE215" s="25"/>
      <c r="AF215" s="25"/>
      <c r="AG215" s="25"/>
    </row>
    <row r="216" spans="2:33" customFormat="1" x14ac:dyDescent="0.25">
      <c r="B216" s="12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U216" s="18"/>
      <c r="V216" s="18"/>
      <c r="W216" s="18"/>
      <c r="AE216" s="25"/>
      <c r="AF216" s="25"/>
      <c r="AG216" s="25"/>
    </row>
    <row r="217" spans="2:33" customFormat="1" x14ac:dyDescent="0.25">
      <c r="B217" s="49"/>
      <c r="C217" s="49"/>
      <c r="U217" s="18"/>
      <c r="V217" s="18"/>
      <c r="W217" s="18"/>
      <c r="AE217" s="25"/>
      <c r="AF217" s="25"/>
      <c r="AG217" s="25"/>
    </row>
    <row r="218" spans="2:33" customFormat="1" x14ac:dyDescent="0.25">
      <c r="U218" s="18"/>
      <c r="V218" s="18"/>
      <c r="W218" s="18"/>
      <c r="AE218" s="25"/>
      <c r="AF218" s="25"/>
      <c r="AG218" s="25"/>
    </row>
    <row r="219" spans="2:33" customFormat="1" x14ac:dyDescent="0.25">
      <c r="U219" s="18"/>
      <c r="V219" s="18"/>
      <c r="W219" s="18"/>
      <c r="AE219" s="25"/>
      <c r="AF219" s="25"/>
      <c r="AG219" s="25"/>
    </row>
    <row r="220" spans="2:33" customFormat="1" x14ac:dyDescent="0.25">
      <c r="U220" s="18"/>
      <c r="V220" s="18"/>
      <c r="W220" s="18"/>
      <c r="AE220" s="25"/>
      <c r="AF220" s="25"/>
      <c r="AG220" s="25"/>
    </row>
    <row r="221" spans="2:33" customFormat="1" x14ac:dyDescent="0.25">
      <c r="U221" s="18"/>
      <c r="V221" s="18"/>
      <c r="W221" s="18"/>
      <c r="AE221" s="25"/>
      <c r="AF221" s="25"/>
      <c r="AG221" s="25"/>
    </row>
    <row r="222" spans="2:33" customFormat="1" x14ac:dyDescent="0.25">
      <c r="U222" s="18"/>
      <c r="V222" s="18"/>
      <c r="W222" s="18"/>
      <c r="AE222" s="25"/>
      <c r="AF222" s="25"/>
      <c r="AG222" s="25"/>
    </row>
    <row r="223" spans="2:33" customFormat="1" x14ac:dyDescent="0.25">
      <c r="U223" s="18"/>
      <c r="V223" s="18"/>
      <c r="W223" s="18"/>
      <c r="AE223" s="25"/>
      <c r="AF223" s="25"/>
      <c r="AG223" s="25"/>
    </row>
    <row r="224" spans="2:33" customFormat="1" x14ac:dyDescent="0.25">
      <c r="B224" s="49"/>
      <c r="U224" s="18"/>
      <c r="V224" s="18"/>
      <c r="W224" s="18"/>
      <c r="AE224" s="25"/>
      <c r="AF224" s="25"/>
      <c r="AG224" s="25"/>
    </row>
    <row r="225" spans="2:33" customFormat="1" x14ac:dyDescent="0.25">
      <c r="U225" s="18"/>
      <c r="V225" s="18"/>
      <c r="W225" s="18"/>
      <c r="AE225" s="25"/>
      <c r="AF225" s="25"/>
      <c r="AG225" s="25"/>
    </row>
    <row r="226" spans="2:33" customFormat="1" x14ac:dyDescent="0.25">
      <c r="B226" s="49"/>
      <c r="C226" s="49"/>
      <c r="U226" s="18"/>
      <c r="V226" s="18"/>
      <c r="W226" s="18"/>
      <c r="AE226" s="25"/>
      <c r="AF226" s="25"/>
      <c r="AG226" s="25"/>
    </row>
    <row r="227" spans="2:33" customFormat="1" x14ac:dyDescent="0.25">
      <c r="U227" s="18"/>
      <c r="V227" s="18"/>
      <c r="W227" s="18"/>
      <c r="AE227" s="25"/>
      <c r="AF227" s="25"/>
      <c r="AG227" s="25"/>
    </row>
    <row r="228" spans="2:33" customFormat="1" x14ac:dyDescent="0.25">
      <c r="B228" s="49"/>
      <c r="C228" s="49"/>
      <c r="U228" s="18"/>
      <c r="V228" s="18"/>
      <c r="W228" s="18"/>
      <c r="AE228" s="25"/>
      <c r="AF228" s="25"/>
      <c r="AG228" s="25"/>
    </row>
    <row r="229" spans="2:33" customFormat="1" x14ac:dyDescent="0.25">
      <c r="B229" s="49"/>
      <c r="C229" s="49"/>
      <c r="U229" s="18"/>
      <c r="V229" s="18"/>
      <c r="W229" s="18"/>
      <c r="AE229" s="25"/>
      <c r="AF229" s="25"/>
      <c r="AG229" s="25"/>
    </row>
    <row r="230" spans="2:33" customFormat="1" x14ac:dyDescent="0.25">
      <c r="AE230" s="25"/>
      <c r="AF230" s="25"/>
      <c r="AG230" s="25"/>
    </row>
    <row r="231" spans="2:33" customFormat="1" x14ac:dyDescent="0.25">
      <c r="AE231" s="25"/>
      <c r="AF231" s="25"/>
      <c r="AG231" s="25"/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</sheetData>
  <mergeCells count="32">
    <mergeCell ref="A1:AG2"/>
    <mergeCell ref="A4:A5"/>
    <mergeCell ref="B4:B5"/>
    <mergeCell ref="C4:C5"/>
    <mergeCell ref="D4:D5"/>
    <mergeCell ref="E4:E5"/>
    <mergeCell ref="F4:F5"/>
    <mergeCell ref="G4:G5"/>
    <mergeCell ref="O4:O8"/>
    <mergeCell ref="H4:I5"/>
    <mergeCell ref="J4:K5"/>
    <mergeCell ref="L4:N5"/>
    <mergeCell ref="P4:P8"/>
    <mergeCell ref="Q4:Q8"/>
    <mergeCell ref="R4:AD5"/>
    <mergeCell ref="Z6:AD7"/>
    <mergeCell ref="AE4:AE5"/>
    <mergeCell ref="AF4:AF8"/>
    <mergeCell ref="AG4:AG8"/>
    <mergeCell ref="A6:A8"/>
    <mergeCell ref="B6:B8"/>
    <mergeCell ref="C6:C8"/>
    <mergeCell ref="D6:D8"/>
    <mergeCell ref="E6:E8"/>
    <mergeCell ref="F6:F8"/>
    <mergeCell ref="G6:G8"/>
    <mergeCell ref="H6:I7"/>
    <mergeCell ref="J6:K7"/>
    <mergeCell ref="L6:N7"/>
    <mergeCell ref="R6:S7"/>
    <mergeCell ref="T6:V7"/>
    <mergeCell ref="W6:Y7"/>
  </mergeCells>
  <phoneticPr fontId="0" type="noConversion"/>
  <printOptions horizontalCentered="1"/>
  <pageMargins left="0.23622047244094491" right="0.23622047244094491" top="0" bottom="0.15748031496062992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10" enableFormatConditionsCalculation="0"/>
  <dimension ref="A1:AG379"/>
  <sheetViews>
    <sheetView zoomScale="75" zoomScaleNormal="75" zoomScalePageLayoutView="75" workbookViewId="0">
      <pane xSplit="1" ySplit="8" topLeftCell="B54" activePane="bottomRight" state="frozenSplit"/>
      <selection activeCell="B9" sqref="B9"/>
      <selection pane="topRight" activeCell="B9" sqref="B9"/>
      <selection pane="bottomLeft" activeCell="B9" sqref="B9"/>
      <selection pane="bottomRight" activeCell="AG65" sqref="AG65"/>
    </sheetView>
  </sheetViews>
  <sheetFormatPr defaultColWidth="8.88671875" defaultRowHeight="13.2" x14ac:dyDescent="0.25"/>
  <cols>
    <col min="1" max="1" width="17.5546875" style="1" customWidth="1"/>
    <col min="2" max="3" width="5.44140625" customWidth="1"/>
    <col min="4" max="4" width="6.88671875" customWidth="1"/>
    <col min="5" max="6" width="5.44140625" customWidth="1"/>
    <col min="7" max="7" width="5.5546875" customWidth="1"/>
    <col min="8" max="8" width="7.33203125" customWidth="1"/>
    <col min="9" max="9" width="5.88671875" customWidth="1"/>
    <col min="10" max="10" width="6.33203125" customWidth="1"/>
    <col min="11" max="11" width="9" customWidth="1"/>
    <col min="12" max="12" width="5.44140625" customWidth="1"/>
    <col min="13" max="13" width="6.77734375" customWidth="1"/>
    <col min="14" max="14" width="5.6640625" customWidth="1"/>
    <col min="15" max="15" width="4.5546875" customWidth="1"/>
    <col min="16" max="16" width="4.6640625" customWidth="1"/>
    <col min="17" max="17" width="6.88671875" customWidth="1"/>
    <col min="18" max="31" width="5.44140625" customWidth="1"/>
    <col min="32" max="32" width="8.21875" style="25" customWidth="1"/>
    <col min="33" max="33" width="8.88671875" customWidth="1"/>
  </cols>
  <sheetData>
    <row r="1" spans="1:33" ht="14.1" customHeight="1" x14ac:dyDescent="0.25">
      <c r="A1" s="146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4.1" customHeight="1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14.1" customHeight="1" thickBot="1" x14ac:dyDescent="0.3">
      <c r="A3" s="76"/>
      <c r="B3" s="89" t="s">
        <v>59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1" t="s">
        <v>61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4"/>
      <c r="AG3" s="93"/>
    </row>
    <row r="4" spans="1:33" ht="14.1" customHeight="1" x14ac:dyDescent="0.25">
      <c r="A4" s="156" t="s">
        <v>105</v>
      </c>
      <c r="B4" s="158" t="s">
        <v>93</v>
      </c>
      <c r="C4" s="158" t="s">
        <v>94</v>
      </c>
      <c r="D4" s="158" t="s">
        <v>95</v>
      </c>
      <c r="E4" s="158" t="s">
        <v>96</v>
      </c>
      <c r="F4" s="158" t="s">
        <v>97</v>
      </c>
      <c r="G4" s="158" t="s">
        <v>98</v>
      </c>
      <c r="H4" s="158" t="s">
        <v>99</v>
      </c>
      <c r="I4" s="160"/>
      <c r="J4" s="158" t="s">
        <v>100</v>
      </c>
      <c r="K4" s="160"/>
      <c r="L4" s="158" t="s">
        <v>101</v>
      </c>
      <c r="M4" s="162"/>
      <c r="N4" s="160"/>
      <c r="O4" s="194" t="s">
        <v>102</v>
      </c>
      <c r="P4" s="197" t="s">
        <v>103</v>
      </c>
      <c r="Q4" s="148" t="s">
        <v>68</v>
      </c>
      <c r="R4" s="221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  <c r="AE4" s="206"/>
      <c r="AF4" s="151" t="s">
        <v>90</v>
      </c>
      <c r="AG4" s="152" t="s">
        <v>12</v>
      </c>
    </row>
    <row r="5" spans="1:33" ht="14.1" customHeight="1" thickBot="1" x14ac:dyDescent="0.3">
      <c r="A5" s="157"/>
      <c r="B5" s="159"/>
      <c r="C5" s="159"/>
      <c r="D5" s="159"/>
      <c r="E5" s="159"/>
      <c r="F5" s="159"/>
      <c r="G5" s="159"/>
      <c r="H5" s="159"/>
      <c r="I5" s="161"/>
      <c r="J5" s="159"/>
      <c r="K5" s="161"/>
      <c r="L5" s="159"/>
      <c r="M5" s="163"/>
      <c r="N5" s="161"/>
      <c r="O5" s="195"/>
      <c r="P5" s="198"/>
      <c r="Q5" s="219"/>
      <c r="R5" s="224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149"/>
      <c r="AF5" s="149"/>
      <c r="AG5" s="219"/>
    </row>
    <row r="6" spans="1:33" ht="14.1" customHeight="1" x14ac:dyDescent="0.25">
      <c r="A6" s="153" t="s">
        <v>32</v>
      </c>
      <c r="B6" s="164" t="s">
        <v>64</v>
      </c>
      <c r="C6" s="167" t="s">
        <v>30</v>
      </c>
      <c r="D6" s="170" t="s">
        <v>33</v>
      </c>
      <c r="E6" s="170" t="s">
        <v>34</v>
      </c>
      <c r="F6" s="170" t="s">
        <v>62</v>
      </c>
      <c r="G6" s="177" t="s">
        <v>35</v>
      </c>
      <c r="H6" s="180" t="s">
        <v>65</v>
      </c>
      <c r="I6" s="181"/>
      <c r="J6" s="184" t="s">
        <v>66</v>
      </c>
      <c r="K6" s="181"/>
      <c r="L6" s="180" t="s">
        <v>67</v>
      </c>
      <c r="M6" s="185"/>
      <c r="N6" s="181"/>
      <c r="O6" s="195"/>
      <c r="P6" s="198"/>
      <c r="Q6" s="219"/>
      <c r="R6" s="187" t="s">
        <v>69</v>
      </c>
      <c r="S6" s="173"/>
      <c r="T6" s="213" t="s">
        <v>72</v>
      </c>
      <c r="U6" s="214"/>
      <c r="V6" s="215"/>
      <c r="W6" s="171" t="s">
        <v>36</v>
      </c>
      <c r="X6" s="172"/>
      <c r="Y6" s="173"/>
      <c r="Z6" s="171" t="s">
        <v>60</v>
      </c>
      <c r="AA6" s="172"/>
      <c r="AB6" s="172"/>
      <c r="AC6" s="172"/>
      <c r="AD6" s="173"/>
      <c r="AE6" s="14"/>
      <c r="AF6" s="149"/>
      <c r="AG6" s="219"/>
    </row>
    <row r="7" spans="1:33" ht="14.1" customHeight="1" thickBot="1" x14ac:dyDescent="0.3">
      <c r="A7" s="207"/>
      <c r="B7" s="209"/>
      <c r="C7" s="211"/>
      <c r="D7" s="168"/>
      <c r="E7" s="168"/>
      <c r="F7" s="168"/>
      <c r="G7" s="178"/>
      <c r="H7" s="182"/>
      <c r="I7" s="183"/>
      <c r="J7" s="182"/>
      <c r="K7" s="183"/>
      <c r="L7" s="182"/>
      <c r="M7" s="186"/>
      <c r="N7" s="183"/>
      <c r="O7" s="195"/>
      <c r="P7" s="198"/>
      <c r="Q7" s="219"/>
      <c r="R7" s="174"/>
      <c r="S7" s="176"/>
      <c r="T7" s="216"/>
      <c r="U7" s="217"/>
      <c r="V7" s="218"/>
      <c r="W7" s="174"/>
      <c r="X7" s="175"/>
      <c r="Y7" s="176"/>
      <c r="Z7" s="174"/>
      <c r="AA7" s="175"/>
      <c r="AB7" s="175"/>
      <c r="AC7" s="175"/>
      <c r="AD7" s="176"/>
      <c r="AE7" s="14"/>
      <c r="AF7" s="149"/>
      <c r="AG7" s="219"/>
    </row>
    <row r="8" spans="1:33" ht="110.1" customHeight="1" thickBot="1" x14ac:dyDescent="0.3">
      <c r="A8" s="208"/>
      <c r="B8" s="210"/>
      <c r="C8" s="212"/>
      <c r="D8" s="169"/>
      <c r="E8" s="169"/>
      <c r="F8" s="169"/>
      <c r="G8" s="179"/>
      <c r="H8" s="101" t="s">
        <v>83</v>
      </c>
      <c r="I8" s="102" t="s">
        <v>84</v>
      </c>
      <c r="J8" s="103" t="s">
        <v>85</v>
      </c>
      <c r="K8" s="102" t="s">
        <v>86</v>
      </c>
      <c r="L8" s="101" t="s">
        <v>87</v>
      </c>
      <c r="M8" s="104" t="s">
        <v>88</v>
      </c>
      <c r="N8" s="102" t="s">
        <v>89</v>
      </c>
      <c r="O8" s="196"/>
      <c r="P8" s="199"/>
      <c r="Q8" s="220"/>
      <c r="R8" s="105" t="s">
        <v>70</v>
      </c>
      <c r="S8" s="106" t="s">
        <v>71</v>
      </c>
      <c r="T8" s="105" t="s">
        <v>73</v>
      </c>
      <c r="U8" s="107" t="s">
        <v>74</v>
      </c>
      <c r="V8" s="108" t="s">
        <v>104</v>
      </c>
      <c r="W8" s="109" t="s">
        <v>75</v>
      </c>
      <c r="X8" s="110" t="s">
        <v>76</v>
      </c>
      <c r="Y8" s="111" t="s">
        <v>77</v>
      </c>
      <c r="Z8" s="109" t="s">
        <v>78</v>
      </c>
      <c r="AA8" s="112" t="s">
        <v>79</v>
      </c>
      <c r="AB8" s="110" t="s">
        <v>80</v>
      </c>
      <c r="AC8" s="113" t="s">
        <v>81</v>
      </c>
      <c r="AD8" s="114" t="s">
        <v>82</v>
      </c>
      <c r="AE8" s="115" t="s">
        <v>103</v>
      </c>
      <c r="AF8" s="150"/>
      <c r="AG8" s="220"/>
    </row>
    <row r="9" spans="1:33" x14ac:dyDescent="0.25">
      <c r="A9" s="69" t="s">
        <v>37</v>
      </c>
      <c r="B9" s="33"/>
      <c r="C9" s="16"/>
      <c r="D9" s="16">
        <v>3</v>
      </c>
      <c r="E9" s="16"/>
      <c r="F9" s="16"/>
      <c r="G9" s="30"/>
      <c r="H9" s="19"/>
      <c r="I9" s="17"/>
      <c r="J9" s="19"/>
      <c r="K9" s="17"/>
      <c r="L9" s="19"/>
      <c r="M9" s="16"/>
      <c r="N9" s="17"/>
      <c r="O9" s="30"/>
      <c r="P9" s="10"/>
      <c r="Q9" s="85">
        <f>SUM(B9:O9)-P9</f>
        <v>3</v>
      </c>
      <c r="R9" s="19"/>
      <c r="S9" s="17"/>
      <c r="T9" s="20"/>
      <c r="U9" s="9"/>
      <c r="V9" s="17"/>
      <c r="W9" s="60"/>
      <c r="X9" s="16"/>
      <c r="Y9" s="17"/>
      <c r="Z9" s="19"/>
      <c r="AA9" s="16"/>
      <c r="AB9" s="16"/>
      <c r="AC9" s="16"/>
      <c r="AD9" s="17"/>
      <c r="AE9" s="10"/>
      <c r="AF9" s="27">
        <f>SUM(R9:AD9)-AE9</f>
        <v>0</v>
      </c>
      <c r="AG9" s="94">
        <f t="shared" ref="AG9:AG61" si="0">SUM(Q9,AF9)</f>
        <v>3</v>
      </c>
    </row>
    <row r="10" spans="1:33" x14ac:dyDescent="0.25">
      <c r="A10" s="70" t="s">
        <v>38</v>
      </c>
      <c r="B10" s="22"/>
      <c r="C10" s="9"/>
      <c r="D10" s="9">
        <v>1</v>
      </c>
      <c r="E10" s="9">
        <v>3</v>
      </c>
      <c r="F10" s="9">
        <v>4</v>
      </c>
      <c r="G10" s="29"/>
      <c r="H10" s="20"/>
      <c r="I10" s="57"/>
      <c r="J10" s="20"/>
      <c r="K10" s="57"/>
      <c r="L10" s="20">
        <v>1</v>
      </c>
      <c r="M10" s="9">
        <v>22</v>
      </c>
      <c r="N10" s="57">
        <v>12</v>
      </c>
      <c r="O10" s="29"/>
      <c r="P10" s="4"/>
      <c r="Q10" s="86">
        <f t="shared" ref="Q10:Q61" si="1">SUM(B10:O10)-P10</f>
        <v>43</v>
      </c>
      <c r="R10" s="21"/>
      <c r="S10" s="43"/>
      <c r="T10" s="21"/>
      <c r="U10" s="7"/>
      <c r="V10" s="43"/>
      <c r="W10" s="61"/>
      <c r="X10" s="7"/>
      <c r="Y10" s="23"/>
      <c r="Z10" s="11"/>
      <c r="AA10" s="7"/>
      <c r="AB10" s="7"/>
      <c r="AC10" s="7"/>
      <c r="AD10" s="23"/>
      <c r="AE10" s="4"/>
      <c r="AF10" s="26">
        <f>SUM(R10:AD10)-AE10</f>
        <v>0</v>
      </c>
      <c r="AG10" s="95">
        <f t="shared" si="0"/>
        <v>43</v>
      </c>
    </row>
    <row r="11" spans="1:33" x14ac:dyDescent="0.25">
      <c r="A11" s="70" t="s">
        <v>0</v>
      </c>
      <c r="B11" s="22"/>
      <c r="C11" s="9"/>
      <c r="D11" s="9"/>
      <c r="E11" s="9"/>
      <c r="F11" s="9"/>
      <c r="G11" s="29"/>
      <c r="H11" s="20"/>
      <c r="I11" s="57"/>
      <c r="J11" s="20"/>
      <c r="K11" s="57"/>
      <c r="L11" s="20"/>
      <c r="M11" s="9"/>
      <c r="N11" s="57"/>
      <c r="O11" s="29"/>
      <c r="P11" s="4"/>
      <c r="Q11" s="86">
        <f t="shared" si="1"/>
        <v>0</v>
      </c>
      <c r="R11" s="21"/>
      <c r="S11" s="43"/>
      <c r="T11" s="21"/>
      <c r="U11" s="7"/>
      <c r="V11" s="43"/>
      <c r="W11" s="61"/>
      <c r="X11" s="7"/>
      <c r="Y11" s="23"/>
      <c r="Z11" s="11"/>
      <c r="AA11" s="7"/>
      <c r="AB11" s="7"/>
      <c r="AC11" s="7"/>
      <c r="AD11" s="23"/>
      <c r="AE11" s="4"/>
      <c r="AF11" s="26">
        <f t="shared" ref="AF11:AF61" si="2">SUM(R11:AD11)-AE11</f>
        <v>0</v>
      </c>
      <c r="AG11" s="95">
        <f t="shared" si="0"/>
        <v>0</v>
      </c>
    </row>
    <row r="12" spans="1:33" x14ac:dyDescent="0.25">
      <c r="A12" s="70" t="s">
        <v>39</v>
      </c>
      <c r="B12" s="22"/>
      <c r="C12" s="9"/>
      <c r="D12" s="9">
        <v>5</v>
      </c>
      <c r="E12" s="9">
        <v>2</v>
      </c>
      <c r="F12" s="9">
        <v>5</v>
      </c>
      <c r="G12" s="29"/>
      <c r="H12" s="20">
        <v>2</v>
      </c>
      <c r="I12" s="57"/>
      <c r="J12" s="20"/>
      <c r="K12" s="57"/>
      <c r="L12" s="20">
        <v>1</v>
      </c>
      <c r="M12" s="9">
        <v>8</v>
      </c>
      <c r="N12" s="57">
        <v>13</v>
      </c>
      <c r="O12" s="29"/>
      <c r="P12" s="4"/>
      <c r="Q12" s="86">
        <f t="shared" si="1"/>
        <v>36</v>
      </c>
      <c r="R12" s="21"/>
      <c r="S12" s="43"/>
      <c r="T12" s="21"/>
      <c r="U12" s="7"/>
      <c r="V12" s="43"/>
      <c r="W12" s="61"/>
      <c r="X12" s="7"/>
      <c r="Y12" s="23"/>
      <c r="Z12" s="11"/>
      <c r="AA12" s="7"/>
      <c r="AB12" s="7"/>
      <c r="AC12" s="7"/>
      <c r="AD12" s="23"/>
      <c r="AE12" s="4"/>
      <c r="AF12" s="26">
        <f t="shared" si="2"/>
        <v>0</v>
      </c>
      <c r="AG12" s="95">
        <f t="shared" si="0"/>
        <v>36</v>
      </c>
    </row>
    <row r="13" spans="1:33" s="18" customFormat="1" x14ac:dyDescent="0.25">
      <c r="A13" s="70" t="s">
        <v>23</v>
      </c>
      <c r="B13" s="22"/>
      <c r="C13" s="9"/>
      <c r="D13" s="9"/>
      <c r="E13" s="9"/>
      <c r="F13" s="9">
        <v>1</v>
      </c>
      <c r="G13" s="29"/>
      <c r="H13" s="20"/>
      <c r="I13" s="57"/>
      <c r="J13" s="20"/>
      <c r="K13" s="57"/>
      <c r="L13" s="20"/>
      <c r="M13" s="9"/>
      <c r="N13" s="57">
        <v>1</v>
      </c>
      <c r="O13" s="29"/>
      <c r="P13" s="4"/>
      <c r="Q13" s="86">
        <f t="shared" si="1"/>
        <v>2</v>
      </c>
      <c r="R13" s="21"/>
      <c r="S13" s="43"/>
      <c r="T13" s="21"/>
      <c r="U13" s="7"/>
      <c r="V13" s="43"/>
      <c r="W13" s="61"/>
      <c r="X13" s="7"/>
      <c r="Y13" s="23"/>
      <c r="Z13" s="11"/>
      <c r="AA13" s="7"/>
      <c r="AB13" s="7"/>
      <c r="AC13" s="7"/>
      <c r="AD13" s="23"/>
      <c r="AE13" s="4"/>
      <c r="AF13" s="26">
        <f t="shared" si="2"/>
        <v>0</v>
      </c>
      <c r="AG13" s="96">
        <f t="shared" si="0"/>
        <v>2</v>
      </c>
    </row>
    <row r="14" spans="1:33" x14ac:dyDescent="0.25">
      <c r="A14" s="70" t="s">
        <v>17</v>
      </c>
      <c r="B14" s="22"/>
      <c r="C14" s="9"/>
      <c r="D14" s="9"/>
      <c r="E14" s="9"/>
      <c r="F14" s="9"/>
      <c r="G14" s="29"/>
      <c r="H14" s="20"/>
      <c r="I14" s="57"/>
      <c r="J14" s="20">
        <v>1</v>
      </c>
      <c r="K14" s="57"/>
      <c r="L14" s="20"/>
      <c r="M14" s="9"/>
      <c r="N14" s="57"/>
      <c r="O14" s="29"/>
      <c r="P14" s="4"/>
      <c r="Q14" s="86">
        <f t="shared" si="1"/>
        <v>1</v>
      </c>
      <c r="R14" s="21"/>
      <c r="S14" s="43"/>
      <c r="T14" s="21"/>
      <c r="U14" s="7"/>
      <c r="V14" s="43"/>
      <c r="W14" s="61"/>
      <c r="X14" s="7"/>
      <c r="Y14" s="23"/>
      <c r="Z14" s="11"/>
      <c r="AA14" s="7"/>
      <c r="AB14" s="7"/>
      <c r="AC14" s="7"/>
      <c r="AD14" s="23"/>
      <c r="AE14" s="4"/>
      <c r="AF14" s="26">
        <f t="shared" si="2"/>
        <v>0</v>
      </c>
      <c r="AG14" s="95">
        <f t="shared" si="0"/>
        <v>1</v>
      </c>
    </row>
    <row r="15" spans="1:33" x14ac:dyDescent="0.25">
      <c r="A15" s="70" t="s">
        <v>40</v>
      </c>
      <c r="B15" s="22"/>
      <c r="C15" s="9">
        <v>2</v>
      </c>
      <c r="D15" s="9">
        <v>13</v>
      </c>
      <c r="E15" s="9">
        <v>1</v>
      </c>
      <c r="F15" s="9"/>
      <c r="G15" s="29"/>
      <c r="H15" s="20"/>
      <c r="I15" s="57"/>
      <c r="J15" s="20"/>
      <c r="K15" s="57">
        <v>27</v>
      </c>
      <c r="L15" s="20">
        <v>13</v>
      </c>
      <c r="M15" s="9"/>
      <c r="N15" s="57"/>
      <c r="O15" s="29"/>
      <c r="P15" s="4"/>
      <c r="Q15" s="86">
        <f t="shared" si="1"/>
        <v>56</v>
      </c>
      <c r="R15" s="21"/>
      <c r="S15" s="43">
        <v>27</v>
      </c>
      <c r="T15" s="21"/>
      <c r="U15" s="7">
        <v>24</v>
      </c>
      <c r="V15" s="43"/>
      <c r="W15" s="61"/>
      <c r="X15" s="7"/>
      <c r="Y15" s="23"/>
      <c r="Z15" s="11">
        <v>5</v>
      </c>
      <c r="AA15" s="7"/>
      <c r="AB15" s="7"/>
      <c r="AC15" s="7"/>
      <c r="AD15" s="23"/>
      <c r="AE15" s="4">
        <v>1</v>
      </c>
      <c r="AF15" s="26">
        <f t="shared" si="2"/>
        <v>55</v>
      </c>
      <c r="AG15" s="95">
        <f t="shared" si="0"/>
        <v>111</v>
      </c>
    </row>
    <row r="16" spans="1:33" x14ac:dyDescent="0.25">
      <c r="A16" s="70" t="s">
        <v>27</v>
      </c>
      <c r="B16" s="22"/>
      <c r="C16" s="9"/>
      <c r="D16" s="9"/>
      <c r="E16" s="9"/>
      <c r="F16" s="9"/>
      <c r="G16" s="29"/>
      <c r="H16" s="20"/>
      <c r="I16" s="57"/>
      <c r="J16" s="20"/>
      <c r="K16" s="57"/>
      <c r="L16" s="20"/>
      <c r="M16" s="9"/>
      <c r="N16" s="57"/>
      <c r="O16" s="29"/>
      <c r="P16" s="4"/>
      <c r="Q16" s="86">
        <f t="shared" si="1"/>
        <v>0</v>
      </c>
      <c r="R16" s="21"/>
      <c r="S16" s="43"/>
      <c r="T16" s="21"/>
      <c r="U16" s="7"/>
      <c r="V16" s="43"/>
      <c r="W16" s="61"/>
      <c r="X16" s="7"/>
      <c r="Y16" s="23"/>
      <c r="Z16" s="11"/>
      <c r="AA16" s="7"/>
      <c r="AB16" s="7"/>
      <c r="AC16" s="7"/>
      <c r="AD16" s="23"/>
      <c r="AE16" s="4"/>
      <c r="AF16" s="26">
        <f t="shared" si="2"/>
        <v>0</v>
      </c>
      <c r="AG16" s="95">
        <f t="shared" si="0"/>
        <v>0</v>
      </c>
    </row>
    <row r="17" spans="1:33" x14ac:dyDescent="0.25">
      <c r="A17" s="70" t="s">
        <v>28</v>
      </c>
      <c r="B17" s="22"/>
      <c r="C17" s="9">
        <v>16</v>
      </c>
      <c r="D17" s="9">
        <v>14</v>
      </c>
      <c r="E17" s="9"/>
      <c r="F17" s="9"/>
      <c r="G17" s="29"/>
      <c r="H17" s="20"/>
      <c r="I17" s="57"/>
      <c r="J17" s="20"/>
      <c r="K17" s="57">
        <v>6</v>
      </c>
      <c r="L17" s="20">
        <v>42</v>
      </c>
      <c r="M17" s="9"/>
      <c r="N17" s="57"/>
      <c r="O17" s="29"/>
      <c r="P17" s="4">
        <v>5</v>
      </c>
      <c r="Q17" s="86">
        <f t="shared" si="1"/>
        <v>73</v>
      </c>
      <c r="R17" s="21"/>
      <c r="S17" s="43">
        <v>4</v>
      </c>
      <c r="T17" s="21"/>
      <c r="U17" s="7"/>
      <c r="V17" s="43"/>
      <c r="W17" s="61"/>
      <c r="X17" s="7"/>
      <c r="Y17" s="23"/>
      <c r="Z17" s="11"/>
      <c r="AA17" s="7"/>
      <c r="AB17" s="7"/>
      <c r="AC17" s="7"/>
      <c r="AD17" s="23"/>
      <c r="AE17" s="4"/>
      <c r="AF17" s="26">
        <f t="shared" si="2"/>
        <v>4</v>
      </c>
      <c r="AG17" s="95">
        <f t="shared" si="0"/>
        <v>77</v>
      </c>
    </row>
    <row r="18" spans="1:33" x14ac:dyDescent="0.25">
      <c r="A18" s="70" t="s">
        <v>14</v>
      </c>
      <c r="B18" s="22"/>
      <c r="C18" s="9"/>
      <c r="D18" s="9"/>
      <c r="E18" s="9"/>
      <c r="F18" s="9"/>
      <c r="G18" s="29"/>
      <c r="H18" s="20"/>
      <c r="I18" s="57"/>
      <c r="J18" s="20"/>
      <c r="K18" s="57"/>
      <c r="L18" s="20"/>
      <c r="M18" s="9"/>
      <c r="N18" s="57"/>
      <c r="O18" s="29"/>
      <c r="P18" s="4"/>
      <c r="Q18" s="86">
        <f t="shared" si="1"/>
        <v>0</v>
      </c>
      <c r="R18" s="21"/>
      <c r="S18" s="43"/>
      <c r="T18" s="21"/>
      <c r="U18" s="7"/>
      <c r="V18" s="43"/>
      <c r="W18" s="61"/>
      <c r="X18" s="7"/>
      <c r="Y18" s="23"/>
      <c r="Z18" s="11"/>
      <c r="AA18" s="7"/>
      <c r="AB18" s="7">
        <v>2</v>
      </c>
      <c r="AC18" s="7">
        <v>10</v>
      </c>
      <c r="AD18" s="23"/>
      <c r="AE18" s="4">
        <v>2</v>
      </c>
      <c r="AF18" s="26">
        <f t="shared" si="2"/>
        <v>10</v>
      </c>
      <c r="AG18" s="95">
        <f t="shared" si="0"/>
        <v>10</v>
      </c>
    </row>
    <row r="19" spans="1:33" x14ac:dyDescent="0.25">
      <c r="A19" s="70" t="s">
        <v>8</v>
      </c>
      <c r="B19" s="22"/>
      <c r="C19" s="9"/>
      <c r="D19" s="9"/>
      <c r="E19" s="9"/>
      <c r="F19" s="9"/>
      <c r="G19" s="29"/>
      <c r="H19" s="20"/>
      <c r="I19" s="57"/>
      <c r="J19" s="20"/>
      <c r="K19" s="57"/>
      <c r="L19" s="20"/>
      <c r="M19" s="9"/>
      <c r="N19" s="57"/>
      <c r="O19" s="29"/>
      <c r="P19" s="4"/>
      <c r="Q19" s="86">
        <f t="shared" si="1"/>
        <v>0</v>
      </c>
      <c r="R19" s="21"/>
      <c r="S19" s="43"/>
      <c r="T19" s="21"/>
      <c r="U19" s="7"/>
      <c r="V19" s="43"/>
      <c r="W19" s="61"/>
      <c r="X19" s="7"/>
      <c r="Y19" s="23"/>
      <c r="Z19" s="11"/>
      <c r="AA19" s="7"/>
      <c r="AB19" s="7"/>
      <c r="AC19" s="7"/>
      <c r="AD19" s="23"/>
      <c r="AE19" s="4"/>
      <c r="AF19" s="26">
        <f t="shared" si="2"/>
        <v>0</v>
      </c>
      <c r="AG19" s="95">
        <f t="shared" si="0"/>
        <v>0</v>
      </c>
    </row>
    <row r="20" spans="1:33" x14ac:dyDescent="0.25">
      <c r="A20" s="70" t="s">
        <v>41</v>
      </c>
      <c r="B20" s="22">
        <v>15</v>
      </c>
      <c r="C20" s="9"/>
      <c r="D20" s="9"/>
      <c r="E20" s="9"/>
      <c r="F20" s="9"/>
      <c r="G20" s="29"/>
      <c r="H20" s="20"/>
      <c r="I20" s="57"/>
      <c r="J20" s="20"/>
      <c r="K20" s="57"/>
      <c r="L20" s="20">
        <v>5</v>
      </c>
      <c r="M20" s="9"/>
      <c r="N20" s="57"/>
      <c r="O20" s="29"/>
      <c r="P20" s="4"/>
      <c r="Q20" s="86">
        <f t="shared" si="1"/>
        <v>20</v>
      </c>
      <c r="R20" s="21"/>
      <c r="S20" s="43">
        <v>8</v>
      </c>
      <c r="T20" s="21"/>
      <c r="U20" s="7">
        <v>3</v>
      </c>
      <c r="V20" s="43"/>
      <c r="W20" s="61"/>
      <c r="X20" s="7"/>
      <c r="Y20" s="23"/>
      <c r="Z20" s="11"/>
      <c r="AA20" s="7"/>
      <c r="AB20" s="7"/>
      <c r="AC20" s="7"/>
      <c r="AD20" s="23"/>
      <c r="AE20" s="4"/>
      <c r="AF20" s="26">
        <f t="shared" si="2"/>
        <v>11</v>
      </c>
      <c r="AG20" s="95">
        <f t="shared" si="0"/>
        <v>31</v>
      </c>
    </row>
    <row r="21" spans="1:33" x14ac:dyDescent="0.25">
      <c r="A21" s="70" t="s">
        <v>16</v>
      </c>
      <c r="B21" s="22"/>
      <c r="C21" s="9">
        <v>8</v>
      </c>
      <c r="D21" s="9">
        <v>21</v>
      </c>
      <c r="E21" s="9">
        <v>1</v>
      </c>
      <c r="F21" s="9"/>
      <c r="G21" s="29"/>
      <c r="H21" s="20"/>
      <c r="I21" s="57"/>
      <c r="J21" s="20">
        <v>6</v>
      </c>
      <c r="K21" s="57">
        <v>9</v>
      </c>
      <c r="L21" s="20">
        <v>5</v>
      </c>
      <c r="M21" s="9"/>
      <c r="N21" s="57"/>
      <c r="O21" s="29">
        <v>6</v>
      </c>
      <c r="P21" s="4"/>
      <c r="Q21" s="86">
        <f t="shared" si="1"/>
        <v>56</v>
      </c>
      <c r="R21" s="21"/>
      <c r="S21" s="43">
        <v>4</v>
      </c>
      <c r="T21" s="21"/>
      <c r="U21" s="7">
        <v>28</v>
      </c>
      <c r="V21" s="43"/>
      <c r="W21" s="61">
        <v>1</v>
      </c>
      <c r="X21" s="7"/>
      <c r="Y21" s="23"/>
      <c r="Z21" s="11">
        <v>1</v>
      </c>
      <c r="AA21" s="7"/>
      <c r="AB21" s="7"/>
      <c r="AC21" s="7"/>
      <c r="AD21" s="23"/>
      <c r="AE21" s="4"/>
      <c r="AF21" s="26">
        <f t="shared" si="2"/>
        <v>34</v>
      </c>
      <c r="AG21" s="95">
        <f t="shared" si="0"/>
        <v>90</v>
      </c>
    </row>
    <row r="22" spans="1:33" x14ac:dyDescent="0.25">
      <c r="A22" s="70" t="s">
        <v>18</v>
      </c>
      <c r="B22" s="22"/>
      <c r="C22" s="9"/>
      <c r="D22" s="9"/>
      <c r="E22" s="9"/>
      <c r="F22" s="9"/>
      <c r="G22" s="29"/>
      <c r="H22" s="20"/>
      <c r="I22" s="57"/>
      <c r="J22" s="20"/>
      <c r="K22" s="57"/>
      <c r="L22" s="20"/>
      <c r="M22" s="9"/>
      <c r="N22" s="57"/>
      <c r="O22" s="29"/>
      <c r="P22" s="4"/>
      <c r="Q22" s="86">
        <f t="shared" si="1"/>
        <v>0</v>
      </c>
      <c r="R22" s="21"/>
      <c r="S22" s="43"/>
      <c r="T22" s="21"/>
      <c r="U22" s="7"/>
      <c r="V22" s="43"/>
      <c r="W22" s="61"/>
      <c r="X22" s="7"/>
      <c r="Y22" s="23"/>
      <c r="Z22" s="11">
        <v>1</v>
      </c>
      <c r="AA22" s="7"/>
      <c r="AB22" s="7"/>
      <c r="AC22" s="7"/>
      <c r="AD22" s="23"/>
      <c r="AE22" s="4"/>
      <c r="AF22" s="26">
        <f t="shared" si="2"/>
        <v>1</v>
      </c>
      <c r="AG22" s="95">
        <f t="shared" si="0"/>
        <v>1</v>
      </c>
    </row>
    <row r="23" spans="1:33" x14ac:dyDescent="0.25">
      <c r="A23" s="71" t="s">
        <v>42</v>
      </c>
      <c r="B23" s="22"/>
      <c r="C23" s="9">
        <v>7</v>
      </c>
      <c r="D23" s="9">
        <v>59</v>
      </c>
      <c r="E23" s="9">
        <v>16</v>
      </c>
      <c r="F23" s="9"/>
      <c r="G23" s="29"/>
      <c r="H23" s="20"/>
      <c r="I23" s="57"/>
      <c r="J23" s="20"/>
      <c r="K23" s="57"/>
      <c r="L23" s="20">
        <v>54</v>
      </c>
      <c r="M23" s="9"/>
      <c r="N23" s="57"/>
      <c r="O23" s="29"/>
      <c r="P23" s="4"/>
      <c r="Q23" s="86">
        <f t="shared" si="1"/>
        <v>136</v>
      </c>
      <c r="R23" s="21"/>
      <c r="S23" s="43"/>
      <c r="T23" s="21"/>
      <c r="U23" s="7"/>
      <c r="V23" s="43"/>
      <c r="W23" s="61"/>
      <c r="X23" s="7"/>
      <c r="Y23" s="23"/>
      <c r="Z23" s="11"/>
      <c r="AA23" s="7"/>
      <c r="AB23" s="7"/>
      <c r="AC23" s="7"/>
      <c r="AD23" s="23"/>
      <c r="AE23" s="4"/>
      <c r="AF23" s="26">
        <f t="shared" si="2"/>
        <v>0</v>
      </c>
      <c r="AG23" s="95">
        <f t="shared" si="0"/>
        <v>136</v>
      </c>
    </row>
    <row r="24" spans="1:33" x14ac:dyDescent="0.25">
      <c r="A24" s="71" t="s">
        <v>11</v>
      </c>
      <c r="B24" s="22"/>
      <c r="C24" s="9">
        <v>33</v>
      </c>
      <c r="D24" s="9">
        <v>8</v>
      </c>
      <c r="E24" s="9">
        <v>10</v>
      </c>
      <c r="F24" s="9"/>
      <c r="G24" s="29"/>
      <c r="H24" s="20"/>
      <c r="I24" s="57"/>
      <c r="J24" s="20">
        <v>1</v>
      </c>
      <c r="K24" s="57"/>
      <c r="L24" s="20">
        <v>13</v>
      </c>
      <c r="M24" s="9">
        <v>4</v>
      </c>
      <c r="N24" s="57"/>
      <c r="O24" s="29"/>
      <c r="P24" s="4">
        <v>20</v>
      </c>
      <c r="Q24" s="86">
        <f t="shared" si="1"/>
        <v>49</v>
      </c>
      <c r="R24" s="21"/>
      <c r="S24" s="43"/>
      <c r="T24" s="21"/>
      <c r="U24" s="7"/>
      <c r="V24" s="43"/>
      <c r="W24" s="61"/>
      <c r="X24" s="7"/>
      <c r="Y24" s="23"/>
      <c r="Z24" s="11"/>
      <c r="AA24" s="7"/>
      <c r="AB24" s="7"/>
      <c r="AC24" s="7"/>
      <c r="AD24" s="23"/>
      <c r="AE24" s="4"/>
      <c r="AF24" s="26">
        <f t="shared" si="2"/>
        <v>0</v>
      </c>
      <c r="AG24" s="95">
        <f t="shared" si="0"/>
        <v>49</v>
      </c>
    </row>
    <row r="25" spans="1:33" x14ac:dyDescent="0.25">
      <c r="A25" s="70" t="s">
        <v>26</v>
      </c>
      <c r="B25" s="22"/>
      <c r="C25" s="9"/>
      <c r="D25" s="9"/>
      <c r="E25" s="9"/>
      <c r="F25" s="9"/>
      <c r="G25" s="29"/>
      <c r="H25" s="20"/>
      <c r="I25" s="57"/>
      <c r="J25" s="20"/>
      <c r="K25" s="57"/>
      <c r="L25" s="20"/>
      <c r="M25" s="9"/>
      <c r="N25" s="57"/>
      <c r="O25" s="29"/>
      <c r="P25" s="4"/>
      <c r="Q25" s="86">
        <f t="shared" si="1"/>
        <v>0</v>
      </c>
      <c r="R25" s="21"/>
      <c r="S25" s="43"/>
      <c r="T25" s="21"/>
      <c r="U25" s="7"/>
      <c r="V25" s="43"/>
      <c r="W25" s="61"/>
      <c r="X25" s="7"/>
      <c r="Y25" s="23"/>
      <c r="Z25" s="11"/>
      <c r="AA25" s="7"/>
      <c r="AB25" s="7"/>
      <c r="AC25" s="7"/>
      <c r="AD25" s="23"/>
      <c r="AE25" s="4"/>
      <c r="AF25" s="26">
        <f t="shared" si="2"/>
        <v>0</v>
      </c>
      <c r="AG25" s="95">
        <f t="shared" si="0"/>
        <v>0</v>
      </c>
    </row>
    <row r="26" spans="1:33" x14ac:dyDescent="0.25">
      <c r="A26" s="70" t="s">
        <v>15</v>
      </c>
      <c r="B26" s="22"/>
      <c r="C26" s="9"/>
      <c r="D26" s="9"/>
      <c r="E26" s="9"/>
      <c r="F26" s="9"/>
      <c r="G26" s="29"/>
      <c r="H26" s="20"/>
      <c r="I26" s="57"/>
      <c r="J26" s="20"/>
      <c r="K26" s="57"/>
      <c r="L26" s="20"/>
      <c r="M26" s="9"/>
      <c r="N26" s="57"/>
      <c r="O26" s="29"/>
      <c r="P26" s="4"/>
      <c r="Q26" s="86">
        <f t="shared" si="1"/>
        <v>0</v>
      </c>
      <c r="R26" s="21"/>
      <c r="S26" s="43"/>
      <c r="T26" s="21"/>
      <c r="U26" s="7"/>
      <c r="V26" s="43"/>
      <c r="W26" s="61"/>
      <c r="X26" s="7"/>
      <c r="Y26" s="23"/>
      <c r="Z26" s="11"/>
      <c r="AA26" s="7"/>
      <c r="AB26" s="7"/>
      <c r="AC26" s="7"/>
      <c r="AD26" s="23"/>
      <c r="AE26" s="4"/>
      <c r="AF26" s="26">
        <f t="shared" si="2"/>
        <v>0</v>
      </c>
      <c r="AG26" s="95">
        <f t="shared" si="0"/>
        <v>0</v>
      </c>
    </row>
    <row r="27" spans="1:33" x14ac:dyDescent="0.25">
      <c r="A27" s="70" t="s">
        <v>43</v>
      </c>
      <c r="B27" s="22"/>
      <c r="C27" s="9"/>
      <c r="D27" s="9"/>
      <c r="E27" s="9"/>
      <c r="F27" s="9"/>
      <c r="G27" s="29"/>
      <c r="H27" s="20"/>
      <c r="I27" s="57"/>
      <c r="J27" s="20"/>
      <c r="K27" s="57"/>
      <c r="L27" s="20"/>
      <c r="M27" s="9"/>
      <c r="N27" s="57"/>
      <c r="O27" s="29"/>
      <c r="P27" s="4"/>
      <c r="Q27" s="86">
        <f t="shared" si="1"/>
        <v>0</v>
      </c>
      <c r="R27" s="21"/>
      <c r="S27" s="43"/>
      <c r="T27" s="21"/>
      <c r="U27" s="7">
        <v>1</v>
      </c>
      <c r="V27" s="43"/>
      <c r="W27" s="61"/>
      <c r="X27" s="7"/>
      <c r="Y27" s="23"/>
      <c r="Z27" s="11"/>
      <c r="AA27" s="7"/>
      <c r="AB27" s="7">
        <v>3</v>
      </c>
      <c r="AC27" s="7"/>
      <c r="AD27" s="23">
        <v>1</v>
      </c>
      <c r="AE27" s="4"/>
      <c r="AF27" s="26">
        <f t="shared" si="2"/>
        <v>5</v>
      </c>
      <c r="AG27" s="95">
        <f t="shared" si="0"/>
        <v>5</v>
      </c>
    </row>
    <row r="28" spans="1:33" x14ac:dyDescent="0.25">
      <c r="A28" s="72" t="s">
        <v>9</v>
      </c>
      <c r="B28" s="56"/>
      <c r="C28" s="58"/>
      <c r="D28" s="58"/>
      <c r="E28" s="58"/>
      <c r="F28" s="58"/>
      <c r="G28" s="34"/>
      <c r="H28" s="35"/>
      <c r="I28" s="59"/>
      <c r="J28" s="35"/>
      <c r="K28" s="59"/>
      <c r="L28" s="35"/>
      <c r="M28" s="58"/>
      <c r="N28" s="59"/>
      <c r="O28" s="34"/>
      <c r="P28" s="4"/>
      <c r="Q28" s="86">
        <f t="shared" si="1"/>
        <v>0</v>
      </c>
      <c r="R28" s="21"/>
      <c r="S28" s="43"/>
      <c r="T28" s="21"/>
      <c r="U28" s="7"/>
      <c r="V28" s="43"/>
      <c r="W28" s="61"/>
      <c r="X28" s="7"/>
      <c r="Y28" s="23"/>
      <c r="Z28" s="11"/>
      <c r="AA28" s="7"/>
      <c r="AB28" s="7"/>
      <c r="AC28" s="7"/>
      <c r="AD28" s="23"/>
      <c r="AE28" s="4"/>
      <c r="AF28" s="26">
        <f t="shared" si="2"/>
        <v>0</v>
      </c>
      <c r="AG28" s="95">
        <f t="shared" si="0"/>
        <v>0</v>
      </c>
    </row>
    <row r="29" spans="1:33" x14ac:dyDescent="0.25">
      <c r="A29" s="70" t="s">
        <v>2</v>
      </c>
      <c r="B29" s="22"/>
      <c r="C29" s="9"/>
      <c r="D29" s="9"/>
      <c r="E29" s="9"/>
      <c r="F29" s="9"/>
      <c r="G29" s="29"/>
      <c r="H29" s="20"/>
      <c r="I29" s="57"/>
      <c r="J29" s="20"/>
      <c r="K29" s="57"/>
      <c r="L29" s="20"/>
      <c r="M29" s="9">
        <v>1</v>
      </c>
      <c r="N29" s="57">
        <v>19</v>
      </c>
      <c r="O29" s="29"/>
      <c r="P29" s="4"/>
      <c r="Q29" s="86">
        <f t="shared" si="1"/>
        <v>20</v>
      </c>
      <c r="R29" s="21"/>
      <c r="S29" s="43"/>
      <c r="T29" s="21"/>
      <c r="U29" s="7"/>
      <c r="V29" s="43"/>
      <c r="W29" s="61"/>
      <c r="X29" s="7"/>
      <c r="Y29" s="23"/>
      <c r="Z29" s="11"/>
      <c r="AA29" s="7"/>
      <c r="AB29" s="7"/>
      <c r="AC29" s="7"/>
      <c r="AD29" s="23"/>
      <c r="AE29" s="4"/>
      <c r="AF29" s="26">
        <f t="shared" si="2"/>
        <v>0</v>
      </c>
      <c r="AG29" s="95">
        <f t="shared" si="0"/>
        <v>20</v>
      </c>
    </row>
    <row r="30" spans="1:33" x14ac:dyDescent="0.25">
      <c r="A30" s="70" t="s">
        <v>91</v>
      </c>
      <c r="B30" s="22"/>
      <c r="C30" s="9"/>
      <c r="D30" s="9"/>
      <c r="E30" s="9"/>
      <c r="F30" s="9"/>
      <c r="G30" s="29"/>
      <c r="H30" s="20"/>
      <c r="I30" s="57"/>
      <c r="J30" s="20"/>
      <c r="K30" s="57"/>
      <c r="L30" s="20"/>
      <c r="M30" s="9"/>
      <c r="N30" s="57"/>
      <c r="O30" s="29"/>
      <c r="P30" s="4"/>
      <c r="Q30" s="86">
        <f t="shared" si="1"/>
        <v>0</v>
      </c>
      <c r="R30" s="21"/>
      <c r="S30" s="43"/>
      <c r="T30" s="21"/>
      <c r="U30" s="7"/>
      <c r="V30" s="43"/>
      <c r="W30" s="61"/>
      <c r="X30" s="7"/>
      <c r="Y30" s="23"/>
      <c r="Z30" s="11"/>
      <c r="AA30" s="7"/>
      <c r="AB30" s="7"/>
      <c r="AC30" s="7"/>
      <c r="AD30" s="23"/>
      <c r="AE30" s="4"/>
      <c r="AF30" s="26">
        <f t="shared" si="2"/>
        <v>0</v>
      </c>
      <c r="AG30" s="95">
        <f t="shared" si="0"/>
        <v>0</v>
      </c>
    </row>
    <row r="31" spans="1:33" x14ac:dyDescent="0.25">
      <c r="A31" s="70" t="s">
        <v>63</v>
      </c>
      <c r="B31" s="22"/>
      <c r="C31" s="9">
        <v>6</v>
      </c>
      <c r="D31" s="9">
        <v>36</v>
      </c>
      <c r="E31" s="9">
        <v>13</v>
      </c>
      <c r="F31" s="9"/>
      <c r="G31" s="29"/>
      <c r="H31" s="20"/>
      <c r="I31" s="57"/>
      <c r="J31" s="20">
        <v>1</v>
      </c>
      <c r="K31" s="57">
        <v>1</v>
      </c>
      <c r="L31" s="20"/>
      <c r="M31" s="9">
        <v>62</v>
      </c>
      <c r="N31" s="57">
        <v>4</v>
      </c>
      <c r="O31" s="29"/>
      <c r="P31" s="4"/>
      <c r="Q31" s="86">
        <f t="shared" si="1"/>
        <v>123</v>
      </c>
      <c r="R31" s="21"/>
      <c r="S31" s="43"/>
      <c r="T31" s="21"/>
      <c r="U31" s="7"/>
      <c r="V31" s="43"/>
      <c r="W31" s="61"/>
      <c r="X31" s="7"/>
      <c r="Y31" s="23"/>
      <c r="Z31" s="11"/>
      <c r="AA31" s="7"/>
      <c r="AB31" s="7"/>
      <c r="AC31" s="7"/>
      <c r="AD31" s="23"/>
      <c r="AE31" s="4"/>
      <c r="AF31" s="26">
        <f t="shared" si="2"/>
        <v>0</v>
      </c>
      <c r="AG31" s="95">
        <f t="shared" si="0"/>
        <v>123</v>
      </c>
    </row>
    <row r="32" spans="1:33" x14ac:dyDescent="0.25">
      <c r="A32" s="70" t="s">
        <v>10</v>
      </c>
      <c r="B32" s="22"/>
      <c r="C32" s="9"/>
      <c r="D32" s="9"/>
      <c r="E32" s="9"/>
      <c r="F32" s="9"/>
      <c r="G32" s="29"/>
      <c r="H32" s="20"/>
      <c r="I32" s="57"/>
      <c r="J32" s="20"/>
      <c r="K32" s="57"/>
      <c r="L32" s="20"/>
      <c r="M32" s="9"/>
      <c r="N32" s="57"/>
      <c r="O32" s="29"/>
      <c r="P32" s="4"/>
      <c r="Q32" s="86">
        <f t="shared" si="1"/>
        <v>0</v>
      </c>
      <c r="R32" s="21"/>
      <c r="S32" s="43"/>
      <c r="T32" s="21"/>
      <c r="U32" s="7"/>
      <c r="V32" s="43"/>
      <c r="W32" s="61"/>
      <c r="X32" s="7"/>
      <c r="Y32" s="23"/>
      <c r="Z32" s="11"/>
      <c r="AA32" s="7"/>
      <c r="AB32" s="7"/>
      <c r="AC32" s="7"/>
      <c r="AD32" s="23"/>
      <c r="AE32" s="4"/>
      <c r="AF32" s="26">
        <f t="shared" si="2"/>
        <v>0</v>
      </c>
      <c r="AG32" s="95">
        <f t="shared" si="0"/>
        <v>0</v>
      </c>
    </row>
    <row r="33" spans="1:33" x14ac:dyDescent="0.25">
      <c r="A33" s="70" t="s">
        <v>1</v>
      </c>
      <c r="B33" s="22"/>
      <c r="C33" s="9"/>
      <c r="D33" s="9"/>
      <c r="E33" s="9"/>
      <c r="F33" s="9"/>
      <c r="G33" s="29"/>
      <c r="H33" s="20">
        <v>1</v>
      </c>
      <c r="I33" s="57"/>
      <c r="J33" s="20"/>
      <c r="K33" s="57"/>
      <c r="L33" s="20"/>
      <c r="M33" s="9"/>
      <c r="N33" s="57"/>
      <c r="O33" s="29"/>
      <c r="P33" s="4"/>
      <c r="Q33" s="86">
        <f t="shared" si="1"/>
        <v>1</v>
      </c>
      <c r="R33" s="21"/>
      <c r="S33" s="43"/>
      <c r="T33" s="21"/>
      <c r="U33" s="7"/>
      <c r="V33" s="43"/>
      <c r="W33" s="61"/>
      <c r="X33" s="7"/>
      <c r="Y33" s="23"/>
      <c r="Z33" s="11"/>
      <c r="AA33" s="7"/>
      <c r="AB33" s="7"/>
      <c r="AC33" s="7"/>
      <c r="AD33" s="23"/>
      <c r="AE33" s="4"/>
      <c r="AF33" s="26">
        <f t="shared" si="2"/>
        <v>0</v>
      </c>
      <c r="AG33" s="95">
        <f t="shared" si="0"/>
        <v>1</v>
      </c>
    </row>
    <row r="34" spans="1:33" x14ac:dyDescent="0.25">
      <c r="A34" s="70" t="s">
        <v>44</v>
      </c>
      <c r="B34" s="22"/>
      <c r="C34" s="9"/>
      <c r="D34" s="9"/>
      <c r="E34" s="9"/>
      <c r="F34" s="9"/>
      <c r="G34" s="29"/>
      <c r="H34" s="20"/>
      <c r="I34" s="57"/>
      <c r="J34" s="20"/>
      <c r="K34" s="57">
        <v>3</v>
      </c>
      <c r="L34" s="20"/>
      <c r="M34" s="9"/>
      <c r="N34" s="57"/>
      <c r="O34" s="29"/>
      <c r="P34" s="4"/>
      <c r="Q34" s="86">
        <f t="shared" si="1"/>
        <v>3</v>
      </c>
      <c r="R34" s="21"/>
      <c r="S34" s="43"/>
      <c r="T34" s="21"/>
      <c r="U34" s="7"/>
      <c r="V34" s="43"/>
      <c r="W34" s="61"/>
      <c r="X34" s="7"/>
      <c r="Y34" s="23"/>
      <c r="Z34" s="11"/>
      <c r="AA34" s="7"/>
      <c r="AB34" s="7"/>
      <c r="AC34" s="7"/>
      <c r="AD34" s="23"/>
      <c r="AE34" s="4"/>
      <c r="AF34" s="26">
        <f t="shared" si="2"/>
        <v>0</v>
      </c>
      <c r="AG34" s="95">
        <f t="shared" si="0"/>
        <v>3</v>
      </c>
    </row>
    <row r="35" spans="1:33" x14ac:dyDescent="0.25">
      <c r="A35" s="72" t="s">
        <v>45</v>
      </c>
      <c r="B35" s="56"/>
      <c r="C35" s="58"/>
      <c r="D35" s="58"/>
      <c r="E35" s="58"/>
      <c r="F35" s="58"/>
      <c r="G35" s="34"/>
      <c r="H35" s="35"/>
      <c r="I35" s="59"/>
      <c r="J35" s="35"/>
      <c r="K35" s="59"/>
      <c r="L35" s="35"/>
      <c r="M35" s="58">
        <v>3</v>
      </c>
      <c r="N35" s="59">
        <v>11</v>
      </c>
      <c r="O35" s="34"/>
      <c r="P35" s="4">
        <v>3</v>
      </c>
      <c r="Q35" s="86">
        <f t="shared" si="1"/>
        <v>11</v>
      </c>
      <c r="R35" s="21"/>
      <c r="S35" s="43"/>
      <c r="T35" s="21"/>
      <c r="U35" s="7"/>
      <c r="V35" s="43"/>
      <c r="W35" s="61"/>
      <c r="X35" s="7"/>
      <c r="Y35" s="23"/>
      <c r="Z35" s="11"/>
      <c r="AA35" s="7"/>
      <c r="AB35" s="7"/>
      <c r="AC35" s="7"/>
      <c r="AD35" s="23"/>
      <c r="AE35" s="4"/>
      <c r="AF35" s="26">
        <f t="shared" si="2"/>
        <v>0</v>
      </c>
      <c r="AG35" s="95">
        <f t="shared" si="0"/>
        <v>11</v>
      </c>
    </row>
    <row r="36" spans="1:33" x14ac:dyDescent="0.25">
      <c r="A36" s="70" t="s">
        <v>7</v>
      </c>
      <c r="B36" s="22"/>
      <c r="C36" s="9"/>
      <c r="D36" s="9">
        <v>2</v>
      </c>
      <c r="E36" s="9">
        <v>3</v>
      </c>
      <c r="F36" s="9"/>
      <c r="G36" s="29"/>
      <c r="H36" s="20"/>
      <c r="I36" s="57"/>
      <c r="J36" s="20"/>
      <c r="K36" s="57"/>
      <c r="L36" s="20"/>
      <c r="M36" s="9">
        <v>10</v>
      </c>
      <c r="N36" s="57"/>
      <c r="O36" s="29"/>
      <c r="P36" s="4"/>
      <c r="Q36" s="86">
        <f t="shared" si="1"/>
        <v>15</v>
      </c>
      <c r="R36" s="21"/>
      <c r="S36" s="43"/>
      <c r="T36" s="21"/>
      <c r="U36" s="7"/>
      <c r="V36" s="43"/>
      <c r="W36" s="61"/>
      <c r="X36" s="7"/>
      <c r="Y36" s="23"/>
      <c r="Z36" s="11"/>
      <c r="AA36" s="7"/>
      <c r="AB36" s="7"/>
      <c r="AC36" s="7"/>
      <c r="AD36" s="23"/>
      <c r="AE36" s="4"/>
      <c r="AF36" s="26">
        <f t="shared" si="2"/>
        <v>0</v>
      </c>
      <c r="AG36" s="95">
        <f t="shared" si="0"/>
        <v>15</v>
      </c>
    </row>
    <row r="37" spans="1:33" x14ac:dyDescent="0.25">
      <c r="A37" s="70" t="s">
        <v>31</v>
      </c>
      <c r="B37" s="22"/>
      <c r="C37" s="9"/>
      <c r="D37" s="9"/>
      <c r="E37" s="9"/>
      <c r="F37" s="9"/>
      <c r="G37" s="29"/>
      <c r="H37" s="20"/>
      <c r="I37" s="57"/>
      <c r="J37" s="20"/>
      <c r="K37" s="57"/>
      <c r="L37" s="20"/>
      <c r="M37" s="9"/>
      <c r="N37" s="57"/>
      <c r="O37" s="29"/>
      <c r="P37" s="4"/>
      <c r="Q37" s="86">
        <f t="shared" si="1"/>
        <v>0</v>
      </c>
      <c r="R37" s="21"/>
      <c r="S37" s="43"/>
      <c r="T37" s="21"/>
      <c r="U37" s="7"/>
      <c r="V37" s="43"/>
      <c r="W37" s="61"/>
      <c r="X37" s="7"/>
      <c r="Y37" s="23"/>
      <c r="Z37" s="11"/>
      <c r="AA37" s="7"/>
      <c r="AB37" s="7"/>
      <c r="AC37" s="7"/>
      <c r="AD37" s="23"/>
      <c r="AE37" s="4"/>
      <c r="AF37" s="26">
        <f t="shared" si="2"/>
        <v>0</v>
      </c>
      <c r="AG37" s="95">
        <f t="shared" si="0"/>
        <v>0</v>
      </c>
    </row>
    <row r="38" spans="1:33" x14ac:dyDescent="0.25">
      <c r="A38" s="70" t="s">
        <v>47</v>
      </c>
      <c r="B38" s="22"/>
      <c r="C38" s="9"/>
      <c r="D38" s="9"/>
      <c r="E38" s="9"/>
      <c r="F38" s="9"/>
      <c r="G38" s="29"/>
      <c r="H38" s="20"/>
      <c r="I38" s="57"/>
      <c r="J38" s="20"/>
      <c r="K38" s="57"/>
      <c r="L38" s="20"/>
      <c r="M38" s="9"/>
      <c r="N38" s="57"/>
      <c r="O38" s="29"/>
      <c r="P38" s="4"/>
      <c r="Q38" s="86">
        <f t="shared" si="1"/>
        <v>0</v>
      </c>
      <c r="R38" s="21"/>
      <c r="S38" s="43"/>
      <c r="T38" s="21"/>
      <c r="U38" s="7"/>
      <c r="V38" s="43"/>
      <c r="W38" s="61"/>
      <c r="X38" s="7"/>
      <c r="Y38" s="23"/>
      <c r="Z38" s="11"/>
      <c r="AA38" s="7"/>
      <c r="AB38" s="7">
        <v>2</v>
      </c>
      <c r="AC38" s="7">
        <v>1</v>
      </c>
      <c r="AD38" s="23"/>
      <c r="AE38" s="4"/>
      <c r="AF38" s="26">
        <f t="shared" si="2"/>
        <v>3</v>
      </c>
      <c r="AG38" s="95">
        <f t="shared" si="0"/>
        <v>3</v>
      </c>
    </row>
    <row r="39" spans="1:33" x14ac:dyDescent="0.25">
      <c r="A39" s="70" t="s">
        <v>20</v>
      </c>
      <c r="B39" s="22"/>
      <c r="C39" s="9"/>
      <c r="D39" s="9"/>
      <c r="E39" s="9"/>
      <c r="F39" s="9"/>
      <c r="G39" s="29"/>
      <c r="H39" s="20"/>
      <c r="I39" s="57"/>
      <c r="J39" s="20"/>
      <c r="K39" s="57"/>
      <c r="L39" s="20"/>
      <c r="M39" s="9"/>
      <c r="N39" s="57"/>
      <c r="O39" s="29"/>
      <c r="P39" s="4"/>
      <c r="Q39" s="86">
        <f t="shared" si="1"/>
        <v>0</v>
      </c>
      <c r="R39" s="21"/>
      <c r="S39" s="43"/>
      <c r="T39" s="21"/>
      <c r="U39" s="7"/>
      <c r="V39" s="43"/>
      <c r="W39" s="61"/>
      <c r="X39" s="7"/>
      <c r="Y39" s="23"/>
      <c r="Z39" s="11"/>
      <c r="AA39" s="7"/>
      <c r="AB39" s="7"/>
      <c r="AC39" s="7"/>
      <c r="AD39" s="23"/>
      <c r="AE39" s="4"/>
      <c r="AF39" s="26">
        <f t="shared" si="2"/>
        <v>0</v>
      </c>
      <c r="AG39" s="95">
        <f t="shared" si="0"/>
        <v>0</v>
      </c>
    </row>
    <row r="40" spans="1:33" x14ac:dyDescent="0.25">
      <c r="A40" s="72" t="s">
        <v>46</v>
      </c>
      <c r="B40" s="56"/>
      <c r="C40" s="58"/>
      <c r="D40" s="58">
        <v>22</v>
      </c>
      <c r="E40" s="58">
        <v>10</v>
      </c>
      <c r="F40" s="58"/>
      <c r="G40" s="34"/>
      <c r="H40" s="35"/>
      <c r="I40" s="59"/>
      <c r="J40" s="35"/>
      <c r="K40" s="59"/>
      <c r="L40" s="35"/>
      <c r="M40" s="58">
        <v>16</v>
      </c>
      <c r="N40" s="59"/>
      <c r="O40" s="34"/>
      <c r="P40" s="36">
        <v>14</v>
      </c>
      <c r="Q40" s="86">
        <f t="shared" si="1"/>
        <v>34</v>
      </c>
      <c r="R40" s="42"/>
      <c r="S40" s="41"/>
      <c r="T40" s="42"/>
      <c r="U40" s="38"/>
      <c r="V40" s="41"/>
      <c r="W40" s="40"/>
      <c r="X40" s="38"/>
      <c r="Y40" s="39"/>
      <c r="Z40" s="37"/>
      <c r="AA40" s="38"/>
      <c r="AB40" s="38"/>
      <c r="AC40" s="38"/>
      <c r="AD40" s="39"/>
      <c r="AE40" s="36"/>
      <c r="AF40" s="26">
        <f t="shared" si="2"/>
        <v>0</v>
      </c>
      <c r="AG40" s="97">
        <f t="shared" si="0"/>
        <v>34</v>
      </c>
    </row>
    <row r="41" spans="1:33" x14ac:dyDescent="0.25">
      <c r="A41" s="70" t="s">
        <v>25</v>
      </c>
      <c r="B41" s="22"/>
      <c r="C41" s="9"/>
      <c r="D41" s="9">
        <v>2</v>
      </c>
      <c r="E41" s="9">
        <v>2</v>
      </c>
      <c r="F41" s="9"/>
      <c r="G41" s="29">
        <v>9</v>
      </c>
      <c r="H41" s="20"/>
      <c r="I41" s="57"/>
      <c r="J41" s="20">
        <v>3</v>
      </c>
      <c r="K41" s="57">
        <v>7</v>
      </c>
      <c r="L41" s="20">
        <v>2</v>
      </c>
      <c r="M41" s="9">
        <v>3</v>
      </c>
      <c r="N41" s="57">
        <v>3</v>
      </c>
      <c r="O41" s="29"/>
      <c r="P41" s="4">
        <v>3</v>
      </c>
      <c r="Q41" s="86">
        <f t="shared" si="1"/>
        <v>28</v>
      </c>
      <c r="R41" s="21"/>
      <c r="S41" s="43">
        <v>3</v>
      </c>
      <c r="T41" s="21"/>
      <c r="U41" s="7">
        <v>8</v>
      </c>
      <c r="V41" s="43"/>
      <c r="W41" s="61">
        <v>1</v>
      </c>
      <c r="X41" s="7"/>
      <c r="Y41" s="23"/>
      <c r="Z41" s="11"/>
      <c r="AA41" s="7"/>
      <c r="AB41" s="7"/>
      <c r="AC41" s="7">
        <v>12</v>
      </c>
      <c r="AD41" s="23">
        <v>1</v>
      </c>
      <c r="AE41" s="4"/>
      <c r="AF41" s="26">
        <f t="shared" si="2"/>
        <v>25</v>
      </c>
      <c r="AG41" s="95">
        <f t="shared" si="0"/>
        <v>53</v>
      </c>
    </row>
    <row r="42" spans="1:33" x14ac:dyDescent="0.25">
      <c r="A42" s="70" t="s">
        <v>19</v>
      </c>
      <c r="B42" s="22"/>
      <c r="C42" s="9"/>
      <c r="D42" s="9">
        <v>2</v>
      </c>
      <c r="E42" s="9"/>
      <c r="F42" s="9"/>
      <c r="G42" s="29"/>
      <c r="H42" s="20"/>
      <c r="I42" s="57"/>
      <c r="J42" s="20"/>
      <c r="K42" s="57"/>
      <c r="L42" s="20"/>
      <c r="M42" s="9"/>
      <c r="N42" s="57"/>
      <c r="O42" s="29"/>
      <c r="P42" s="4"/>
      <c r="Q42" s="86">
        <f t="shared" si="1"/>
        <v>2</v>
      </c>
      <c r="R42" s="21"/>
      <c r="S42" s="43"/>
      <c r="T42" s="21"/>
      <c r="U42" s="7"/>
      <c r="V42" s="43"/>
      <c r="W42" s="61"/>
      <c r="X42" s="7"/>
      <c r="Y42" s="23"/>
      <c r="Z42" s="11"/>
      <c r="AA42" s="7"/>
      <c r="AB42" s="7"/>
      <c r="AC42" s="7"/>
      <c r="AD42" s="23"/>
      <c r="AE42" s="4"/>
      <c r="AF42" s="26">
        <f t="shared" si="2"/>
        <v>0</v>
      </c>
      <c r="AG42" s="95">
        <f t="shared" si="0"/>
        <v>2</v>
      </c>
    </row>
    <row r="43" spans="1:33" x14ac:dyDescent="0.25">
      <c r="A43" s="70" t="s">
        <v>6</v>
      </c>
      <c r="B43" s="22"/>
      <c r="C43" s="9">
        <v>1</v>
      </c>
      <c r="D43" s="9">
        <v>5</v>
      </c>
      <c r="E43" s="9"/>
      <c r="F43" s="9"/>
      <c r="G43" s="29"/>
      <c r="H43" s="20"/>
      <c r="I43" s="57"/>
      <c r="J43" s="20"/>
      <c r="K43" s="57"/>
      <c r="L43" s="20">
        <v>9</v>
      </c>
      <c r="M43" s="9">
        <v>2</v>
      </c>
      <c r="N43" s="57"/>
      <c r="O43" s="29">
        <v>3</v>
      </c>
      <c r="P43" s="4"/>
      <c r="Q43" s="86">
        <f t="shared" si="1"/>
        <v>20</v>
      </c>
      <c r="R43" s="21"/>
      <c r="S43" s="43"/>
      <c r="T43" s="21"/>
      <c r="U43" s="7"/>
      <c r="V43" s="43"/>
      <c r="W43" s="61"/>
      <c r="X43" s="7"/>
      <c r="Y43" s="23"/>
      <c r="Z43" s="11"/>
      <c r="AA43" s="7"/>
      <c r="AB43" s="7"/>
      <c r="AC43" s="7"/>
      <c r="AD43" s="23"/>
      <c r="AE43" s="4"/>
      <c r="AF43" s="26">
        <f t="shared" si="2"/>
        <v>0</v>
      </c>
      <c r="AG43" s="95">
        <f t="shared" si="0"/>
        <v>20</v>
      </c>
    </row>
    <row r="44" spans="1:33" x14ac:dyDescent="0.25">
      <c r="A44" s="70" t="s">
        <v>48</v>
      </c>
      <c r="B44" s="22"/>
      <c r="C44" s="9">
        <v>13</v>
      </c>
      <c r="D44" s="9">
        <v>78</v>
      </c>
      <c r="E44" s="9"/>
      <c r="F44" s="9"/>
      <c r="G44" s="29"/>
      <c r="H44" s="20"/>
      <c r="I44" s="57"/>
      <c r="J44" s="20"/>
      <c r="K44" s="57">
        <v>1</v>
      </c>
      <c r="L44" s="20">
        <v>11</v>
      </c>
      <c r="M44" s="9"/>
      <c r="N44" s="57"/>
      <c r="O44" s="29">
        <v>3</v>
      </c>
      <c r="P44" s="4"/>
      <c r="Q44" s="86">
        <f t="shared" si="1"/>
        <v>106</v>
      </c>
      <c r="R44" s="21"/>
      <c r="S44" s="43">
        <v>2</v>
      </c>
      <c r="T44" s="21"/>
      <c r="U44" s="7"/>
      <c r="V44" s="43"/>
      <c r="W44" s="61"/>
      <c r="X44" s="7"/>
      <c r="Y44" s="23"/>
      <c r="Z44" s="11"/>
      <c r="AA44" s="7"/>
      <c r="AB44" s="7"/>
      <c r="AC44" s="7"/>
      <c r="AD44" s="23"/>
      <c r="AE44" s="4"/>
      <c r="AF44" s="26">
        <f t="shared" si="2"/>
        <v>2</v>
      </c>
      <c r="AG44" s="95">
        <f t="shared" si="0"/>
        <v>108</v>
      </c>
    </row>
    <row r="45" spans="1:33" x14ac:dyDescent="0.25">
      <c r="A45" s="70" t="s">
        <v>49</v>
      </c>
      <c r="B45" s="22"/>
      <c r="C45" s="9">
        <v>2</v>
      </c>
      <c r="D45" s="9">
        <v>14</v>
      </c>
      <c r="E45" s="9">
        <v>13</v>
      </c>
      <c r="F45" s="9"/>
      <c r="G45" s="29"/>
      <c r="H45" s="20"/>
      <c r="I45" s="57"/>
      <c r="J45" s="20">
        <v>2</v>
      </c>
      <c r="K45" s="57">
        <v>2</v>
      </c>
      <c r="L45" s="20">
        <v>20</v>
      </c>
      <c r="M45" s="9">
        <v>3</v>
      </c>
      <c r="N45" s="57"/>
      <c r="O45" s="29"/>
      <c r="P45" s="4"/>
      <c r="Q45" s="86">
        <f t="shared" si="1"/>
        <v>56</v>
      </c>
      <c r="R45" s="21"/>
      <c r="S45" s="43">
        <v>4</v>
      </c>
      <c r="T45" s="21"/>
      <c r="U45" s="7">
        <v>2</v>
      </c>
      <c r="V45" s="43"/>
      <c r="W45" s="61"/>
      <c r="X45" s="7"/>
      <c r="Y45" s="23"/>
      <c r="Z45" s="11"/>
      <c r="AA45" s="7"/>
      <c r="AB45" s="7"/>
      <c r="AC45" s="7"/>
      <c r="AD45" s="23"/>
      <c r="AE45" s="4"/>
      <c r="AF45" s="26">
        <f t="shared" si="2"/>
        <v>6</v>
      </c>
      <c r="AG45" s="95">
        <f t="shared" si="0"/>
        <v>62</v>
      </c>
    </row>
    <row r="46" spans="1:33" x14ac:dyDescent="0.25">
      <c r="A46" s="70" t="s">
        <v>50</v>
      </c>
      <c r="B46" s="22"/>
      <c r="C46" s="9">
        <v>37</v>
      </c>
      <c r="D46" s="9">
        <v>25</v>
      </c>
      <c r="E46" s="9">
        <v>35</v>
      </c>
      <c r="F46" s="9"/>
      <c r="G46" s="29"/>
      <c r="H46" s="20"/>
      <c r="I46" s="57"/>
      <c r="J46" s="20">
        <v>5</v>
      </c>
      <c r="K46" s="57">
        <v>26</v>
      </c>
      <c r="L46" s="20"/>
      <c r="M46" s="9"/>
      <c r="N46" s="57"/>
      <c r="O46" s="29"/>
      <c r="P46" s="4"/>
      <c r="Q46" s="86">
        <f t="shared" si="1"/>
        <v>128</v>
      </c>
      <c r="R46" s="21"/>
      <c r="S46" s="43">
        <v>44</v>
      </c>
      <c r="T46" s="21"/>
      <c r="U46" s="7">
        <v>20</v>
      </c>
      <c r="V46" s="43"/>
      <c r="W46" s="61">
        <v>3</v>
      </c>
      <c r="X46" s="7"/>
      <c r="Y46" s="23"/>
      <c r="Z46" s="11"/>
      <c r="AA46" s="7"/>
      <c r="AB46" s="7"/>
      <c r="AC46" s="7"/>
      <c r="AD46" s="23"/>
      <c r="AE46" s="4"/>
      <c r="AF46" s="26">
        <f t="shared" si="2"/>
        <v>67</v>
      </c>
      <c r="AG46" s="95">
        <f t="shared" si="0"/>
        <v>195</v>
      </c>
    </row>
    <row r="47" spans="1:33" s="18" customFormat="1" x14ac:dyDescent="0.25">
      <c r="A47" s="70" t="s">
        <v>24</v>
      </c>
      <c r="B47" s="22"/>
      <c r="C47" s="9"/>
      <c r="D47" s="9"/>
      <c r="E47" s="9"/>
      <c r="F47" s="9"/>
      <c r="G47" s="29">
        <v>3</v>
      </c>
      <c r="H47" s="20">
        <v>1</v>
      </c>
      <c r="I47" s="57">
        <v>1</v>
      </c>
      <c r="J47" s="20"/>
      <c r="K47" s="57"/>
      <c r="L47" s="20">
        <v>4</v>
      </c>
      <c r="M47" s="9">
        <v>7</v>
      </c>
      <c r="N47" s="57"/>
      <c r="O47" s="29"/>
      <c r="P47" s="4"/>
      <c r="Q47" s="86">
        <f t="shared" si="1"/>
        <v>16</v>
      </c>
      <c r="R47" s="21"/>
      <c r="S47" s="43"/>
      <c r="T47" s="21"/>
      <c r="U47" s="7"/>
      <c r="V47" s="43"/>
      <c r="W47" s="61"/>
      <c r="X47" s="7"/>
      <c r="Y47" s="23"/>
      <c r="Z47" s="11"/>
      <c r="AA47" s="7"/>
      <c r="AB47" s="7"/>
      <c r="AC47" s="7"/>
      <c r="AD47" s="23"/>
      <c r="AE47" s="4"/>
      <c r="AF47" s="26">
        <f t="shared" si="2"/>
        <v>0</v>
      </c>
      <c r="AG47" s="96">
        <f t="shared" si="0"/>
        <v>16</v>
      </c>
    </row>
    <row r="48" spans="1:33" x14ac:dyDescent="0.25">
      <c r="A48" s="70" t="s">
        <v>51</v>
      </c>
      <c r="B48" s="22">
        <v>1</v>
      </c>
      <c r="C48" s="9">
        <v>64</v>
      </c>
      <c r="D48" s="9">
        <v>45</v>
      </c>
      <c r="E48" s="9"/>
      <c r="F48" s="9"/>
      <c r="G48" s="29"/>
      <c r="H48" s="20"/>
      <c r="I48" s="57"/>
      <c r="J48" s="20">
        <v>17</v>
      </c>
      <c r="K48" s="57">
        <v>3</v>
      </c>
      <c r="L48" s="20"/>
      <c r="M48" s="9">
        <v>3</v>
      </c>
      <c r="N48" s="57"/>
      <c r="O48" s="29"/>
      <c r="P48" s="4">
        <v>10</v>
      </c>
      <c r="Q48" s="86">
        <f t="shared" si="1"/>
        <v>123</v>
      </c>
      <c r="R48" s="21"/>
      <c r="S48" s="43">
        <v>3</v>
      </c>
      <c r="T48" s="21"/>
      <c r="U48" s="7">
        <v>26</v>
      </c>
      <c r="V48" s="43"/>
      <c r="W48" s="61">
        <v>2</v>
      </c>
      <c r="X48" s="7"/>
      <c r="Y48" s="23"/>
      <c r="Z48" s="11"/>
      <c r="AA48" s="7"/>
      <c r="AB48" s="7"/>
      <c r="AC48" s="7"/>
      <c r="AD48" s="23"/>
      <c r="AE48" s="4"/>
      <c r="AF48" s="26">
        <f t="shared" si="2"/>
        <v>31</v>
      </c>
      <c r="AG48" s="95">
        <f t="shared" si="0"/>
        <v>154</v>
      </c>
    </row>
    <row r="49" spans="1:33" x14ac:dyDescent="0.25">
      <c r="A49" s="70" t="s">
        <v>3</v>
      </c>
      <c r="B49" s="22"/>
      <c r="C49" s="9"/>
      <c r="D49" s="9"/>
      <c r="E49" s="9"/>
      <c r="F49" s="9"/>
      <c r="G49" s="29"/>
      <c r="H49" s="20"/>
      <c r="I49" s="57"/>
      <c r="J49" s="20"/>
      <c r="K49" s="57"/>
      <c r="L49" s="20"/>
      <c r="M49" s="9"/>
      <c r="N49" s="57"/>
      <c r="O49" s="29"/>
      <c r="P49" s="4"/>
      <c r="Q49" s="86">
        <f t="shared" si="1"/>
        <v>0</v>
      </c>
      <c r="R49" s="21"/>
      <c r="S49" s="43"/>
      <c r="T49" s="21"/>
      <c r="U49" s="7"/>
      <c r="V49" s="43"/>
      <c r="W49" s="61"/>
      <c r="X49" s="7"/>
      <c r="Y49" s="23"/>
      <c r="Z49" s="11"/>
      <c r="AA49" s="7"/>
      <c r="AB49" s="7"/>
      <c r="AC49" s="7"/>
      <c r="AD49" s="23"/>
      <c r="AE49" s="4"/>
      <c r="AF49" s="26">
        <f t="shared" si="2"/>
        <v>0</v>
      </c>
      <c r="AG49" s="95">
        <f t="shared" si="0"/>
        <v>0</v>
      </c>
    </row>
    <row r="50" spans="1:33" x14ac:dyDescent="0.25">
      <c r="A50" s="70" t="s">
        <v>4</v>
      </c>
      <c r="B50" s="22"/>
      <c r="C50" s="9"/>
      <c r="D50" s="9"/>
      <c r="E50" s="9"/>
      <c r="F50" s="9"/>
      <c r="G50" s="29"/>
      <c r="H50" s="20"/>
      <c r="I50" s="57"/>
      <c r="J50" s="20"/>
      <c r="K50" s="57"/>
      <c r="L50" s="20"/>
      <c r="M50" s="9"/>
      <c r="N50" s="57"/>
      <c r="O50" s="29"/>
      <c r="P50" s="4"/>
      <c r="Q50" s="86">
        <f t="shared" si="1"/>
        <v>0</v>
      </c>
      <c r="R50" s="21"/>
      <c r="S50" s="43"/>
      <c r="T50" s="21"/>
      <c r="U50" s="7"/>
      <c r="V50" s="43"/>
      <c r="W50" s="61"/>
      <c r="X50" s="7"/>
      <c r="Y50" s="23"/>
      <c r="Z50" s="11"/>
      <c r="AA50" s="7"/>
      <c r="AB50" s="7"/>
      <c r="AC50" s="7"/>
      <c r="AD50" s="23"/>
      <c r="AE50" s="4"/>
      <c r="AF50" s="26">
        <f t="shared" si="2"/>
        <v>0</v>
      </c>
      <c r="AG50" s="95">
        <f t="shared" si="0"/>
        <v>0</v>
      </c>
    </row>
    <row r="51" spans="1:33" x14ac:dyDescent="0.25">
      <c r="A51" s="70" t="s">
        <v>29</v>
      </c>
      <c r="B51" s="22"/>
      <c r="C51" s="9"/>
      <c r="D51" s="9"/>
      <c r="E51" s="9"/>
      <c r="F51" s="9"/>
      <c r="G51" s="29"/>
      <c r="H51" s="20"/>
      <c r="I51" s="57"/>
      <c r="J51" s="20"/>
      <c r="K51" s="57"/>
      <c r="L51" s="20"/>
      <c r="M51" s="9"/>
      <c r="N51" s="57"/>
      <c r="O51" s="29"/>
      <c r="P51" s="4"/>
      <c r="Q51" s="86">
        <f t="shared" si="1"/>
        <v>0</v>
      </c>
      <c r="R51" s="21"/>
      <c r="S51" s="43"/>
      <c r="T51" s="21"/>
      <c r="U51" s="7"/>
      <c r="V51" s="43"/>
      <c r="W51" s="61"/>
      <c r="X51" s="7"/>
      <c r="Y51" s="23"/>
      <c r="Z51" s="11"/>
      <c r="AA51" s="7"/>
      <c r="AB51" s="7"/>
      <c r="AC51" s="7"/>
      <c r="AD51" s="23"/>
      <c r="AE51" s="4"/>
      <c r="AF51" s="26">
        <f t="shared" si="2"/>
        <v>0</v>
      </c>
      <c r="AG51" s="95">
        <f t="shared" si="0"/>
        <v>0</v>
      </c>
    </row>
    <row r="52" spans="1:33" x14ac:dyDescent="0.25">
      <c r="A52" s="70" t="s">
        <v>52</v>
      </c>
      <c r="B52" s="22"/>
      <c r="C52" s="9"/>
      <c r="D52" s="9"/>
      <c r="E52" s="9"/>
      <c r="F52" s="9"/>
      <c r="G52" s="29"/>
      <c r="H52" s="20"/>
      <c r="I52" s="57"/>
      <c r="J52" s="20"/>
      <c r="K52" s="57"/>
      <c r="L52" s="20"/>
      <c r="M52" s="9"/>
      <c r="N52" s="57"/>
      <c r="O52" s="29"/>
      <c r="P52" s="4"/>
      <c r="Q52" s="86">
        <f t="shared" si="1"/>
        <v>0</v>
      </c>
      <c r="R52" s="21"/>
      <c r="S52" s="43"/>
      <c r="T52" s="21"/>
      <c r="U52" s="7"/>
      <c r="V52" s="43"/>
      <c r="W52" s="61"/>
      <c r="X52" s="7"/>
      <c r="Y52" s="23"/>
      <c r="Z52" s="11"/>
      <c r="AA52" s="7"/>
      <c r="AB52" s="7"/>
      <c r="AC52" s="7">
        <v>34</v>
      </c>
      <c r="AD52" s="23">
        <v>8</v>
      </c>
      <c r="AE52" s="4"/>
      <c r="AF52" s="26">
        <f t="shared" si="2"/>
        <v>42</v>
      </c>
      <c r="AG52" s="95">
        <f t="shared" si="0"/>
        <v>42</v>
      </c>
    </row>
    <row r="53" spans="1:33" x14ac:dyDescent="0.25">
      <c r="A53" s="70" t="s">
        <v>53</v>
      </c>
      <c r="B53" s="22"/>
      <c r="C53" s="9"/>
      <c r="D53" s="9">
        <v>15</v>
      </c>
      <c r="E53" s="9"/>
      <c r="F53" s="9"/>
      <c r="G53" s="29"/>
      <c r="H53" s="20"/>
      <c r="I53" s="57"/>
      <c r="J53" s="20">
        <v>1</v>
      </c>
      <c r="K53" s="57"/>
      <c r="L53" s="20"/>
      <c r="M53" s="9"/>
      <c r="N53" s="57"/>
      <c r="O53" s="29"/>
      <c r="P53" s="4">
        <v>1</v>
      </c>
      <c r="Q53" s="86">
        <f t="shared" si="1"/>
        <v>15</v>
      </c>
      <c r="R53" s="21"/>
      <c r="S53" s="43"/>
      <c r="T53" s="21"/>
      <c r="U53" s="7"/>
      <c r="V53" s="43"/>
      <c r="W53" s="61"/>
      <c r="X53" s="7"/>
      <c r="Y53" s="23"/>
      <c r="Z53" s="11"/>
      <c r="AA53" s="7"/>
      <c r="AB53" s="7"/>
      <c r="AC53" s="7"/>
      <c r="AD53" s="23"/>
      <c r="AE53" s="4"/>
      <c r="AF53" s="26">
        <f t="shared" si="2"/>
        <v>0</v>
      </c>
      <c r="AG53" s="95">
        <f t="shared" si="0"/>
        <v>15</v>
      </c>
    </row>
    <row r="54" spans="1:33" x14ac:dyDescent="0.25">
      <c r="A54" s="70" t="s">
        <v>13</v>
      </c>
      <c r="B54" s="22"/>
      <c r="C54" s="9"/>
      <c r="D54" s="9"/>
      <c r="E54" s="9"/>
      <c r="F54" s="9"/>
      <c r="G54" s="29"/>
      <c r="H54" s="20"/>
      <c r="I54" s="57"/>
      <c r="J54" s="20"/>
      <c r="K54" s="57"/>
      <c r="L54" s="20"/>
      <c r="M54" s="9"/>
      <c r="N54" s="57"/>
      <c r="O54" s="29"/>
      <c r="P54" s="4"/>
      <c r="Q54" s="86">
        <f t="shared" si="1"/>
        <v>0</v>
      </c>
      <c r="R54" s="21"/>
      <c r="S54" s="43"/>
      <c r="T54" s="21"/>
      <c r="U54" s="7"/>
      <c r="V54" s="43"/>
      <c r="W54" s="61"/>
      <c r="X54" s="7"/>
      <c r="Y54" s="23"/>
      <c r="Z54" s="11"/>
      <c r="AA54" s="7"/>
      <c r="AB54" s="7"/>
      <c r="AC54" s="7"/>
      <c r="AD54" s="23"/>
      <c r="AE54" s="4"/>
      <c r="AF54" s="26">
        <f t="shared" si="2"/>
        <v>0</v>
      </c>
      <c r="AG54" s="95">
        <f t="shared" si="0"/>
        <v>0</v>
      </c>
    </row>
    <row r="55" spans="1:33" x14ac:dyDescent="0.25">
      <c r="A55" s="70" t="s">
        <v>22</v>
      </c>
      <c r="B55" s="22"/>
      <c r="C55" s="9"/>
      <c r="D55" s="9"/>
      <c r="E55" s="9"/>
      <c r="F55" s="9"/>
      <c r="G55" s="29"/>
      <c r="H55" s="20"/>
      <c r="I55" s="57"/>
      <c r="J55" s="20"/>
      <c r="K55" s="57"/>
      <c r="L55" s="20"/>
      <c r="M55" s="9"/>
      <c r="N55" s="57"/>
      <c r="O55" s="29"/>
      <c r="P55" s="4"/>
      <c r="Q55" s="86">
        <f t="shared" si="1"/>
        <v>0</v>
      </c>
      <c r="R55" s="21"/>
      <c r="S55" s="43"/>
      <c r="T55" s="21"/>
      <c r="U55" s="7"/>
      <c r="V55" s="43"/>
      <c r="W55" s="61"/>
      <c r="X55" s="7"/>
      <c r="Y55" s="23"/>
      <c r="Z55" s="11"/>
      <c r="AA55" s="7"/>
      <c r="AB55" s="7"/>
      <c r="AC55" s="7"/>
      <c r="AD55" s="23"/>
      <c r="AE55" s="4"/>
      <c r="AF55" s="26">
        <f t="shared" si="2"/>
        <v>0</v>
      </c>
      <c r="AG55" s="95">
        <f t="shared" si="0"/>
        <v>0</v>
      </c>
    </row>
    <row r="56" spans="1:33" x14ac:dyDescent="0.25">
      <c r="A56" s="70" t="s">
        <v>54</v>
      </c>
      <c r="B56" s="22"/>
      <c r="C56" s="9"/>
      <c r="D56" s="9">
        <v>15</v>
      </c>
      <c r="E56" s="9">
        <v>41</v>
      </c>
      <c r="F56" s="9"/>
      <c r="G56" s="29"/>
      <c r="H56" s="20"/>
      <c r="I56" s="57"/>
      <c r="J56" s="20"/>
      <c r="K56" s="57"/>
      <c r="L56" s="20"/>
      <c r="M56" s="9">
        <v>50</v>
      </c>
      <c r="N56" s="57"/>
      <c r="O56" s="29"/>
      <c r="P56" s="4"/>
      <c r="Q56" s="86">
        <f t="shared" si="1"/>
        <v>106</v>
      </c>
      <c r="R56" s="21"/>
      <c r="S56" s="43">
        <v>1</v>
      </c>
      <c r="T56" s="21"/>
      <c r="U56" s="7"/>
      <c r="V56" s="43"/>
      <c r="W56" s="61"/>
      <c r="X56" s="7"/>
      <c r="Y56" s="23"/>
      <c r="Z56" s="11"/>
      <c r="AA56" s="7"/>
      <c r="AB56" s="7"/>
      <c r="AC56" s="7"/>
      <c r="AD56" s="23"/>
      <c r="AE56" s="4"/>
      <c r="AF56" s="26">
        <f t="shared" si="2"/>
        <v>1</v>
      </c>
      <c r="AG56" s="95">
        <f t="shared" si="0"/>
        <v>107</v>
      </c>
    </row>
    <row r="57" spans="1:33" x14ac:dyDescent="0.25">
      <c r="A57" s="70" t="s">
        <v>55</v>
      </c>
      <c r="B57" s="22"/>
      <c r="C57" s="9">
        <v>53</v>
      </c>
      <c r="D57" s="9"/>
      <c r="E57" s="9"/>
      <c r="F57" s="9"/>
      <c r="G57" s="29"/>
      <c r="H57" s="20"/>
      <c r="I57" s="57"/>
      <c r="J57" s="20"/>
      <c r="K57" s="57"/>
      <c r="L57" s="20">
        <v>1</v>
      </c>
      <c r="M57" s="9">
        <v>7</v>
      </c>
      <c r="N57" s="57"/>
      <c r="O57" s="29"/>
      <c r="P57" s="4">
        <v>7</v>
      </c>
      <c r="Q57" s="86">
        <f t="shared" si="1"/>
        <v>54</v>
      </c>
      <c r="R57" s="21"/>
      <c r="S57" s="43"/>
      <c r="T57" s="21"/>
      <c r="U57" s="7"/>
      <c r="V57" s="43"/>
      <c r="W57" s="61"/>
      <c r="X57" s="7"/>
      <c r="Y57" s="23"/>
      <c r="Z57" s="11"/>
      <c r="AA57" s="7"/>
      <c r="AB57" s="7"/>
      <c r="AC57" s="7"/>
      <c r="AD57" s="23"/>
      <c r="AE57" s="4"/>
      <c r="AF57" s="26">
        <f t="shared" si="2"/>
        <v>0</v>
      </c>
      <c r="AG57" s="95">
        <f t="shared" si="0"/>
        <v>54</v>
      </c>
    </row>
    <row r="58" spans="1:33" x14ac:dyDescent="0.25">
      <c r="A58" s="70" t="s">
        <v>5</v>
      </c>
      <c r="B58" s="22">
        <v>1</v>
      </c>
      <c r="C58" s="9">
        <v>5</v>
      </c>
      <c r="D58" s="9">
        <v>136</v>
      </c>
      <c r="E58" s="9">
        <v>15</v>
      </c>
      <c r="F58" s="9"/>
      <c r="G58" s="29"/>
      <c r="H58" s="20"/>
      <c r="I58" s="57"/>
      <c r="J58" s="20">
        <v>9</v>
      </c>
      <c r="K58" s="57"/>
      <c r="L58" s="20">
        <v>9</v>
      </c>
      <c r="M58" s="9"/>
      <c r="N58" s="57"/>
      <c r="O58" s="29"/>
      <c r="P58" s="4"/>
      <c r="Q58" s="86">
        <f t="shared" si="1"/>
        <v>175</v>
      </c>
      <c r="R58" s="21"/>
      <c r="S58" s="43">
        <v>12</v>
      </c>
      <c r="T58" s="21"/>
      <c r="U58" s="7"/>
      <c r="V58" s="43"/>
      <c r="W58" s="61"/>
      <c r="X58" s="7"/>
      <c r="Y58" s="23"/>
      <c r="Z58" s="11"/>
      <c r="AA58" s="7"/>
      <c r="AB58" s="7"/>
      <c r="AC58" s="7"/>
      <c r="AD58" s="23"/>
      <c r="AE58" s="4"/>
      <c r="AF58" s="26">
        <f t="shared" si="2"/>
        <v>12</v>
      </c>
      <c r="AG58" s="95">
        <f t="shared" si="0"/>
        <v>187</v>
      </c>
    </row>
    <row r="59" spans="1:33" x14ac:dyDescent="0.25">
      <c r="A59" s="70" t="s">
        <v>56</v>
      </c>
      <c r="B59" s="22">
        <v>4</v>
      </c>
      <c r="C59" s="9">
        <v>26</v>
      </c>
      <c r="D59" s="9">
        <v>91</v>
      </c>
      <c r="E59" s="9">
        <v>63</v>
      </c>
      <c r="F59" s="9"/>
      <c r="G59" s="29"/>
      <c r="H59" s="20">
        <v>1</v>
      </c>
      <c r="I59" s="57"/>
      <c r="J59" s="20">
        <v>7</v>
      </c>
      <c r="K59" s="57"/>
      <c r="L59" s="20"/>
      <c r="M59" s="9">
        <v>68</v>
      </c>
      <c r="N59" s="57">
        <v>20</v>
      </c>
      <c r="O59" s="29">
        <v>46</v>
      </c>
      <c r="P59" s="4"/>
      <c r="Q59" s="86">
        <f t="shared" si="1"/>
        <v>326</v>
      </c>
      <c r="R59" s="21"/>
      <c r="S59" s="43"/>
      <c r="T59" s="21"/>
      <c r="U59" s="7">
        <v>3</v>
      </c>
      <c r="V59" s="43"/>
      <c r="W59" s="61"/>
      <c r="X59" s="7"/>
      <c r="Y59" s="23"/>
      <c r="Z59" s="11"/>
      <c r="AA59" s="7"/>
      <c r="AB59" s="7"/>
      <c r="AC59" s="7"/>
      <c r="AD59" s="23"/>
      <c r="AE59" s="4"/>
      <c r="AF59" s="26">
        <f t="shared" si="2"/>
        <v>3</v>
      </c>
      <c r="AG59" s="95">
        <f t="shared" si="0"/>
        <v>329</v>
      </c>
    </row>
    <row r="60" spans="1:33" x14ac:dyDescent="0.25">
      <c r="A60" s="70" t="s">
        <v>57</v>
      </c>
      <c r="B60" s="22"/>
      <c r="C60" s="9"/>
      <c r="D60" s="9"/>
      <c r="E60" s="9"/>
      <c r="F60" s="9">
        <v>19</v>
      </c>
      <c r="G60" s="29"/>
      <c r="H60" s="20"/>
      <c r="I60" s="57"/>
      <c r="J60" s="20"/>
      <c r="K60" s="57"/>
      <c r="L60" s="20"/>
      <c r="M60" s="9">
        <v>9</v>
      </c>
      <c r="N60" s="57"/>
      <c r="O60" s="29"/>
      <c r="P60" s="4"/>
      <c r="Q60" s="86">
        <f t="shared" si="1"/>
        <v>28</v>
      </c>
      <c r="R60" s="21"/>
      <c r="S60" s="43"/>
      <c r="T60" s="21"/>
      <c r="U60" s="7"/>
      <c r="V60" s="43"/>
      <c r="W60" s="61"/>
      <c r="X60" s="7"/>
      <c r="Y60" s="23"/>
      <c r="Z60" s="11"/>
      <c r="AA60" s="7"/>
      <c r="AB60" s="7"/>
      <c r="AC60" s="7">
        <v>20</v>
      </c>
      <c r="AD60" s="23">
        <v>5</v>
      </c>
      <c r="AE60" s="4"/>
      <c r="AF60" s="26">
        <f t="shared" si="2"/>
        <v>25</v>
      </c>
      <c r="AG60" s="95">
        <f t="shared" si="0"/>
        <v>53</v>
      </c>
    </row>
    <row r="61" spans="1:33" ht="13.8" thickBot="1" x14ac:dyDescent="0.3">
      <c r="A61" s="71" t="s">
        <v>58</v>
      </c>
      <c r="B61" s="13">
        <v>20</v>
      </c>
      <c r="C61" s="32">
        <v>8</v>
      </c>
      <c r="D61" s="32">
        <v>75</v>
      </c>
      <c r="E61" s="32">
        <v>37</v>
      </c>
      <c r="F61" s="32"/>
      <c r="G61" s="31"/>
      <c r="H61" s="45"/>
      <c r="I61" s="44"/>
      <c r="J61" s="45">
        <v>1</v>
      </c>
      <c r="K61" s="44"/>
      <c r="L61" s="45">
        <v>33</v>
      </c>
      <c r="M61" s="32"/>
      <c r="N61" s="44">
        <v>5</v>
      </c>
      <c r="O61" s="31">
        <v>5</v>
      </c>
      <c r="P61" s="5"/>
      <c r="Q61" s="87">
        <f t="shared" si="1"/>
        <v>184</v>
      </c>
      <c r="R61" s="45">
        <v>6</v>
      </c>
      <c r="S61" s="44">
        <v>13</v>
      </c>
      <c r="T61" s="45">
        <v>22</v>
      </c>
      <c r="U61" s="32">
        <v>2</v>
      </c>
      <c r="V61" s="44"/>
      <c r="W61" s="46"/>
      <c r="X61" s="32"/>
      <c r="Y61" s="31"/>
      <c r="Z61" s="13">
        <v>2</v>
      </c>
      <c r="AA61" s="32"/>
      <c r="AB61" s="32"/>
      <c r="AC61" s="32"/>
      <c r="AD61" s="46"/>
      <c r="AE61" s="5"/>
      <c r="AF61" s="26">
        <f t="shared" si="2"/>
        <v>45</v>
      </c>
      <c r="AG61" s="98">
        <f t="shared" si="0"/>
        <v>229</v>
      </c>
    </row>
    <row r="62" spans="1:33" ht="13.8" thickBot="1" x14ac:dyDescent="0.3">
      <c r="A62" s="51" t="s">
        <v>92</v>
      </c>
      <c r="B62" s="8">
        <f>SUM(B9:B61)</f>
        <v>41</v>
      </c>
      <c r="C62" s="53">
        <f t="shared" ref="C62:P62" si="3">SUM(C9:C61)</f>
        <v>281</v>
      </c>
      <c r="D62" s="53">
        <f t="shared" si="3"/>
        <v>687</v>
      </c>
      <c r="E62" s="53">
        <f t="shared" si="3"/>
        <v>265</v>
      </c>
      <c r="F62" s="53">
        <f t="shared" si="3"/>
        <v>29</v>
      </c>
      <c r="G62" s="2">
        <f t="shared" si="3"/>
        <v>12</v>
      </c>
      <c r="H62" s="52">
        <f t="shared" si="3"/>
        <v>5</v>
      </c>
      <c r="I62" s="55">
        <f t="shared" si="3"/>
        <v>1</v>
      </c>
      <c r="J62" s="52">
        <f t="shared" si="3"/>
        <v>54</v>
      </c>
      <c r="K62" s="55">
        <f t="shared" si="3"/>
        <v>85</v>
      </c>
      <c r="L62" s="52">
        <f t="shared" si="3"/>
        <v>223</v>
      </c>
      <c r="M62" s="53">
        <f t="shared" si="3"/>
        <v>278</v>
      </c>
      <c r="N62" s="55">
        <f t="shared" si="3"/>
        <v>88</v>
      </c>
      <c r="O62" s="55">
        <f t="shared" si="3"/>
        <v>63</v>
      </c>
      <c r="P62" s="47">
        <f t="shared" si="3"/>
        <v>63</v>
      </c>
      <c r="Q62" s="88">
        <f>SUM(Q9:Q61)</f>
        <v>2049</v>
      </c>
      <c r="R62" s="52">
        <f>SUM(R9:R61)</f>
        <v>6</v>
      </c>
      <c r="S62" s="55">
        <f t="shared" ref="S62:AE62" si="4">SUM(S9:S61)</f>
        <v>125</v>
      </c>
      <c r="T62" s="52">
        <f t="shared" si="4"/>
        <v>22</v>
      </c>
      <c r="U62" s="53">
        <f t="shared" si="4"/>
        <v>117</v>
      </c>
      <c r="V62" s="55">
        <f t="shared" si="4"/>
        <v>0</v>
      </c>
      <c r="W62" s="52">
        <f t="shared" si="4"/>
        <v>7</v>
      </c>
      <c r="X62" s="53">
        <f t="shared" si="4"/>
        <v>0</v>
      </c>
      <c r="Y62" s="55">
        <f t="shared" si="4"/>
        <v>0</v>
      </c>
      <c r="Z62" s="52">
        <f t="shared" si="4"/>
        <v>9</v>
      </c>
      <c r="AA62" s="53">
        <f t="shared" si="4"/>
        <v>0</v>
      </c>
      <c r="AB62" s="53">
        <f t="shared" si="4"/>
        <v>7</v>
      </c>
      <c r="AC62" s="53">
        <f t="shared" si="4"/>
        <v>77</v>
      </c>
      <c r="AD62" s="55">
        <f t="shared" si="4"/>
        <v>15</v>
      </c>
      <c r="AE62" s="3">
        <f t="shared" si="4"/>
        <v>3</v>
      </c>
      <c r="AF62" s="54">
        <f>SUM(AF9:AF61)</f>
        <v>382</v>
      </c>
      <c r="AG62" s="99">
        <f>SUM(AG9:AG61)</f>
        <v>2431</v>
      </c>
    </row>
    <row r="63" spans="1:33" ht="13.8" thickBot="1" x14ac:dyDescent="0.3">
      <c r="A63" s="137" t="s">
        <v>21</v>
      </c>
      <c r="B63" s="77">
        <f>B62/($Q$62+$P$62)</f>
        <v>1.9412878787878788E-2</v>
      </c>
      <c r="C63" s="64">
        <f t="shared" ref="C63:O63" si="5">C62/($Q$62+$P$62)</f>
        <v>0.13304924242424243</v>
      </c>
      <c r="D63" s="64">
        <f t="shared" si="5"/>
        <v>0.32528409090909088</v>
      </c>
      <c r="E63" s="64">
        <f t="shared" si="5"/>
        <v>0.12547348484848486</v>
      </c>
      <c r="F63" s="64">
        <f t="shared" si="5"/>
        <v>1.3731060606060606E-2</v>
      </c>
      <c r="G63" s="78">
        <f t="shared" si="5"/>
        <v>5.681818181818182E-3</v>
      </c>
      <c r="H63" s="77">
        <f t="shared" si="5"/>
        <v>2.3674242424242425E-3</v>
      </c>
      <c r="I63" s="78">
        <f t="shared" si="5"/>
        <v>4.734848484848485E-4</v>
      </c>
      <c r="J63" s="77">
        <f t="shared" si="5"/>
        <v>2.556818181818182E-2</v>
      </c>
      <c r="K63" s="78">
        <f t="shared" si="5"/>
        <v>4.024621212121212E-2</v>
      </c>
      <c r="L63" s="77">
        <f t="shared" si="5"/>
        <v>0.10558712121212122</v>
      </c>
      <c r="M63" s="64">
        <f t="shared" si="5"/>
        <v>0.13162878787878787</v>
      </c>
      <c r="N63" s="78">
        <f t="shared" si="5"/>
        <v>4.1666666666666664E-2</v>
      </c>
      <c r="O63" s="119">
        <f t="shared" si="5"/>
        <v>2.9829545454545456E-2</v>
      </c>
      <c r="P63" s="65"/>
      <c r="Q63" s="68">
        <f>SUM(B63:P63)</f>
        <v>0.99999999999999989</v>
      </c>
      <c r="R63" s="66">
        <f>R62/($AF$62+$AE$62)</f>
        <v>1.5584415584415584E-2</v>
      </c>
      <c r="S63" s="79">
        <f>S62/($AF$62+$AE$62)</f>
        <v>0.32467532467532467</v>
      </c>
      <c r="T63" s="66">
        <f t="shared" ref="T63:AD63" si="6">T62/($AF$62+$AE$62)</f>
        <v>5.7142857142857141E-2</v>
      </c>
      <c r="U63" s="80">
        <f t="shared" si="6"/>
        <v>0.30389610389610389</v>
      </c>
      <c r="V63" s="79">
        <f t="shared" si="6"/>
        <v>0</v>
      </c>
      <c r="W63" s="66">
        <f t="shared" si="6"/>
        <v>1.8181818181818181E-2</v>
      </c>
      <c r="X63" s="80">
        <f t="shared" si="6"/>
        <v>0</v>
      </c>
      <c r="Y63" s="79">
        <f t="shared" si="6"/>
        <v>0</v>
      </c>
      <c r="Z63" s="66">
        <f t="shared" si="6"/>
        <v>2.3376623376623377E-2</v>
      </c>
      <c r="AA63" s="80">
        <f t="shared" si="6"/>
        <v>0</v>
      </c>
      <c r="AB63" s="80">
        <f t="shared" si="6"/>
        <v>1.8181818181818181E-2</v>
      </c>
      <c r="AC63" s="80">
        <f t="shared" si="6"/>
        <v>0.2</v>
      </c>
      <c r="AD63" s="79">
        <f t="shared" si="6"/>
        <v>3.896103896103896E-2</v>
      </c>
      <c r="AE63" s="3"/>
      <c r="AF63" s="67">
        <f>SUM(R63:AE63)</f>
        <v>1</v>
      </c>
    </row>
    <row r="64" spans="1:33" ht="13.8" thickBot="1" x14ac:dyDescent="0.3">
      <c r="A64" s="74" t="s">
        <v>192</v>
      </c>
      <c r="B64" s="62">
        <f>B62+September!B64</f>
        <v>237</v>
      </c>
      <c r="C64" s="62">
        <f>C62+September!C64</f>
        <v>2245</v>
      </c>
      <c r="D64" s="62">
        <f>D62+September!D64</f>
        <v>6160</v>
      </c>
      <c r="E64" s="62">
        <f>E62+September!E64</f>
        <v>2298</v>
      </c>
      <c r="F64" s="62">
        <f>F62+September!F64</f>
        <v>280</v>
      </c>
      <c r="G64" s="62">
        <f>G62+September!G64</f>
        <v>73</v>
      </c>
      <c r="H64" s="62">
        <f>H62+September!H64</f>
        <v>61</v>
      </c>
      <c r="I64" s="62">
        <f>I62+September!I64</f>
        <v>25</v>
      </c>
      <c r="J64" s="62">
        <f>J62+September!J64</f>
        <v>598</v>
      </c>
      <c r="K64" s="62">
        <f>K62+September!K64</f>
        <v>925</v>
      </c>
      <c r="L64" s="62">
        <f>L62+September!L64</f>
        <v>1701</v>
      </c>
      <c r="M64" s="62">
        <f>M62+September!M64</f>
        <v>2455</v>
      </c>
      <c r="N64" s="62">
        <f>N62+September!N64</f>
        <v>861</v>
      </c>
      <c r="O64" s="62">
        <f>O62+September!O64</f>
        <v>404</v>
      </c>
      <c r="P64" s="62">
        <f>P62+September!P64</f>
        <v>400</v>
      </c>
      <c r="Q64" s="141">
        <f>Q62+September!Q64</f>
        <v>17923</v>
      </c>
      <c r="R64" s="62">
        <f>R62+September!R64</f>
        <v>56</v>
      </c>
      <c r="S64" s="62">
        <f>S62+September!S64</f>
        <v>1126</v>
      </c>
      <c r="T64" s="62">
        <f>T62+September!T64</f>
        <v>112</v>
      </c>
      <c r="U64" s="62">
        <f>U62+September!U64</f>
        <v>1089</v>
      </c>
      <c r="V64" s="62">
        <f>V62+September!V64</f>
        <v>6</v>
      </c>
      <c r="W64" s="62">
        <f>W62+September!W64</f>
        <v>25</v>
      </c>
      <c r="X64" s="62">
        <f>X62+September!X64</f>
        <v>28</v>
      </c>
      <c r="Y64" s="62">
        <f>Y62+September!Y64</f>
        <v>36</v>
      </c>
      <c r="Z64" s="62">
        <f>Z62+September!Z64</f>
        <v>59</v>
      </c>
      <c r="AA64" s="62">
        <f>AA62+September!AA64</f>
        <v>3</v>
      </c>
      <c r="AB64" s="62">
        <f>AB62+September!AB64</f>
        <v>34</v>
      </c>
      <c r="AC64" s="62">
        <f>AC62+September!AC64</f>
        <v>470</v>
      </c>
      <c r="AD64" s="62">
        <f>AD62+September!AD64</f>
        <v>154</v>
      </c>
      <c r="AE64" s="62">
        <f>AE62+September!AE64</f>
        <v>17</v>
      </c>
      <c r="AF64" s="141">
        <f>AF62+September!AF64</f>
        <v>3181</v>
      </c>
      <c r="AG64" s="138">
        <f>AG62+September!AG64</f>
        <v>21104</v>
      </c>
    </row>
    <row r="65" spans="1:33" ht="13.8" thickBot="1" x14ac:dyDescent="0.3">
      <c r="A65" s="135" t="s">
        <v>193</v>
      </c>
      <c r="B65" s="134">
        <v>159</v>
      </c>
      <c r="C65" s="134">
        <v>1769</v>
      </c>
      <c r="D65" s="134">
        <v>5964</v>
      </c>
      <c r="E65" s="134">
        <v>2617</v>
      </c>
      <c r="F65" s="134">
        <v>338</v>
      </c>
      <c r="G65" s="134">
        <v>51</v>
      </c>
      <c r="H65" s="134">
        <v>45</v>
      </c>
      <c r="I65" s="134">
        <v>28</v>
      </c>
      <c r="J65" s="134">
        <v>573</v>
      </c>
      <c r="K65" s="134">
        <v>762</v>
      </c>
      <c r="L65" s="134">
        <v>1609</v>
      </c>
      <c r="M65" s="134">
        <v>2320</v>
      </c>
      <c r="N65" s="134">
        <v>568</v>
      </c>
      <c r="O65" s="134">
        <v>381</v>
      </c>
      <c r="P65" s="134">
        <v>225</v>
      </c>
      <c r="Q65" s="87">
        <f t="shared" ref="Q65" si="7">SUM(B65:O65)-P65</f>
        <v>16959</v>
      </c>
      <c r="R65" s="134">
        <v>71</v>
      </c>
      <c r="S65" s="134">
        <v>1032</v>
      </c>
      <c r="T65" s="134">
        <v>176</v>
      </c>
      <c r="U65" s="134">
        <v>959</v>
      </c>
      <c r="V65" s="134">
        <v>25</v>
      </c>
      <c r="W65" s="134">
        <v>36</v>
      </c>
      <c r="X65" s="134">
        <v>19</v>
      </c>
      <c r="Y65" s="134">
        <v>57</v>
      </c>
      <c r="Z65" s="134">
        <v>47</v>
      </c>
      <c r="AA65" s="134">
        <v>4</v>
      </c>
      <c r="AB65" s="134">
        <v>23</v>
      </c>
      <c r="AC65" s="134">
        <v>523</v>
      </c>
      <c r="AD65" s="134">
        <v>128</v>
      </c>
      <c r="AE65" s="134">
        <v>13</v>
      </c>
      <c r="AF65" s="26">
        <f t="shared" ref="AF65" si="8">SUM(R65:AD65)-AE65</f>
        <v>3087</v>
      </c>
      <c r="AG65" s="138">
        <f>Q65+AF65</f>
        <v>20046</v>
      </c>
    </row>
    <row r="66" spans="1:33" ht="13.8" thickBot="1" x14ac:dyDescent="0.3">
      <c r="A66" s="136" t="s">
        <v>194</v>
      </c>
      <c r="B66" s="130">
        <f t="shared" ref="B66:P66" si="9">(B64-B65)/B65</f>
        <v>0.49056603773584906</v>
      </c>
      <c r="C66" s="130">
        <f t="shared" si="9"/>
        <v>0.26907857546636516</v>
      </c>
      <c r="D66" s="130">
        <f t="shared" si="9"/>
        <v>3.2863849765258218E-2</v>
      </c>
      <c r="E66" s="130">
        <f t="shared" si="9"/>
        <v>-0.1218952999617883</v>
      </c>
      <c r="F66" s="130">
        <f t="shared" si="9"/>
        <v>-0.17159763313609466</v>
      </c>
      <c r="G66" s="130">
        <f t="shared" si="9"/>
        <v>0.43137254901960786</v>
      </c>
      <c r="H66" s="130">
        <f t="shared" si="9"/>
        <v>0.35555555555555557</v>
      </c>
      <c r="I66" s="130">
        <f t="shared" si="9"/>
        <v>-0.10714285714285714</v>
      </c>
      <c r="J66" s="130">
        <f t="shared" si="9"/>
        <v>4.3630017452006981E-2</v>
      </c>
      <c r="K66" s="130">
        <f t="shared" si="9"/>
        <v>0.21391076115485563</v>
      </c>
      <c r="L66" s="130">
        <f t="shared" si="9"/>
        <v>5.7178371659415785E-2</v>
      </c>
      <c r="M66" s="130">
        <f t="shared" si="9"/>
        <v>5.8189655172413791E-2</v>
      </c>
      <c r="N66" s="130">
        <f t="shared" si="9"/>
        <v>0.51584507042253525</v>
      </c>
      <c r="O66" s="130">
        <f t="shared" si="9"/>
        <v>6.0367454068241469E-2</v>
      </c>
      <c r="P66" s="130">
        <f t="shared" si="9"/>
        <v>0.77777777777777779</v>
      </c>
      <c r="Q66" s="143">
        <f t="shared" ref="Q66:AG66" si="10">(Q64-Q65)/Q65</f>
        <v>5.6842974231971224E-2</v>
      </c>
      <c r="R66" s="130">
        <f t="shared" si="10"/>
        <v>-0.21126760563380281</v>
      </c>
      <c r="S66" s="130">
        <f t="shared" si="10"/>
        <v>9.1085271317829453E-2</v>
      </c>
      <c r="T66" s="130">
        <f t="shared" si="10"/>
        <v>-0.36363636363636365</v>
      </c>
      <c r="U66" s="130">
        <f t="shared" si="10"/>
        <v>0.13555787278415016</v>
      </c>
      <c r="V66" s="130">
        <f t="shared" si="10"/>
        <v>-0.76</v>
      </c>
      <c r="W66" s="130">
        <f t="shared" si="10"/>
        <v>-0.30555555555555558</v>
      </c>
      <c r="X66" s="130">
        <f t="shared" si="10"/>
        <v>0.47368421052631576</v>
      </c>
      <c r="Y66" s="130">
        <f t="shared" si="10"/>
        <v>-0.36842105263157893</v>
      </c>
      <c r="Z66" s="130">
        <f t="shared" si="10"/>
        <v>0.25531914893617019</v>
      </c>
      <c r="AA66" s="130">
        <f t="shared" si="10"/>
        <v>-0.25</v>
      </c>
      <c r="AB66" s="130">
        <f t="shared" si="10"/>
        <v>0.47826086956521741</v>
      </c>
      <c r="AC66" s="130">
        <f t="shared" si="10"/>
        <v>-0.10133843212237094</v>
      </c>
      <c r="AD66" s="130">
        <f t="shared" si="10"/>
        <v>0.203125</v>
      </c>
      <c r="AE66" s="130">
        <f t="shared" si="10"/>
        <v>0.30769230769230771</v>
      </c>
      <c r="AF66" s="143">
        <f t="shared" si="10"/>
        <v>3.045027534823453E-2</v>
      </c>
      <c r="AG66" s="143">
        <f t="shared" si="10"/>
        <v>5.2778609198842662E-2</v>
      </c>
    </row>
    <row r="67" spans="1:33" ht="15.6" x14ac:dyDescent="0.3">
      <c r="B67" s="24"/>
      <c r="C67" s="24"/>
      <c r="D67" s="24"/>
      <c r="E67" s="4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"/>
      <c r="R67" s="24"/>
      <c r="S67" s="24"/>
      <c r="T67" s="24"/>
      <c r="U67" s="24"/>
      <c r="V67" s="24"/>
      <c r="W67" s="24"/>
      <c r="X67" s="24"/>
      <c r="Y67" s="24"/>
      <c r="AA67" s="24"/>
      <c r="AB67" s="24"/>
      <c r="AC67" s="18"/>
    </row>
    <row r="68" spans="1:3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6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18"/>
    </row>
    <row r="69" spans="1:3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"/>
      <c r="R69" s="24"/>
      <c r="S69" s="24"/>
      <c r="T69" s="24"/>
      <c r="U69" s="24"/>
      <c r="V69" s="24"/>
      <c r="W69" s="24"/>
      <c r="X69" s="24"/>
      <c r="Y69" s="24"/>
      <c r="AD69" s="24"/>
      <c r="AE69" s="25"/>
      <c r="AG69" s="25"/>
    </row>
    <row r="70" spans="1:3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24"/>
      <c r="S70" s="24"/>
      <c r="T70" s="24"/>
      <c r="U70" s="24"/>
      <c r="V70" s="24"/>
      <c r="W70" s="24"/>
      <c r="X70" s="24"/>
      <c r="Y70" s="24"/>
      <c r="AD70" s="24"/>
      <c r="AE70" s="25"/>
      <c r="AG70" s="25"/>
    </row>
    <row r="71" spans="1:3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6"/>
      <c r="R71" s="24"/>
      <c r="S71" s="24"/>
      <c r="T71" s="24"/>
      <c r="U71" s="24"/>
      <c r="V71" s="24"/>
      <c r="W71" s="24"/>
      <c r="X71" s="24"/>
      <c r="Y71" s="24"/>
      <c r="AD71" s="24"/>
      <c r="AE71" s="25"/>
      <c r="AG71" s="25"/>
    </row>
    <row r="72" spans="1:3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"/>
      <c r="R72" s="24"/>
      <c r="S72" s="24"/>
      <c r="T72" s="24"/>
      <c r="U72" s="24"/>
      <c r="V72" s="24"/>
      <c r="W72" s="24"/>
      <c r="X72" s="24"/>
      <c r="Y72" s="24"/>
      <c r="AE72" s="25"/>
      <c r="AG72" s="25"/>
    </row>
    <row r="73" spans="1:33" x14ac:dyDescent="0.25">
      <c r="B73" s="24"/>
      <c r="C73" s="49"/>
      <c r="P73" s="6"/>
      <c r="AE73" s="25"/>
      <c r="AG73" s="25"/>
    </row>
    <row r="74" spans="1:33" x14ac:dyDescent="0.25">
      <c r="B74" s="24"/>
      <c r="P74" s="6"/>
      <c r="AE74" s="25"/>
      <c r="AG74" s="25"/>
    </row>
    <row r="75" spans="1:33" x14ac:dyDescent="0.25">
      <c r="B75" s="24"/>
      <c r="P75" s="6"/>
      <c r="AE75" s="25"/>
      <c r="AG75" s="25"/>
    </row>
    <row r="76" spans="1:33" x14ac:dyDescent="0.25">
      <c r="B76" s="50"/>
      <c r="P76" s="6"/>
      <c r="AE76" s="25"/>
      <c r="AG76" s="25"/>
    </row>
    <row r="77" spans="1:33" ht="23.25" customHeight="1" x14ac:dyDescent="0.25">
      <c r="B77" s="24"/>
      <c r="P77" s="6"/>
      <c r="AE77" s="25"/>
      <c r="AG77" s="25"/>
    </row>
    <row r="78" spans="1:33" ht="23.25" customHeight="1" x14ac:dyDescent="0.25">
      <c r="B78" s="50"/>
      <c r="P78" s="6"/>
      <c r="AE78" s="25"/>
      <c r="AG78" s="25"/>
    </row>
    <row r="79" spans="1:33" x14ac:dyDescent="0.25">
      <c r="B79" s="50"/>
      <c r="P79" s="6"/>
      <c r="AE79" s="25"/>
      <c r="AG79" s="25"/>
    </row>
    <row r="80" spans="1:33" x14ac:dyDescent="0.25">
      <c r="B80" s="24"/>
      <c r="P80" s="6"/>
      <c r="AE80" s="25"/>
      <c r="AG80" s="25"/>
    </row>
    <row r="81" spans="2:33" customFormat="1" x14ac:dyDescent="0.25">
      <c r="P81" s="6"/>
      <c r="AE81" s="25"/>
      <c r="AF81" s="25"/>
      <c r="AG81" s="25"/>
    </row>
    <row r="82" spans="2:33" customFormat="1" x14ac:dyDescent="0.25">
      <c r="U82" s="18"/>
      <c r="V82" s="18"/>
      <c r="W82" s="18"/>
      <c r="AE82" s="25"/>
      <c r="AF82" s="25"/>
      <c r="AG82" s="25"/>
    </row>
    <row r="83" spans="2:33" customFormat="1" x14ac:dyDescent="0.25">
      <c r="B83" s="49"/>
      <c r="U83" s="18"/>
      <c r="V83" s="18"/>
      <c r="W83" s="18"/>
      <c r="AE83" s="25"/>
      <c r="AF83" s="25"/>
      <c r="AG83" s="25"/>
    </row>
    <row r="84" spans="2:33" customFormat="1" x14ac:dyDescent="0.25">
      <c r="U84" s="18"/>
      <c r="V84" s="18"/>
      <c r="W84" s="18"/>
      <c r="AE84" s="25"/>
      <c r="AF84" s="25"/>
      <c r="AG84" s="25"/>
    </row>
    <row r="85" spans="2:33" customFormat="1" x14ac:dyDescent="0.25">
      <c r="U85" s="18"/>
      <c r="V85" s="18"/>
      <c r="W85" s="18"/>
      <c r="AE85" s="25"/>
      <c r="AF85" s="25"/>
      <c r="AG85" s="25"/>
    </row>
    <row r="86" spans="2:33" customFormat="1" x14ac:dyDescent="0.25">
      <c r="U86" s="18"/>
      <c r="V86" s="18"/>
      <c r="W86" s="18"/>
      <c r="AE86" s="25"/>
      <c r="AF86" s="25"/>
      <c r="AG86" s="25"/>
    </row>
    <row r="87" spans="2:33" customFormat="1" x14ac:dyDescent="0.25">
      <c r="U87" s="18"/>
      <c r="V87" s="18"/>
      <c r="W87" s="18"/>
      <c r="AE87" s="25"/>
      <c r="AF87" s="25"/>
      <c r="AG87" s="25"/>
    </row>
    <row r="88" spans="2:33" customFormat="1" x14ac:dyDescent="0.25">
      <c r="U88" s="18"/>
      <c r="V88" s="18"/>
      <c r="W88" s="18"/>
      <c r="AE88" s="25"/>
      <c r="AF88" s="25"/>
      <c r="AG88" s="25"/>
    </row>
    <row r="89" spans="2:33" customFormat="1" x14ac:dyDescent="0.25">
      <c r="U89" s="18"/>
      <c r="V89" s="18"/>
      <c r="W89" s="18"/>
      <c r="AE89" s="25"/>
      <c r="AF89" s="25"/>
      <c r="AG89" s="25"/>
    </row>
    <row r="90" spans="2:33" customFormat="1" x14ac:dyDescent="0.25">
      <c r="U90" s="18"/>
      <c r="V90" s="18"/>
      <c r="W90" s="18"/>
      <c r="AE90" s="25"/>
      <c r="AF90" s="25"/>
      <c r="AG90" s="25"/>
    </row>
    <row r="91" spans="2:33" customFormat="1" x14ac:dyDescent="0.25">
      <c r="U91" s="18"/>
      <c r="V91" s="18"/>
      <c r="W91" s="18"/>
      <c r="AE91" s="25"/>
      <c r="AF91" s="25"/>
      <c r="AG91" s="25"/>
    </row>
    <row r="92" spans="2:33" customFormat="1" x14ac:dyDescent="0.25">
      <c r="B92" s="49"/>
      <c r="C92" s="49"/>
      <c r="U92" s="18"/>
      <c r="V92" s="18"/>
      <c r="W92" s="18"/>
      <c r="AE92" s="25"/>
      <c r="AF92" s="25"/>
      <c r="AG92" s="25"/>
    </row>
    <row r="93" spans="2:33" customFormat="1" x14ac:dyDescent="0.25">
      <c r="U93" s="18"/>
      <c r="V93" s="18"/>
      <c r="W93" s="18"/>
      <c r="AE93" s="25"/>
      <c r="AF93" s="25"/>
      <c r="AG93" s="25"/>
    </row>
    <row r="94" spans="2:33" customFormat="1" x14ac:dyDescent="0.25">
      <c r="U94" s="18"/>
      <c r="V94" s="18"/>
      <c r="W94" s="18"/>
      <c r="AE94" s="25"/>
      <c r="AF94" s="25"/>
      <c r="AG94" s="25"/>
    </row>
    <row r="95" spans="2:33" customFormat="1" x14ac:dyDescent="0.25">
      <c r="B95" s="49"/>
      <c r="C95" s="49"/>
      <c r="U95" s="18"/>
      <c r="V95" s="18"/>
      <c r="W95" s="18"/>
      <c r="AE95" s="25"/>
      <c r="AF95" s="25"/>
      <c r="AG95" s="25"/>
    </row>
    <row r="96" spans="2:33" customFormat="1" x14ac:dyDescent="0.25">
      <c r="B96" s="49"/>
      <c r="C96" s="49"/>
      <c r="U96" s="18"/>
      <c r="V96" s="18"/>
      <c r="W96" s="18"/>
      <c r="AE96" s="25"/>
      <c r="AF96" s="25"/>
      <c r="AG96" s="25"/>
    </row>
    <row r="97" spans="2:33" customFormat="1" x14ac:dyDescent="0.25">
      <c r="B97" s="49"/>
      <c r="C97" s="49"/>
      <c r="U97" s="18"/>
      <c r="V97" s="18"/>
      <c r="W97" s="18"/>
      <c r="AE97" s="25"/>
      <c r="AF97" s="25"/>
      <c r="AG97" s="25"/>
    </row>
    <row r="98" spans="2:33" customFormat="1" x14ac:dyDescent="0.25">
      <c r="U98" s="18"/>
      <c r="V98" s="18"/>
      <c r="W98" s="18"/>
      <c r="AE98" s="25"/>
      <c r="AF98" s="25"/>
      <c r="AG98" s="25"/>
    </row>
    <row r="99" spans="2:33" customFormat="1" x14ac:dyDescent="0.25">
      <c r="U99" s="18"/>
      <c r="V99" s="18"/>
      <c r="W99" s="18"/>
      <c r="AE99" s="25"/>
      <c r="AF99" s="25"/>
      <c r="AG99" s="25"/>
    </row>
    <row r="100" spans="2:33" customFormat="1" x14ac:dyDescent="0.25">
      <c r="U100" s="18"/>
      <c r="V100" s="18"/>
      <c r="W100" s="18"/>
      <c r="AE100" s="25"/>
      <c r="AF100" s="25"/>
      <c r="AG100" s="25"/>
    </row>
    <row r="101" spans="2:33" customFormat="1" x14ac:dyDescent="0.25">
      <c r="B101" s="49"/>
      <c r="U101" s="18"/>
      <c r="V101" s="18"/>
      <c r="W101" s="18"/>
      <c r="AE101" s="25"/>
      <c r="AF101" s="25"/>
      <c r="AG101" s="25"/>
    </row>
    <row r="102" spans="2:33" customFormat="1" x14ac:dyDescent="0.25">
      <c r="B102" s="49"/>
      <c r="C102" s="49"/>
      <c r="U102" s="18"/>
      <c r="V102" s="18"/>
      <c r="W102" s="18"/>
      <c r="AE102" s="25"/>
      <c r="AF102" s="25"/>
      <c r="AG102" s="25"/>
    </row>
    <row r="103" spans="2:33" customFormat="1" x14ac:dyDescent="0.25">
      <c r="U103" s="18"/>
      <c r="V103" s="18"/>
      <c r="W103" s="18"/>
      <c r="AE103" s="25"/>
      <c r="AF103" s="25"/>
      <c r="AG103" s="25"/>
    </row>
    <row r="104" spans="2:33" customFormat="1" x14ac:dyDescent="0.25">
      <c r="U104" s="18"/>
      <c r="V104" s="18"/>
      <c r="W104" s="18"/>
      <c r="AE104" s="25"/>
      <c r="AF104" s="25"/>
      <c r="AG104" s="25"/>
    </row>
    <row r="105" spans="2:33" customFormat="1" x14ac:dyDescent="0.25">
      <c r="U105" s="18"/>
      <c r="V105" s="18"/>
      <c r="W105" s="18"/>
      <c r="AE105" s="25"/>
      <c r="AF105" s="25"/>
      <c r="AG105" s="25"/>
    </row>
    <row r="106" spans="2:33" customFormat="1" x14ac:dyDescent="0.25">
      <c r="U106" s="18"/>
      <c r="V106" s="18"/>
      <c r="W106" s="18"/>
      <c r="AE106" s="25"/>
      <c r="AF106" s="25"/>
      <c r="AG106" s="25"/>
    </row>
    <row r="107" spans="2:33" customFormat="1" x14ac:dyDescent="0.25">
      <c r="U107" s="18"/>
      <c r="V107" s="18"/>
      <c r="W107" s="18"/>
      <c r="AE107" s="25"/>
      <c r="AF107" s="25"/>
      <c r="AG107" s="25"/>
    </row>
    <row r="108" spans="2:33" customFormat="1" x14ac:dyDescent="0.25">
      <c r="U108" s="18"/>
      <c r="V108" s="18"/>
      <c r="W108" s="18"/>
      <c r="AE108" s="25"/>
      <c r="AF108" s="25"/>
      <c r="AG108" s="25"/>
    </row>
    <row r="109" spans="2:33" customFormat="1" x14ac:dyDescent="0.25">
      <c r="U109" s="18"/>
      <c r="V109" s="18"/>
      <c r="W109" s="18"/>
      <c r="AE109" s="25"/>
      <c r="AF109" s="25"/>
      <c r="AG109" s="25"/>
    </row>
    <row r="110" spans="2:33" customFormat="1" x14ac:dyDescent="0.25">
      <c r="B110" s="49"/>
      <c r="U110" s="18"/>
      <c r="V110" s="18"/>
      <c r="W110" s="18"/>
      <c r="AE110" s="25"/>
      <c r="AF110" s="25"/>
      <c r="AG110" s="25"/>
    </row>
    <row r="111" spans="2:33" customFormat="1" x14ac:dyDescent="0.25">
      <c r="B111" s="49"/>
      <c r="U111" s="18"/>
      <c r="V111" s="18"/>
      <c r="W111" s="18"/>
      <c r="AE111" s="25"/>
      <c r="AF111" s="25"/>
      <c r="AG111" s="25"/>
    </row>
    <row r="112" spans="2:33" customFormat="1" x14ac:dyDescent="0.25">
      <c r="C112" s="49"/>
      <c r="U112" s="18"/>
      <c r="V112" s="18"/>
      <c r="W112" s="18"/>
      <c r="AE112" s="25"/>
      <c r="AF112" s="25"/>
      <c r="AG112" s="25"/>
    </row>
    <row r="113" spans="2:33" customFormat="1" x14ac:dyDescent="0.25">
      <c r="U113" s="18"/>
      <c r="V113" s="18"/>
      <c r="W113" s="18"/>
      <c r="AE113" s="25"/>
      <c r="AF113" s="25"/>
      <c r="AG113" s="25"/>
    </row>
    <row r="114" spans="2:33" customFormat="1" x14ac:dyDescent="0.25">
      <c r="U114" s="18"/>
      <c r="V114" s="18"/>
      <c r="W114" s="18"/>
      <c r="AE114" s="25"/>
      <c r="AF114" s="25"/>
      <c r="AG114" s="25"/>
    </row>
    <row r="115" spans="2:33" customFormat="1" x14ac:dyDescent="0.25">
      <c r="B115" s="49"/>
      <c r="C115" s="49"/>
      <c r="U115" s="18"/>
      <c r="V115" s="18"/>
      <c r="W115" s="18"/>
      <c r="AE115" s="25"/>
      <c r="AF115" s="25"/>
      <c r="AG115" s="25"/>
    </row>
    <row r="116" spans="2:33" customFormat="1" x14ac:dyDescent="0.25">
      <c r="U116" s="18"/>
      <c r="V116" s="18"/>
      <c r="W116" s="18"/>
      <c r="AE116" s="25"/>
      <c r="AF116" s="25"/>
      <c r="AG116" s="25"/>
    </row>
    <row r="117" spans="2:33" customFormat="1" x14ac:dyDescent="0.25">
      <c r="U117" s="18"/>
      <c r="V117" s="18"/>
      <c r="W117" s="18"/>
      <c r="AE117" s="25"/>
      <c r="AF117" s="25"/>
      <c r="AG117" s="25"/>
    </row>
    <row r="118" spans="2:33" customFormat="1" x14ac:dyDescent="0.25">
      <c r="B118" s="49"/>
      <c r="C118" s="49"/>
      <c r="U118" s="18"/>
      <c r="V118" s="18"/>
      <c r="W118" s="18"/>
      <c r="AE118" s="25"/>
      <c r="AF118" s="25"/>
      <c r="AG118" s="25"/>
    </row>
    <row r="119" spans="2:33" customFormat="1" x14ac:dyDescent="0.25">
      <c r="B119" s="49"/>
      <c r="C119" s="49"/>
      <c r="U119" s="18"/>
      <c r="V119" s="18"/>
      <c r="W119" s="18"/>
      <c r="X119" s="15"/>
      <c r="AE119" s="25"/>
      <c r="AF119" s="25"/>
      <c r="AG119" s="25"/>
    </row>
    <row r="120" spans="2:33" customFormat="1" x14ac:dyDescent="0.25">
      <c r="B120" s="49"/>
      <c r="C120" s="49"/>
      <c r="U120" s="18"/>
      <c r="V120" s="18"/>
      <c r="W120" s="18"/>
      <c r="X120" s="15"/>
      <c r="AE120" s="25"/>
      <c r="AF120" s="25"/>
      <c r="AG120" s="25"/>
    </row>
    <row r="121" spans="2:33" customFormat="1" x14ac:dyDescent="0.25">
      <c r="B121" s="49"/>
      <c r="U121" s="18"/>
      <c r="V121" s="18"/>
      <c r="W121" s="18"/>
      <c r="X121" s="15"/>
      <c r="AE121" s="25"/>
      <c r="AF121" s="25"/>
      <c r="AG121" s="25"/>
    </row>
    <row r="122" spans="2:33" customFormat="1" x14ac:dyDescent="0.25">
      <c r="B122" s="49"/>
      <c r="U122" s="18"/>
      <c r="V122" s="18"/>
      <c r="W122" s="18"/>
      <c r="X122" s="15"/>
      <c r="AE122" s="25"/>
      <c r="AF122" s="25"/>
      <c r="AG122" s="25"/>
    </row>
    <row r="123" spans="2:33" customFormat="1" x14ac:dyDescent="0.25">
      <c r="U123" s="18"/>
      <c r="V123" s="18"/>
      <c r="W123" s="18"/>
      <c r="AE123" s="25"/>
      <c r="AF123" s="25"/>
      <c r="AG123" s="25"/>
    </row>
    <row r="124" spans="2:33" customFormat="1" x14ac:dyDescent="0.25">
      <c r="U124" s="18"/>
      <c r="V124" s="18"/>
      <c r="W124" s="18"/>
      <c r="AE124" s="25"/>
      <c r="AF124" s="25"/>
      <c r="AG124" s="25"/>
    </row>
    <row r="125" spans="2:33" customFormat="1" x14ac:dyDescent="0.25">
      <c r="U125" s="18"/>
      <c r="V125" s="18"/>
      <c r="W125" s="18"/>
      <c r="AE125" s="25"/>
      <c r="AF125" s="25"/>
      <c r="AG125" s="25"/>
    </row>
    <row r="126" spans="2:33" customFormat="1" x14ac:dyDescent="0.25">
      <c r="B126" s="49"/>
      <c r="C126" s="49"/>
      <c r="U126" s="18"/>
      <c r="V126" s="18"/>
      <c r="W126" s="18"/>
      <c r="AE126" s="25"/>
      <c r="AF126" s="25"/>
      <c r="AG126" s="25"/>
    </row>
    <row r="127" spans="2:33" customFormat="1" x14ac:dyDescent="0.25">
      <c r="B127" s="49"/>
      <c r="C127" s="49"/>
      <c r="U127" s="18"/>
      <c r="V127" s="18"/>
      <c r="W127" s="18"/>
      <c r="AE127" s="25"/>
      <c r="AF127" s="25"/>
      <c r="AG127" s="25"/>
    </row>
    <row r="128" spans="2:33" customFormat="1" x14ac:dyDescent="0.25">
      <c r="U128" s="18"/>
      <c r="V128" s="18"/>
      <c r="W128" s="18"/>
      <c r="AE128" s="25"/>
      <c r="AF128" s="25"/>
      <c r="AG128" s="25"/>
    </row>
    <row r="129" spans="2:33" customFormat="1" x14ac:dyDescent="0.25">
      <c r="U129" s="18"/>
      <c r="V129" s="18"/>
      <c r="W129" s="18"/>
      <c r="AE129" s="25"/>
      <c r="AF129" s="25"/>
      <c r="AG129" s="25"/>
    </row>
    <row r="130" spans="2:33" customFormat="1" x14ac:dyDescent="0.25">
      <c r="U130" s="18"/>
      <c r="V130" s="18"/>
      <c r="W130" s="18"/>
      <c r="AE130" s="25"/>
      <c r="AF130" s="25"/>
      <c r="AG130" s="25"/>
    </row>
    <row r="131" spans="2:33" customFormat="1" x14ac:dyDescent="0.25">
      <c r="U131" s="18"/>
      <c r="V131" s="18"/>
      <c r="W131" s="18"/>
      <c r="AE131" s="25"/>
      <c r="AF131" s="25"/>
      <c r="AG131" s="25"/>
    </row>
    <row r="132" spans="2:33" customFormat="1" x14ac:dyDescent="0.25">
      <c r="U132" s="18"/>
      <c r="V132" s="18"/>
      <c r="W132" s="18"/>
      <c r="AD132" s="12"/>
      <c r="AE132" s="25"/>
      <c r="AF132" s="25"/>
      <c r="AG132" s="25"/>
    </row>
    <row r="133" spans="2:33" customFormat="1" x14ac:dyDescent="0.25">
      <c r="U133" s="18"/>
      <c r="V133" s="18"/>
      <c r="W133" s="18"/>
      <c r="AE133" s="25"/>
      <c r="AF133" s="25"/>
      <c r="AG133" s="25"/>
    </row>
    <row r="134" spans="2:33" customFormat="1" x14ac:dyDescent="0.25">
      <c r="U134" s="18"/>
      <c r="V134" s="18"/>
      <c r="W134" s="18"/>
      <c r="AE134" s="25"/>
      <c r="AF134" s="25"/>
      <c r="AG134" s="25"/>
    </row>
    <row r="135" spans="2:33" customFormat="1" x14ac:dyDescent="0.25">
      <c r="B135" s="49"/>
      <c r="U135" s="18"/>
      <c r="V135" s="18"/>
      <c r="W135" s="18"/>
      <c r="AE135" s="25"/>
      <c r="AF135" s="25"/>
      <c r="AG135" s="25"/>
    </row>
    <row r="136" spans="2:33" customFormat="1" x14ac:dyDescent="0.25">
      <c r="B136" s="49"/>
      <c r="C136" s="49"/>
      <c r="U136" s="18"/>
      <c r="V136" s="18"/>
      <c r="W136" s="18"/>
      <c r="AB136" s="12"/>
      <c r="AC136" s="12"/>
      <c r="AE136" s="25"/>
      <c r="AF136" s="25"/>
      <c r="AG136" s="25"/>
    </row>
    <row r="137" spans="2:33" customFormat="1" x14ac:dyDescent="0.25">
      <c r="U137" s="18"/>
      <c r="V137" s="18"/>
      <c r="W137" s="18"/>
      <c r="AB137" s="12"/>
      <c r="AC137" s="12"/>
      <c r="AE137" s="25"/>
      <c r="AF137" s="25"/>
      <c r="AG137" s="25"/>
    </row>
    <row r="138" spans="2:33" customFormat="1" ht="21.75" customHeight="1" x14ac:dyDescent="0.25">
      <c r="B138" s="49"/>
      <c r="C138" s="49"/>
      <c r="U138" s="18"/>
      <c r="V138" s="18"/>
      <c r="W138" s="18"/>
      <c r="AB138" s="12"/>
      <c r="AC138" s="12"/>
      <c r="AE138" s="25"/>
      <c r="AF138" s="25"/>
      <c r="AG138" s="25"/>
    </row>
    <row r="139" spans="2:33" customFormat="1" ht="15" customHeight="1" x14ac:dyDescent="0.25">
      <c r="U139" s="18"/>
      <c r="V139" s="18"/>
      <c r="W139" s="18"/>
      <c r="AB139" s="12"/>
      <c r="AC139" s="12"/>
      <c r="AE139" s="25"/>
      <c r="AF139" s="25"/>
      <c r="AG139" s="25"/>
    </row>
    <row r="140" spans="2:33" customFormat="1" ht="15" customHeight="1" x14ac:dyDescent="0.25">
      <c r="B140" s="49"/>
      <c r="U140" s="18"/>
      <c r="V140" s="18"/>
      <c r="W140" s="18"/>
      <c r="AA140" s="12"/>
      <c r="AE140" s="25"/>
      <c r="AF140" s="25"/>
      <c r="AG140" s="25"/>
    </row>
    <row r="141" spans="2:33" customFormat="1" x14ac:dyDescent="0.25">
      <c r="B141" s="49"/>
      <c r="U141" s="18"/>
      <c r="V141" s="18"/>
      <c r="W141" s="18"/>
      <c r="AA141" s="12"/>
      <c r="AE141" s="25"/>
      <c r="AF141" s="25"/>
      <c r="AG141" s="25"/>
    </row>
    <row r="142" spans="2:33" customFormat="1" x14ac:dyDescent="0.25">
      <c r="B142" s="49"/>
      <c r="C142" s="49"/>
      <c r="U142" s="18"/>
      <c r="V142" s="18"/>
      <c r="W142" s="18"/>
      <c r="AA142" s="12"/>
      <c r="AE142" s="25"/>
      <c r="AF142" s="25"/>
      <c r="AG142" s="25"/>
    </row>
    <row r="143" spans="2:33" customFormat="1" x14ac:dyDescent="0.25">
      <c r="B143" s="49"/>
      <c r="C143" s="49"/>
      <c r="U143" s="18"/>
      <c r="V143" s="18"/>
      <c r="W143" s="18"/>
      <c r="AE143" s="25"/>
      <c r="AF143" s="25"/>
      <c r="AG143" s="25"/>
    </row>
    <row r="144" spans="2:33" customFormat="1" x14ac:dyDescent="0.25">
      <c r="B144" s="49"/>
      <c r="U144" s="18"/>
      <c r="V144" s="18"/>
      <c r="W144" s="18"/>
      <c r="AE144" s="25"/>
      <c r="AF144" s="25"/>
      <c r="AG144" s="25"/>
    </row>
    <row r="145" spans="2:33" customFormat="1" x14ac:dyDescent="0.25">
      <c r="B145" s="49"/>
      <c r="U145" s="18"/>
      <c r="V145" s="18"/>
      <c r="W145" s="18"/>
      <c r="AE145" s="25"/>
      <c r="AF145" s="25"/>
      <c r="AG145" s="25"/>
    </row>
    <row r="146" spans="2:33" customFormat="1" x14ac:dyDescent="0.25">
      <c r="B146" s="49"/>
      <c r="U146" s="18"/>
      <c r="V146" s="18"/>
      <c r="W146" s="18"/>
      <c r="AE146" s="25"/>
      <c r="AF146" s="25"/>
      <c r="AG146" s="25"/>
    </row>
    <row r="147" spans="2:33" customFormat="1" x14ac:dyDescent="0.25">
      <c r="B147" s="49"/>
      <c r="C147" s="49"/>
      <c r="U147" s="18"/>
      <c r="V147" s="18"/>
      <c r="W147" s="18"/>
      <c r="AE147" s="25"/>
      <c r="AF147" s="25"/>
      <c r="AG147" s="25"/>
    </row>
    <row r="148" spans="2:33" customFormat="1" x14ac:dyDescent="0.25">
      <c r="U148" s="18"/>
      <c r="V148" s="18"/>
      <c r="W148" s="18"/>
      <c r="AE148" s="25"/>
      <c r="AF148" s="25"/>
      <c r="AG148" s="25"/>
    </row>
    <row r="149" spans="2:33" customFormat="1" x14ac:dyDescent="0.25">
      <c r="U149" s="18"/>
      <c r="V149" s="18"/>
      <c r="W149" s="18"/>
      <c r="AE149" s="25"/>
      <c r="AF149" s="25"/>
      <c r="AG149" s="25"/>
    </row>
    <row r="150" spans="2:33" customFormat="1" x14ac:dyDescent="0.25">
      <c r="U150" s="18"/>
      <c r="V150" s="18"/>
      <c r="W150" s="18"/>
      <c r="AE150" s="25"/>
      <c r="AF150" s="25"/>
      <c r="AG150" s="25"/>
    </row>
    <row r="151" spans="2:33" customFormat="1" x14ac:dyDescent="0.25">
      <c r="B151" s="49"/>
      <c r="C151" s="49"/>
      <c r="U151" s="18"/>
      <c r="V151" s="18"/>
      <c r="W151" s="18"/>
      <c r="AE151" s="25"/>
      <c r="AF151" s="25"/>
      <c r="AG151" s="25"/>
    </row>
    <row r="152" spans="2:33" customFormat="1" x14ac:dyDescent="0.25">
      <c r="B152" s="49"/>
      <c r="C152" s="49"/>
      <c r="U152" s="18"/>
      <c r="V152" s="18"/>
      <c r="W152" s="18"/>
      <c r="AE152" s="25"/>
      <c r="AF152" s="25"/>
      <c r="AG152" s="25"/>
    </row>
    <row r="153" spans="2:33" customFormat="1" x14ac:dyDescent="0.25">
      <c r="U153" s="18"/>
      <c r="V153" s="18"/>
      <c r="W153" s="18"/>
      <c r="AE153" s="25"/>
      <c r="AF153" s="25"/>
      <c r="AG153" s="25"/>
    </row>
    <row r="154" spans="2:33" customFormat="1" x14ac:dyDescent="0.25">
      <c r="U154" s="18"/>
      <c r="V154" s="18"/>
      <c r="W154" s="18"/>
      <c r="AE154" s="25"/>
      <c r="AF154" s="25"/>
      <c r="AG154" s="25"/>
    </row>
    <row r="155" spans="2:33" customFormat="1" x14ac:dyDescent="0.25">
      <c r="U155" s="18"/>
      <c r="V155" s="18"/>
      <c r="W155" s="18"/>
      <c r="AE155" s="25"/>
      <c r="AF155" s="25"/>
      <c r="AG155" s="25"/>
    </row>
    <row r="156" spans="2:33" customFormat="1" x14ac:dyDescent="0.25">
      <c r="B156" s="49"/>
      <c r="C156" s="49"/>
      <c r="U156" s="18"/>
      <c r="V156" s="18"/>
      <c r="W156" s="18"/>
      <c r="AE156" s="25"/>
      <c r="AF156" s="25"/>
      <c r="AG156" s="25"/>
    </row>
    <row r="157" spans="2:33" customFormat="1" x14ac:dyDescent="0.25">
      <c r="U157" s="18"/>
      <c r="V157" s="18"/>
      <c r="W157" s="18"/>
      <c r="AE157" s="25"/>
      <c r="AF157" s="25"/>
      <c r="AG157" s="25"/>
    </row>
    <row r="158" spans="2:33" customFormat="1" x14ac:dyDescent="0.25">
      <c r="U158" s="18"/>
      <c r="V158" s="18"/>
      <c r="W158" s="18"/>
      <c r="AE158" s="25"/>
      <c r="AF158" s="25"/>
      <c r="AG158" s="25"/>
    </row>
    <row r="159" spans="2:33" customFormat="1" x14ac:dyDescent="0.25">
      <c r="U159" s="18"/>
      <c r="V159" s="18"/>
      <c r="W159" s="18"/>
      <c r="AE159" s="25"/>
      <c r="AF159" s="25"/>
      <c r="AG159" s="25"/>
    </row>
    <row r="160" spans="2:33" customFormat="1" x14ac:dyDescent="0.25">
      <c r="B160" s="49"/>
      <c r="C160" s="49"/>
      <c r="U160" s="18"/>
      <c r="V160" s="18"/>
      <c r="W160" s="18"/>
      <c r="AE160" s="25"/>
      <c r="AF160" s="25"/>
      <c r="AG160" s="25"/>
    </row>
    <row r="161" spans="1:33" x14ac:dyDescent="0.25">
      <c r="A161"/>
      <c r="B161" s="49"/>
      <c r="C161" s="49"/>
      <c r="U161" s="18"/>
      <c r="V161" s="18"/>
      <c r="W161" s="18"/>
      <c r="AE161" s="25"/>
      <c r="AG161" s="25"/>
    </row>
    <row r="162" spans="1:33" x14ac:dyDescent="0.25">
      <c r="A162"/>
      <c r="U162" s="18"/>
      <c r="V162" s="18"/>
      <c r="W162" s="18"/>
      <c r="Z162" s="12"/>
      <c r="AE162" s="25"/>
      <c r="AG162" s="25"/>
    </row>
    <row r="163" spans="1:33" x14ac:dyDescent="0.25">
      <c r="A163"/>
      <c r="U163" s="18"/>
      <c r="V163" s="18"/>
      <c r="W163" s="18"/>
      <c r="AE163" s="28"/>
      <c r="AF163" s="28"/>
      <c r="AG163" s="28"/>
    </row>
    <row r="164" spans="1:33" x14ac:dyDescent="0.25">
      <c r="A164"/>
      <c r="U164" s="18"/>
      <c r="V164" s="18"/>
      <c r="W164" s="18"/>
      <c r="Y164" s="12"/>
      <c r="AE164" s="25"/>
      <c r="AG164" s="25"/>
    </row>
    <row r="165" spans="1:33" x14ac:dyDescent="0.25">
      <c r="A165"/>
      <c r="U165" s="18"/>
      <c r="V165" s="18"/>
      <c r="W165" s="18"/>
      <c r="Y165" s="12"/>
      <c r="AE165" s="25"/>
      <c r="AG165" s="25"/>
    </row>
    <row r="166" spans="1:33" x14ac:dyDescent="0.25">
      <c r="A166"/>
      <c r="U166" s="18"/>
      <c r="V166" s="18"/>
      <c r="W166" s="18"/>
      <c r="Y166" s="12"/>
      <c r="AE166" s="25"/>
      <c r="AG166" s="25"/>
    </row>
    <row r="167" spans="1:33" x14ac:dyDescent="0.25">
      <c r="A167"/>
      <c r="U167" s="18"/>
      <c r="V167" s="18"/>
      <c r="W167" s="18"/>
      <c r="Y167" s="12"/>
      <c r="AE167" s="25"/>
      <c r="AG167" s="25"/>
    </row>
    <row r="168" spans="1:33" x14ac:dyDescent="0.25">
      <c r="A168"/>
      <c r="U168" s="18"/>
      <c r="V168" s="18"/>
      <c r="W168" s="18"/>
      <c r="Y168" s="12"/>
      <c r="AE168" s="25"/>
      <c r="AG168" s="25"/>
    </row>
    <row r="169" spans="1:33" x14ac:dyDescent="0.25">
      <c r="A169"/>
      <c r="U169" s="18"/>
      <c r="V169" s="18"/>
      <c r="W169" s="18"/>
      <c r="AE169" s="25"/>
      <c r="AG169" s="25"/>
    </row>
    <row r="170" spans="1:33" x14ac:dyDescent="0.25">
      <c r="A170"/>
      <c r="U170" s="18"/>
      <c r="V170" s="18"/>
      <c r="W170" s="18"/>
      <c r="AE170" s="25"/>
      <c r="AG170" s="25"/>
    </row>
    <row r="171" spans="1:33" x14ac:dyDescent="0.25">
      <c r="A171"/>
      <c r="U171" s="18"/>
      <c r="V171" s="18"/>
      <c r="W171" s="18"/>
      <c r="AE171" s="25"/>
      <c r="AG171" s="25"/>
    </row>
    <row r="172" spans="1:33" x14ac:dyDescent="0.25">
      <c r="A172"/>
      <c r="B172" s="49"/>
      <c r="C172" s="49"/>
      <c r="U172" s="18"/>
      <c r="V172" s="18"/>
      <c r="W172" s="18"/>
      <c r="AE172" s="25"/>
      <c r="AG172" s="25"/>
    </row>
    <row r="173" spans="1:33" x14ac:dyDescent="0.25">
      <c r="A173"/>
      <c r="U173" s="18"/>
      <c r="V173" s="18"/>
      <c r="W173" s="18"/>
      <c r="AE173" s="25"/>
      <c r="AG173" s="25"/>
    </row>
    <row r="174" spans="1:33" x14ac:dyDescent="0.25">
      <c r="A174"/>
      <c r="U174" s="18"/>
      <c r="V174" s="18"/>
      <c r="W174" s="18"/>
      <c r="AE174" s="25"/>
      <c r="AG174" s="25"/>
    </row>
    <row r="175" spans="1:33" x14ac:dyDescent="0.25">
      <c r="A175"/>
      <c r="U175" s="18"/>
      <c r="V175" s="18"/>
      <c r="W175" s="18"/>
      <c r="AE175" s="25"/>
      <c r="AG175" s="25"/>
    </row>
    <row r="176" spans="1:33" x14ac:dyDescent="0.25">
      <c r="A176"/>
      <c r="B176" s="49"/>
      <c r="U176" s="18"/>
      <c r="V176" s="18"/>
      <c r="W176" s="18"/>
      <c r="AE176" s="25"/>
      <c r="AG176" s="25"/>
    </row>
    <row r="177" spans="2:33" customFormat="1" x14ac:dyDescent="0.25">
      <c r="U177" s="18"/>
      <c r="V177" s="18"/>
      <c r="W177" s="18"/>
      <c r="AE177" s="25"/>
      <c r="AF177" s="25"/>
      <c r="AG177" s="25"/>
    </row>
    <row r="178" spans="2:33" customFormat="1" x14ac:dyDescent="0.25">
      <c r="B178" s="49"/>
      <c r="C178" s="49"/>
      <c r="U178" s="18"/>
      <c r="V178" s="18"/>
      <c r="W178" s="18"/>
      <c r="AE178" s="25"/>
      <c r="AF178" s="25"/>
      <c r="AG178" s="25"/>
    </row>
    <row r="179" spans="2:33" customFormat="1" x14ac:dyDescent="0.25">
      <c r="B179" s="49"/>
      <c r="C179" s="49"/>
      <c r="U179" s="18"/>
      <c r="V179" s="18"/>
      <c r="W179" s="18"/>
      <c r="AE179" s="25"/>
      <c r="AF179" s="25"/>
      <c r="AG179" s="25"/>
    </row>
    <row r="180" spans="2:33" customFormat="1" x14ac:dyDescent="0.25">
      <c r="B180" s="49"/>
      <c r="U180" s="18"/>
      <c r="V180" s="18"/>
      <c r="W180" s="18"/>
      <c r="AE180" s="25"/>
      <c r="AF180" s="25"/>
      <c r="AG180" s="25"/>
    </row>
    <row r="181" spans="2:33" customFormat="1" x14ac:dyDescent="0.25">
      <c r="U181" s="18"/>
      <c r="V181" s="18"/>
      <c r="W181" s="18"/>
      <c r="X181" s="12"/>
      <c r="AE181" s="25"/>
      <c r="AF181" s="25"/>
      <c r="AG181" s="25"/>
    </row>
    <row r="182" spans="2:33" customFormat="1" x14ac:dyDescent="0.25">
      <c r="U182" s="18"/>
      <c r="V182" s="18"/>
      <c r="W182" s="18"/>
      <c r="X182" s="12"/>
      <c r="AE182" s="25"/>
      <c r="AF182" s="25"/>
      <c r="AG182" s="25"/>
    </row>
    <row r="183" spans="2:33" customFormat="1" x14ac:dyDescent="0.25">
      <c r="U183" s="18"/>
      <c r="V183" s="18"/>
      <c r="W183" s="18"/>
      <c r="AE183" s="25"/>
      <c r="AF183" s="25"/>
      <c r="AG183" s="25"/>
    </row>
    <row r="184" spans="2:33" customFormat="1" x14ac:dyDescent="0.25">
      <c r="U184" s="18"/>
      <c r="V184" s="18"/>
      <c r="W184" s="18"/>
      <c r="AE184" s="25"/>
      <c r="AF184" s="25"/>
      <c r="AG184" s="25"/>
    </row>
    <row r="185" spans="2:33" customFormat="1" x14ac:dyDescent="0.25">
      <c r="B185" s="49"/>
      <c r="C185" s="49"/>
      <c r="U185" s="18"/>
      <c r="V185" s="18"/>
      <c r="W185" s="18"/>
      <c r="AE185" s="25"/>
      <c r="AF185" s="25"/>
      <c r="AG185" s="25"/>
    </row>
    <row r="186" spans="2:33" customFormat="1" x14ac:dyDescent="0.25">
      <c r="U186" s="18"/>
      <c r="V186" s="18"/>
      <c r="W186" s="18"/>
      <c r="AE186" s="25"/>
      <c r="AF186" s="25"/>
      <c r="AG186" s="25"/>
    </row>
    <row r="187" spans="2:33" customFormat="1" x14ac:dyDescent="0.25">
      <c r="B187" s="49"/>
      <c r="C187" s="49"/>
      <c r="U187" s="18"/>
      <c r="V187" s="18"/>
      <c r="W187" s="18"/>
      <c r="AE187" s="25"/>
      <c r="AF187" s="25"/>
      <c r="AG187" s="25"/>
    </row>
    <row r="188" spans="2:33" customFormat="1" x14ac:dyDescent="0.25">
      <c r="U188" s="18"/>
      <c r="V188" s="18"/>
      <c r="W188" s="18"/>
      <c r="AE188" s="25"/>
      <c r="AF188" s="25"/>
      <c r="AG188" s="25"/>
    </row>
    <row r="189" spans="2:33" customFormat="1" x14ac:dyDescent="0.25">
      <c r="B189" s="49"/>
      <c r="U189" s="18"/>
      <c r="V189" s="18"/>
      <c r="W189" s="18"/>
      <c r="AE189" s="25"/>
      <c r="AF189" s="25"/>
      <c r="AG189" s="25"/>
    </row>
    <row r="190" spans="2:33" customFormat="1" x14ac:dyDescent="0.25">
      <c r="U190" s="18"/>
      <c r="V190" s="18"/>
      <c r="W190" s="18"/>
      <c r="AE190" s="25"/>
      <c r="AF190" s="25"/>
      <c r="AG190" s="25"/>
    </row>
    <row r="191" spans="2:33" customFormat="1" x14ac:dyDescent="0.25">
      <c r="B191" s="49"/>
      <c r="U191" s="18"/>
      <c r="V191" s="18"/>
      <c r="W191" s="18"/>
      <c r="AE191" s="25"/>
      <c r="AF191" s="25"/>
      <c r="AG191" s="25"/>
    </row>
    <row r="192" spans="2:33" customFormat="1" x14ac:dyDescent="0.25">
      <c r="U192" s="18"/>
      <c r="V192" s="18"/>
      <c r="W192" s="18"/>
      <c r="AE192" s="25"/>
      <c r="AF192" s="25"/>
      <c r="AG192" s="25"/>
    </row>
    <row r="193" spans="2:33" customFormat="1" x14ac:dyDescent="0.25">
      <c r="U193" s="18"/>
      <c r="V193" s="18"/>
      <c r="W193" s="18"/>
      <c r="AE193" s="25"/>
      <c r="AF193" s="25"/>
      <c r="AG193" s="25"/>
    </row>
    <row r="194" spans="2:33" customFormat="1" x14ac:dyDescent="0.25">
      <c r="U194" s="18"/>
      <c r="V194" s="18"/>
      <c r="W194" s="18"/>
      <c r="AE194" s="25"/>
      <c r="AF194" s="25"/>
      <c r="AG194" s="25"/>
    </row>
    <row r="195" spans="2:33" customFormat="1" x14ac:dyDescent="0.25">
      <c r="B195" s="49"/>
      <c r="C195" s="49"/>
      <c r="U195" s="18"/>
      <c r="V195" s="18"/>
      <c r="W195" s="18"/>
      <c r="AE195" s="25"/>
      <c r="AF195" s="25"/>
      <c r="AG195" s="25"/>
    </row>
    <row r="196" spans="2:33" customFormat="1" x14ac:dyDescent="0.25">
      <c r="B196" s="49"/>
      <c r="C196" s="49"/>
      <c r="U196" s="18"/>
      <c r="V196" s="18"/>
      <c r="W196" s="18"/>
      <c r="AE196" s="25"/>
      <c r="AF196" s="25"/>
      <c r="AG196" s="25"/>
    </row>
    <row r="197" spans="2:33" customFormat="1" x14ac:dyDescent="0.25">
      <c r="U197" s="18"/>
      <c r="V197" s="18"/>
      <c r="W197" s="18"/>
      <c r="AE197" s="25"/>
      <c r="AF197" s="25"/>
      <c r="AG197" s="25"/>
    </row>
    <row r="198" spans="2:33" customFormat="1" x14ac:dyDescent="0.25">
      <c r="U198" s="18"/>
      <c r="V198" s="18"/>
      <c r="W198" s="18"/>
      <c r="AE198" s="25"/>
      <c r="AF198" s="25"/>
      <c r="AG198" s="25"/>
    </row>
    <row r="199" spans="2:33" customFormat="1" x14ac:dyDescent="0.25">
      <c r="U199" s="18"/>
      <c r="V199" s="18"/>
      <c r="W199" s="18"/>
      <c r="AE199" s="25"/>
      <c r="AF199" s="25"/>
      <c r="AG199" s="25"/>
    </row>
    <row r="200" spans="2:33" customFormat="1" x14ac:dyDescent="0.25">
      <c r="U200" s="18"/>
      <c r="V200" s="18"/>
      <c r="W200" s="18"/>
      <c r="AE200" s="25"/>
      <c r="AF200" s="25"/>
      <c r="AG200" s="25"/>
    </row>
    <row r="201" spans="2:33" customFormat="1" x14ac:dyDescent="0.25">
      <c r="U201" s="18"/>
      <c r="V201" s="18"/>
      <c r="W201" s="18"/>
      <c r="AE201" s="25"/>
      <c r="AF201" s="25"/>
      <c r="AG201" s="25"/>
    </row>
    <row r="202" spans="2:33" customFormat="1" x14ac:dyDescent="0.25">
      <c r="U202" s="18"/>
      <c r="V202" s="18"/>
      <c r="W202" s="18"/>
      <c r="AE202" s="25"/>
      <c r="AF202" s="25"/>
      <c r="AG202" s="25"/>
    </row>
    <row r="203" spans="2:33" customFormat="1" x14ac:dyDescent="0.25">
      <c r="U203" s="18"/>
      <c r="V203" s="18"/>
      <c r="W203" s="18"/>
      <c r="AE203" s="25"/>
      <c r="AF203" s="25"/>
      <c r="AG203" s="25"/>
    </row>
    <row r="204" spans="2:33" customFormat="1" x14ac:dyDescent="0.25">
      <c r="U204" s="18"/>
      <c r="V204" s="18"/>
      <c r="W204" s="18"/>
      <c r="AE204" s="25"/>
      <c r="AF204" s="25"/>
      <c r="AG204" s="25"/>
    </row>
    <row r="205" spans="2:33" customFormat="1" x14ac:dyDescent="0.25">
      <c r="U205" s="18"/>
      <c r="V205" s="18"/>
      <c r="W205" s="18"/>
      <c r="AE205" s="25"/>
      <c r="AF205" s="25"/>
      <c r="AG205" s="25"/>
    </row>
    <row r="206" spans="2:33" customFormat="1" x14ac:dyDescent="0.25">
      <c r="B206" s="49"/>
      <c r="C206" s="49"/>
      <c r="U206" s="18"/>
      <c r="V206" s="18"/>
      <c r="W206" s="18"/>
      <c r="AE206" s="25"/>
      <c r="AF206" s="25"/>
      <c r="AG206" s="25"/>
    </row>
    <row r="207" spans="2:33" customFormat="1" x14ac:dyDescent="0.25">
      <c r="B207" s="49"/>
      <c r="C207" s="49"/>
      <c r="U207" s="18"/>
      <c r="V207" s="18"/>
      <c r="W207" s="18"/>
      <c r="AE207" s="25"/>
      <c r="AF207" s="25"/>
      <c r="AG207" s="25"/>
    </row>
    <row r="208" spans="2:33" customFormat="1" x14ac:dyDescent="0.25">
      <c r="U208" s="18"/>
      <c r="V208" s="18"/>
      <c r="W208" s="18"/>
      <c r="AE208" s="25"/>
      <c r="AF208" s="25"/>
      <c r="AG208" s="25"/>
    </row>
    <row r="209" spans="2:33" customFormat="1" x14ac:dyDescent="0.25">
      <c r="U209" s="18"/>
      <c r="V209" s="18"/>
      <c r="W209" s="18"/>
      <c r="AE209" s="25"/>
      <c r="AF209" s="25"/>
      <c r="AG209" s="25"/>
    </row>
    <row r="210" spans="2:33" customFormat="1" x14ac:dyDescent="0.25">
      <c r="B210" s="49"/>
      <c r="U210" s="18"/>
      <c r="V210" s="18"/>
      <c r="W210" s="18"/>
      <c r="AE210" s="25"/>
      <c r="AF210" s="25"/>
      <c r="AG210" s="25"/>
    </row>
    <row r="211" spans="2:33" customFormat="1" x14ac:dyDescent="0.25">
      <c r="B211" s="49"/>
      <c r="U211" s="18"/>
      <c r="V211" s="18"/>
      <c r="W211" s="18"/>
      <c r="AE211" s="25"/>
      <c r="AF211" s="25"/>
      <c r="AG211" s="25"/>
    </row>
    <row r="212" spans="2:33" customFormat="1" x14ac:dyDescent="0.25">
      <c r="B212" s="49"/>
      <c r="U212" s="18"/>
      <c r="V212" s="18"/>
      <c r="W212" s="18"/>
      <c r="AE212" s="25"/>
      <c r="AF212" s="25"/>
      <c r="AG212" s="25"/>
    </row>
    <row r="213" spans="2:33" customFormat="1" x14ac:dyDescent="0.25">
      <c r="B213" s="49"/>
      <c r="U213" s="18"/>
      <c r="V213" s="18"/>
      <c r="W213" s="18"/>
      <c r="AE213" s="25"/>
      <c r="AF213" s="25"/>
      <c r="AG213" s="25"/>
    </row>
    <row r="214" spans="2:33" customFormat="1" x14ac:dyDescent="0.25">
      <c r="U214" s="18"/>
      <c r="V214" s="18"/>
      <c r="W214" s="18"/>
      <c r="AE214" s="25"/>
      <c r="AF214" s="25"/>
      <c r="AG214" s="25"/>
    </row>
    <row r="215" spans="2:33" customFormat="1" x14ac:dyDescent="0.25">
      <c r="B215" s="49"/>
      <c r="U215" s="18"/>
      <c r="V215" s="18"/>
      <c r="W215" s="18"/>
      <c r="AE215" s="25"/>
      <c r="AF215" s="25"/>
      <c r="AG215" s="25"/>
    </row>
    <row r="216" spans="2:33" customFormat="1" x14ac:dyDescent="0.25">
      <c r="B216" s="12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U216" s="18"/>
      <c r="V216" s="18"/>
      <c r="W216" s="18"/>
      <c r="AE216" s="25"/>
      <c r="AF216" s="25"/>
      <c r="AG216" s="25"/>
    </row>
    <row r="217" spans="2:33" customFormat="1" x14ac:dyDescent="0.25">
      <c r="B217" s="49"/>
      <c r="C217" s="49"/>
      <c r="U217" s="18"/>
      <c r="V217" s="18"/>
      <c r="W217" s="18"/>
      <c r="AE217" s="25"/>
      <c r="AF217" s="25"/>
      <c r="AG217" s="25"/>
    </row>
    <row r="218" spans="2:33" customFormat="1" x14ac:dyDescent="0.25">
      <c r="U218" s="18"/>
      <c r="V218" s="18"/>
      <c r="W218" s="18"/>
      <c r="AE218" s="25"/>
      <c r="AF218" s="25"/>
      <c r="AG218" s="25"/>
    </row>
    <row r="219" spans="2:33" customFormat="1" x14ac:dyDescent="0.25">
      <c r="U219" s="18"/>
      <c r="V219" s="18"/>
      <c r="W219" s="18"/>
      <c r="AE219" s="25"/>
      <c r="AF219" s="25"/>
      <c r="AG219" s="25"/>
    </row>
    <row r="220" spans="2:33" customFormat="1" x14ac:dyDescent="0.25">
      <c r="U220" s="18"/>
      <c r="V220" s="18"/>
      <c r="W220" s="18"/>
      <c r="AE220" s="25"/>
      <c r="AF220" s="25"/>
      <c r="AG220" s="25"/>
    </row>
    <row r="221" spans="2:33" customFormat="1" x14ac:dyDescent="0.25">
      <c r="U221" s="18"/>
      <c r="V221" s="18"/>
      <c r="W221" s="18"/>
      <c r="AE221" s="25"/>
      <c r="AF221" s="25"/>
      <c r="AG221" s="25"/>
    </row>
    <row r="222" spans="2:33" customFormat="1" x14ac:dyDescent="0.25">
      <c r="U222" s="18"/>
      <c r="V222" s="18"/>
      <c r="W222" s="18"/>
      <c r="AE222" s="25"/>
      <c r="AF222" s="25"/>
      <c r="AG222" s="25"/>
    </row>
    <row r="223" spans="2:33" customFormat="1" x14ac:dyDescent="0.25">
      <c r="U223" s="18"/>
      <c r="V223" s="18"/>
      <c r="W223" s="18"/>
      <c r="AE223" s="25"/>
      <c r="AF223" s="25"/>
      <c r="AG223" s="25"/>
    </row>
    <row r="224" spans="2:33" customFormat="1" x14ac:dyDescent="0.25">
      <c r="B224" s="49"/>
      <c r="U224" s="18"/>
      <c r="V224" s="18"/>
      <c r="W224" s="18"/>
      <c r="AE224" s="25"/>
      <c r="AF224" s="25"/>
      <c r="AG224" s="25"/>
    </row>
    <row r="225" spans="2:33" customFormat="1" x14ac:dyDescent="0.25">
      <c r="U225" s="18"/>
      <c r="V225" s="18"/>
      <c r="W225" s="18"/>
      <c r="AE225" s="25"/>
      <c r="AF225" s="25"/>
      <c r="AG225" s="25"/>
    </row>
    <row r="226" spans="2:33" customFormat="1" x14ac:dyDescent="0.25">
      <c r="B226" s="49"/>
      <c r="C226" s="49"/>
      <c r="U226" s="18"/>
      <c r="V226" s="18"/>
      <c r="W226" s="18"/>
      <c r="AE226" s="25"/>
      <c r="AF226" s="25"/>
      <c r="AG226" s="25"/>
    </row>
    <row r="227" spans="2:33" customFormat="1" x14ac:dyDescent="0.25">
      <c r="U227" s="18"/>
      <c r="V227" s="18"/>
      <c r="W227" s="18"/>
      <c r="AE227" s="25"/>
      <c r="AF227" s="25"/>
      <c r="AG227" s="25"/>
    </row>
    <row r="228" spans="2:33" customFormat="1" x14ac:dyDescent="0.25">
      <c r="B228" s="49"/>
      <c r="C228" s="49"/>
      <c r="U228" s="18"/>
      <c r="V228" s="18"/>
      <c r="W228" s="18"/>
      <c r="AE228" s="25"/>
      <c r="AF228" s="25"/>
      <c r="AG228" s="25"/>
    </row>
    <row r="229" spans="2:33" customFormat="1" x14ac:dyDescent="0.25">
      <c r="B229" s="49"/>
      <c r="C229" s="49"/>
      <c r="U229" s="18"/>
      <c r="V229" s="18"/>
      <c r="W229" s="18"/>
      <c r="AE229" s="25"/>
      <c r="AF229" s="25"/>
      <c r="AG229" s="25"/>
    </row>
    <row r="230" spans="2:33" customFormat="1" x14ac:dyDescent="0.25">
      <c r="AE230" s="25"/>
      <c r="AF230" s="25"/>
      <c r="AG230" s="25"/>
    </row>
    <row r="231" spans="2:33" customFormat="1" x14ac:dyDescent="0.25">
      <c r="AE231" s="25"/>
      <c r="AF231" s="25"/>
      <c r="AG231" s="25"/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</sheetData>
  <mergeCells count="32">
    <mergeCell ref="A1:AG2"/>
    <mergeCell ref="A4:A5"/>
    <mergeCell ref="B4:B5"/>
    <mergeCell ref="C4:C5"/>
    <mergeCell ref="D4:D5"/>
    <mergeCell ref="E4:E5"/>
    <mergeCell ref="F4:F5"/>
    <mergeCell ref="G4:G5"/>
    <mergeCell ref="O4:O8"/>
    <mergeCell ref="H4:I5"/>
    <mergeCell ref="J4:K5"/>
    <mergeCell ref="L4:N5"/>
    <mergeCell ref="P4:P8"/>
    <mergeCell ref="Q4:Q8"/>
    <mergeCell ref="R4:AD5"/>
    <mergeCell ref="Z6:AD7"/>
    <mergeCell ref="AE4:AE5"/>
    <mergeCell ref="AF4:AF8"/>
    <mergeCell ref="AG4:AG8"/>
    <mergeCell ref="A6:A8"/>
    <mergeCell ref="B6:B8"/>
    <mergeCell ref="C6:C8"/>
    <mergeCell ref="D6:D8"/>
    <mergeCell ref="E6:E8"/>
    <mergeCell ref="F6:F8"/>
    <mergeCell ref="G6:G8"/>
    <mergeCell ref="H6:I7"/>
    <mergeCell ref="J6:K7"/>
    <mergeCell ref="L6:N7"/>
    <mergeCell ref="R6:S7"/>
    <mergeCell ref="T6:V7"/>
    <mergeCell ref="W6:Y7"/>
  </mergeCells>
  <phoneticPr fontId="0" type="noConversion"/>
  <printOptions horizontalCentered="1"/>
  <pageMargins left="0.23622047244094491" right="0.23622047244094491" top="0" bottom="0.15748031496062992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11" enableFormatConditionsCalculation="0"/>
  <dimension ref="A1:AG379"/>
  <sheetViews>
    <sheetView zoomScale="75" zoomScaleNormal="75" zoomScalePageLayoutView="75" workbookViewId="0">
      <pane xSplit="1" ySplit="8" topLeftCell="B57" activePane="bottomRight" state="frozenSplit"/>
      <selection activeCell="B9" sqref="B9"/>
      <selection pane="topRight" activeCell="B9" sqref="B9"/>
      <selection pane="bottomLeft" activeCell="B9" sqref="B9"/>
      <selection pane="bottomRight" activeCell="AG65" sqref="AG65"/>
    </sheetView>
  </sheetViews>
  <sheetFormatPr defaultColWidth="8.88671875" defaultRowHeight="13.2" x14ac:dyDescent="0.25"/>
  <cols>
    <col min="1" max="1" width="18" style="1" customWidth="1"/>
    <col min="2" max="2" width="5.44140625" customWidth="1"/>
    <col min="3" max="3" width="5.77734375" customWidth="1"/>
    <col min="4" max="4" width="8.77734375" customWidth="1"/>
    <col min="5" max="5" width="5.44140625" customWidth="1"/>
    <col min="6" max="6" width="5.109375" customWidth="1"/>
    <col min="7" max="7" width="4.5546875" customWidth="1"/>
    <col min="8" max="8" width="7.33203125" customWidth="1"/>
    <col min="9" max="9" width="7.44140625" customWidth="1"/>
    <col min="10" max="10" width="6.33203125" customWidth="1"/>
    <col min="11" max="11" width="9" customWidth="1"/>
    <col min="12" max="12" width="7.77734375" customWidth="1"/>
    <col min="13" max="13" width="7.109375" customWidth="1"/>
    <col min="14" max="14" width="6.44140625" customWidth="1"/>
    <col min="15" max="15" width="4.21875" customWidth="1"/>
    <col min="16" max="16" width="4.6640625" customWidth="1"/>
    <col min="17" max="17" width="6.88671875" customWidth="1"/>
    <col min="18" max="31" width="5.44140625" customWidth="1"/>
    <col min="32" max="32" width="7.33203125" style="25" customWidth="1"/>
    <col min="33" max="33" width="8" customWidth="1"/>
  </cols>
  <sheetData>
    <row r="1" spans="1:33" ht="14.1" customHeight="1" x14ac:dyDescent="0.25">
      <c r="A1" s="146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4.1" customHeight="1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14.1" customHeight="1" thickBot="1" x14ac:dyDescent="0.3">
      <c r="A3" s="76"/>
      <c r="B3" s="89" t="s">
        <v>59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1" t="s">
        <v>61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4"/>
      <c r="AG3" s="93"/>
    </row>
    <row r="4" spans="1:33" ht="14.1" customHeight="1" x14ac:dyDescent="0.25">
      <c r="A4" s="156" t="s">
        <v>105</v>
      </c>
      <c r="B4" s="158" t="s">
        <v>93</v>
      </c>
      <c r="C4" s="158" t="s">
        <v>94</v>
      </c>
      <c r="D4" s="158" t="s">
        <v>95</v>
      </c>
      <c r="E4" s="158" t="s">
        <v>96</v>
      </c>
      <c r="F4" s="158" t="s">
        <v>97</v>
      </c>
      <c r="G4" s="158" t="s">
        <v>98</v>
      </c>
      <c r="H4" s="158" t="s">
        <v>99</v>
      </c>
      <c r="I4" s="160"/>
      <c r="J4" s="158" t="s">
        <v>100</v>
      </c>
      <c r="K4" s="160"/>
      <c r="L4" s="158" t="s">
        <v>101</v>
      </c>
      <c r="M4" s="162"/>
      <c r="N4" s="160"/>
      <c r="O4" s="194" t="s">
        <v>102</v>
      </c>
      <c r="P4" s="197" t="s">
        <v>103</v>
      </c>
      <c r="Q4" s="148" t="s">
        <v>68</v>
      </c>
      <c r="R4" s="221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  <c r="AE4" s="206"/>
      <c r="AF4" s="151" t="s">
        <v>90</v>
      </c>
      <c r="AG4" s="152" t="s">
        <v>12</v>
      </c>
    </row>
    <row r="5" spans="1:33" ht="14.1" customHeight="1" thickBot="1" x14ac:dyDescent="0.3">
      <c r="A5" s="157"/>
      <c r="B5" s="159"/>
      <c r="C5" s="159"/>
      <c r="D5" s="159"/>
      <c r="E5" s="159"/>
      <c r="F5" s="159"/>
      <c r="G5" s="159"/>
      <c r="H5" s="159"/>
      <c r="I5" s="161"/>
      <c r="J5" s="159"/>
      <c r="K5" s="161"/>
      <c r="L5" s="159"/>
      <c r="M5" s="163"/>
      <c r="N5" s="161"/>
      <c r="O5" s="195"/>
      <c r="P5" s="198"/>
      <c r="Q5" s="219"/>
      <c r="R5" s="224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149"/>
      <c r="AF5" s="149"/>
      <c r="AG5" s="219"/>
    </row>
    <row r="6" spans="1:33" ht="14.1" customHeight="1" x14ac:dyDescent="0.25">
      <c r="A6" s="153" t="s">
        <v>32</v>
      </c>
      <c r="B6" s="164" t="s">
        <v>64</v>
      </c>
      <c r="C6" s="167" t="s">
        <v>30</v>
      </c>
      <c r="D6" s="170" t="s">
        <v>33</v>
      </c>
      <c r="E6" s="170" t="s">
        <v>34</v>
      </c>
      <c r="F6" s="170" t="s">
        <v>62</v>
      </c>
      <c r="G6" s="177" t="s">
        <v>35</v>
      </c>
      <c r="H6" s="180" t="s">
        <v>65</v>
      </c>
      <c r="I6" s="181"/>
      <c r="J6" s="184" t="s">
        <v>66</v>
      </c>
      <c r="K6" s="181"/>
      <c r="L6" s="180" t="s">
        <v>67</v>
      </c>
      <c r="M6" s="185"/>
      <c r="N6" s="181"/>
      <c r="O6" s="195"/>
      <c r="P6" s="198"/>
      <c r="Q6" s="219"/>
      <c r="R6" s="187" t="s">
        <v>69</v>
      </c>
      <c r="S6" s="173"/>
      <c r="T6" s="213" t="s">
        <v>72</v>
      </c>
      <c r="U6" s="214"/>
      <c r="V6" s="215"/>
      <c r="W6" s="171" t="s">
        <v>36</v>
      </c>
      <c r="X6" s="172"/>
      <c r="Y6" s="173"/>
      <c r="Z6" s="171" t="s">
        <v>60</v>
      </c>
      <c r="AA6" s="172"/>
      <c r="AB6" s="172"/>
      <c r="AC6" s="172"/>
      <c r="AD6" s="173"/>
      <c r="AE6" s="14"/>
      <c r="AF6" s="149"/>
      <c r="AG6" s="219"/>
    </row>
    <row r="7" spans="1:33" ht="14.1" customHeight="1" thickBot="1" x14ac:dyDescent="0.3">
      <c r="A7" s="207"/>
      <c r="B7" s="209"/>
      <c r="C7" s="211"/>
      <c r="D7" s="168"/>
      <c r="E7" s="168"/>
      <c r="F7" s="168"/>
      <c r="G7" s="178"/>
      <c r="H7" s="182"/>
      <c r="I7" s="183"/>
      <c r="J7" s="182"/>
      <c r="K7" s="183"/>
      <c r="L7" s="182"/>
      <c r="M7" s="186"/>
      <c r="N7" s="183"/>
      <c r="O7" s="195"/>
      <c r="P7" s="198"/>
      <c r="Q7" s="219"/>
      <c r="R7" s="174"/>
      <c r="S7" s="176"/>
      <c r="T7" s="216"/>
      <c r="U7" s="217"/>
      <c r="V7" s="218"/>
      <c r="W7" s="174"/>
      <c r="X7" s="175"/>
      <c r="Y7" s="176"/>
      <c r="Z7" s="174"/>
      <c r="AA7" s="175"/>
      <c r="AB7" s="175"/>
      <c r="AC7" s="175"/>
      <c r="AD7" s="176"/>
      <c r="AE7" s="14"/>
      <c r="AF7" s="149"/>
      <c r="AG7" s="219"/>
    </row>
    <row r="8" spans="1:33" ht="110.1" customHeight="1" thickBot="1" x14ac:dyDescent="0.3">
      <c r="A8" s="208"/>
      <c r="B8" s="210"/>
      <c r="C8" s="212"/>
      <c r="D8" s="169"/>
      <c r="E8" s="169"/>
      <c r="F8" s="169"/>
      <c r="G8" s="179"/>
      <c r="H8" s="101" t="s">
        <v>83</v>
      </c>
      <c r="I8" s="102" t="s">
        <v>84</v>
      </c>
      <c r="J8" s="103" t="s">
        <v>85</v>
      </c>
      <c r="K8" s="102" t="s">
        <v>86</v>
      </c>
      <c r="L8" s="101" t="s">
        <v>87</v>
      </c>
      <c r="M8" s="104" t="s">
        <v>88</v>
      </c>
      <c r="N8" s="102" t="s">
        <v>89</v>
      </c>
      <c r="O8" s="196"/>
      <c r="P8" s="199"/>
      <c r="Q8" s="220"/>
      <c r="R8" s="105" t="s">
        <v>70</v>
      </c>
      <c r="S8" s="106" t="s">
        <v>71</v>
      </c>
      <c r="T8" s="105" t="s">
        <v>73</v>
      </c>
      <c r="U8" s="107" t="s">
        <v>74</v>
      </c>
      <c r="V8" s="108" t="s">
        <v>104</v>
      </c>
      <c r="W8" s="109" t="s">
        <v>75</v>
      </c>
      <c r="X8" s="110" t="s">
        <v>76</v>
      </c>
      <c r="Y8" s="111" t="s">
        <v>77</v>
      </c>
      <c r="Z8" s="109" t="s">
        <v>78</v>
      </c>
      <c r="AA8" s="112" t="s">
        <v>79</v>
      </c>
      <c r="AB8" s="110" t="s">
        <v>80</v>
      </c>
      <c r="AC8" s="113" t="s">
        <v>81</v>
      </c>
      <c r="AD8" s="114" t="s">
        <v>82</v>
      </c>
      <c r="AE8" s="115" t="s">
        <v>103</v>
      </c>
      <c r="AF8" s="150"/>
      <c r="AG8" s="220"/>
    </row>
    <row r="9" spans="1:33" x14ac:dyDescent="0.25">
      <c r="A9" s="69" t="s">
        <v>37</v>
      </c>
      <c r="B9" s="33"/>
      <c r="C9" s="16"/>
      <c r="D9" s="16"/>
      <c r="E9" s="16"/>
      <c r="F9" s="16"/>
      <c r="G9" s="30"/>
      <c r="H9" s="19"/>
      <c r="I9" s="17"/>
      <c r="J9" s="19"/>
      <c r="K9" s="17"/>
      <c r="L9" s="19"/>
      <c r="M9" s="16"/>
      <c r="N9" s="17"/>
      <c r="O9" s="30"/>
      <c r="P9" s="10"/>
      <c r="Q9" s="85">
        <f>SUM(B9:O9)-P9</f>
        <v>0</v>
      </c>
      <c r="R9" s="19"/>
      <c r="S9" s="17"/>
      <c r="T9" s="20"/>
      <c r="U9" s="9"/>
      <c r="V9" s="17"/>
      <c r="W9" s="60"/>
      <c r="X9" s="16"/>
      <c r="Y9" s="17"/>
      <c r="Z9" s="19"/>
      <c r="AA9" s="16"/>
      <c r="AB9" s="16"/>
      <c r="AC9" s="16"/>
      <c r="AD9" s="17"/>
      <c r="AE9" s="10"/>
      <c r="AF9" s="27">
        <f>SUM(R9:AD9)-AE9</f>
        <v>0</v>
      </c>
      <c r="AG9" s="94">
        <f t="shared" ref="AG9:AG61" si="0">SUM(Q9,AF9)</f>
        <v>0</v>
      </c>
    </row>
    <row r="10" spans="1:33" x14ac:dyDescent="0.25">
      <c r="A10" s="70" t="s">
        <v>38</v>
      </c>
      <c r="B10" s="22"/>
      <c r="C10" s="9"/>
      <c r="D10" s="9">
        <v>3</v>
      </c>
      <c r="E10" s="9">
        <v>5</v>
      </c>
      <c r="F10" s="9">
        <v>4</v>
      </c>
      <c r="G10" s="29">
        <v>1</v>
      </c>
      <c r="H10" s="20"/>
      <c r="I10" s="57"/>
      <c r="J10" s="20"/>
      <c r="K10" s="57"/>
      <c r="L10" s="20">
        <v>10</v>
      </c>
      <c r="M10" s="9">
        <v>12</v>
      </c>
      <c r="N10" s="57">
        <v>3</v>
      </c>
      <c r="O10" s="29"/>
      <c r="P10" s="4">
        <v>6</v>
      </c>
      <c r="Q10" s="86">
        <f t="shared" ref="Q10:Q61" si="1">SUM(B10:O10)-P10</f>
        <v>32</v>
      </c>
      <c r="R10" s="21"/>
      <c r="S10" s="43"/>
      <c r="T10" s="21"/>
      <c r="U10" s="7"/>
      <c r="V10" s="43"/>
      <c r="W10" s="61"/>
      <c r="X10" s="7"/>
      <c r="Y10" s="23"/>
      <c r="Z10" s="11"/>
      <c r="AA10" s="7"/>
      <c r="AB10" s="7"/>
      <c r="AC10" s="7"/>
      <c r="AD10" s="23"/>
      <c r="AE10" s="4"/>
      <c r="AF10" s="26">
        <f>SUM(R10:AD10)-AE10</f>
        <v>0</v>
      </c>
      <c r="AG10" s="95">
        <f t="shared" si="0"/>
        <v>32</v>
      </c>
    </row>
    <row r="11" spans="1:33" x14ac:dyDescent="0.25">
      <c r="A11" s="70" t="s">
        <v>0</v>
      </c>
      <c r="B11" s="22"/>
      <c r="C11" s="9"/>
      <c r="D11" s="9"/>
      <c r="E11" s="9"/>
      <c r="F11" s="9"/>
      <c r="G11" s="29"/>
      <c r="H11" s="20"/>
      <c r="I11" s="57"/>
      <c r="J11" s="20"/>
      <c r="K11" s="57"/>
      <c r="L11" s="20"/>
      <c r="M11" s="9"/>
      <c r="N11" s="57"/>
      <c r="O11" s="29"/>
      <c r="P11" s="4"/>
      <c r="Q11" s="86">
        <f t="shared" si="1"/>
        <v>0</v>
      </c>
      <c r="R11" s="21"/>
      <c r="S11" s="43"/>
      <c r="T11" s="21"/>
      <c r="U11" s="7"/>
      <c r="V11" s="43"/>
      <c r="W11" s="61"/>
      <c r="X11" s="7"/>
      <c r="Y11" s="23"/>
      <c r="Z11" s="11"/>
      <c r="AA11" s="7"/>
      <c r="AB11" s="7"/>
      <c r="AC11" s="7"/>
      <c r="AD11" s="23"/>
      <c r="AE11" s="4"/>
      <c r="AF11" s="26">
        <f t="shared" ref="AF11:AF61" si="2">SUM(R11:AD11)-AE11</f>
        <v>0</v>
      </c>
      <c r="AG11" s="95">
        <f t="shared" si="0"/>
        <v>0</v>
      </c>
    </row>
    <row r="12" spans="1:33" x14ac:dyDescent="0.25">
      <c r="A12" s="70" t="s">
        <v>39</v>
      </c>
      <c r="B12" s="22"/>
      <c r="C12" s="9"/>
      <c r="D12" s="9"/>
      <c r="E12" s="9">
        <v>2</v>
      </c>
      <c r="F12" s="9">
        <v>4</v>
      </c>
      <c r="G12" s="29">
        <v>1</v>
      </c>
      <c r="H12" s="20">
        <v>4</v>
      </c>
      <c r="I12" s="57"/>
      <c r="J12" s="20"/>
      <c r="K12" s="57"/>
      <c r="L12" s="20"/>
      <c r="M12" s="9">
        <v>13</v>
      </c>
      <c r="N12" s="57">
        <v>21</v>
      </c>
      <c r="O12" s="29"/>
      <c r="P12" s="4">
        <v>1</v>
      </c>
      <c r="Q12" s="86">
        <f t="shared" si="1"/>
        <v>44</v>
      </c>
      <c r="R12" s="21"/>
      <c r="S12" s="43"/>
      <c r="T12" s="21"/>
      <c r="U12" s="7"/>
      <c r="V12" s="43"/>
      <c r="W12" s="61"/>
      <c r="X12" s="7"/>
      <c r="Y12" s="23"/>
      <c r="Z12" s="11"/>
      <c r="AA12" s="7"/>
      <c r="AB12" s="7"/>
      <c r="AC12" s="7"/>
      <c r="AD12" s="23"/>
      <c r="AE12" s="4"/>
      <c r="AF12" s="26">
        <f t="shared" si="2"/>
        <v>0</v>
      </c>
      <c r="AG12" s="95">
        <f t="shared" si="0"/>
        <v>44</v>
      </c>
    </row>
    <row r="13" spans="1:33" s="18" customFormat="1" x14ac:dyDescent="0.25">
      <c r="A13" s="70" t="s">
        <v>23</v>
      </c>
      <c r="B13" s="22"/>
      <c r="C13" s="9"/>
      <c r="D13" s="9"/>
      <c r="E13" s="9"/>
      <c r="F13" s="9"/>
      <c r="G13" s="29"/>
      <c r="H13" s="20"/>
      <c r="I13" s="57"/>
      <c r="J13" s="20"/>
      <c r="K13" s="57"/>
      <c r="L13" s="20"/>
      <c r="M13" s="9"/>
      <c r="N13" s="57"/>
      <c r="O13" s="29"/>
      <c r="P13" s="4"/>
      <c r="Q13" s="86">
        <f t="shared" si="1"/>
        <v>0</v>
      </c>
      <c r="R13" s="21"/>
      <c r="S13" s="43"/>
      <c r="T13" s="21"/>
      <c r="U13" s="7"/>
      <c r="V13" s="43"/>
      <c r="W13" s="61"/>
      <c r="X13" s="7"/>
      <c r="Y13" s="23"/>
      <c r="Z13" s="11"/>
      <c r="AA13" s="7"/>
      <c r="AB13" s="7"/>
      <c r="AC13" s="7"/>
      <c r="AD13" s="23"/>
      <c r="AE13" s="4"/>
      <c r="AF13" s="26">
        <f t="shared" si="2"/>
        <v>0</v>
      </c>
      <c r="AG13" s="96">
        <f t="shared" si="0"/>
        <v>0</v>
      </c>
    </row>
    <row r="14" spans="1:33" x14ac:dyDescent="0.25">
      <c r="A14" s="70" t="s">
        <v>17</v>
      </c>
      <c r="B14" s="22"/>
      <c r="C14" s="9"/>
      <c r="D14" s="9">
        <v>1</v>
      </c>
      <c r="E14" s="9"/>
      <c r="F14" s="9"/>
      <c r="G14" s="29"/>
      <c r="H14" s="20"/>
      <c r="I14" s="57">
        <v>1</v>
      </c>
      <c r="J14" s="20"/>
      <c r="K14" s="57"/>
      <c r="L14" s="20"/>
      <c r="M14" s="9"/>
      <c r="N14" s="57"/>
      <c r="O14" s="29"/>
      <c r="P14" s="4"/>
      <c r="Q14" s="86">
        <f t="shared" si="1"/>
        <v>2</v>
      </c>
      <c r="R14" s="21"/>
      <c r="S14" s="43"/>
      <c r="T14" s="21"/>
      <c r="U14" s="7"/>
      <c r="V14" s="43"/>
      <c r="W14" s="61"/>
      <c r="X14" s="7"/>
      <c r="Y14" s="23"/>
      <c r="Z14" s="11"/>
      <c r="AA14" s="7"/>
      <c r="AB14" s="7"/>
      <c r="AC14" s="7"/>
      <c r="AD14" s="23"/>
      <c r="AE14" s="4"/>
      <c r="AF14" s="26">
        <f t="shared" si="2"/>
        <v>0</v>
      </c>
      <c r="AG14" s="95">
        <f t="shared" si="0"/>
        <v>2</v>
      </c>
    </row>
    <row r="15" spans="1:33" x14ac:dyDescent="0.25">
      <c r="A15" s="70" t="s">
        <v>40</v>
      </c>
      <c r="B15" s="22"/>
      <c r="C15" s="9">
        <v>2</v>
      </c>
      <c r="D15" s="9">
        <v>13</v>
      </c>
      <c r="E15" s="9">
        <v>1</v>
      </c>
      <c r="F15" s="9"/>
      <c r="G15" s="29"/>
      <c r="H15" s="20"/>
      <c r="I15" s="57"/>
      <c r="J15" s="20"/>
      <c r="K15" s="57">
        <v>14</v>
      </c>
      <c r="L15" s="20">
        <v>6</v>
      </c>
      <c r="M15" s="9"/>
      <c r="N15" s="57"/>
      <c r="O15" s="29"/>
      <c r="P15" s="4"/>
      <c r="Q15" s="86">
        <f t="shared" si="1"/>
        <v>36</v>
      </c>
      <c r="R15" s="21"/>
      <c r="S15" s="43">
        <v>32</v>
      </c>
      <c r="T15" s="21"/>
      <c r="U15" s="7">
        <v>22</v>
      </c>
      <c r="V15" s="43"/>
      <c r="W15" s="61"/>
      <c r="X15" s="7"/>
      <c r="Y15" s="23"/>
      <c r="Z15" s="11">
        <v>1</v>
      </c>
      <c r="AA15" s="7"/>
      <c r="AB15" s="7"/>
      <c r="AC15" s="7"/>
      <c r="AD15" s="23"/>
      <c r="AE15" s="4"/>
      <c r="AF15" s="26">
        <f t="shared" si="2"/>
        <v>55</v>
      </c>
      <c r="AG15" s="95">
        <f t="shared" si="0"/>
        <v>91</v>
      </c>
    </row>
    <row r="16" spans="1:33" x14ac:dyDescent="0.25">
      <c r="A16" s="70" t="s">
        <v>27</v>
      </c>
      <c r="B16" s="22"/>
      <c r="C16" s="9"/>
      <c r="D16" s="9"/>
      <c r="E16" s="9"/>
      <c r="F16" s="9"/>
      <c r="G16" s="29"/>
      <c r="H16" s="20"/>
      <c r="I16" s="57"/>
      <c r="J16" s="20"/>
      <c r="K16" s="57"/>
      <c r="L16" s="20"/>
      <c r="M16" s="9"/>
      <c r="N16" s="57"/>
      <c r="O16" s="29"/>
      <c r="P16" s="4"/>
      <c r="Q16" s="86">
        <f t="shared" si="1"/>
        <v>0</v>
      </c>
      <c r="R16" s="21"/>
      <c r="S16" s="43"/>
      <c r="T16" s="21"/>
      <c r="U16" s="7"/>
      <c r="V16" s="43"/>
      <c r="W16" s="61"/>
      <c r="X16" s="7"/>
      <c r="Y16" s="23"/>
      <c r="Z16" s="11"/>
      <c r="AA16" s="7"/>
      <c r="AB16" s="7"/>
      <c r="AC16" s="7"/>
      <c r="AD16" s="23"/>
      <c r="AE16" s="4"/>
      <c r="AF16" s="26">
        <f t="shared" si="2"/>
        <v>0</v>
      </c>
      <c r="AG16" s="95">
        <f t="shared" si="0"/>
        <v>0</v>
      </c>
    </row>
    <row r="17" spans="1:33" x14ac:dyDescent="0.25">
      <c r="A17" s="70" t="s">
        <v>28</v>
      </c>
      <c r="B17" s="22"/>
      <c r="C17" s="9">
        <v>5</v>
      </c>
      <c r="D17" s="9">
        <v>3</v>
      </c>
      <c r="E17" s="9"/>
      <c r="F17" s="9"/>
      <c r="G17" s="29"/>
      <c r="H17" s="20"/>
      <c r="I17" s="57"/>
      <c r="J17" s="20"/>
      <c r="K17" s="57">
        <v>2</v>
      </c>
      <c r="L17" s="20">
        <v>55</v>
      </c>
      <c r="M17" s="9"/>
      <c r="N17" s="57"/>
      <c r="O17" s="29"/>
      <c r="P17" s="4">
        <v>3</v>
      </c>
      <c r="Q17" s="86">
        <f t="shared" si="1"/>
        <v>62</v>
      </c>
      <c r="R17" s="21"/>
      <c r="S17" s="43">
        <v>1</v>
      </c>
      <c r="T17" s="21"/>
      <c r="U17" s="7"/>
      <c r="V17" s="43"/>
      <c r="W17" s="61"/>
      <c r="X17" s="7"/>
      <c r="Y17" s="23"/>
      <c r="Z17" s="11"/>
      <c r="AA17" s="7"/>
      <c r="AB17" s="7"/>
      <c r="AC17" s="7"/>
      <c r="AD17" s="23"/>
      <c r="AE17" s="4"/>
      <c r="AF17" s="26">
        <f t="shared" si="2"/>
        <v>1</v>
      </c>
      <c r="AG17" s="95">
        <f t="shared" si="0"/>
        <v>63</v>
      </c>
    </row>
    <row r="18" spans="1:33" x14ac:dyDescent="0.25">
      <c r="A18" s="70" t="s">
        <v>14</v>
      </c>
      <c r="B18" s="22"/>
      <c r="C18" s="9"/>
      <c r="D18" s="9"/>
      <c r="E18" s="9"/>
      <c r="F18" s="9"/>
      <c r="G18" s="29"/>
      <c r="H18" s="20"/>
      <c r="I18" s="57"/>
      <c r="J18" s="20"/>
      <c r="K18" s="57"/>
      <c r="L18" s="20"/>
      <c r="M18" s="9"/>
      <c r="N18" s="57"/>
      <c r="O18" s="29"/>
      <c r="P18" s="4"/>
      <c r="Q18" s="86">
        <f t="shared" si="1"/>
        <v>0</v>
      </c>
      <c r="R18" s="21"/>
      <c r="S18" s="43"/>
      <c r="T18" s="21"/>
      <c r="U18" s="7"/>
      <c r="V18" s="43"/>
      <c r="W18" s="61"/>
      <c r="X18" s="7"/>
      <c r="Y18" s="23"/>
      <c r="Z18" s="11"/>
      <c r="AA18" s="7"/>
      <c r="AB18" s="7"/>
      <c r="AC18" s="7">
        <v>1</v>
      </c>
      <c r="AD18" s="23"/>
      <c r="AE18" s="4"/>
      <c r="AF18" s="26">
        <f t="shared" si="2"/>
        <v>1</v>
      </c>
      <c r="AG18" s="95">
        <f t="shared" si="0"/>
        <v>1</v>
      </c>
    </row>
    <row r="19" spans="1:33" x14ac:dyDescent="0.25">
      <c r="A19" s="70" t="s">
        <v>8</v>
      </c>
      <c r="B19" s="22"/>
      <c r="C19" s="9"/>
      <c r="D19" s="9"/>
      <c r="E19" s="9"/>
      <c r="F19" s="9"/>
      <c r="G19" s="29"/>
      <c r="H19" s="20"/>
      <c r="I19" s="57"/>
      <c r="J19" s="20"/>
      <c r="K19" s="57"/>
      <c r="L19" s="20"/>
      <c r="M19" s="9"/>
      <c r="N19" s="57"/>
      <c r="O19" s="29"/>
      <c r="P19" s="4"/>
      <c r="Q19" s="86">
        <f t="shared" si="1"/>
        <v>0</v>
      </c>
      <c r="R19" s="21"/>
      <c r="S19" s="43"/>
      <c r="T19" s="21"/>
      <c r="U19" s="7"/>
      <c r="V19" s="43"/>
      <c r="W19" s="61"/>
      <c r="X19" s="7"/>
      <c r="Y19" s="23"/>
      <c r="Z19" s="11"/>
      <c r="AA19" s="7"/>
      <c r="AB19" s="7"/>
      <c r="AC19" s="7"/>
      <c r="AD19" s="23"/>
      <c r="AE19" s="4"/>
      <c r="AF19" s="26">
        <f t="shared" si="2"/>
        <v>0</v>
      </c>
      <c r="AG19" s="95">
        <f t="shared" si="0"/>
        <v>0</v>
      </c>
    </row>
    <row r="20" spans="1:33" x14ac:dyDescent="0.25">
      <c r="A20" s="70" t="s">
        <v>41</v>
      </c>
      <c r="B20" s="22">
        <v>17</v>
      </c>
      <c r="C20" s="9">
        <v>14</v>
      </c>
      <c r="D20" s="9"/>
      <c r="E20" s="9"/>
      <c r="F20" s="9"/>
      <c r="G20" s="29"/>
      <c r="H20" s="20"/>
      <c r="I20" s="57"/>
      <c r="J20" s="20"/>
      <c r="K20" s="57"/>
      <c r="L20" s="20">
        <v>10</v>
      </c>
      <c r="M20" s="9"/>
      <c r="N20" s="57"/>
      <c r="O20" s="29"/>
      <c r="P20" s="4"/>
      <c r="Q20" s="86">
        <f t="shared" si="1"/>
        <v>41</v>
      </c>
      <c r="R20" s="21"/>
      <c r="S20" s="43">
        <v>4</v>
      </c>
      <c r="T20" s="21"/>
      <c r="U20" s="7">
        <v>2</v>
      </c>
      <c r="V20" s="43"/>
      <c r="W20" s="61"/>
      <c r="X20" s="7"/>
      <c r="Y20" s="23"/>
      <c r="Z20" s="11"/>
      <c r="AA20" s="7"/>
      <c r="AB20" s="7"/>
      <c r="AC20" s="7"/>
      <c r="AD20" s="23"/>
      <c r="AE20" s="4"/>
      <c r="AF20" s="26">
        <f t="shared" si="2"/>
        <v>6</v>
      </c>
      <c r="AG20" s="95">
        <f t="shared" si="0"/>
        <v>47</v>
      </c>
    </row>
    <row r="21" spans="1:33" x14ac:dyDescent="0.25">
      <c r="A21" s="70" t="s">
        <v>16</v>
      </c>
      <c r="B21" s="22"/>
      <c r="C21" s="9">
        <v>6</v>
      </c>
      <c r="D21" s="9">
        <v>12</v>
      </c>
      <c r="E21" s="9">
        <v>1</v>
      </c>
      <c r="F21" s="9"/>
      <c r="G21" s="29"/>
      <c r="H21" s="20"/>
      <c r="I21" s="57"/>
      <c r="J21" s="20">
        <v>6</v>
      </c>
      <c r="K21" s="57">
        <v>4</v>
      </c>
      <c r="L21" s="20">
        <v>3</v>
      </c>
      <c r="M21" s="9"/>
      <c r="N21" s="57">
        <v>1</v>
      </c>
      <c r="O21" s="29">
        <v>3</v>
      </c>
      <c r="P21" s="4"/>
      <c r="Q21" s="86">
        <f t="shared" si="1"/>
        <v>36</v>
      </c>
      <c r="R21" s="21"/>
      <c r="S21" s="43">
        <v>16</v>
      </c>
      <c r="T21" s="21"/>
      <c r="U21" s="7">
        <v>13</v>
      </c>
      <c r="V21" s="43"/>
      <c r="W21" s="61"/>
      <c r="X21" s="7"/>
      <c r="Y21" s="23"/>
      <c r="Z21" s="11"/>
      <c r="AA21" s="7"/>
      <c r="AB21" s="7"/>
      <c r="AC21" s="7"/>
      <c r="AD21" s="23"/>
      <c r="AE21" s="4"/>
      <c r="AF21" s="26">
        <f t="shared" si="2"/>
        <v>29</v>
      </c>
      <c r="AG21" s="95">
        <f t="shared" si="0"/>
        <v>65</v>
      </c>
    </row>
    <row r="22" spans="1:33" x14ac:dyDescent="0.25">
      <c r="A22" s="70" t="s">
        <v>18</v>
      </c>
      <c r="B22" s="22"/>
      <c r="C22" s="9"/>
      <c r="D22" s="9"/>
      <c r="E22" s="9"/>
      <c r="F22" s="9"/>
      <c r="G22" s="29"/>
      <c r="H22" s="20"/>
      <c r="I22" s="57"/>
      <c r="J22" s="20"/>
      <c r="K22" s="57"/>
      <c r="L22" s="20"/>
      <c r="M22" s="9"/>
      <c r="N22" s="57"/>
      <c r="O22" s="29"/>
      <c r="P22" s="4"/>
      <c r="Q22" s="86">
        <f t="shared" si="1"/>
        <v>0</v>
      </c>
      <c r="R22" s="21"/>
      <c r="S22" s="43"/>
      <c r="T22" s="21"/>
      <c r="U22" s="7"/>
      <c r="V22" s="43"/>
      <c r="W22" s="61"/>
      <c r="X22" s="7"/>
      <c r="Y22" s="23"/>
      <c r="Z22" s="11"/>
      <c r="AA22" s="7"/>
      <c r="AB22" s="7"/>
      <c r="AC22" s="7"/>
      <c r="AD22" s="23"/>
      <c r="AE22" s="4"/>
      <c r="AF22" s="26">
        <f t="shared" si="2"/>
        <v>0</v>
      </c>
      <c r="AG22" s="95">
        <f t="shared" si="0"/>
        <v>0</v>
      </c>
    </row>
    <row r="23" spans="1:33" x14ac:dyDescent="0.25">
      <c r="A23" s="71" t="s">
        <v>42</v>
      </c>
      <c r="B23" s="22"/>
      <c r="C23" s="9">
        <v>4</v>
      </c>
      <c r="D23" s="9">
        <v>32</v>
      </c>
      <c r="E23" s="9">
        <v>17</v>
      </c>
      <c r="F23" s="9"/>
      <c r="G23" s="29"/>
      <c r="H23" s="20"/>
      <c r="I23" s="57"/>
      <c r="J23" s="20"/>
      <c r="K23" s="57"/>
      <c r="L23" s="20"/>
      <c r="M23" s="9">
        <v>63</v>
      </c>
      <c r="N23" s="57"/>
      <c r="O23" s="29"/>
      <c r="P23" s="4"/>
      <c r="Q23" s="86">
        <f t="shared" si="1"/>
        <v>116</v>
      </c>
      <c r="R23" s="21"/>
      <c r="S23" s="43"/>
      <c r="T23" s="21"/>
      <c r="U23" s="7"/>
      <c r="V23" s="43"/>
      <c r="W23" s="61"/>
      <c r="X23" s="7"/>
      <c r="Y23" s="23"/>
      <c r="Z23" s="11"/>
      <c r="AA23" s="7"/>
      <c r="AB23" s="7"/>
      <c r="AC23" s="7"/>
      <c r="AD23" s="23"/>
      <c r="AE23" s="4"/>
      <c r="AF23" s="26">
        <f t="shared" si="2"/>
        <v>0</v>
      </c>
      <c r="AG23" s="95">
        <f t="shared" si="0"/>
        <v>116</v>
      </c>
    </row>
    <row r="24" spans="1:33" x14ac:dyDescent="0.25">
      <c r="A24" s="71" t="s">
        <v>11</v>
      </c>
      <c r="B24" s="22"/>
      <c r="C24" s="9">
        <v>32</v>
      </c>
      <c r="D24" s="9">
        <v>10</v>
      </c>
      <c r="E24" s="9">
        <v>5</v>
      </c>
      <c r="F24" s="9"/>
      <c r="G24" s="29"/>
      <c r="H24" s="20"/>
      <c r="I24" s="57"/>
      <c r="J24" s="20">
        <v>2</v>
      </c>
      <c r="K24" s="57"/>
      <c r="L24" s="20">
        <v>14</v>
      </c>
      <c r="M24" s="9">
        <v>16</v>
      </c>
      <c r="N24" s="57"/>
      <c r="O24" s="29"/>
      <c r="P24" s="4">
        <v>31</v>
      </c>
      <c r="Q24" s="86">
        <f t="shared" si="1"/>
        <v>48</v>
      </c>
      <c r="R24" s="21"/>
      <c r="S24" s="43"/>
      <c r="T24" s="21"/>
      <c r="U24" s="7"/>
      <c r="V24" s="43"/>
      <c r="W24" s="61"/>
      <c r="X24" s="7"/>
      <c r="Y24" s="23"/>
      <c r="Z24" s="11"/>
      <c r="AA24" s="7"/>
      <c r="AB24" s="7"/>
      <c r="AC24" s="7"/>
      <c r="AD24" s="23"/>
      <c r="AE24" s="4"/>
      <c r="AF24" s="26">
        <f t="shared" si="2"/>
        <v>0</v>
      </c>
      <c r="AG24" s="95">
        <f t="shared" si="0"/>
        <v>48</v>
      </c>
    </row>
    <row r="25" spans="1:33" x14ac:dyDescent="0.25">
      <c r="A25" s="70" t="s">
        <v>26</v>
      </c>
      <c r="B25" s="22"/>
      <c r="C25" s="9"/>
      <c r="D25" s="9"/>
      <c r="E25" s="9"/>
      <c r="F25" s="9"/>
      <c r="G25" s="29"/>
      <c r="H25" s="20"/>
      <c r="I25" s="57"/>
      <c r="J25" s="20"/>
      <c r="K25" s="57"/>
      <c r="L25" s="20"/>
      <c r="M25" s="9"/>
      <c r="N25" s="57">
        <v>1</v>
      </c>
      <c r="O25" s="29"/>
      <c r="P25" s="4"/>
      <c r="Q25" s="86">
        <f t="shared" si="1"/>
        <v>1</v>
      </c>
      <c r="R25" s="21"/>
      <c r="S25" s="43"/>
      <c r="T25" s="21"/>
      <c r="U25" s="7"/>
      <c r="V25" s="43"/>
      <c r="W25" s="61"/>
      <c r="X25" s="7"/>
      <c r="Y25" s="23"/>
      <c r="Z25" s="11"/>
      <c r="AA25" s="7"/>
      <c r="AB25" s="7"/>
      <c r="AC25" s="7"/>
      <c r="AD25" s="23"/>
      <c r="AE25" s="4"/>
      <c r="AF25" s="26">
        <f t="shared" si="2"/>
        <v>0</v>
      </c>
      <c r="AG25" s="95">
        <f t="shared" si="0"/>
        <v>1</v>
      </c>
    </row>
    <row r="26" spans="1:33" x14ac:dyDescent="0.25">
      <c r="A26" s="70" t="s">
        <v>15</v>
      </c>
      <c r="B26" s="22"/>
      <c r="C26" s="9"/>
      <c r="D26" s="9"/>
      <c r="E26" s="9"/>
      <c r="F26" s="9"/>
      <c r="G26" s="29"/>
      <c r="H26" s="20"/>
      <c r="I26" s="57"/>
      <c r="J26" s="20"/>
      <c r="K26" s="57"/>
      <c r="L26" s="20"/>
      <c r="M26" s="9"/>
      <c r="N26" s="57"/>
      <c r="O26" s="29"/>
      <c r="P26" s="4"/>
      <c r="Q26" s="86">
        <f t="shared" si="1"/>
        <v>0</v>
      </c>
      <c r="R26" s="21"/>
      <c r="S26" s="43"/>
      <c r="T26" s="21"/>
      <c r="U26" s="7"/>
      <c r="V26" s="43"/>
      <c r="W26" s="61"/>
      <c r="X26" s="7"/>
      <c r="Y26" s="23">
        <v>1</v>
      </c>
      <c r="Z26" s="11"/>
      <c r="AA26" s="7"/>
      <c r="AB26" s="7"/>
      <c r="AC26" s="7"/>
      <c r="AD26" s="23"/>
      <c r="AE26" s="4"/>
      <c r="AF26" s="26">
        <f t="shared" si="2"/>
        <v>1</v>
      </c>
      <c r="AG26" s="95">
        <f t="shared" si="0"/>
        <v>1</v>
      </c>
    </row>
    <row r="27" spans="1:33" x14ac:dyDescent="0.25">
      <c r="A27" s="70" t="s">
        <v>43</v>
      </c>
      <c r="B27" s="22"/>
      <c r="C27" s="9"/>
      <c r="D27" s="9"/>
      <c r="E27" s="9"/>
      <c r="F27" s="9"/>
      <c r="G27" s="29"/>
      <c r="H27" s="20"/>
      <c r="I27" s="57"/>
      <c r="J27" s="20"/>
      <c r="K27" s="57"/>
      <c r="L27" s="20"/>
      <c r="M27" s="9"/>
      <c r="N27" s="57"/>
      <c r="O27" s="29"/>
      <c r="P27" s="4"/>
      <c r="Q27" s="86">
        <f t="shared" si="1"/>
        <v>0</v>
      </c>
      <c r="R27" s="21"/>
      <c r="S27" s="43"/>
      <c r="T27" s="21"/>
      <c r="U27" s="7">
        <v>3</v>
      </c>
      <c r="V27" s="43"/>
      <c r="W27" s="61">
        <v>4</v>
      </c>
      <c r="X27" s="7"/>
      <c r="Y27" s="23"/>
      <c r="Z27" s="11"/>
      <c r="AA27" s="7"/>
      <c r="AB27" s="7"/>
      <c r="AC27" s="7"/>
      <c r="AD27" s="23"/>
      <c r="AE27" s="4"/>
      <c r="AF27" s="26">
        <f t="shared" si="2"/>
        <v>7</v>
      </c>
      <c r="AG27" s="95">
        <f t="shared" si="0"/>
        <v>7</v>
      </c>
    </row>
    <row r="28" spans="1:33" x14ac:dyDescent="0.25">
      <c r="A28" s="72" t="s">
        <v>9</v>
      </c>
      <c r="B28" s="56"/>
      <c r="C28" s="58"/>
      <c r="D28" s="58"/>
      <c r="E28" s="58"/>
      <c r="F28" s="58">
        <v>1</v>
      </c>
      <c r="G28" s="34"/>
      <c r="H28" s="35">
        <v>2</v>
      </c>
      <c r="I28" s="59"/>
      <c r="J28" s="35"/>
      <c r="K28" s="59"/>
      <c r="L28" s="35"/>
      <c r="M28" s="58"/>
      <c r="N28" s="59"/>
      <c r="O28" s="34"/>
      <c r="P28" s="4"/>
      <c r="Q28" s="86">
        <f t="shared" si="1"/>
        <v>3</v>
      </c>
      <c r="R28" s="21"/>
      <c r="S28" s="43"/>
      <c r="T28" s="21"/>
      <c r="U28" s="7"/>
      <c r="V28" s="43"/>
      <c r="W28" s="61"/>
      <c r="X28" s="7"/>
      <c r="Y28" s="23"/>
      <c r="Z28" s="11"/>
      <c r="AA28" s="7"/>
      <c r="AB28" s="7"/>
      <c r="AC28" s="7"/>
      <c r="AD28" s="23"/>
      <c r="AE28" s="4"/>
      <c r="AF28" s="26">
        <f t="shared" si="2"/>
        <v>0</v>
      </c>
      <c r="AG28" s="95">
        <f t="shared" si="0"/>
        <v>3</v>
      </c>
    </row>
    <row r="29" spans="1:33" x14ac:dyDescent="0.25">
      <c r="A29" s="70" t="s">
        <v>2</v>
      </c>
      <c r="B29" s="22"/>
      <c r="C29" s="9"/>
      <c r="D29" s="9"/>
      <c r="E29" s="9"/>
      <c r="F29" s="9"/>
      <c r="G29" s="29"/>
      <c r="H29" s="20"/>
      <c r="I29" s="57"/>
      <c r="J29" s="20"/>
      <c r="K29" s="57"/>
      <c r="L29" s="20"/>
      <c r="M29" s="9">
        <v>4</v>
      </c>
      <c r="N29" s="57">
        <v>17</v>
      </c>
      <c r="O29" s="29"/>
      <c r="P29" s="4"/>
      <c r="Q29" s="86">
        <f t="shared" si="1"/>
        <v>21</v>
      </c>
      <c r="R29" s="21"/>
      <c r="S29" s="43"/>
      <c r="T29" s="21"/>
      <c r="U29" s="7"/>
      <c r="V29" s="43"/>
      <c r="W29" s="61"/>
      <c r="X29" s="7"/>
      <c r="Y29" s="23"/>
      <c r="Z29" s="11"/>
      <c r="AA29" s="7"/>
      <c r="AB29" s="7"/>
      <c r="AC29" s="7"/>
      <c r="AD29" s="23"/>
      <c r="AE29" s="4"/>
      <c r="AF29" s="26">
        <f t="shared" si="2"/>
        <v>0</v>
      </c>
      <c r="AG29" s="95">
        <f t="shared" si="0"/>
        <v>21</v>
      </c>
    </row>
    <row r="30" spans="1:33" x14ac:dyDescent="0.25">
      <c r="A30" s="70" t="s">
        <v>91</v>
      </c>
      <c r="B30" s="22"/>
      <c r="C30" s="9"/>
      <c r="D30" s="9"/>
      <c r="E30" s="9"/>
      <c r="F30" s="9"/>
      <c r="G30" s="29"/>
      <c r="H30" s="20"/>
      <c r="I30" s="57"/>
      <c r="J30" s="20"/>
      <c r="K30" s="57"/>
      <c r="L30" s="20"/>
      <c r="M30" s="9"/>
      <c r="N30" s="57"/>
      <c r="O30" s="29"/>
      <c r="P30" s="4"/>
      <c r="Q30" s="86">
        <f t="shared" si="1"/>
        <v>0</v>
      </c>
      <c r="R30" s="21"/>
      <c r="S30" s="43"/>
      <c r="T30" s="21"/>
      <c r="U30" s="7"/>
      <c r="V30" s="43"/>
      <c r="W30" s="61"/>
      <c r="X30" s="7"/>
      <c r="Y30" s="23"/>
      <c r="Z30" s="11"/>
      <c r="AA30" s="7"/>
      <c r="AB30" s="7"/>
      <c r="AC30" s="7"/>
      <c r="AD30" s="23"/>
      <c r="AE30" s="4"/>
      <c r="AF30" s="26">
        <f t="shared" si="2"/>
        <v>0</v>
      </c>
      <c r="AG30" s="95">
        <f t="shared" si="0"/>
        <v>0</v>
      </c>
    </row>
    <row r="31" spans="1:33" x14ac:dyDescent="0.25">
      <c r="A31" s="70" t="s">
        <v>63</v>
      </c>
      <c r="B31" s="22"/>
      <c r="C31" s="9">
        <v>2</v>
      </c>
      <c r="D31" s="9">
        <v>36</v>
      </c>
      <c r="E31" s="9">
        <v>5</v>
      </c>
      <c r="F31" s="9"/>
      <c r="G31" s="29"/>
      <c r="H31" s="20"/>
      <c r="I31" s="57"/>
      <c r="J31" s="20">
        <v>1</v>
      </c>
      <c r="K31" s="57">
        <v>4</v>
      </c>
      <c r="L31" s="20"/>
      <c r="M31" s="9">
        <v>36</v>
      </c>
      <c r="N31" s="57">
        <v>6</v>
      </c>
      <c r="O31" s="29"/>
      <c r="P31" s="4"/>
      <c r="Q31" s="86">
        <f t="shared" si="1"/>
        <v>90</v>
      </c>
      <c r="R31" s="21"/>
      <c r="S31" s="43">
        <v>3</v>
      </c>
      <c r="T31" s="21"/>
      <c r="U31" s="7"/>
      <c r="V31" s="43"/>
      <c r="W31" s="61"/>
      <c r="X31" s="7"/>
      <c r="Y31" s="23"/>
      <c r="Z31" s="11"/>
      <c r="AA31" s="7"/>
      <c r="AB31" s="7"/>
      <c r="AC31" s="7"/>
      <c r="AD31" s="23"/>
      <c r="AE31" s="4"/>
      <c r="AF31" s="26">
        <f t="shared" si="2"/>
        <v>3</v>
      </c>
      <c r="AG31" s="95">
        <f t="shared" si="0"/>
        <v>93</v>
      </c>
    </row>
    <row r="32" spans="1:33" x14ac:dyDescent="0.25">
      <c r="A32" s="70" t="s">
        <v>10</v>
      </c>
      <c r="B32" s="22"/>
      <c r="C32" s="9"/>
      <c r="D32" s="9"/>
      <c r="E32" s="9"/>
      <c r="F32" s="9"/>
      <c r="G32" s="29"/>
      <c r="H32" s="20"/>
      <c r="I32" s="57"/>
      <c r="J32" s="20"/>
      <c r="K32" s="57"/>
      <c r="L32" s="20"/>
      <c r="M32" s="9"/>
      <c r="N32" s="57"/>
      <c r="O32" s="29"/>
      <c r="P32" s="4"/>
      <c r="Q32" s="86">
        <f t="shared" si="1"/>
        <v>0</v>
      </c>
      <c r="R32" s="21"/>
      <c r="S32" s="43"/>
      <c r="T32" s="21"/>
      <c r="U32" s="7"/>
      <c r="V32" s="43"/>
      <c r="W32" s="61"/>
      <c r="X32" s="7"/>
      <c r="Y32" s="23"/>
      <c r="Z32" s="11"/>
      <c r="AA32" s="7"/>
      <c r="AB32" s="7"/>
      <c r="AC32" s="7"/>
      <c r="AD32" s="23"/>
      <c r="AE32" s="4"/>
      <c r="AF32" s="26">
        <f t="shared" si="2"/>
        <v>0</v>
      </c>
      <c r="AG32" s="95">
        <f t="shared" si="0"/>
        <v>0</v>
      </c>
    </row>
    <row r="33" spans="1:33" x14ac:dyDescent="0.25">
      <c r="A33" s="70" t="s">
        <v>1</v>
      </c>
      <c r="B33" s="22"/>
      <c r="C33" s="9"/>
      <c r="D33" s="9"/>
      <c r="E33" s="9"/>
      <c r="F33" s="9"/>
      <c r="G33" s="29"/>
      <c r="H33" s="20">
        <v>1</v>
      </c>
      <c r="I33" s="57"/>
      <c r="J33" s="20"/>
      <c r="K33" s="57"/>
      <c r="L33" s="20"/>
      <c r="M33" s="9"/>
      <c r="N33" s="57"/>
      <c r="O33" s="29"/>
      <c r="P33" s="4">
        <v>1</v>
      </c>
      <c r="Q33" s="86">
        <f t="shared" si="1"/>
        <v>0</v>
      </c>
      <c r="R33" s="21"/>
      <c r="S33" s="43"/>
      <c r="T33" s="21"/>
      <c r="U33" s="7"/>
      <c r="V33" s="43"/>
      <c r="W33" s="61"/>
      <c r="X33" s="7"/>
      <c r="Y33" s="23"/>
      <c r="Z33" s="11"/>
      <c r="AA33" s="7"/>
      <c r="AB33" s="7"/>
      <c r="AC33" s="7"/>
      <c r="AD33" s="23"/>
      <c r="AE33" s="4"/>
      <c r="AF33" s="26">
        <f t="shared" si="2"/>
        <v>0</v>
      </c>
      <c r="AG33" s="95">
        <f t="shared" si="0"/>
        <v>0</v>
      </c>
    </row>
    <row r="34" spans="1:33" x14ac:dyDescent="0.25">
      <c r="A34" s="70" t="s">
        <v>44</v>
      </c>
      <c r="B34" s="22"/>
      <c r="C34" s="9"/>
      <c r="D34" s="9"/>
      <c r="E34" s="9"/>
      <c r="F34" s="9"/>
      <c r="G34" s="29"/>
      <c r="H34" s="20"/>
      <c r="I34" s="57"/>
      <c r="J34" s="20"/>
      <c r="K34" s="57">
        <v>3</v>
      </c>
      <c r="L34" s="20"/>
      <c r="M34" s="9"/>
      <c r="N34" s="57"/>
      <c r="O34" s="29"/>
      <c r="P34" s="4"/>
      <c r="Q34" s="86">
        <f t="shared" si="1"/>
        <v>3</v>
      </c>
      <c r="R34" s="21"/>
      <c r="S34" s="43"/>
      <c r="T34" s="21"/>
      <c r="U34" s="7"/>
      <c r="V34" s="43"/>
      <c r="W34" s="61"/>
      <c r="X34" s="7"/>
      <c r="Y34" s="23"/>
      <c r="Z34" s="11"/>
      <c r="AA34" s="7"/>
      <c r="AB34" s="7"/>
      <c r="AC34" s="7"/>
      <c r="AD34" s="23"/>
      <c r="AE34" s="4"/>
      <c r="AF34" s="26">
        <f t="shared" si="2"/>
        <v>0</v>
      </c>
      <c r="AG34" s="95">
        <f t="shared" si="0"/>
        <v>3</v>
      </c>
    </row>
    <row r="35" spans="1:33" x14ac:dyDescent="0.25">
      <c r="A35" s="72" t="s">
        <v>45</v>
      </c>
      <c r="B35" s="56"/>
      <c r="C35" s="58"/>
      <c r="D35" s="58"/>
      <c r="E35" s="58"/>
      <c r="F35" s="58"/>
      <c r="G35" s="34"/>
      <c r="H35" s="35"/>
      <c r="I35" s="59"/>
      <c r="J35" s="35"/>
      <c r="K35" s="59"/>
      <c r="L35" s="35"/>
      <c r="M35" s="58">
        <v>2</v>
      </c>
      <c r="N35" s="59">
        <v>10</v>
      </c>
      <c r="O35" s="34"/>
      <c r="P35" s="4">
        <v>1</v>
      </c>
      <c r="Q35" s="86">
        <f t="shared" si="1"/>
        <v>11</v>
      </c>
      <c r="R35" s="21"/>
      <c r="S35" s="43">
        <v>1</v>
      </c>
      <c r="T35" s="21"/>
      <c r="U35" s="7">
        <v>1</v>
      </c>
      <c r="V35" s="43"/>
      <c r="W35" s="61"/>
      <c r="X35" s="7"/>
      <c r="Y35" s="23"/>
      <c r="Z35" s="11"/>
      <c r="AA35" s="7"/>
      <c r="AB35" s="7"/>
      <c r="AC35" s="7"/>
      <c r="AD35" s="23"/>
      <c r="AE35" s="4"/>
      <c r="AF35" s="26">
        <f t="shared" si="2"/>
        <v>2</v>
      </c>
      <c r="AG35" s="95">
        <f t="shared" si="0"/>
        <v>13</v>
      </c>
    </row>
    <row r="36" spans="1:33" x14ac:dyDescent="0.25">
      <c r="A36" s="70" t="s">
        <v>7</v>
      </c>
      <c r="B36" s="22"/>
      <c r="C36" s="9"/>
      <c r="D36" s="9">
        <v>7</v>
      </c>
      <c r="E36" s="9">
        <v>2</v>
      </c>
      <c r="F36" s="9"/>
      <c r="G36" s="29"/>
      <c r="H36" s="20"/>
      <c r="I36" s="57"/>
      <c r="J36" s="20"/>
      <c r="K36" s="57"/>
      <c r="L36" s="20"/>
      <c r="M36" s="9">
        <v>18</v>
      </c>
      <c r="N36" s="57"/>
      <c r="O36" s="29"/>
      <c r="P36" s="4"/>
      <c r="Q36" s="86">
        <f t="shared" si="1"/>
        <v>27</v>
      </c>
      <c r="R36" s="21"/>
      <c r="S36" s="43"/>
      <c r="T36" s="21"/>
      <c r="U36" s="7"/>
      <c r="V36" s="43"/>
      <c r="W36" s="61"/>
      <c r="X36" s="7"/>
      <c r="Y36" s="23"/>
      <c r="Z36" s="11"/>
      <c r="AA36" s="7"/>
      <c r="AB36" s="7"/>
      <c r="AC36" s="7"/>
      <c r="AD36" s="23"/>
      <c r="AE36" s="4"/>
      <c r="AF36" s="26">
        <f t="shared" si="2"/>
        <v>0</v>
      </c>
      <c r="AG36" s="95">
        <f t="shared" si="0"/>
        <v>27</v>
      </c>
    </row>
    <row r="37" spans="1:33" x14ac:dyDescent="0.25">
      <c r="A37" s="70" t="s">
        <v>31</v>
      </c>
      <c r="B37" s="22"/>
      <c r="C37" s="9"/>
      <c r="D37" s="9"/>
      <c r="E37" s="9"/>
      <c r="F37" s="9"/>
      <c r="G37" s="29"/>
      <c r="H37" s="20"/>
      <c r="I37" s="57"/>
      <c r="J37" s="20"/>
      <c r="K37" s="57"/>
      <c r="L37" s="20"/>
      <c r="M37" s="9"/>
      <c r="N37" s="57"/>
      <c r="O37" s="29"/>
      <c r="P37" s="4"/>
      <c r="Q37" s="86">
        <f t="shared" si="1"/>
        <v>0</v>
      </c>
      <c r="R37" s="21"/>
      <c r="S37" s="43"/>
      <c r="T37" s="21"/>
      <c r="U37" s="7"/>
      <c r="V37" s="43"/>
      <c r="W37" s="61"/>
      <c r="X37" s="7"/>
      <c r="Y37" s="23"/>
      <c r="Z37" s="11"/>
      <c r="AA37" s="7"/>
      <c r="AB37" s="7"/>
      <c r="AC37" s="7"/>
      <c r="AD37" s="23"/>
      <c r="AE37" s="4"/>
      <c r="AF37" s="26">
        <f t="shared" si="2"/>
        <v>0</v>
      </c>
      <c r="AG37" s="95">
        <f t="shared" si="0"/>
        <v>0</v>
      </c>
    </row>
    <row r="38" spans="1:33" x14ac:dyDescent="0.25">
      <c r="A38" s="70" t="s">
        <v>47</v>
      </c>
      <c r="B38" s="22"/>
      <c r="C38" s="9"/>
      <c r="D38" s="9"/>
      <c r="E38" s="9"/>
      <c r="F38" s="9"/>
      <c r="G38" s="29"/>
      <c r="H38" s="20"/>
      <c r="I38" s="57"/>
      <c r="J38" s="20"/>
      <c r="K38" s="57"/>
      <c r="L38" s="20"/>
      <c r="M38" s="9"/>
      <c r="N38" s="57"/>
      <c r="O38" s="29"/>
      <c r="P38" s="4"/>
      <c r="Q38" s="86">
        <f t="shared" si="1"/>
        <v>0</v>
      </c>
      <c r="R38" s="21"/>
      <c r="S38" s="43"/>
      <c r="T38" s="21"/>
      <c r="U38" s="7"/>
      <c r="V38" s="43"/>
      <c r="W38" s="61"/>
      <c r="X38" s="7"/>
      <c r="Y38" s="23">
        <v>24</v>
      </c>
      <c r="Z38" s="11"/>
      <c r="AA38" s="7"/>
      <c r="AB38" s="7"/>
      <c r="AC38" s="7">
        <v>8</v>
      </c>
      <c r="AD38" s="23">
        <v>1</v>
      </c>
      <c r="AE38" s="4"/>
      <c r="AF38" s="26">
        <f t="shared" si="2"/>
        <v>33</v>
      </c>
      <c r="AG38" s="95">
        <f t="shared" si="0"/>
        <v>33</v>
      </c>
    </row>
    <row r="39" spans="1:33" x14ac:dyDescent="0.25">
      <c r="A39" s="70" t="s">
        <v>20</v>
      </c>
      <c r="B39" s="22"/>
      <c r="C39" s="9"/>
      <c r="D39" s="9"/>
      <c r="E39" s="9"/>
      <c r="F39" s="9"/>
      <c r="G39" s="29"/>
      <c r="H39" s="20"/>
      <c r="I39" s="57"/>
      <c r="J39" s="20"/>
      <c r="K39" s="57"/>
      <c r="L39" s="20"/>
      <c r="M39" s="9"/>
      <c r="N39" s="57"/>
      <c r="O39" s="29"/>
      <c r="P39" s="4"/>
      <c r="Q39" s="86">
        <f t="shared" si="1"/>
        <v>0</v>
      </c>
      <c r="R39" s="21"/>
      <c r="S39" s="43"/>
      <c r="T39" s="21"/>
      <c r="U39" s="7"/>
      <c r="V39" s="43"/>
      <c r="W39" s="61"/>
      <c r="X39" s="7"/>
      <c r="Y39" s="23"/>
      <c r="Z39" s="11"/>
      <c r="AA39" s="7"/>
      <c r="AB39" s="7"/>
      <c r="AC39" s="7"/>
      <c r="AD39" s="23"/>
      <c r="AE39" s="4"/>
      <c r="AF39" s="26">
        <f t="shared" si="2"/>
        <v>0</v>
      </c>
      <c r="AG39" s="95">
        <f t="shared" si="0"/>
        <v>0</v>
      </c>
    </row>
    <row r="40" spans="1:33" x14ac:dyDescent="0.25">
      <c r="A40" s="72" t="s">
        <v>46</v>
      </c>
      <c r="B40" s="56"/>
      <c r="C40" s="58"/>
      <c r="D40" s="58">
        <v>10</v>
      </c>
      <c r="E40" s="58">
        <v>18</v>
      </c>
      <c r="F40" s="58"/>
      <c r="G40" s="34"/>
      <c r="H40" s="35"/>
      <c r="I40" s="59"/>
      <c r="J40" s="35"/>
      <c r="K40" s="59"/>
      <c r="L40" s="35"/>
      <c r="M40" s="58">
        <v>5</v>
      </c>
      <c r="N40" s="59"/>
      <c r="O40" s="34"/>
      <c r="P40" s="36"/>
      <c r="Q40" s="86">
        <f t="shared" si="1"/>
        <v>33</v>
      </c>
      <c r="R40" s="42"/>
      <c r="S40" s="41"/>
      <c r="T40" s="42"/>
      <c r="U40" s="38"/>
      <c r="V40" s="41"/>
      <c r="W40" s="40"/>
      <c r="X40" s="38"/>
      <c r="Y40" s="39"/>
      <c r="Z40" s="37"/>
      <c r="AA40" s="38"/>
      <c r="AB40" s="38"/>
      <c r="AC40" s="38"/>
      <c r="AD40" s="39"/>
      <c r="AE40" s="36"/>
      <c r="AF40" s="26">
        <f t="shared" si="2"/>
        <v>0</v>
      </c>
      <c r="AG40" s="97">
        <f t="shared" si="0"/>
        <v>33</v>
      </c>
    </row>
    <row r="41" spans="1:33" x14ac:dyDescent="0.25">
      <c r="A41" s="70" t="s">
        <v>25</v>
      </c>
      <c r="B41" s="22"/>
      <c r="C41" s="9"/>
      <c r="D41" s="9">
        <v>1</v>
      </c>
      <c r="E41" s="9">
        <v>4</v>
      </c>
      <c r="F41" s="9">
        <v>4</v>
      </c>
      <c r="G41" s="29">
        <v>14</v>
      </c>
      <c r="H41" s="20"/>
      <c r="I41" s="57"/>
      <c r="J41" s="20"/>
      <c r="K41" s="57">
        <v>7</v>
      </c>
      <c r="L41" s="20">
        <v>1</v>
      </c>
      <c r="M41" s="9">
        <v>1</v>
      </c>
      <c r="N41" s="57">
        <v>7</v>
      </c>
      <c r="O41" s="29"/>
      <c r="P41" s="4">
        <v>1</v>
      </c>
      <c r="Q41" s="86">
        <f t="shared" si="1"/>
        <v>38</v>
      </c>
      <c r="R41" s="21"/>
      <c r="S41" s="43">
        <v>4</v>
      </c>
      <c r="T41" s="21"/>
      <c r="U41" s="7">
        <v>2</v>
      </c>
      <c r="V41" s="43"/>
      <c r="W41" s="61">
        <v>2</v>
      </c>
      <c r="X41" s="7"/>
      <c r="Y41" s="23"/>
      <c r="Z41" s="11">
        <v>2</v>
      </c>
      <c r="AA41" s="7"/>
      <c r="AB41" s="7"/>
      <c r="AC41" s="7">
        <v>5</v>
      </c>
      <c r="AD41" s="23">
        <v>1</v>
      </c>
      <c r="AE41" s="4"/>
      <c r="AF41" s="26">
        <f t="shared" si="2"/>
        <v>16</v>
      </c>
      <c r="AG41" s="95">
        <f t="shared" si="0"/>
        <v>54</v>
      </c>
    </row>
    <row r="42" spans="1:33" x14ac:dyDescent="0.25">
      <c r="A42" s="70" t="s">
        <v>19</v>
      </c>
      <c r="B42" s="22"/>
      <c r="C42" s="9"/>
      <c r="D42" s="9">
        <v>3</v>
      </c>
      <c r="E42" s="9"/>
      <c r="F42" s="9"/>
      <c r="G42" s="29"/>
      <c r="H42" s="20"/>
      <c r="I42" s="57"/>
      <c r="J42" s="20"/>
      <c r="K42" s="57"/>
      <c r="L42" s="20"/>
      <c r="M42" s="9"/>
      <c r="N42" s="57"/>
      <c r="O42" s="29"/>
      <c r="P42" s="4"/>
      <c r="Q42" s="86">
        <f t="shared" si="1"/>
        <v>3</v>
      </c>
      <c r="R42" s="21"/>
      <c r="S42" s="43"/>
      <c r="T42" s="21"/>
      <c r="U42" s="7"/>
      <c r="V42" s="43"/>
      <c r="W42" s="61"/>
      <c r="X42" s="7"/>
      <c r="Y42" s="23"/>
      <c r="Z42" s="11"/>
      <c r="AA42" s="7"/>
      <c r="AB42" s="7"/>
      <c r="AC42" s="7"/>
      <c r="AD42" s="23"/>
      <c r="AE42" s="4"/>
      <c r="AF42" s="26">
        <f t="shared" si="2"/>
        <v>0</v>
      </c>
      <c r="AG42" s="95">
        <f t="shared" si="0"/>
        <v>3</v>
      </c>
    </row>
    <row r="43" spans="1:33" x14ac:dyDescent="0.25">
      <c r="A43" s="70" t="s">
        <v>6</v>
      </c>
      <c r="B43" s="22"/>
      <c r="C43" s="9"/>
      <c r="D43" s="9"/>
      <c r="E43" s="9"/>
      <c r="F43" s="9"/>
      <c r="G43" s="29"/>
      <c r="H43" s="20"/>
      <c r="I43" s="57"/>
      <c r="J43" s="20"/>
      <c r="K43" s="57"/>
      <c r="L43" s="20">
        <v>11</v>
      </c>
      <c r="M43" s="9">
        <v>2</v>
      </c>
      <c r="N43" s="57"/>
      <c r="O43" s="29">
        <v>1</v>
      </c>
      <c r="P43" s="4"/>
      <c r="Q43" s="86">
        <f t="shared" si="1"/>
        <v>14</v>
      </c>
      <c r="R43" s="21"/>
      <c r="S43" s="43"/>
      <c r="T43" s="21"/>
      <c r="U43" s="7"/>
      <c r="V43" s="43"/>
      <c r="W43" s="61"/>
      <c r="X43" s="7"/>
      <c r="Y43" s="23"/>
      <c r="Z43" s="11"/>
      <c r="AA43" s="7"/>
      <c r="AB43" s="7"/>
      <c r="AC43" s="7"/>
      <c r="AD43" s="23"/>
      <c r="AE43" s="4"/>
      <c r="AF43" s="26">
        <f t="shared" si="2"/>
        <v>0</v>
      </c>
      <c r="AG43" s="95">
        <f t="shared" si="0"/>
        <v>14</v>
      </c>
    </row>
    <row r="44" spans="1:33" x14ac:dyDescent="0.25">
      <c r="A44" s="70" t="s">
        <v>48</v>
      </c>
      <c r="B44" s="22"/>
      <c r="C44" s="9">
        <v>20</v>
      </c>
      <c r="D44" s="9">
        <v>92</v>
      </c>
      <c r="E44" s="9"/>
      <c r="F44" s="9"/>
      <c r="G44" s="29"/>
      <c r="H44" s="20"/>
      <c r="I44" s="57"/>
      <c r="J44" s="20"/>
      <c r="K44" s="57">
        <v>5</v>
      </c>
      <c r="L44" s="20">
        <v>13</v>
      </c>
      <c r="M44" s="9"/>
      <c r="N44" s="57"/>
      <c r="O44" s="29">
        <v>1</v>
      </c>
      <c r="P44" s="4"/>
      <c r="Q44" s="86">
        <f t="shared" si="1"/>
        <v>131</v>
      </c>
      <c r="R44" s="21"/>
      <c r="S44" s="43">
        <v>3</v>
      </c>
      <c r="T44" s="21"/>
      <c r="U44" s="7"/>
      <c r="V44" s="43"/>
      <c r="W44" s="61"/>
      <c r="X44" s="7"/>
      <c r="Y44" s="23"/>
      <c r="Z44" s="11"/>
      <c r="AA44" s="7"/>
      <c r="AB44" s="7"/>
      <c r="AC44" s="7"/>
      <c r="AD44" s="23"/>
      <c r="AE44" s="4"/>
      <c r="AF44" s="26">
        <f t="shared" si="2"/>
        <v>3</v>
      </c>
      <c r="AG44" s="95">
        <f t="shared" si="0"/>
        <v>134</v>
      </c>
    </row>
    <row r="45" spans="1:33" x14ac:dyDescent="0.25">
      <c r="A45" s="70" t="s">
        <v>49</v>
      </c>
      <c r="B45" s="22">
        <v>1</v>
      </c>
      <c r="C45" s="9"/>
      <c r="D45" s="9">
        <v>24</v>
      </c>
      <c r="E45" s="9">
        <v>8</v>
      </c>
      <c r="F45" s="9"/>
      <c r="G45" s="29"/>
      <c r="H45" s="20"/>
      <c r="I45" s="57"/>
      <c r="J45" s="20">
        <v>5</v>
      </c>
      <c r="K45" s="57"/>
      <c r="L45" s="20">
        <v>32</v>
      </c>
      <c r="M45" s="9">
        <v>2</v>
      </c>
      <c r="N45" s="57"/>
      <c r="O45" s="29"/>
      <c r="P45" s="4"/>
      <c r="Q45" s="86">
        <f t="shared" si="1"/>
        <v>72</v>
      </c>
      <c r="R45" s="21"/>
      <c r="S45" s="43">
        <v>3</v>
      </c>
      <c r="T45" s="21"/>
      <c r="U45" s="7">
        <v>2</v>
      </c>
      <c r="V45" s="43"/>
      <c r="W45" s="61"/>
      <c r="X45" s="7"/>
      <c r="Y45" s="23"/>
      <c r="Z45" s="11"/>
      <c r="AA45" s="7"/>
      <c r="AB45" s="7"/>
      <c r="AC45" s="7"/>
      <c r="AD45" s="23"/>
      <c r="AE45" s="4"/>
      <c r="AF45" s="26">
        <f t="shared" si="2"/>
        <v>5</v>
      </c>
      <c r="AG45" s="95">
        <f t="shared" si="0"/>
        <v>77</v>
      </c>
    </row>
    <row r="46" spans="1:33" x14ac:dyDescent="0.25">
      <c r="A46" s="70" t="s">
        <v>50</v>
      </c>
      <c r="B46" s="22"/>
      <c r="C46" s="9">
        <v>23</v>
      </c>
      <c r="D46" s="9">
        <v>17</v>
      </c>
      <c r="E46" s="9">
        <v>20</v>
      </c>
      <c r="F46" s="9"/>
      <c r="G46" s="29"/>
      <c r="H46" s="20"/>
      <c r="I46" s="57"/>
      <c r="J46" s="20">
        <v>3</v>
      </c>
      <c r="K46" s="57">
        <v>5</v>
      </c>
      <c r="L46" s="20"/>
      <c r="M46" s="9"/>
      <c r="N46" s="57"/>
      <c r="O46" s="29"/>
      <c r="P46" s="4"/>
      <c r="Q46" s="86">
        <f t="shared" si="1"/>
        <v>68</v>
      </c>
      <c r="R46" s="21"/>
      <c r="S46" s="43">
        <v>37</v>
      </c>
      <c r="T46" s="21"/>
      <c r="U46" s="7">
        <v>20</v>
      </c>
      <c r="V46" s="43">
        <v>1</v>
      </c>
      <c r="W46" s="61"/>
      <c r="X46" s="7"/>
      <c r="Y46" s="23"/>
      <c r="Z46" s="11">
        <v>1</v>
      </c>
      <c r="AA46" s="7"/>
      <c r="AB46" s="7"/>
      <c r="AC46" s="7"/>
      <c r="AD46" s="23"/>
      <c r="AE46" s="4"/>
      <c r="AF46" s="26">
        <f t="shared" si="2"/>
        <v>59</v>
      </c>
      <c r="AG46" s="95">
        <f t="shared" si="0"/>
        <v>127</v>
      </c>
    </row>
    <row r="47" spans="1:33" s="18" customFormat="1" x14ac:dyDescent="0.25">
      <c r="A47" s="70" t="s">
        <v>24</v>
      </c>
      <c r="B47" s="22"/>
      <c r="C47" s="9"/>
      <c r="D47" s="9"/>
      <c r="E47" s="9"/>
      <c r="F47" s="9"/>
      <c r="G47" s="29">
        <v>1</v>
      </c>
      <c r="H47" s="20"/>
      <c r="I47" s="57">
        <v>2</v>
      </c>
      <c r="J47" s="20"/>
      <c r="K47" s="57"/>
      <c r="L47" s="20">
        <v>3</v>
      </c>
      <c r="M47" s="9">
        <v>6</v>
      </c>
      <c r="N47" s="57"/>
      <c r="O47" s="29"/>
      <c r="P47" s="4"/>
      <c r="Q47" s="86">
        <f t="shared" si="1"/>
        <v>12</v>
      </c>
      <c r="R47" s="21"/>
      <c r="S47" s="43"/>
      <c r="T47" s="21"/>
      <c r="U47" s="7"/>
      <c r="V47" s="43"/>
      <c r="W47" s="61"/>
      <c r="X47" s="7"/>
      <c r="Y47" s="23"/>
      <c r="Z47" s="11"/>
      <c r="AA47" s="7"/>
      <c r="AB47" s="7"/>
      <c r="AC47" s="7"/>
      <c r="AD47" s="23"/>
      <c r="AE47" s="4"/>
      <c r="AF47" s="26">
        <f t="shared" si="2"/>
        <v>0</v>
      </c>
      <c r="AG47" s="96">
        <f t="shared" si="0"/>
        <v>12</v>
      </c>
    </row>
    <row r="48" spans="1:33" x14ac:dyDescent="0.25">
      <c r="A48" s="70" t="s">
        <v>51</v>
      </c>
      <c r="B48" s="22"/>
      <c r="C48" s="9">
        <v>56</v>
      </c>
      <c r="D48" s="9">
        <v>41</v>
      </c>
      <c r="E48" s="9"/>
      <c r="F48" s="9"/>
      <c r="G48" s="29"/>
      <c r="H48" s="20"/>
      <c r="I48" s="57"/>
      <c r="J48" s="20">
        <v>26</v>
      </c>
      <c r="K48" s="57">
        <v>5</v>
      </c>
      <c r="L48" s="20"/>
      <c r="M48" s="9"/>
      <c r="N48" s="57"/>
      <c r="O48" s="29"/>
      <c r="P48" s="4">
        <v>2</v>
      </c>
      <c r="Q48" s="86">
        <f t="shared" si="1"/>
        <v>126</v>
      </c>
      <c r="R48" s="21"/>
      <c r="S48" s="43">
        <v>9</v>
      </c>
      <c r="T48" s="21"/>
      <c r="U48" s="7">
        <v>20</v>
      </c>
      <c r="V48" s="43"/>
      <c r="W48" s="61"/>
      <c r="X48" s="7"/>
      <c r="Y48" s="23"/>
      <c r="Z48" s="11">
        <v>2</v>
      </c>
      <c r="AA48" s="7"/>
      <c r="AB48" s="7"/>
      <c r="AC48" s="7">
        <v>1</v>
      </c>
      <c r="AD48" s="23"/>
      <c r="AE48" s="4"/>
      <c r="AF48" s="26">
        <f t="shared" si="2"/>
        <v>32</v>
      </c>
      <c r="AG48" s="95">
        <f t="shared" si="0"/>
        <v>158</v>
      </c>
    </row>
    <row r="49" spans="1:33" x14ac:dyDescent="0.25">
      <c r="A49" s="70" t="s">
        <v>3</v>
      </c>
      <c r="B49" s="22"/>
      <c r="C49" s="9"/>
      <c r="D49" s="9"/>
      <c r="E49" s="9"/>
      <c r="F49" s="9"/>
      <c r="G49" s="29"/>
      <c r="H49" s="20"/>
      <c r="I49" s="57"/>
      <c r="J49" s="20"/>
      <c r="K49" s="57"/>
      <c r="L49" s="20"/>
      <c r="M49" s="9"/>
      <c r="N49" s="57"/>
      <c r="O49" s="29"/>
      <c r="P49" s="4"/>
      <c r="Q49" s="86">
        <f t="shared" si="1"/>
        <v>0</v>
      </c>
      <c r="R49" s="21"/>
      <c r="S49" s="43"/>
      <c r="T49" s="21"/>
      <c r="U49" s="7"/>
      <c r="V49" s="43"/>
      <c r="W49" s="61"/>
      <c r="X49" s="7"/>
      <c r="Y49" s="23"/>
      <c r="Z49" s="11"/>
      <c r="AA49" s="7"/>
      <c r="AB49" s="7"/>
      <c r="AC49" s="7"/>
      <c r="AD49" s="23"/>
      <c r="AE49" s="4"/>
      <c r="AF49" s="26">
        <f t="shared" si="2"/>
        <v>0</v>
      </c>
      <c r="AG49" s="95">
        <f t="shared" si="0"/>
        <v>0</v>
      </c>
    </row>
    <row r="50" spans="1:33" x14ac:dyDescent="0.25">
      <c r="A50" s="70" t="s">
        <v>4</v>
      </c>
      <c r="B50" s="22"/>
      <c r="C50" s="9"/>
      <c r="D50" s="9"/>
      <c r="E50" s="9"/>
      <c r="F50" s="9"/>
      <c r="G50" s="29"/>
      <c r="H50" s="20"/>
      <c r="I50" s="57"/>
      <c r="J50" s="20"/>
      <c r="K50" s="57"/>
      <c r="L50" s="20"/>
      <c r="M50" s="9"/>
      <c r="N50" s="57"/>
      <c r="O50" s="29"/>
      <c r="P50" s="4"/>
      <c r="Q50" s="86">
        <f t="shared" si="1"/>
        <v>0</v>
      </c>
      <c r="R50" s="21"/>
      <c r="S50" s="43"/>
      <c r="T50" s="21"/>
      <c r="U50" s="7"/>
      <c r="V50" s="43"/>
      <c r="W50" s="61"/>
      <c r="X50" s="7"/>
      <c r="Y50" s="23"/>
      <c r="Z50" s="11"/>
      <c r="AA50" s="7"/>
      <c r="AB50" s="7"/>
      <c r="AC50" s="7"/>
      <c r="AD50" s="23"/>
      <c r="AE50" s="4"/>
      <c r="AF50" s="26">
        <f t="shared" si="2"/>
        <v>0</v>
      </c>
      <c r="AG50" s="95">
        <f t="shared" si="0"/>
        <v>0</v>
      </c>
    </row>
    <row r="51" spans="1:33" x14ac:dyDescent="0.25">
      <c r="A51" s="70" t="s">
        <v>29</v>
      </c>
      <c r="B51" s="22"/>
      <c r="C51" s="9"/>
      <c r="D51" s="9"/>
      <c r="E51" s="9"/>
      <c r="F51" s="9"/>
      <c r="G51" s="29"/>
      <c r="H51" s="20"/>
      <c r="I51" s="57"/>
      <c r="J51" s="20"/>
      <c r="K51" s="57"/>
      <c r="L51" s="20"/>
      <c r="M51" s="9"/>
      <c r="N51" s="57"/>
      <c r="O51" s="29"/>
      <c r="P51" s="4"/>
      <c r="Q51" s="86">
        <f t="shared" si="1"/>
        <v>0</v>
      </c>
      <c r="R51" s="21"/>
      <c r="S51" s="43"/>
      <c r="T51" s="21"/>
      <c r="U51" s="7"/>
      <c r="V51" s="43"/>
      <c r="W51" s="61"/>
      <c r="X51" s="7"/>
      <c r="Y51" s="23"/>
      <c r="Z51" s="11"/>
      <c r="AA51" s="7"/>
      <c r="AB51" s="7"/>
      <c r="AC51" s="7"/>
      <c r="AD51" s="23"/>
      <c r="AE51" s="4"/>
      <c r="AF51" s="26">
        <f t="shared" si="2"/>
        <v>0</v>
      </c>
      <c r="AG51" s="95">
        <f t="shared" si="0"/>
        <v>0</v>
      </c>
    </row>
    <row r="52" spans="1:33" x14ac:dyDescent="0.25">
      <c r="A52" s="70" t="s">
        <v>52</v>
      </c>
      <c r="B52" s="22"/>
      <c r="C52" s="9"/>
      <c r="D52" s="9"/>
      <c r="E52" s="9"/>
      <c r="F52" s="9"/>
      <c r="G52" s="29"/>
      <c r="H52" s="20"/>
      <c r="I52" s="57"/>
      <c r="J52" s="20"/>
      <c r="K52" s="57"/>
      <c r="L52" s="20"/>
      <c r="M52" s="9"/>
      <c r="N52" s="57"/>
      <c r="O52" s="29"/>
      <c r="P52" s="4"/>
      <c r="Q52" s="86">
        <f t="shared" si="1"/>
        <v>0</v>
      </c>
      <c r="R52" s="21"/>
      <c r="S52" s="43"/>
      <c r="T52" s="21"/>
      <c r="U52" s="7"/>
      <c r="V52" s="43"/>
      <c r="W52" s="61"/>
      <c r="X52" s="7"/>
      <c r="Y52" s="23"/>
      <c r="Z52" s="11"/>
      <c r="AA52" s="7"/>
      <c r="AB52" s="7"/>
      <c r="AC52" s="7">
        <v>9</v>
      </c>
      <c r="AD52" s="23">
        <v>10</v>
      </c>
      <c r="AE52" s="4"/>
      <c r="AF52" s="26">
        <f t="shared" si="2"/>
        <v>19</v>
      </c>
      <c r="AG52" s="95">
        <f t="shared" si="0"/>
        <v>19</v>
      </c>
    </row>
    <row r="53" spans="1:33" x14ac:dyDescent="0.25">
      <c r="A53" s="70" t="s">
        <v>53</v>
      </c>
      <c r="B53" s="22"/>
      <c r="C53" s="9"/>
      <c r="D53" s="9">
        <v>15</v>
      </c>
      <c r="E53" s="9"/>
      <c r="F53" s="9"/>
      <c r="G53" s="29"/>
      <c r="H53" s="20"/>
      <c r="I53" s="57"/>
      <c r="J53" s="20">
        <v>2</v>
      </c>
      <c r="K53" s="57"/>
      <c r="L53" s="20"/>
      <c r="M53" s="9"/>
      <c r="N53" s="57"/>
      <c r="O53" s="29"/>
      <c r="P53" s="4">
        <v>1</v>
      </c>
      <c r="Q53" s="86">
        <f t="shared" si="1"/>
        <v>16</v>
      </c>
      <c r="R53" s="21"/>
      <c r="S53" s="43"/>
      <c r="T53" s="21"/>
      <c r="U53" s="7"/>
      <c r="V53" s="43"/>
      <c r="W53" s="61"/>
      <c r="X53" s="7"/>
      <c r="Y53" s="23"/>
      <c r="Z53" s="11"/>
      <c r="AA53" s="7"/>
      <c r="AB53" s="7"/>
      <c r="AC53" s="7"/>
      <c r="AD53" s="23"/>
      <c r="AE53" s="4"/>
      <c r="AF53" s="26">
        <f t="shared" si="2"/>
        <v>0</v>
      </c>
      <c r="AG53" s="95">
        <f t="shared" si="0"/>
        <v>16</v>
      </c>
    </row>
    <row r="54" spans="1:33" x14ac:dyDescent="0.25">
      <c r="A54" s="70" t="s">
        <v>13</v>
      </c>
      <c r="B54" s="22"/>
      <c r="C54" s="9"/>
      <c r="D54" s="9"/>
      <c r="E54" s="9"/>
      <c r="F54" s="9"/>
      <c r="G54" s="29"/>
      <c r="H54" s="20"/>
      <c r="I54" s="57"/>
      <c r="J54" s="20"/>
      <c r="K54" s="57"/>
      <c r="L54" s="20"/>
      <c r="M54" s="9"/>
      <c r="N54" s="57"/>
      <c r="O54" s="29"/>
      <c r="P54" s="4"/>
      <c r="Q54" s="86">
        <f t="shared" si="1"/>
        <v>0</v>
      </c>
      <c r="R54" s="21"/>
      <c r="S54" s="43"/>
      <c r="T54" s="21"/>
      <c r="U54" s="7"/>
      <c r="V54" s="43"/>
      <c r="W54" s="61"/>
      <c r="X54" s="7"/>
      <c r="Y54" s="23"/>
      <c r="Z54" s="11"/>
      <c r="AA54" s="7"/>
      <c r="AB54" s="7"/>
      <c r="AC54" s="7"/>
      <c r="AD54" s="23"/>
      <c r="AE54" s="4"/>
      <c r="AF54" s="26">
        <f t="shared" si="2"/>
        <v>0</v>
      </c>
      <c r="AG54" s="95">
        <f t="shared" si="0"/>
        <v>0</v>
      </c>
    </row>
    <row r="55" spans="1:33" x14ac:dyDescent="0.25">
      <c r="A55" s="70" t="s">
        <v>22</v>
      </c>
      <c r="B55" s="22"/>
      <c r="C55" s="9"/>
      <c r="D55" s="9"/>
      <c r="E55" s="9"/>
      <c r="F55" s="9"/>
      <c r="G55" s="29"/>
      <c r="H55" s="20"/>
      <c r="I55" s="57"/>
      <c r="J55" s="20"/>
      <c r="K55" s="57"/>
      <c r="L55" s="20"/>
      <c r="M55" s="9"/>
      <c r="N55" s="57"/>
      <c r="O55" s="29"/>
      <c r="P55" s="4"/>
      <c r="Q55" s="86">
        <f t="shared" si="1"/>
        <v>0</v>
      </c>
      <c r="R55" s="21"/>
      <c r="S55" s="43"/>
      <c r="T55" s="21"/>
      <c r="U55" s="7"/>
      <c r="V55" s="43"/>
      <c r="W55" s="61"/>
      <c r="X55" s="7"/>
      <c r="Y55" s="23"/>
      <c r="Z55" s="11"/>
      <c r="AA55" s="7"/>
      <c r="AB55" s="7"/>
      <c r="AC55" s="7"/>
      <c r="AD55" s="23"/>
      <c r="AE55" s="4"/>
      <c r="AF55" s="26">
        <f t="shared" si="2"/>
        <v>0</v>
      </c>
      <c r="AG55" s="95">
        <f t="shared" si="0"/>
        <v>0</v>
      </c>
    </row>
    <row r="56" spans="1:33" x14ac:dyDescent="0.25">
      <c r="A56" s="70" t="s">
        <v>54</v>
      </c>
      <c r="B56" s="22"/>
      <c r="C56" s="9"/>
      <c r="D56" s="9">
        <v>13</v>
      </c>
      <c r="E56" s="9">
        <v>47</v>
      </c>
      <c r="F56" s="9"/>
      <c r="G56" s="29"/>
      <c r="H56" s="20">
        <v>1</v>
      </c>
      <c r="I56" s="57"/>
      <c r="J56" s="20"/>
      <c r="K56" s="57"/>
      <c r="L56" s="20"/>
      <c r="M56" s="9">
        <v>54</v>
      </c>
      <c r="N56" s="57"/>
      <c r="O56" s="29"/>
      <c r="P56" s="4"/>
      <c r="Q56" s="86">
        <f t="shared" si="1"/>
        <v>115</v>
      </c>
      <c r="R56" s="21"/>
      <c r="S56" s="43">
        <v>5</v>
      </c>
      <c r="T56" s="21"/>
      <c r="U56" s="7"/>
      <c r="V56" s="43"/>
      <c r="W56" s="61"/>
      <c r="X56" s="7"/>
      <c r="Y56" s="23"/>
      <c r="Z56" s="11"/>
      <c r="AA56" s="7"/>
      <c r="AB56" s="7"/>
      <c r="AC56" s="7"/>
      <c r="AD56" s="23"/>
      <c r="AE56" s="4"/>
      <c r="AF56" s="26">
        <f t="shared" si="2"/>
        <v>5</v>
      </c>
      <c r="AG56" s="95">
        <f t="shared" si="0"/>
        <v>120</v>
      </c>
    </row>
    <row r="57" spans="1:33" x14ac:dyDescent="0.25">
      <c r="A57" s="70" t="s">
        <v>55</v>
      </c>
      <c r="B57" s="22"/>
      <c r="C57" s="9">
        <v>8</v>
      </c>
      <c r="D57" s="9"/>
      <c r="E57" s="9"/>
      <c r="F57" s="9"/>
      <c r="G57" s="29"/>
      <c r="H57" s="20"/>
      <c r="I57" s="57"/>
      <c r="J57" s="20"/>
      <c r="K57" s="57"/>
      <c r="L57" s="20">
        <v>1</v>
      </c>
      <c r="M57" s="9"/>
      <c r="N57" s="57"/>
      <c r="O57" s="29"/>
      <c r="P57" s="4"/>
      <c r="Q57" s="86">
        <f t="shared" si="1"/>
        <v>9</v>
      </c>
      <c r="R57" s="21"/>
      <c r="S57" s="43">
        <v>1</v>
      </c>
      <c r="T57" s="21"/>
      <c r="U57" s="7"/>
      <c r="V57" s="43"/>
      <c r="W57" s="61"/>
      <c r="X57" s="7"/>
      <c r="Y57" s="23"/>
      <c r="Z57" s="11"/>
      <c r="AA57" s="7"/>
      <c r="AB57" s="7"/>
      <c r="AC57" s="7"/>
      <c r="AD57" s="23"/>
      <c r="AE57" s="4"/>
      <c r="AF57" s="26">
        <f t="shared" si="2"/>
        <v>1</v>
      </c>
      <c r="AG57" s="95">
        <f t="shared" si="0"/>
        <v>10</v>
      </c>
    </row>
    <row r="58" spans="1:33" x14ac:dyDescent="0.25">
      <c r="A58" s="70" t="s">
        <v>5</v>
      </c>
      <c r="B58" s="22"/>
      <c r="C58" s="9">
        <v>4</v>
      </c>
      <c r="D58" s="9">
        <v>139</v>
      </c>
      <c r="E58" s="9">
        <v>18</v>
      </c>
      <c r="F58" s="9"/>
      <c r="G58" s="29"/>
      <c r="H58" s="20"/>
      <c r="I58" s="57"/>
      <c r="J58" s="20">
        <v>12</v>
      </c>
      <c r="K58" s="57"/>
      <c r="L58" s="20">
        <v>13</v>
      </c>
      <c r="M58" s="9"/>
      <c r="N58" s="57"/>
      <c r="O58" s="29"/>
      <c r="P58" s="4"/>
      <c r="Q58" s="86">
        <f t="shared" si="1"/>
        <v>186</v>
      </c>
      <c r="R58" s="21"/>
      <c r="S58" s="43">
        <v>25</v>
      </c>
      <c r="T58" s="21"/>
      <c r="U58" s="7"/>
      <c r="V58" s="43"/>
      <c r="W58" s="61"/>
      <c r="X58" s="7"/>
      <c r="Y58" s="23"/>
      <c r="Z58" s="11"/>
      <c r="AA58" s="7"/>
      <c r="AB58" s="7"/>
      <c r="AC58" s="7"/>
      <c r="AD58" s="23"/>
      <c r="AE58" s="4"/>
      <c r="AF58" s="26">
        <f t="shared" si="2"/>
        <v>25</v>
      </c>
      <c r="AG58" s="95">
        <f t="shared" si="0"/>
        <v>211</v>
      </c>
    </row>
    <row r="59" spans="1:33" x14ac:dyDescent="0.25">
      <c r="A59" s="70" t="s">
        <v>56</v>
      </c>
      <c r="B59" s="22"/>
      <c r="C59" s="9">
        <v>14</v>
      </c>
      <c r="D59" s="9">
        <v>110</v>
      </c>
      <c r="E59" s="9">
        <v>72</v>
      </c>
      <c r="F59" s="9"/>
      <c r="G59" s="29"/>
      <c r="H59" s="20">
        <v>1</v>
      </c>
      <c r="I59" s="57"/>
      <c r="J59" s="20">
        <v>5</v>
      </c>
      <c r="K59" s="57"/>
      <c r="L59" s="20"/>
      <c r="M59" s="9">
        <v>69</v>
      </c>
      <c r="N59" s="57">
        <v>45</v>
      </c>
      <c r="O59" s="29">
        <v>24</v>
      </c>
      <c r="P59" s="4"/>
      <c r="Q59" s="86">
        <f t="shared" si="1"/>
        <v>340</v>
      </c>
      <c r="R59" s="21"/>
      <c r="S59" s="43">
        <v>2</v>
      </c>
      <c r="T59" s="21"/>
      <c r="U59" s="7">
        <v>2</v>
      </c>
      <c r="V59" s="43"/>
      <c r="W59" s="61"/>
      <c r="X59" s="7"/>
      <c r="Y59" s="23"/>
      <c r="Z59" s="11"/>
      <c r="AA59" s="7"/>
      <c r="AB59" s="7"/>
      <c r="AC59" s="7"/>
      <c r="AD59" s="23"/>
      <c r="AE59" s="4"/>
      <c r="AF59" s="26">
        <f t="shared" si="2"/>
        <v>4</v>
      </c>
      <c r="AG59" s="95">
        <f t="shared" si="0"/>
        <v>344</v>
      </c>
    </row>
    <row r="60" spans="1:33" x14ac:dyDescent="0.25">
      <c r="A60" s="70" t="s">
        <v>57</v>
      </c>
      <c r="B60" s="22"/>
      <c r="C60" s="9"/>
      <c r="D60" s="9"/>
      <c r="E60" s="9">
        <v>2</v>
      </c>
      <c r="F60" s="9">
        <v>18</v>
      </c>
      <c r="G60" s="29"/>
      <c r="H60" s="20"/>
      <c r="I60" s="57"/>
      <c r="J60" s="20"/>
      <c r="K60" s="57"/>
      <c r="L60" s="20"/>
      <c r="M60" s="9">
        <v>21</v>
      </c>
      <c r="N60" s="57"/>
      <c r="O60" s="29"/>
      <c r="P60" s="4"/>
      <c r="Q60" s="86">
        <f t="shared" si="1"/>
        <v>41</v>
      </c>
      <c r="R60" s="21"/>
      <c r="S60" s="43">
        <v>1</v>
      </c>
      <c r="T60" s="21"/>
      <c r="U60" s="7"/>
      <c r="V60" s="43"/>
      <c r="W60" s="61"/>
      <c r="X60" s="7"/>
      <c r="Y60" s="23"/>
      <c r="Z60" s="11"/>
      <c r="AA60" s="7"/>
      <c r="AB60" s="7"/>
      <c r="AC60" s="7">
        <v>11</v>
      </c>
      <c r="AD60" s="23">
        <v>4</v>
      </c>
      <c r="AE60" s="4"/>
      <c r="AF60" s="26">
        <f t="shared" si="2"/>
        <v>16</v>
      </c>
      <c r="AG60" s="95">
        <f t="shared" si="0"/>
        <v>57</v>
      </c>
    </row>
    <row r="61" spans="1:33" ht="13.8" thickBot="1" x14ac:dyDescent="0.3">
      <c r="A61" s="71" t="s">
        <v>58</v>
      </c>
      <c r="B61" s="13">
        <v>5</v>
      </c>
      <c r="C61" s="32">
        <v>28</v>
      </c>
      <c r="D61" s="32">
        <v>83</v>
      </c>
      <c r="E61" s="32">
        <v>19</v>
      </c>
      <c r="F61" s="32"/>
      <c r="G61" s="31"/>
      <c r="H61" s="45"/>
      <c r="I61" s="44"/>
      <c r="J61" s="45">
        <v>2</v>
      </c>
      <c r="K61" s="44"/>
      <c r="L61" s="45">
        <v>33</v>
      </c>
      <c r="M61" s="32"/>
      <c r="N61" s="44">
        <v>5</v>
      </c>
      <c r="O61" s="31">
        <v>4</v>
      </c>
      <c r="P61" s="5">
        <v>3</v>
      </c>
      <c r="Q61" s="87">
        <f t="shared" si="1"/>
        <v>176</v>
      </c>
      <c r="R61" s="45">
        <v>1</v>
      </c>
      <c r="S61" s="44">
        <v>9</v>
      </c>
      <c r="T61" s="45">
        <v>7</v>
      </c>
      <c r="U61" s="32">
        <v>11</v>
      </c>
      <c r="V61" s="44"/>
      <c r="W61" s="46"/>
      <c r="X61" s="32"/>
      <c r="Y61" s="31"/>
      <c r="Z61" s="13">
        <v>3</v>
      </c>
      <c r="AA61" s="32"/>
      <c r="AB61" s="32"/>
      <c r="AC61" s="32"/>
      <c r="AD61" s="46"/>
      <c r="AE61" s="5"/>
      <c r="AF61" s="26">
        <f t="shared" si="2"/>
        <v>31</v>
      </c>
      <c r="AG61" s="98">
        <f t="shared" si="0"/>
        <v>207</v>
      </c>
    </row>
    <row r="62" spans="1:33" ht="13.8" thickBot="1" x14ac:dyDescent="0.3">
      <c r="A62" s="51" t="s">
        <v>92</v>
      </c>
      <c r="B62" s="8">
        <f>SUM(B9:B61)</f>
        <v>23</v>
      </c>
      <c r="C62" s="53">
        <f t="shared" ref="C62:P62" si="3">SUM(C9:C61)</f>
        <v>218</v>
      </c>
      <c r="D62" s="53">
        <f t="shared" si="3"/>
        <v>665</v>
      </c>
      <c r="E62" s="53">
        <f t="shared" si="3"/>
        <v>246</v>
      </c>
      <c r="F62" s="53">
        <f t="shared" si="3"/>
        <v>31</v>
      </c>
      <c r="G62" s="2">
        <f t="shared" si="3"/>
        <v>17</v>
      </c>
      <c r="H62" s="52">
        <f t="shared" si="3"/>
        <v>9</v>
      </c>
      <c r="I62" s="55">
        <f t="shared" si="3"/>
        <v>3</v>
      </c>
      <c r="J62" s="52">
        <f t="shared" si="3"/>
        <v>64</v>
      </c>
      <c r="K62" s="55">
        <f t="shared" si="3"/>
        <v>49</v>
      </c>
      <c r="L62" s="52">
        <f t="shared" si="3"/>
        <v>205</v>
      </c>
      <c r="M62" s="53">
        <f t="shared" si="3"/>
        <v>324</v>
      </c>
      <c r="N62" s="55">
        <f t="shared" si="3"/>
        <v>116</v>
      </c>
      <c r="O62" s="55">
        <f t="shared" si="3"/>
        <v>33</v>
      </c>
      <c r="P62" s="47">
        <f t="shared" si="3"/>
        <v>50</v>
      </c>
      <c r="Q62" s="88">
        <f>SUM(Q9:Q61)</f>
        <v>1953</v>
      </c>
      <c r="R62" s="52">
        <f>SUM(R9:R61)</f>
        <v>1</v>
      </c>
      <c r="S62" s="55">
        <f t="shared" ref="S62:AE62" si="4">SUM(S9:S61)</f>
        <v>156</v>
      </c>
      <c r="T62" s="52">
        <f t="shared" si="4"/>
        <v>7</v>
      </c>
      <c r="U62" s="53">
        <f t="shared" si="4"/>
        <v>98</v>
      </c>
      <c r="V62" s="55">
        <f t="shared" si="4"/>
        <v>1</v>
      </c>
      <c r="W62" s="52">
        <f t="shared" si="4"/>
        <v>6</v>
      </c>
      <c r="X62" s="53">
        <f t="shared" si="4"/>
        <v>0</v>
      </c>
      <c r="Y62" s="55">
        <f t="shared" si="4"/>
        <v>25</v>
      </c>
      <c r="Z62" s="52">
        <f t="shared" si="4"/>
        <v>9</v>
      </c>
      <c r="AA62" s="53">
        <f t="shared" si="4"/>
        <v>0</v>
      </c>
      <c r="AB62" s="53">
        <f t="shared" si="4"/>
        <v>0</v>
      </c>
      <c r="AC62" s="53">
        <f t="shared" si="4"/>
        <v>35</v>
      </c>
      <c r="AD62" s="55">
        <f t="shared" si="4"/>
        <v>16</v>
      </c>
      <c r="AE62" s="3">
        <f t="shared" si="4"/>
        <v>0</v>
      </c>
      <c r="AF62" s="54">
        <f>SUM(AF9:AF61)</f>
        <v>354</v>
      </c>
      <c r="AG62" s="99">
        <f>SUM(AG9:AG61)</f>
        <v>2307</v>
      </c>
    </row>
    <row r="63" spans="1:33" ht="13.8" thickBot="1" x14ac:dyDescent="0.3">
      <c r="A63" s="73" t="s">
        <v>21</v>
      </c>
      <c r="B63" s="77">
        <f>B62/($Q$62+$P$62)</f>
        <v>1.1482775836245632E-2</v>
      </c>
      <c r="C63" s="64">
        <f t="shared" ref="C63:O63" si="5">C62/($Q$62+$P$62)</f>
        <v>0.10883674488267599</v>
      </c>
      <c r="D63" s="64">
        <f t="shared" si="5"/>
        <v>0.33200199700449329</v>
      </c>
      <c r="E63" s="64">
        <f t="shared" si="5"/>
        <v>0.12281577633549676</v>
      </c>
      <c r="F63" s="64">
        <f t="shared" si="5"/>
        <v>1.5476784822765851E-2</v>
      </c>
      <c r="G63" s="78">
        <f t="shared" si="5"/>
        <v>8.4872690963554674E-3</v>
      </c>
      <c r="H63" s="77">
        <f t="shared" si="5"/>
        <v>4.4932601098352475E-3</v>
      </c>
      <c r="I63" s="78">
        <f t="shared" si="5"/>
        <v>1.4977533699450823E-3</v>
      </c>
      <c r="J63" s="77">
        <f t="shared" si="5"/>
        <v>3.195207189216176E-2</v>
      </c>
      <c r="K63" s="78">
        <f t="shared" si="5"/>
        <v>2.4463305042436344E-2</v>
      </c>
      <c r="L63" s="77">
        <f t="shared" si="5"/>
        <v>0.10234648027958063</v>
      </c>
      <c r="M63" s="64">
        <f t="shared" si="5"/>
        <v>0.16175736395406889</v>
      </c>
      <c r="N63" s="78">
        <f t="shared" si="5"/>
        <v>5.7913130304543183E-2</v>
      </c>
      <c r="O63" s="119">
        <f t="shared" si="5"/>
        <v>1.6475287069395907E-2</v>
      </c>
      <c r="P63" s="65"/>
      <c r="Q63" s="68">
        <f>SUM(B63:P63)</f>
        <v>0.99999999999999989</v>
      </c>
      <c r="R63" s="66">
        <f>R62/($AF$62+$AE$62)</f>
        <v>2.8248587570621469E-3</v>
      </c>
      <c r="S63" s="79">
        <f>S62/($AF$62+$AE$62)</f>
        <v>0.44067796610169491</v>
      </c>
      <c r="T63" s="66">
        <f t="shared" ref="T63:AD63" si="6">T62/($AF$62+$AE$62)</f>
        <v>1.977401129943503E-2</v>
      </c>
      <c r="U63" s="80">
        <f t="shared" si="6"/>
        <v>0.2768361581920904</v>
      </c>
      <c r="V63" s="79">
        <f t="shared" si="6"/>
        <v>2.8248587570621469E-3</v>
      </c>
      <c r="W63" s="66">
        <f t="shared" si="6"/>
        <v>1.6949152542372881E-2</v>
      </c>
      <c r="X63" s="80">
        <f t="shared" si="6"/>
        <v>0</v>
      </c>
      <c r="Y63" s="79">
        <f t="shared" si="6"/>
        <v>7.0621468926553674E-2</v>
      </c>
      <c r="Z63" s="66">
        <f t="shared" si="6"/>
        <v>2.5423728813559324E-2</v>
      </c>
      <c r="AA63" s="80">
        <f t="shared" si="6"/>
        <v>0</v>
      </c>
      <c r="AB63" s="80">
        <f t="shared" si="6"/>
        <v>0</v>
      </c>
      <c r="AC63" s="80">
        <f t="shared" si="6"/>
        <v>9.8870056497175146E-2</v>
      </c>
      <c r="AD63" s="79">
        <f t="shared" si="6"/>
        <v>4.519774011299435E-2</v>
      </c>
      <c r="AE63" s="3"/>
      <c r="AF63" s="67">
        <f>SUM(R63:AE63)</f>
        <v>1</v>
      </c>
    </row>
    <row r="64" spans="1:33" ht="13.8" thickBot="1" x14ac:dyDescent="0.3">
      <c r="A64" s="74" t="s">
        <v>192</v>
      </c>
      <c r="B64" s="62">
        <f>B62+Oktoober!B64</f>
        <v>260</v>
      </c>
      <c r="C64" s="62">
        <f>C62+Oktoober!C64</f>
        <v>2463</v>
      </c>
      <c r="D64" s="62">
        <f>D62+Oktoober!D64</f>
        <v>6825</v>
      </c>
      <c r="E64" s="62">
        <f>E62+Oktoober!E64</f>
        <v>2544</v>
      </c>
      <c r="F64" s="62">
        <f>F62+Oktoober!F64</f>
        <v>311</v>
      </c>
      <c r="G64" s="62">
        <f>G62+Oktoober!G64</f>
        <v>90</v>
      </c>
      <c r="H64" s="62">
        <f>H62+Oktoober!H64</f>
        <v>70</v>
      </c>
      <c r="I64" s="62">
        <f>I62+Oktoober!I64</f>
        <v>28</v>
      </c>
      <c r="J64" s="62">
        <f>J62+Oktoober!J64</f>
        <v>662</v>
      </c>
      <c r="K64" s="62">
        <f>K62+Oktoober!K64</f>
        <v>974</v>
      </c>
      <c r="L64" s="62">
        <f>L62+Oktoober!L64</f>
        <v>1906</v>
      </c>
      <c r="M64" s="62">
        <f>M62+Oktoober!M64</f>
        <v>2779</v>
      </c>
      <c r="N64" s="62">
        <f>N62+Oktoober!N64</f>
        <v>977</v>
      </c>
      <c r="O64" s="62">
        <f>O62+Oktoober!O64</f>
        <v>437</v>
      </c>
      <c r="P64" s="62">
        <f>P62+Oktoober!P64</f>
        <v>450</v>
      </c>
      <c r="Q64" s="141">
        <f>Q62+Oktoober!Q64</f>
        <v>19876</v>
      </c>
      <c r="R64" s="62">
        <f>R62+Oktoober!R64</f>
        <v>57</v>
      </c>
      <c r="S64" s="62">
        <f>S62+Oktoober!S64</f>
        <v>1282</v>
      </c>
      <c r="T64" s="62">
        <f>T62+Oktoober!T64</f>
        <v>119</v>
      </c>
      <c r="U64" s="62">
        <f>U62+Oktoober!U64</f>
        <v>1187</v>
      </c>
      <c r="V64" s="62">
        <f>V62+Oktoober!V64</f>
        <v>7</v>
      </c>
      <c r="W64" s="62">
        <f>W62+Oktoober!W64</f>
        <v>31</v>
      </c>
      <c r="X64" s="62">
        <f>X62+Oktoober!X64</f>
        <v>28</v>
      </c>
      <c r="Y64" s="62">
        <f>Y62+Oktoober!Y64</f>
        <v>61</v>
      </c>
      <c r="Z64" s="62">
        <f>Z62+Oktoober!Z64</f>
        <v>68</v>
      </c>
      <c r="AA64" s="62">
        <f>AA62+Oktoober!AA64</f>
        <v>3</v>
      </c>
      <c r="AB64" s="62">
        <f>AB62+Oktoober!AB64</f>
        <v>34</v>
      </c>
      <c r="AC64" s="62">
        <f>AC62+Oktoober!AC64</f>
        <v>505</v>
      </c>
      <c r="AD64" s="62">
        <f>AD62+Oktoober!AD64</f>
        <v>170</v>
      </c>
      <c r="AE64" s="62">
        <f>AE62+Oktoober!AE64</f>
        <v>17</v>
      </c>
      <c r="AF64" s="141">
        <f>AF62+Oktoober!AF64</f>
        <v>3535</v>
      </c>
      <c r="AG64" s="138">
        <f>AG62+Oktoober!AG64</f>
        <v>23411</v>
      </c>
    </row>
    <row r="65" spans="1:33" ht="13.8" thickBot="1" x14ac:dyDescent="0.3">
      <c r="A65" s="128" t="s">
        <v>193</v>
      </c>
      <c r="B65" s="100">
        <v>175</v>
      </c>
      <c r="C65" s="100">
        <v>1973</v>
      </c>
      <c r="D65" s="100">
        <v>6558</v>
      </c>
      <c r="E65" s="100">
        <v>2810</v>
      </c>
      <c r="F65" s="100">
        <v>361</v>
      </c>
      <c r="G65" s="100">
        <v>55</v>
      </c>
      <c r="H65" s="100">
        <v>51</v>
      </c>
      <c r="I65" s="100">
        <v>36</v>
      </c>
      <c r="J65" s="100">
        <v>608</v>
      </c>
      <c r="K65" s="100">
        <v>792</v>
      </c>
      <c r="L65" s="100">
        <v>1723</v>
      </c>
      <c r="M65" s="100">
        <v>2590</v>
      </c>
      <c r="N65" s="100">
        <v>620</v>
      </c>
      <c r="O65" s="100">
        <v>422</v>
      </c>
      <c r="P65" s="100">
        <v>266</v>
      </c>
      <c r="Q65" s="87">
        <f t="shared" ref="Q65" si="7">SUM(B65:O65)-P65</f>
        <v>18508</v>
      </c>
      <c r="R65" s="100">
        <v>81</v>
      </c>
      <c r="S65" s="100">
        <v>1152</v>
      </c>
      <c r="T65" s="100">
        <v>191</v>
      </c>
      <c r="U65" s="100">
        <v>1072</v>
      </c>
      <c r="V65" s="100">
        <v>25</v>
      </c>
      <c r="W65" s="100">
        <v>38</v>
      </c>
      <c r="X65" s="100">
        <v>22</v>
      </c>
      <c r="Y65" s="100">
        <v>62</v>
      </c>
      <c r="Z65" s="100">
        <v>52</v>
      </c>
      <c r="AA65" s="100">
        <v>4</v>
      </c>
      <c r="AB65" s="100">
        <v>24</v>
      </c>
      <c r="AC65" s="100">
        <v>596</v>
      </c>
      <c r="AD65" s="100">
        <v>148</v>
      </c>
      <c r="AE65" s="100">
        <v>17</v>
      </c>
      <c r="AF65" s="26">
        <f t="shared" ref="AF65" si="8">SUM(R65:AD65)-AE65</f>
        <v>3450</v>
      </c>
      <c r="AG65" s="138">
        <f>Q65+AF65</f>
        <v>21958</v>
      </c>
    </row>
    <row r="66" spans="1:33" ht="13.8" thickBot="1" x14ac:dyDescent="0.3">
      <c r="A66" s="129" t="s">
        <v>194</v>
      </c>
      <c r="B66" s="130">
        <f t="shared" ref="B66:P66" si="9">(B64-B65)/B65</f>
        <v>0.48571428571428571</v>
      </c>
      <c r="C66" s="130">
        <f t="shared" si="9"/>
        <v>0.24835276229092751</v>
      </c>
      <c r="D66" s="130">
        <f t="shared" si="9"/>
        <v>4.0713632204940529E-2</v>
      </c>
      <c r="E66" s="130">
        <f t="shared" si="9"/>
        <v>-9.4661921708185048E-2</v>
      </c>
      <c r="F66" s="130">
        <f t="shared" si="9"/>
        <v>-0.13850415512465375</v>
      </c>
      <c r="G66" s="130">
        <f t="shared" si="9"/>
        <v>0.63636363636363635</v>
      </c>
      <c r="H66" s="130">
        <f t="shared" si="9"/>
        <v>0.37254901960784315</v>
      </c>
      <c r="I66" s="130">
        <f t="shared" si="9"/>
        <v>-0.22222222222222221</v>
      </c>
      <c r="J66" s="130">
        <f t="shared" si="9"/>
        <v>8.8815789473684209E-2</v>
      </c>
      <c r="K66" s="130">
        <f t="shared" si="9"/>
        <v>0.22979797979797981</v>
      </c>
      <c r="L66" s="130">
        <f t="shared" si="9"/>
        <v>0.10621009866511898</v>
      </c>
      <c r="M66" s="130">
        <f t="shared" si="9"/>
        <v>7.2972972972972977E-2</v>
      </c>
      <c r="N66" s="130">
        <f t="shared" si="9"/>
        <v>0.57580645161290323</v>
      </c>
      <c r="O66" s="130">
        <f t="shared" si="9"/>
        <v>3.5545023696682464E-2</v>
      </c>
      <c r="P66" s="130">
        <f t="shared" si="9"/>
        <v>0.69172932330827064</v>
      </c>
      <c r="Q66" s="142">
        <f t="shared" ref="Q66:AG66" si="10">(Q64-Q65)/Q65</f>
        <v>7.3913983142424894E-2</v>
      </c>
      <c r="R66" s="130">
        <f t="shared" si="10"/>
        <v>-0.29629629629629628</v>
      </c>
      <c r="S66" s="130">
        <f t="shared" si="10"/>
        <v>0.11284722222222222</v>
      </c>
      <c r="T66" s="130">
        <f t="shared" si="10"/>
        <v>-0.37696335078534032</v>
      </c>
      <c r="U66" s="130">
        <f t="shared" si="10"/>
        <v>0.10727611940298508</v>
      </c>
      <c r="V66" s="130">
        <f t="shared" si="10"/>
        <v>-0.72</v>
      </c>
      <c r="W66" s="130">
        <f t="shared" si="10"/>
        <v>-0.18421052631578946</v>
      </c>
      <c r="X66" s="130">
        <f t="shared" si="10"/>
        <v>0.27272727272727271</v>
      </c>
      <c r="Y66" s="130">
        <f t="shared" si="10"/>
        <v>-1.6129032258064516E-2</v>
      </c>
      <c r="Z66" s="130">
        <f t="shared" si="10"/>
        <v>0.30769230769230771</v>
      </c>
      <c r="AA66" s="130">
        <f t="shared" si="10"/>
        <v>-0.25</v>
      </c>
      <c r="AB66" s="130">
        <f t="shared" si="10"/>
        <v>0.41666666666666669</v>
      </c>
      <c r="AC66" s="130">
        <f t="shared" si="10"/>
        <v>-0.15268456375838926</v>
      </c>
      <c r="AD66" s="130">
        <f t="shared" si="10"/>
        <v>0.14864864864864866</v>
      </c>
      <c r="AE66" s="130">
        <f t="shared" si="10"/>
        <v>0</v>
      </c>
      <c r="AF66" s="142">
        <f t="shared" si="10"/>
        <v>2.4637681159420291E-2</v>
      </c>
      <c r="AG66" s="142">
        <f t="shared" si="10"/>
        <v>6.6171782493851902E-2</v>
      </c>
    </row>
    <row r="67" spans="1:33" ht="15.6" x14ac:dyDescent="0.3">
      <c r="B67" s="24"/>
      <c r="C67" s="24"/>
      <c r="D67" s="24"/>
      <c r="E67" s="4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"/>
      <c r="R67" s="24"/>
      <c r="S67" s="24"/>
      <c r="T67" s="24"/>
      <c r="U67" s="24"/>
      <c r="V67" s="24"/>
      <c r="W67" s="24"/>
      <c r="X67" s="24"/>
      <c r="Y67" s="24"/>
      <c r="AA67" s="24"/>
      <c r="AB67" s="24"/>
      <c r="AC67" s="18"/>
    </row>
    <row r="68" spans="1:3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6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18"/>
    </row>
    <row r="69" spans="1:3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"/>
      <c r="R69" s="24"/>
      <c r="S69" s="24"/>
      <c r="T69" s="24"/>
      <c r="U69" s="24"/>
      <c r="V69" s="24"/>
      <c r="W69" s="24"/>
      <c r="X69" s="24"/>
      <c r="Y69" s="24"/>
      <c r="AD69" s="24"/>
      <c r="AE69" s="25"/>
      <c r="AG69" s="25"/>
    </row>
    <row r="70" spans="1:3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24"/>
      <c r="S70" s="24"/>
      <c r="T70" s="24"/>
      <c r="U70" s="24"/>
      <c r="V70" s="24"/>
      <c r="W70" s="24"/>
      <c r="X70" s="24"/>
      <c r="Y70" s="24"/>
      <c r="AD70" s="24"/>
      <c r="AE70" s="25"/>
      <c r="AG70" s="25"/>
    </row>
    <row r="71" spans="1:3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6"/>
      <c r="R71" s="24"/>
      <c r="S71" s="24"/>
      <c r="T71" s="24"/>
      <c r="U71" s="24"/>
      <c r="V71" s="24"/>
      <c r="W71" s="24"/>
      <c r="X71" s="24"/>
      <c r="Y71" s="24"/>
      <c r="AD71" s="24"/>
      <c r="AE71" s="25"/>
      <c r="AG71" s="25"/>
    </row>
    <row r="72" spans="1:3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"/>
      <c r="R72" s="24"/>
      <c r="S72" s="24"/>
      <c r="T72" s="24"/>
      <c r="U72" s="24"/>
      <c r="V72" s="24"/>
      <c r="W72" s="24"/>
      <c r="X72" s="24"/>
      <c r="Y72" s="24"/>
      <c r="AE72" s="25"/>
      <c r="AG72" s="25"/>
    </row>
    <row r="73" spans="1:33" x14ac:dyDescent="0.25">
      <c r="B73" s="24"/>
      <c r="C73" s="49"/>
      <c r="P73" s="6"/>
      <c r="AE73" s="25"/>
      <c r="AG73" s="25"/>
    </row>
    <row r="74" spans="1:33" x14ac:dyDescent="0.25">
      <c r="B74" s="24"/>
      <c r="P74" s="6"/>
      <c r="AE74" s="25"/>
      <c r="AG74" s="25"/>
    </row>
    <row r="75" spans="1:33" x14ac:dyDescent="0.25">
      <c r="B75" s="24"/>
      <c r="P75" s="6"/>
      <c r="AE75" s="25"/>
      <c r="AG75" s="25"/>
    </row>
    <row r="76" spans="1:33" x14ac:dyDescent="0.25">
      <c r="B76" s="50"/>
      <c r="P76" s="6"/>
      <c r="AE76" s="25"/>
      <c r="AG76" s="25"/>
    </row>
    <row r="77" spans="1:33" ht="23.25" customHeight="1" x14ac:dyDescent="0.25">
      <c r="B77" s="24"/>
      <c r="P77" s="6"/>
      <c r="AE77" s="25"/>
      <c r="AG77" s="25"/>
    </row>
    <row r="78" spans="1:33" ht="23.25" customHeight="1" x14ac:dyDescent="0.25">
      <c r="B78" s="50"/>
      <c r="P78" s="6"/>
      <c r="AE78" s="25"/>
      <c r="AG78" s="25"/>
    </row>
    <row r="79" spans="1:33" x14ac:dyDescent="0.25">
      <c r="B79" s="50"/>
      <c r="P79" s="6"/>
      <c r="AE79" s="25"/>
      <c r="AG79" s="25"/>
    </row>
    <row r="80" spans="1:33" x14ac:dyDescent="0.25">
      <c r="B80" s="24"/>
      <c r="P80" s="6"/>
      <c r="AE80" s="25"/>
      <c r="AG80" s="25"/>
    </row>
    <row r="81" spans="2:33" customFormat="1" x14ac:dyDescent="0.25">
      <c r="P81" s="6"/>
      <c r="AE81" s="25"/>
      <c r="AF81" s="25"/>
      <c r="AG81" s="25"/>
    </row>
    <row r="82" spans="2:33" customFormat="1" x14ac:dyDescent="0.25">
      <c r="U82" s="18"/>
      <c r="V82" s="18"/>
      <c r="W82" s="18"/>
      <c r="AE82" s="25"/>
      <c r="AF82" s="25"/>
      <c r="AG82" s="25"/>
    </row>
    <row r="83" spans="2:33" customFormat="1" x14ac:dyDescent="0.25">
      <c r="B83" s="49"/>
      <c r="U83" s="18"/>
      <c r="V83" s="18"/>
      <c r="W83" s="18"/>
      <c r="AE83" s="25"/>
      <c r="AF83" s="25"/>
      <c r="AG83" s="25"/>
    </row>
    <row r="84" spans="2:33" customFormat="1" x14ac:dyDescent="0.25">
      <c r="U84" s="18"/>
      <c r="V84" s="18"/>
      <c r="W84" s="18"/>
      <c r="AE84" s="25"/>
      <c r="AF84" s="25"/>
      <c r="AG84" s="25"/>
    </row>
    <row r="85" spans="2:33" customFormat="1" x14ac:dyDescent="0.25">
      <c r="U85" s="18"/>
      <c r="V85" s="18"/>
      <c r="W85" s="18"/>
      <c r="AE85" s="25"/>
      <c r="AF85" s="25"/>
      <c r="AG85" s="25"/>
    </row>
    <row r="86" spans="2:33" customFormat="1" x14ac:dyDescent="0.25">
      <c r="U86" s="18"/>
      <c r="V86" s="18"/>
      <c r="W86" s="18"/>
      <c r="AE86" s="25"/>
      <c r="AF86" s="25"/>
      <c r="AG86" s="25"/>
    </row>
    <row r="87" spans="2:33" customFormat="1" x14ac:dyDescent="0.25">
      <c r="U87" s="18"/>
      <c r="V87" s="18"/>
      <c r="W87" s="18"/>
      <c r="AE87" s="25"/>
      <c r="AF87" s="25"/>
      <c r="AG87" s="25"/>
    </row>
    <row r="88" spans="2:33" customFormat="1" x14ac:dyDescent="0.25">
      <c r="U88" s="18"/>
      <c r="V88" s="18"/>
      <c r="W88" s="18"/>
      <c r="AE88" s="25"/>
      <c r="AF88" s="25"/>
      <c r="AG88" s="25"/>
    </row>
    <row r="89" spans="2:33" customFormat="1" x14ac:dyDescent="0.25">
      <c r="U89" s="18"/>
      <c r="V89" s="18"/>
      <c r="W89" s="18"/>
      <c r="AE89" s="25"/>
      <c r="AF89" s="25"/>
      <c r="AG89" s="25"/>
    </row>
    <row r="90" spans="2:33" customFormat="1" x14ac:dyDescent="0.25">
      <c r="U90" s="18"/>
      <c r="V90" s="18"/>
      <c r="W90" s="18"/>
      <c r="AE90" s="25"/>
      <c r="AF90" s="25"/>
      <c r="AG90" s="25"/>
    </row>
    <row r="91" spans="2:33" customFormat="1" x14ac:dyDescent="0.25">
      <c r="U91" s="18"/>
      <c r="V91" s="18"/>
      <c r="W91" s="18"/>
      <c r="AE91" s="25"/>
      <c r="AF91" s="25"/>
      <c r="AG91" s="25"/>
    </row>
    <row r="92" spans="2:33" customFormat="1" x14ac:dyDescent="0.25">
      <c r="B92" s="49"/>
      <c r="C92" s="49"/>
      <c r="U92" s="18"/>
      <c r="V92" s="18"/>
      <c r="W92" s="18"/>
      <c r="AE92" s="25"/>
      <c r="AF92" s="25"/>
      <c r="AG92" s="25"/>
    </row>
    <row r="93" spans="2:33" customFormat="1" x14ac:dyDescent="0.25">
      <c r="U93" s="18"/>
      <c r="V93" s="18"/>
      <c r="W93" s="18"/>
      <c r="AE93" s="25"/>
      <c r="AF93" s="25"/>
      <c r="AG93" s="25"/>
    </row>
    <row r="94" spans="2:33" customFormat="1" x14ac:dyDescent="0.25">
      <c r="U94" s="18"/>
      <c r="V94" s="18"/>
      <c r="W94" s="18"/>
      <c r="AE94" s="25"/>
      <c r="AF94" s="25"/>
      <c r="AG94" s="25"/>
    </row>
    <row r="95" spans="2:33" customFormat="1" x14ac:dyDescent="0.25">
      <c r="B95" s="49"/>
      <c r="C95" s="49"/>
      <c r="U95" s="18"/>
      <c r="V95" s="18"/>
      <c r="W95" s="18"/>
      <c r="AE95" s="25"/>
      <c r="AF95" s="25"/>
      <c r="AG95" s="25"/>
    </row>
    <row r="96" spans="2:33" customFormat="1" x14ac:dyDescent="0.25">
      <c r="B96" s="49"/>
      <c r="C96" s="49"/>
      <c r="U96" s="18"/>
      <c r="V96" s="18"/>
      <c r="W96" s="18"/>
      <c r="AE96" s="25"/>
      <c r="AF96" s="25"/>
      <c r="AG96" s="25"/>
    </row>
    <row r="97" spans="2:33" customFormat="1" x14ac:dyDescent="0.25">
      <c r="B97" s="49"/>
      <c r="C97" s="49"/>
      <c r="U97" s="18"/>
      <c r="V97" s="18"/>
      <c r="W97" s="18"/>
      <c r="AE97" s="25"/>
      <c r="AF97" s="25"/>
      <c r="AG97" s="25"/>
    </row>
    <row r="98" spans="2:33" customFormat="1" x14ac:dyDescent="0.25">
      <c r="U98" s="18"/>
      <c r="V98" s="18"/>
      <c r="W98" s="18"/>
      <c r="AE98" s="25"/>
      <c r="AF98" s="25"/>
      <c r="AG98" s="25"/>
    </row>
    <row r="99" spans="2:33" customFormat="1" x14ac:dyDescent="0.25">
      <c r="U99" s="18"/>
      <c r="V99" s="18"/>
      <c r="W99" s="18"/>
      <c r="AE99" s="25"/>
      <c r="AF99" s="25"/>
      <c r="AG99" s="25"/>
    </row>
    <row r="100" spans="2:33" customFormat="1" x14ac:dyDescent="0.25">
      <c r="U100" s="18"/>
      <c r="V100" s="18"/>
      <c r="W100" s="18"/>
      <c r="AE100" s="25"/>
      <c r="AF100" s="25"/>
      <c r="AG100" s="25"/>
    </row>
    <row r="101" spans="2:33" customFormat="1" x14ac:dyDescent="0.25">
      <c r="B101" s="49"/>
      <c r="U101" s="18"/>
      <c r="V101" s="18"/>
      <c r="W101" s="18"/>
      <c r="AE101" s="25"/>
      <c r="AF101" s="25"/>
      <c r="AG101" s="25"/>
    </row>
    <row r="102" spans="2:33" customFormat="1" x14ac:dyDescent="0.25">
      <c r="B102" s="49"/>
      <c r="C102" s="49"/>
      <c r="U102" s="18"/>
      <c r="V102" s="18"/>
      <c r="W102" s="18"/>
      <c r="AE102" s="25"/>
      <c r="AF102" s="25"/>
      <c r="AG102" s="25"/>
    </row>
    <row r="103" spans="2:33" customFormat="1" x14ac:dyDescent="0.25">
      <c r="U103" s="18"/>
      <c r="V103" s="18"/>
      <c r="W103" s="18"/>
      <c r="AE103" s="25"/>
      <c r="AF103" s="25"/>
      <c r="AG103" s="25"/>
    </row>
    <row r="104" spans="2:33" customFormat="1" x14ac:dyDescent="0.25">
      <c r="U104" s="18"/>
      <c r="V104" s="18"/>
      <c r="W104" s="18"/>
      <c r="AE104" s="25"/>
      <c r="AF104" s="25"/>
      <c r="AG104" s="25"/>
    </row>
    <row r="105" spans="2:33" customFormat="1" x14ac:dyDescent="0.25">
      <c r="U105" s="18"/>
      <c r="V105" s="18"/>
      <c r="W105" s="18"/>
      <c r="AE105" s="25"/>
      <c r="AF105" s="25"/>
      <c r="AG105" s="25"/>
    </row>
    <row r="106" spans="2:33" customFormat="1" x14ac:dyDescent="0.25">
      <c r="U106" s="18"/>
      <c r="V106" s="18"/>
      <c r="W106" s="18"/>
      <c r="AE106" s="25"/>
      <c r="AF106" s="25"/>
      <c r="AG106" s="25"/>
    </row>
    <row r="107" spans="2:33" customFormat="1" x14ac:dyDescent="0.25">
      <c r="U107" s="18"/>
      <c r="V107" s="18"/>
      <c r="W107" s="18"/>
      <c r="AE107" s="25"/>
      <c r="AF107" s="25"/>
      <c r="AG107" s="25"/>
    </row>
    <row r="108" spans="2:33" customFormat="1" x14ac:dyDescent="0.25">
      <c r="U108" s="18"/>
      <c r="V108" s="18"/>
      <c r="W108" s="18"/>
      <c r="AE108" s="25"/>
      <c r="AF108" s="25"/>
      <c r="AG108" s="25"/>
    </row>
    <row r="109" spans="2:33" customFormat="1" x14ac:dyDescent="0.25">
      <c r="U109" s="18"/>
      <c r="V109" s="18"/>
      <c r="W109" s="18"/>
      <c r="AE109" s="25"/>
      <c r="AF109" s="25"/>
      <c r="AG109" s="25"/>
    </row>
    <row r="110" spans="2:33" customFormat="1" x14ac:dyDescent="0.25">
      <c r="B110" s="49"/>
      <c r="U110" s="18"/>
      <c r="V110" s="18"/>
      <c r="W110" s="18"/>
      <c r="AE110" s="25"/>
      <c r="AF110" s="25"/>
      <c r="AG110" s="25"/>
    </row>
    <row r="111" spans="2:33" customFormat="1" x14ac:dyDescent="0.25">
      <c r="B111" s="49"/>
      <c r="U111" s="18"/>
      <c r="V111" s="18"/>
      <c r="W111" s="18"/>
      <c r="AE111" s="25"/>
      <c r="AF111" s="25"/>
      <c r="AG111" s="25"/>
    </row>
    <row r="112" spans="2:33" customFormat="1" x14ac:dyDescent="0.25">
      <c r="C112" s="49"/>
      <c r="U112" s="18"/>
      <c r="V112" s="18"/>
      <c r="W112" s="18"/>
      <c r="AE112" s="25"/>
      <c r="AF112" s="25"/>
      <c r="AG112" s="25"/>
    </row>
    <row r="113" spans="2:33" customFormat="1" x14ac:dyDescent="0.25">
      <c r="U113" s="18"/>
      <c r="V113" s="18"/>
      <c r="W113" s="18"/>
      <c r="AE113" s="25"/>
      <c r="AF113" s="25"/>
      <c r="AG113" s="25"/>
    </row>
    <row r="114" spans="2:33" customFormat="1" x14ac:dyDescent="0.25">
      <c r="U114" s="18"/>
      <c r="V114" s="18"/>
      <c r="W114" s="18"/>
      <c r="AE114" s="25"/>
      <c r="AF114" s="25"/>
      <c r="AG114" s="25"/>
    </row>
    <row r="115" spans="2:33" customFormat="1" x14ac:dyDescent="0.25">
      <c r="B115" s="49"/>
      <c r="C115" s="49"/>
      <c r="U115" s="18"/>
      <c r="V115" s="18"/>
      <c r="W115" s="18"/>
      <c r="AE115" s="25"/>
      <c r="AF115" s="25"/>
      <c r="AG115" s="25"/>
    </row>
    <row r="116" spans="2:33" customFormat="1" x14ac:dyDescent="0.25">
      <c r="U116" s="18"/>
      <c r="V116" s="18"/>
      <c r="W116" s="18"/>
      <c r="AE116" s="25"/>
      <c r="AF116" s="25"/>
      <c r="AG116" s="25"/>
    </row>
    <row r="117" spans="2:33" customFormat="1" x14ac:dyDescent="0.25">
      <c r="U117" s="18"/>
      <c r="V117" s="18"/>
      <c r="W117" s="18"/>
      <c r="AE117" s="25"/>
      <c r="AF117" s="25"/>
      <c r="AG117" s="25"/>
    </row>
    <row r="118" spans="2:33" customFormat="1" x14ac:dyDescent="0.25">
      <c r="B118" s="49"/>
      <c r="C118" s="49"/>
      <c r="U118" s="18"/>
      <c r="V118" s="18"/>
      <c r="W118" s="18"/>
      <c r="AE118" s="25"/>
      <c r="AF118" s="25"/>
      <c r="AG118" s="25"/>
    </row>
    <row r="119" spans="2:33" customFormat="1" x14ac:dyDescent="0.25">
      <c r="B119" s="49"/>
      <c r="C119" s="49"/>
      <c r="U119" s="18"/>
      <c r="V119" s="18"/>
      <c r="W119" s="18"/>
      <c r="X119" s="15"/>
      <c r="AE119" s="25"/>
      <c r="AF119" s="25"/>
      <c r="AG119" s="25"/>
    </row>
    <row r="120" spans="2:33" customFormat="1" x14ac:dyDescent="0.25">
      <c r="B120" s="49"/>
      <c r="C120" s="49"/>
      <c r="U120" s="18"/>
      <c r="V120" s="18"/>
      <c r="W120" s="18"/>
      <c r="X120" s="15"/>
      <c r="AE120" s="25"/>
      <c r="AF120" s="25"/>
      <c r="AG120" s="25"/>
    </row>
    <row r="121" spans="2:33" customFormat="1" x14ac:dyDescent="0.25">
      <c r="B121" s="49"/>
      <c r="U121" s="18"/>
      <c r="V121" s="18"/>
      <c r="W121" s="18"/>
      <c r="X121" s="15"/>
      <c r="AE121" s="25"/>
      <c r="AF121" s="25"/>
      <c r="AG121" s="25"/>
    </row>
    <row r="122" spans="2:33" customFormat="1" x14ac:dyDescent="0.25">
      <c r="B122" s="49"/>
      <c r="U122" s="18"/>
      <c r="V122" s="18"/>
      <c r="W122" s="18"/>
      <c r="X122" s="15"/>
      <c r="AE122" s="25"/>
      <c r="AF122" s="25"/>
      <c r="AG122" s="25"/>
    </row>
    <row r="123" spans="2:33" customFormat="1" x14ac:dyDescent="0.25">
      <c r="U123" s="18"/>
      <c r="V123" s="18"/>
      <c r="W123" s="18"/>
      <c r="AE123" s="25"/>
      <c r="AF123" s="25"/>
      <c r="AG123" s="25"/>
    </row>
    <row r="124" spans="2:33" customFormat="1" x14ac:dyDescent="0.25">
      <c r="U124" s="18"/>
      <c r="V124" s="18"/>
      <c r="W124" s="18"/>
      <c r="AE124" s="25"/>
      <c r="AF124" s="25"/>
      <c r="AG124" s="25"/>
    </row>
    <row r="125" spans="2:33" customFormat="1" x14ac:dyDescent="0.25">
      <c r="U125" s="18"/>
      <c r="V125" s="18"/>
      <c r="W125" s="18"/>
      <c r="AE125" s="25"/>
      <c r="AF125" s="25"/>
      <c r="AG125" s="25"/>
    </row>
    <row r="126" spans="2:33" customFormat="1" x14ac:dyDescent="0.25">
      <c r="B126" s="49"/>
      <c r="C126" s="49"/>
      <c r="U126" s="18"/>
      <c r="V126" s="18"/>
      <c r="W126" s="18"/>
      <c r="AE126" s="25"/>
      <c r="AF126" s="25"/>
      <c r="AG126" s="25"/>
    </row>
    <row r="127" spans="2:33" customFormat="1" x14ac:dyDescent="0.25">
      <c r="B127" s="49"/>
      <c r="C127" s="49"/>
      <c r="U127" s="18"/>
      <c r="V127" s="18"/>
      <c r="W127" s="18"/>
      <c r="AE127" s="25"/>
      <c r="AF127" s="25"/>
      <c r="AG127" s="25"/>
    </row>
    <row r="128" spans="2:33" customFormat="1" x14ac:dyDescent="0.25">
      <c r="U128" s="18"/>
      <c r="V128" s="18"/>
      <c r="W128" s="18"/>
      <c r="AE128" s="25"/>
      <c r="AF128" s="25"/>
      <c r="AG128" s="25"/>
    </row>
    <row r="129" spans="2:33" customFormat="1" x14ac:dyDescent="0.25">
      <c r="U129" s="18"/>
      <c r="V129" s="18"/>
      <c r="W129" s="18"/>
      <c r="AE129" s="25"/>
      <c r="AF129" s="25"/>
      <c r="AG129" s="25"/>
    </row>
    <row r="130" spans="2:33" customFormat="1" x14ac:dyDescent="0.25">
      <c r="U130" s="18"/>
      <c r="V130" s="18"/>
      <c r="W130" s="18"/>
      <c r="AE130" s="25"/>
      <c r="AF130" s="25"/>
      <c r="AG130" s="25"/>
    </row>
    <row r="131" spans="2:33" customFormat="1" x14ac:dyDescent="0.25">
      <c r="U131" s="18"/>
      <c r="V131" s="18"/>
      <c r="W131" s="18"/>
      <c r="AE131" s="25"/>
      <c r="AF131" s="25"/>
      <c r="AG131" s="25"/>
    </row>
    <row r="132" spans="2:33" customFormat="1" x14ac:dyDescent="0.25">
      <c r="U132" s="18"/>
      <c r="V132" s="18"/>
      <c r="W132" s="18"/>
      <c r="AD132" s="12"/>
      <c r="AE132" s="25"/>
      <c r="AF132" s="25"/>
      <c r="AG132" s="25"/>
    </row>
    <row r="133" spans="2:33" customFormat="1" x14ac:dyDescent="0.25">
      <c r="U133" s="18"/>
      <c r="V133" s="18"/>
      <c r="W133" s="18"/>
      <c r="AE133" s="25"/>
      <c r="AF133" s="25"/>
      <c r="AG133" s="25"/>
    </row>
    <row r="134" spans="2:33" customFormat="1" x14ac:dyDescent="0.25">
      <c r="U134" s="18"/>
      <c r="V134" s="18"/>
      <c r="W134" s="18"/>
      <c r="AE134" s="25"/>
      <c r="AF134" s="25"/>
      <c r="AG134" s="25"/>
    </row>
    <row r="135" spans="2:33" customFormat="1" x14ac:dyDescent="0.25">
      <c r="B135" s="49"/>
      <c r="U135" s="18"/>
      <c r="V135" s="18"/>
      <c r="W135" s="18"/>
      <c r="AE135" s="25"/>
      <c r="AF135" s="25"/>
      <c r="AG135" s="25"/>
    </row>
    <row r="136" spans="2:33" customFormat="1" x14ac:dyDescent="0.25">
      <c r="B136" s="49"/>
      <c r="C136" s="49"/>
      <c r="U136" s="18"/>
      <c r="V136" s="18"/>
      <c r="W136" s="18"/>
      <c r="AB136" s="12"/>
      <c r="AC136" s="12"/>
      <c r="AE136" s="25"/>
      <c r="AF136" s="25"/>
      <c r="AG136" s="25"/>
    </row>
    <row r="137" spans="2:33" customFormat="1" x14ac:dyDescent="0.25">
      <c r="U137" s="18"/>
      <c r="V137" s="18"/>
      <c r="W137" s="18"/>
      <c r="AB137" s="12"/>
      <c r="AC137" s="12"/>
      <c r="AE137" s="25"/>
      <c r="AF137" s="25"/>
      <c r="AG137" s="25"/>
    </row>
    <row r="138" spans="2:33" customFormat="1" ht="21.75" customHeight="1" x14ac:dyDescent="0.25">
      <c r="B138" s="49"/>
      <c r="C138" s="49"/>
      <c r="U138" s="18"/>
      <c r="V138" s="18"/>
      <c r="W138" s="18"/>
      <c r="AB138" s="12"/>
      <c r="AC138" s="12"/>
      <c r="AE138" s="25"/>
      <c r="AF138" s="25"/>
      <c r="AG138" s="25"/>
    </row>
    <row r="139" spans="2:33" customFormat="1" ht="15" customHeight="1" x14ac:dyDescent="0.25">
      <c r="U139" s="18"/>
      <c r="V139" s="18"/>
      <c r="W139" s="18"/>
      <c r="AB139" s="12"/>
      <c r="AC139" s="12"/>
      <c r="AE139" s="25"/>
      <c r="AF139" s="25"/>
      <c r="AG139" s="25"/>
    </row>
    <row r="140" spans="2:33" customFormat="1" ht="15" customHeight="1" x14ac:dyDescent="0.25">
      <c r="B140" s="49"/>
      <c r="U140" s="18"/>
      <c r="V140" s="18"/>
      <c r="W140" s="18"/>
      <c r="AA140" s="12"/>
      <c r="AE140" s="25"/>
      <c r="AF140" s="25"/>
      <c r="AG140" s="25"/>
    </row>
    <row r="141" spans="2:33" customFormat="1" x14ac:dyDescent="0.25">
      <c r="B141" s="49"/>
      <c r="U141" s="18"/>
      <c r="V141" s="18"/>
      <c r="W141" s="18"/>
      <c r="AA141" s="12"/>
      <c r="AE141" s="25"/>
      <c r="AF141" s="25"/>
      <c r="AG141" s="25"/>
    </row>
    <row r="142" spans="2:33" customFormat="1" x14ac:dyDescent="0.25">
      <c r="B142" s="49"/>
      <c r="C142" s="49"/>
      <c r="U142" s="18"/>
      <c r="V142" s="18"/>
      <c r="W142" s="18"/>
      <c r="AA142" s="12"/>
      <c r="AE142" s="25"/>
      <c r="AF142" s="25"/>
      <c r="AG142" s="25"/>
    </row>
    <row r="143" spans="2:33" customFormat="1" x14ac:dyDescent="0.25">
      <c r="B143" s="49"/>
      <c r="C143" s="49"/>
      <c r="U143" s="18"/>
      <c r="V143" s="18"/>
      <c r="W143" s="18"/>
      <c r="AE143" s="25"/>
      <c r="AF143" s="25"/>
      <c r="AG143" s="25"/>
    </row>
    <row r="144" spans="2:33" customFormat="1" x14ac:dyDescent="0.25">
      <c r="B144" s="49"/>
      <c r="U144" s="18"/>
      <c r="V144" s="18"/>
      <c r="W144" s="18"/>
      <c r="AE144" s="25"/>
      <c r="AF144" s="25"/>
      <c r="AG144" s="25"/>
    </row>
    <row r="145" spans="2:33" customFormat="1" x14ac:dyDescent="0.25">
      <c r="B145" s="49"/>
      <c r="U145" s="18"/>
      <c r="V145" s="18"/>
      <c r="W145" s="18"/>
      <c r="AE145" s="25"/>
      <c r="AF145" s="25"/>
      <c r="AG145" s="25"/>
    </row>
    <row r="146" spans="2:33" customFormat="1" x14ac:dyDescent="0.25">
      <c r="B146" s="49"/>
      <c r="U146" s="18"/>
      <c r="V146" s="18"/>
      <c r="W146" s="18"/>
      <c r="AE146" s="25"/>
      <c r="AF146" s="25"/>
      <c r="AG146" s="25"/>
    </row>
    <row r="147" spans="2:33" customFormat="1" x14ac:dyDescent="0.25">
      <c r="B147" s="49"/>
      <c r="C147" s="49"/>
      <c r="U147" s="18"/>
      <c r="V147" s="18"/>
      <c r="W147" s="18"/>
      <c r="AE147" s="25"/>
      <c r="AF147" s="25"/>
      <c r="AG147" s="25"/>
    </row>
    <row r="148" spans="2:33" customFormat="1" x14ac:dyDescent="0.25">
      <c r="U148" s="18"/>
      <c r="V148" s="18"/>
      <c r="W148" s="18"/>
      <c r="AE148" s="25"/>
      <c r="AF148" s="25"/>
      <c r="AG148" s="25"/>
    </row>
    <row r="149" spans="2:33" customFormat="1" x14ac:dyDescent="0.25">
      <c r="U149" s="18"/>
      <c r="V149" s="18"/>
      <c r="W149" s="18"/>
      <c r="AE149" s="25"/>
      <c r="AF149" s="25"/>
      <c r="AG149" s="25"/>
    </row>
    <row r="150" spans="2:33" customFormat="1" x14ac:dyDescent="0.25">
      <c r="U150" s="18"/>
      <c r="V150" s="18"/>
      <c r="W150" s="18"/>
      <c r="AE150" s="25"/>
      <c r="AF150" s="25"/>
      <c r="AG150" s="25"/>
    </row>
    <row r="151" spans="2:33" customFormat="1" x14ac:dyDescent="0.25">
      <c r="B151" s="49"/>
      <c r="C151" s="49"/>
      <c r="U151" s="18"/>
      <c r="V151" s="18"/>
      <c r="W151" s="18"/>
      <c r="AE151" s="25"/>
      <c r="AF151" s="25"/>
      <c r="AG151" s="25"/>
    </row>
    <row r="152" spans="2:33" customFormat="1" x14ac:dyDescent="0.25">
      <c r="B152" s="49"/>
      <c r="C152" s="49"/>
      <c r="U152" s="18"/>
      <c r="V152" s="18"/>
      <c r="W152" s="18"/>
      <c r="AE152" s="25"/>
      <c r="AF152" s="25"/>
      <c r="AG152" s="25"/>
    </row>
    <row r="153" spans="2:33" customFormat="1" x14ac:dyDescent="0.25">
      <c r="U153" s="18"/>
      <c r="V153" s="18"/>
      <c r="W153" s="18"/>
      <c r="AE153" s="25"/>
      <c r="AF153" s="25"/>
      <c r="AG153" s="25"/>
    </row>
    <row r="154" spans="2:33" customFormat="1" x14ac:dyDescent="0.25">
      <c r="U154" s="18"/>
      <c r="V154" s="18"/>
      <c r="W154" s="18"/>
      <c r="AE154" s="25"/>
      <c r="AF154" s="25"/>
      <c r="AG154" s="25"/>
    </row>
    <row r="155" spans="2:33" customFormat="1" x14ac:dyDescent="0.25">
      <c r="U155" s="18"/>
      <c r="V155" s="18"/>
      <c r="W155" s="18"/>
      <c r="AE155" s="25"/>
      <c r="AF155" s="25"/>
      <c r="AG155" s="25"/>
    </row>
    <row r="156" spans="2:33" customFormat="1" x14ac:dyDescent="0.25">
      <c r="B156" s="49"/>
      <c r="C156" s="49"/>
      <c r="U156" s="18"/>
      <c r="V156" s="18"/>
      <c r="W156" s="18"/>
      <c r="AE156" s="25"/>
      <c r="AF156" s="25"/>
      <c r="AG156" s="25"/>
    </row>
    <row r="157" spans="2:33" customFormat="1" x14ac:dyDescent="0.25">
      <c r="U157" s="18"/>
      <c r="V157" s="18"/>
      <c r="W157" s="18"/>
      <c r="AE157" s="25"/>
      <c r="AF157" s="25"/>
      <c r="AG157" s="25"/>
    </row>
    <row r="158" spans="2:33" customFormat="1" x14ac:dyDescent="0.25">
      <c r="U158" s="18"/>
      <c r="V158" s="18"/>
      <c r="W158" s="18"/>
      <c r="AE158" s="25"/>
      <c r="AF158" s="25"/>
      <c r="AG158" s="25"/>
    </row>
    <row r="159" spans="2:33" customFormat="1" x14ac:dyDescent="0.25">
      <c r="U159" s="18"/>
      <c r="V159" s="18"/>
      <c r="W159" s="18"/>
      <c r="AE159" s="25"/>
      <c r="AF159" s="25"/>
      <c r="AG159" s="25"/>
    </row>
    <row r="160" spans="2:33" customFormat="1" x14ac:dyDescent="0.25">
      <c r="B160" s="49"/>
      <c r="C160" s="49"/>
      <c r="U160" s="18"/>
      <c r="V160" s="18"/>
      <c r="W160" s="18"/>
      <c r="AE160" s="25"/>
      <c r="AF160" s="25"/>
      <c r="AG160" s="25"/>
    </row>
    <row r="161" spans="1:33" x14ac:dyDescent="0.25">
      <c r="A161"/>
      <c r="B161" s="49"/>
      <c r="C161" s="49"/>
      <c r="U161" s="18"/>
      <c r="V161" s="18"/>
      <c r="W161" s="18"/>
      <c r="AE161" s="25"/>
      <c r="AG161" s="25"/>
    </row>
    <row r="162" spans="1:33" x14ac:dyDescent="0.25">
      <c r="A162"/>
      <c r="U162" s="18"/>
      <c r="V162" s="18"/>
      <c r="W162" s="18"/>
      <c r="Z162" s="12"/>
      <c r="AE162" s="25"/>
      <c r="AG162" s="25"/>
    </row>
    <row r="163" spans="1:33" x14ac:dyDescent="0.25">
      <c r="A163"/>
      <c r="U163" s="18"/>
      <c r="V163" s="18"/>
      <c r="W163" s="18"/>
      <c r="AE163" s="28"/>
      <c r="AF163" s="28"/>
      <c r="AG163" s="28"/>
    </row>
    <row r="164" spans="1:33" x14ac:dyDescent="0.25">
      <c r="A164"/>
      <c r="U164" s="18"/>
      <c r="V164" s="18"/>
      <c r="W164" s="18"/>
      <c r="Y164" s="12"/>
      <c r="AE164" s="25"/>
      <c r="AG164" s="25"/>
    </row>
    <row r="165" spans="1:33" x14ac:dyDescent="0.25">
      <c r="A165"/>
      <c r="U165" s="18"/>
      <c r="V165" s="18"/>
      <c r="W165" s="18"/>
      <c r="Y165" s="12"/>
      <c r="AE165" s="25"/>
      <c r="AG165" s="25"/>
    </row>
    <row r="166" spans="1:33" x14ac:dyDescent="0.25">
      <c r="A166"/>
      <c r="U166" s="18"/>
      <c r="V166" s="18"/>
      <c r="W166" s="18"/>
      <c r="Y166" s="12"/>
      <c r="AE166" s="25"/>
      <c r="AG166" s="25"/>
    </row>
    <row r="167" spans="1:33" x14ac:dyDescent="0.25">
      <c r="A167"/>
      <c r="U167" s="18"/>
      <c r="V167" s="18"/>
      <c r="W167" s="18"/>
      <c r="Y167" s="12"/>
      <c r="AE167" s="25"/>
      <c r="AG167" s="25"/>
    </row>
    <row r="168" spans="1:33" x14ac:dyDescent="0.25">
      <c r="A168"/>
      <c r="U168" s="18"/>
      <c r="V168" s="18"/>
      <c r="W168" s="18"/>
      <c r="Y168" s="12"/>
      <c r="AE168" s="25"/>
      <c r="AG168" s="25"/>
    </row>
    <row r="169" spans="1:33" x14ac:dyDescent="0.25">
      <c r="A169"/>
      <c r="U169" s="18"/>
      <c r="V169" s="18"/>
      <c r="W169" s="18"/>
      <c r="AE169" s="25"/>
      <c r="AG169" s="25"/>
    </row>
    <row r="170" spans="1:33" x14ac:dyDescent="0.25">
      <c r="A170"/>
      <c r="U170" s="18"/>
      <c r="V170" s="18"/>
      <c r="W170" s="18"/>
      <c r="AE170" s="25"/>
      <c r="AG170" s="25"/>
    </row>
    <row r="171" spans="1:33" x14ac:dyDescent="0.25">
      <c r="A171"/>
      <c r="U171" s="18"/>
      <c r="V171" s="18"/>
      <c r="W171" s="18"/>
      <c r="AE171" s="25"/>
      <c r="AG171" s="25"/>
    </row>
    <row r="172" spans="1:33" x14ac:dyDescent="0.25">
      <c r="A172"/>
      <c r="B172" s="49"/>
      <c r="C172" s="49"/>
      <c r="U172" s="18"/>
      <c r="V172" s="18"/>
      <c r="W172" s="18"/>
      <c r="AE172" s="25"/>
      <c r="AG172" s="25"/>
    </row>
    <row r="173" spans="1:33" x14ac:dyDescent="0.25">
      <c r="A173"/>
      <c r="U173" s="18"/>
      <c r="V173" s="18"/>
      <c r="W173" s="18"/>
      <c r="AE173" s="25"/>
      <c r="AG173" s="25"/>
    </row>
    <row r="174" spans="1:33" x14ac:dyDescent="0.25">
      <c r="A174"/>
      <c r="U174" s="18"/>
      <c r="V174" s="18"/>
      <c r="W174" s="18"/>
      <c r="AE174" s="25"/>
      <c r="AG174" s="25"/>
    </row>
    <row r="175" spans="1:33" x14ac:dyDescent="0.25">
      <c r="A175"/>
      <c r="U175" s="18"/>
      <c r="V175" s="18"/>
      <c r="W175" s="18"/>
      <c r="AE175" s="25"/>
      <c r="AG175" s="25"/>
    </row>
    <row r="176" spans="1:33" x14ac:dyDescent="0.25">
      <c r="A176"/>
      <c r="B176" s="49"/>
      <c r="U176" s="18"/>
      <c r="V176" s="18"/>
      <c r="W176" s="18"/>
      <c r="AE176" s="25"/>
      <c r="AG176" s="25"/>
    </row>
    <row r="177" spans="2:33" customFormat="1" x14ac:dyDescent="0.25">
      <c r="U177" s="18"/>
      <c r="V177" s="18"/>
      <c r="W177" s="18"/>
      <c r="AE177" s="25"/>
      <c r="AF177" s="25"/>
      <c r="AG177" s="25"/>
    </row>
    <row r="178" spans="2:33" customFormat="1" x14ac:dyDescent="0.25">
      <c r="B178" s="49"/>
      <c r="C178" s="49"/>
      <c r="U178" s="18"/>
      <c r="V178" s="18"/>
      <c r="W178" s="18"/>
      <c r="AE178" s="25"/>
      <c r="AF178" s="25"/>
      <c r="AG178" s="25"/>
    </row>
    <row r="179" spans="2:33" customFormat="1" x14ac:dyDescent="0.25">
      <c r="B179" s="49"/>
      <c r="C179" s="49"/>
      <c r="U179" s="18"/>
      <c r="V179" s="18"/>
      <c r="W179" s="18"/>
      <c r="AE179" s="25"/>
      <c r="AF179" s="25"/>
      <c r="AG179" s="25"/>
    </row>
    <row r="180" spans="2:33" customFormat="1" x14ac:dyDescent="0.25">
      <c r="B180" s="49"/>
      <c r="U180" s="18"/>
      <c r="V180" s="18"/>
      <c r="W180" s="18"/>
      <c r="AE180" s="25"/>
      <c r="AF180" s="25"/>
      <c r="AG180" s="25"/>
    </row>
    <row r="181" spans="2:33" customFormat="1" x14ac:dyDescent="0.25">
      <c r="U181" s="18"/>
      <c r="V181" s="18"/>
      <c r="W181" s="18"/>
      <c r="X181" s="12"/>
      <c r="AE181" s="25"/>
      <c r="AF181" s="25"/>
      <c r="AG181" s="25"/>
    </row>
    <row r="182" spans="2:33" customFormat="1" x14ac:dyDescent="0.25">
      <c r="U182" s="18"/>
      <c r="V182" s="18"/>
      <c r="W182" s="18"/>
      <c r="X182" s="12"/>
      <c r="AE182" s="25"/>
      <c r="AF182" s="25"/>
      <c r="AG182" s="25"/>
    </row>
    <row r="183" spans="2:33" customFormat="1" x14ac:dyDescent="0.25">
      <c r="U183" s="18"/>
      <c r="V183" s="18"/>
      <c r="W183" s="18"/>
      <c r="AE183" s="25"/>
      <c r="AF183" s="25"/>
      <c r="AG183" s="25"/>
    </row>
    <row r="184" spans="2:33" customFormat="1" x14ac:dyDescent="0.25">
      <c r="U184" s="18"/>
      <c r="V184" s="18"/>
      <c r="W184" s="18"/>
      <c r="AE184" s="25"/>
      <c r="AF184" s="25"/>
      <c r="AG184" s="25"/>
    </row>
    <row r="185" spans="2:33" customFormat="1" x14ac:dyDescent="0.25">
      <c r="B185" s="49"/>
      <c r="C185" s="49"/>
      <c r="U185" s="18"/>
      <c r="V185" s="18"/>
      <c r="W185" s="18"/>
      <c r="AE185" s="25"/>
      <c r="AF185" s="25"/>
      <c r="AG185" s="25"/>
    </row>
    <row r="186" spans="2:33" customFormat="1" x14ac:dyDescent="0.25">
      <c r="U186" s="18"/>
      <c r="V186" s="18"/>
      <c r="W186" s="18"/>
      <c r="AE186" s="25"/>
      <c r="AF186" s="25"/>
      <c r="AG186" s="25"/>
    </row>
    <row r="187" spans="2:33" customFormat="1" x14ac:dyDescent="0.25">
      <c r="B187" s="49"/>
      <c r="C187" s="49"/>
      <c r="U187" s="18"/>
      <c r="V187" s="18"/>
      <c r="W187" s="18"/>
      <c r="AE187" s="25"/>
      <c r="AF187" s="25"/>
      <c r="AG187" s="25"/>
    </row>
    <row r="188" spans="2:33" customFormat="1" x14ac:dyDescent="0.25">
      <c r="U188" s="18"/>
      <c r="V188" s="18"/>
      <c r="W188" s="18"/>
      <c r="AE188" s="25"/>
      <c r="AF188" s="25"/>
      <c r="AG188" s="25"/>
    </row>
    <row r="189" spans="2:33" customFormat="1" x14ac:dyDescent="0.25">
      <c r="B189" s="49"/>
      <c r="U189" s="18"/>
      <c r="V189" s="18"/>
      <c r="W189" s="18"/>
      <c r="AE189" s="25"/>
      <c r="AF189" s="25"/>
      <c r="AG189" s="25"/>
    </row>
    <row r="190" spans="2:33" customFormat="1" x14ac:dyDescent="0.25">
      <c r="U190" s="18"/>
      <c r="V190" s="18"/>
      <c r="W190" s="18"/>
      <c r="AE190" s="25"/>
      <c r="AF190" s="25"/>
      <c r="AG190" s="25"/>
    </row>
    <row r="191" spans="2:33" customFormat="1" x14ac:dyDescent="0.25">
      <c r="B191" s="49"/>
      <c r="U191" s="18"/>
      <c r="V191" s="18"/>
      <c r="W191" s="18"/>
      <c r="AE191" s="25"/>
      <c r="AF191" s="25"/>
      <c r="AG191" s="25"/>
    </row>
    <row r="192" spans="2:33" customFormat="1" x14ac:dyDescent="0.25">
      <c r="U192" s="18"/>
      <c r="V192" s="18"/>
      <c r="W192" s="18"/>
      <c r="AE192" s="25"/>
      <c r="AF192" s="25"/>
      <c r="AG192" s="25"/>
    </row>
    <row r="193" spans="2:33" customFormat="1" x14ac:dyDescent="0.25">
      <c r="U193" s="18"/>
      <c r="V193" s="18"/>
      <c r="W193" s="18"/>
      <c r="AE193" s="25"/>
      <c r="AF193" s="25"/>
      <c r="AG193" s="25"/>
    </row>
    <row r="194" spans="2:33" customFormat="1" x14ac:dyDescent="0.25">
      <c r="U194" s="18"/>
      <c r="V194" s="18"/>
      <c r="W194" s="18"/>
      <c r="AE194" s="25"/>
      <c r="AF194" s="25"/>
      <c r="AG194" s="25"/>
    </row>
    <row r="195" spans="2:33" customFormat="1" x14ac:dyDescent="0.25">
      <c r="B195" s="49"/>
      <c r="C195" s="49"/>
      <c r="U195" s="18"/>
      <c r="V195" s="18"/>
      <c r="W195" s="18"/>
      <c r="AE195" s="25"/>
      <c r="AF195" s="25"/>
      <c r="AG195" s="25"/>
    </row>
    <row r="196" spans="2:33" customFormat="1" x14ac:dyDescent="0.25">
      <c r="B196" s="49"/>
      <c r="C196" s="49"/>
      <c r="U196" s="18"/>
      <c r="V196" s="18"/>
      <c r="W196" s="18"/>
      <c r="AE196" s="25"/>
      <c r="AF196" s="25"/>
      <c r="AG196" s="25"/>
    </row>
    <row r="197" spans="2:33" customFormat="1" x14ac:dyDescent="0.25">
      <c r="U197" s="18"/>
      <c r="V197" s="18"/>
      <c r="W197" s="18"/>
      <c r="AE197" s="25"/>
      <c r="AF197" s="25"/>
      <c r="AG197" s="25"/>
    </row>
    <row r="198" spans="2:33" customFormat="1" x14ac:dyDescent="0.25">
      <c r="U198" s="18"/>
      <c r="V198" s="18"/>
      <c r="W198" s="18"/>
      <c r="AE198" s="25"/>
      <c r="AF198" s="25"/>
      <c r="AG198" s="25"/>
    </row>
    <row r="199" spans="2:33" customFormat="1" x14ac:dyDescent="0.25">
      <c r="U199" s="18"/>
      <c r="V199" s="18"/>
      <c r="W199" s="18"/>
      <c r="AE199" s="25"/>
      <c r="AF199" s="25"/>
      <c r="AG199" s="25"/>
    </row>
    <row r="200" spans="2:33" customFormat="1" x14ac:dyDescent="0.25">
      <c r="U200" s="18"/>
      <c r="V200" s="18"/>
      <c r="W200" s="18"/>
      <c r="AE200" s="25"/>
      <c r="AF200" s="25"/>
      <c r="AG200" s="25"/>
    </row>
    <row r="201" spans="2:33" customFormat="1" x14ac:dyDescent="0.25">
      <c r="U201" s="18"/>
      <c r="V201" s="18"/>
      <c r="W201" s="18"/>
      <c r="AE201" s="25"/>
      <c r="AF201" s="25"/>
      <c r="AG201" s="25"/>
    </row>
    <row r="202" spans="2:33" customFormat="1" x14ac:dyDescent="0.25">
      <c r="U202" s="18"/>
      <c r="V202" s="18"/>
      <c r="W202" s="18"/>
      <c r="AE202" s="25"/>
      <c r="AF202" s="25"/>
      <c r="AG202" s="25"/>
    </row>
    <row r="203" spans="2:33" customFormat="1" x14ac:dyDescent="0.25">
      <c r="U203" s="18"/>
      <c r="V203" s="18"/>
      <c r="W203" s="18"/>
      <c r="AE203" s="25"/>
      <c r="AF203" s="25"/>
      <c r="AG203" s="25"/>
    </row>
    <row r="204" spans="2:33" customFormat="1" x14ac:dyDescent="0.25">
      <c r="U204" s="18"/>
      <c r="V204" s="18"/>
      <c r="W204" s="18"/>
      <c r="AE204" s="25"/>
      <c r="AF204" s="25"/>
      <c r="AG204" s="25"/>
    </row>
    <row r="205" spans="2:33" customFormat="1" x14ac:dyDescent="0.25">
      <c r="U205" s="18"/>
      <c r="V205" s="18"/>
      <c r="W205" s="18"/>
      <c r="AE205" s="25"/>
      <c r="AF205" s="25"/>
      <c r="AG205" s="25"/>
    </row>
    <row r="206" spans="2:33" customFormat="1" x14ac:dyDescent="0.25">
      <c r="B206" s="49"/>
      <c r="C206" s="49"/>
      <c r="U206" s="18"/>
      <c r="V206" s="18"/>
      <c r="W206" s="18"/>
      <c r="AE206" s="25"/>
      <c r="AF206" s="25"/>
      <c r="AG206" s="25"/>
    </row>
    <row r="207" spans="2:33" customFormat="1" x14ac:dyDescent="0.25">
      <c r="B207" s="49"/>
      <c r="C207" s="49"/>
      <c r="U207" s="18"/>
      <c r="V207" s="18"/>
      <c r="W207" s="18"/>
      <c r="AE207" s="25"/>
      <c r="AF207" s="25"/>
      <c r="AG207" s="25"/>
    </row>
    <row r="208" spans="2:33" customFormat="1" x14ac:dyDescent="0.25">
      <c r="U208" s="18"/>
      <c r="V208" s="18"/>
      <c r="W208" s="18"/>
      <c r="AE208" s="25"/>
      <c r="AF208" s="25"/>
      <c r="AG208" s="25"/>
    </row>
    <row r="209" spans="2:33" customFormat="1" x14ac:dyDescent="0.25">
      <c r="U209" s="18"/>
      <c r="V209" s="18"/>
      <c r="W209" s="18"/>
      <c r="AE209" s="25"/>
      <c r="AF209" s="25"/>
      <c r="AG209" s="25"/>
    </row>
    <row r="210" spans="2:33" customFormat="1" x14ac:dyDescent="0.25">
      <c r="B210" s="49"/>
      <c r="U210" s="18"/>
      <c r="V210" s="18"/>
      <c r="W210" s="18"/>
      <c r="AE210" s="25"/>
      <c r="AF210" s="25"/>
      <c r="AG210" s="25"/>
    </row>
    <row r="211" spans="2:33" customFormat="1" x14ac:dyDescent="0.25">
      <c r="B211" s="49"/>
      <c r="U211" s="18"/>
      <c r="V211" s="18"/>
      <c r="W211" s="18"/>
      <c r="AE211" s="25"/>
      <c r="AF211" s="25"/>
      <c r="AG211" s="25"/>
    </row>
    <row r="212" spans="2:33" customFormat="1" x14ac:dyDescent="0.25">
      <c r="B212" s="49"/>
      <c r="U212" s="18"/>
      <c r="V212" s="18"/>
      <c r="W212" s="18"/>
      <c r="AE212" s="25"/>
      <c r="AF212" s="25"/>
      <c r="AG212" s="25"/>
    </row>
    <row r="213" spans="2:33" customFormat="1" x14ac:dyDescent="0.25">
      <c r="B213" s="49"/>
      <c r="U213" s="18"/>
      <c r="V213" s="18"/>
      <c r="W213" s="18"/>
      <c r="AE213" s="25"/>
      <c r="AF213" s="25"/>
      <c r="AG213" s="25"/>
    </row>
    <row r="214" spans="2:33" customFormat="1" x14ac:dyDescent="0.25">
      <c r="U214" s="18"/>
      <c r="V214" s="18"/>
      <c r="W214" s="18"/>
      <c r="AE214" s="25"/>
      <c r="AF214" s="25"/>
      <c r="AG214" s="25"/>
    </row>
    <row r="215" spans="2:33" customFormat="1" x14ac:dyDescent="0.25">
      <c r="B215" s="49"/>
      <c r="U215" s="18"/>
      <c r="V215" s="18"/>
      <c r="W215" s="18"/>
      <c r="AE215" s="25"/>
      <c r="AF215" s="25"/>
      <c r="AG215" s="25"/>
    </row>
    <row r="216" spans="2:33" customFormat="1" x14ac:dyDescent="0.25">
      <c r="B216" s="12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U216" s="18"/>
      <c r="V216" s="18"/>
      <c r="W216" s="18"/>
      <c r="AE216" s="25"/>
      <c r="AF216" s="25"/>
      <c r="AG216" s="25"/>
    </row>
    <row r="217" spans="2:33" customFormat="1" x14ac:dyDescent="0.25">
      <c r="B217" s="49"/>
      <c r="C217" s="49"/>
      <c r="U217" s="18"/>
      <c r="V217" s="18"/>
      <c r="W217" s="18"/>
      <c r="AE217" s="25"/>
      <c r="AF217" s="25"/>
      <c r="AG217" s="25"/>
    </row>
    <row r="218" spans="2:33" customFormat="1" x14ac:dyDescent="0.25">
      <c r="U218" s="18"/>
      <c r="V218" s="18"/>
      <c r="W218" s="18"/>
      <c r="AE218" s="25"/>
      <c r="AF218" s="25"/>
      <c r="AG218" s="25"/>
    </row>
    <row r="219" spans="2:33" customFormat="1" x14ac:dyDescent="0.25">
      <c r="U219" s="18"/>
      <c r="V219" s="18"/>
      <c r="W219" s="18"/>
      <c r="AE219" s="25"/>
      <c r="AF219" s="25"/>
      <c r="AG219" s="25"/>
    </row>
    <row r="220" spans="2:33" customFormat="1" x14ac:dyDescent="0.25">
      <c r="U220" s="18"/>
      <c r="V220" s="18"/>
      <c r="W220" s="18"/>
      <c r="AE220" s="25"/>
      <c r="AF220" s="25"/>
      <c r="AG220" s="25"/>
    </row>
    <row r="221" spans="2:33" customFormat="1" x14ac:dyDescent="0.25">
      <c r="U221" s="18"/>
      <c r="V221" s="18"/>
      <c r="W221" s="18"/>
      <c r="AE221" s="25"/>
      <c r="AF221" s="25"/>
      <c r="AG221" s="25"/>
    </row>
    <row r="222" spans="2:33" customFormat="1" x14ac:dyDescent="0.25">
      <c r="U222" s="18"/>
      <c r="V222" s="18"/>
      <c r="W222" s="18"/>
      <c r="AE222" s="25"/>
      <c r="AF222" s="25"/>
      <c r="AG222" s="25"/>
    </row>
    <row r="223" spans="2:33" customFormat="1" x14ac:dyDescent="0.25">
      <c r="U223" s="18"/>
      <c r="V223" s="18"/>
      <c r="W223" s="18"/>
      <c r="AE223" s="25"/>
      <c r="AF223" s="25"/>
      <c r="AG223" s="25"/>
    </row>
    <row r="224" spans="2:33" customFormat="1" x14ac:dyDescent="0.25">
      <c r="B224" s="49"/>
      <c r="U224" s="18"/>
      <c r="V224" s="18"/>
      <c r="W224" s="18"/>
      <c r="AE224" s="25"/>
      <c r="AF224" s="25"/>
      <c r="AG224" s="25"/>
    </row>
    <row r="225" spans="2:33" customFormat="1" x14ac:dyDescent="0.25">
      <c r="U225" s="18"/>
      <c r="V225" s="18"/>
      <c r="W225" s="18"/>
      <c r="AE225" s="25"/>
      <c r="AF225" s="25"/>
      <c r="AG225" s="25"/>
    </row>
    <row r="226" spans="2:33" customFormat="1" x14ac:dyDescent="0.25">
      <c r="B226" s="49"/>
      <c r="C226" s="49"/>
      <c r="U226" s="18"/>
      <c r="V226" s="18"/>
      <c r="W226" s="18"/>
      <c r="AE226" s="25"/>
      <c r="AF226" s="25"/>
      <c r="AG226" s="25"/>
    </row>
    <row r="227" spans="2:33" customFormat="1" x14ac:dyDescent="0.25">
      <c r="U227" s="18"/>
      <c r="V227" s="18"/>
      <c r="W227" s="18"/>
      <c r="AE227" s="25"/>
      <c r="AF227" s="25"/>
      <c r="AG227" s="25"/>
    </row>
    <row r="228" spans="2:33" customFormat="1" x14ac:dyDescent="0.25">
      <c r="B228" s="49"/>
      <c r="C228" s="49"/>
      <c r="U228" s="18"/>
      <c r="V228" s="18"/>
      <c r="W228" s="18"/>
      <c r="AE228" s="25"/>
      <c r="AF228" s="25"/>
      <c r="AG228" s="25"/>
    </row>
    <row r="229" spans="2:33" customFormat="1" x14ac:dyDescent="0.25">
      <c r="B229" s="49"/>
      <c r="C229" s="49"/>
      <c r="U229" s="18"/>
      <c r="V229" s="18"/>
      <c r="W229" s="18"/>
      <c r="AE229" s="25"/>
      <c r="AF229" s="25"/>
      <c r="AG229" s="25"/>
    </row>
    <row r="230" spans="2:33" customFormat="1" x14ac:dyDescent="0.25">
      <c r="AE230" s="25"/>
      <c r="AF230" s="25"/>
      <c r="AG230" s="25"/>
    </row>
    <row r="231" spans="2:33" customFormat="1" x14ac:dyDescent="0.25">
      <c r="AE231" s="25"/>
      <c r="AF231" s="25"/>
      <c r="AG231" s="25"/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</sheetData>
  <mergeCells count="32">
    <mergeCell ref="A1:AG2"/>
    <mergeCell ref="A4:A5"/>
    <mergeCell ref="B4:B5"/>
    <mergeCell ref="C4:C5"/>
    <mergeCell ref="D4:D5"/>
    <mergeCell ref="E4:E5"/>
    <mergeCell ref="F4:F5"/>
    <mergeCell ref="G4:G5"/>
    <mergeCell ref="O4:O8"/>
    <mergeCell ref="H4:I5"/>
    <mergeCell ref="J4:K5"/>
    <mergeCell ref="L4:N5"/>
    <mergeCell ref="P4:P8"/>
    <mergeCell ref="Q4:Q8"/>
    <mergeCell ref="R4:AD5"/>
    <mergeCell ref="Z6:AD7"/>
    <mergeCell ref="AE4:AE5"/>
    <mergeCell ref="AF4:AF8"/>
    <mergeCell ref="AG4:AG8"/>
    <mergeCell ref="A6:A8"/>
    <mergeCell ref="B6:B8"/>
    <mergeCell ref="C6:C8"/>
    <mergeCell ref="D6:D8"/>
    <mergeCell ref="E6:E8"/>
    <mergeCell ref="F6:F8"/>
    <mergeCell ref="G6:G8"/>
    <mergeCell ref="H6:I7"/>
    <mergeCell ref="J6:K7"/>
    <mergeCell ref="L6:N7"/>
    <mergeCell ref="R6:S7"/>
    <mergeCell ref="T6:V7"/>
    <mergeCell ref="W6:Y7"/>
  </mergeCells>
  <phoneticPr fontId="0" type="noConversion"/>
  <printOptions horizontalCentered="1"/>
  <pageMargins left="0.23622047244094491" right="0.23622047244094491" top="0" bottom="0.15748031496062992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12" enableFormatConditionsCalculation="0"/>
  <dimension ref="A1:AG379"/>
  <sheetViews>
    <sheetView tabSelected="1" zoomScale="75" zoomScaleNormal="75" zoomScalePageLayoutView="75" workbookViewId="0">
      <pane xSplit="1" ySplit="8" topLeftCell="B9" activePane="bottomRight" state="frozenSplit"/>
      <selection activeCell="B9" sqref="B9"/>
      <selection pane="topRight" activeCell="B9" sqref="B9"/>
      <selection pane="bottomLeft" activeCell="B9" sqref="B9"/>
      <selection pane="bottomRight" activeCell="L21" sqref="L21"/>
    </sheetView>
  </sheetViews>
  <sheetFormatPr defaultColWidth="8.88671875" defaultRowHeight="13.2" x14ac:dyDescent="0.25"/>
  <cols>
    <col min="1" max="1" width="17" style="1" customWidth="1"/>
    <col min="2" max="2" width="5.44140625" customWidth="1"/>
    <col min="3" max="3" width="6" customWidth="1"/>
    <col min="4" max="4" width="5.6640625" customWidth="1"/>
    <col min="5" max="7" width="5.44140625" customWidth="1"/>
    <col min="8" max="8" width="7.33203125" customWidth="1"/>
    <col min="9" max="9" width="7.88671875" customWidth="1"/>
    <col min="10" max="10" width="6.33203125" customWidth="1"/>
    <col min="11" max="11" width="5" customWidth="1"/>
    <col min="12" max="12" width="5.44140625" customWidth="1"/>
    <col min="13" max="13" width="7.21875" customWidth="1"/>
    <col min="14" max="14" width="7" customWidth="1"/>
    <col min="15" max="15" width="4.44140625" customWidth="1"/>
    <col min="16" max="16" width="5.21875" customWidth="1"/>
    <col min="17" max="17" width="7.44140625" customWidth="1"/>
    <col min="18" max="18" width="5.44140625" customWidth="1"/>
    <col min="19" max="19" width="7.5546875" customWidth="1"/>
    <col min="20" max="20" width="5.44140625" customWidth="1"/>
    <col min="21" max="21" width="6.44140625" customWidth="1"/>
    <col min="22" max="31" width="5.44140625" customWidth="1"/>
    <col min="32" max="32" width="7.21875" style="25" customWidth="1"/>
    <col min="33" max="33" width="7.109375" customWidth="1"/>
  </cols>
  <sheetData>
    <row r="1" spans="1:33" ht="14.1" customHeight="1" x14ac:dyDescent="0.25">
      <c r="A1" s="146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4.1" customHeight="1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14.1" customHeight="1" thickBot="1" x14ac:dyDescent="0.3">
      <c r="A3" s="76"/>
      <c r="B3" s="89" t="s">
        <v>59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1" t="s">
        <v>61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4"/>
      <c r="AG3" s="93"/>
    </row>
    <row r="4" spans="1:33" ht="14.1" customHeight="1" x14ac:dyDescent="0.25">
      <c r="A4" s="156" t="s">
        <v>105</v>
      </c>
      <c r="B4" s="158" t="s">
        <v>93</v>
      </c>
      <c r="C4" s="158" t="s">
        <v>94</v>
      </c>
      <c r="D4" s="158" t="s">
        <v>95</v>
      </c>
      <c r="E4" s="158" t="s">
        <v>96</v>
      </c>
      <c r="F4" s="158" t="s">
        <v>97</v>
      </c>
      <c r="G4" s="158" t="s">
        <v>98</v>
      </c>
      <c r="H4" s="158" t="s">
        <v>99</v>
      </c>
      <c r="I4" s="160"/>
      <c r="J4" s="158" t="s">
        <v>100</v>
      </c>
      <c r="K4" s="160"/>
      <c r="L4" s="158" t="s">
        <v>101</v>
      </c>
      <c r="M4" s="162"/>
      <c r="N4" s="160"/>
      <c r="O4" s="194" t="s">
        <v>102</v>
      </c>
      <c r="P4" s="197" t="s">
        <v>103</v>
      </c>
      <c r="Q4" s="148" t="s">
        <v>68</v>
      </c>
      <c r="R4" s="221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  <c r="AE4" s="206"/>
      <c r="AF4" s="151" t="s">
        <v>90</v>
      </c>
      <c r="AG4" s="152" t="s">
        <v>12</v>
      </c>
    </row>
    <row r="5" spans="1:33" ht="14.1" customHeight="1" thickBot="1" x14ac:dyDescent="0.3">
      <c r="A5" s="157"/>
      <c r="B5" s="159"/>
      <c r="C5" s="159"/>
      <c r="D5" s="159"/>
      <c r="E5" s="159"/>
      <c r="F5" s="159"/>
      <c r="G5" s="159"/>
      <c r="H5" s="159"/>
      <c r="I5" s="161"/>
      <c r="J5" s="159"/>
      <c r="K5" s="161"/>
      <c r="L5" s="159"/>
      <c r="M5" s="163"/>
      <c r="N5" s="161"/>
      <c r="O5" s="195"/>
      <c r="P5" s="198"/>
      <c r="Q5" s="219"/>
      <c r="R5" s="224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149"/>
      <c r="AF5" s="149"/>
      <c r="AG5" s="219"/>
    </row>
    <row r="6" spans="1:33" ht="14.1" customHeight="1" x14ac:dyDescent="0.25">
      <c r="A6" s="153" t="s">
        <v>32</v>
      </c>
      <c r="B6" s="164" t="s">
        <v>64</v>
      </c>
      <c r="C6" s="167" t="s">
        <v>30</v>
      </c>
      <c r="D6" s="170" t="s">
        <v>33</v>
      </c>
      <c r="E6" s="170" t="s">
        <v>34</v>
      </c>
      <c r="F6" s="170" t="s">
        <v>62</v>
      </c>
      <c r="G6" s="177" t="s">
        <v>35</v>
      </c>
      <c r="H6" s="180" t="s">
        <v>65</v>
      </c>
      <c r="I6" s="181"/>
      <c r="J6" s="184" t="s">
        <v>66</v>
      </c>
      <c r="K6" s="181"/>
      <c r="L6" s="180" t="s">
        <v>67</v>
      </c>
      <c r="M6" s="185"/>
      <c r="N6" s="181"/>
      <c r="O6" s="195"/>
      <c r="P6" s="198"/>
      <c r="Q6" s="219"/>
      <c r="R6" s="187" t="s">
        <v>69</v>
      </c>
      <c r="S6" s="173"/>
      <c r="T6" s="213" t="s">
        <v>72</v>
      </c>
      <c r="U6" s="214"/>
      <c r="V6" s="215"/>
      <c r="W6" s="171" t="s">
        <v>36</v>
      </c>
      <c r="X6" s="172"/>
      <c r="Y6" s="173"/>
      <c r="Z6" s="171" t="s">
        <v>60</v>
      </c>
      <c r="AA6" s="172"/>
      <c r="AB6" s="172"/>
      <c r="AC6" s="172"/>
      <c r="AD6" s="173"/>
      <c r="AE6" s="14"/>
      <c r="AF6" s="149"/>
      <c r="AG6" s="219"/>
    </row>
    <row r="7" spans="1:33" ht="14.1" customHeight="1" thickBot="1" x14ac:dyDescent="0.3">
      <c r="A7" s="207"/>
      <c r="B7" s="209"/>
      <c r="C7" s="211"/>
      <c r="D7" s="168"/>
      <c r="E7" s="168"/>
      <c r="F7" s="168"/>
      <c r="G7" s="178"/>
      <c r="H7" s="182"/>
      <c r="I7" s="183"/>
      <c r="J7" s="182"/>
      <c r="K7" s="183"/>
      <c r="L7" s="182"/>
      <c r="M7" s="186"/>
      <c r="N7" s="183"/>
      <c r="O7" s="195"/>
      <c r="P7" s="198"/>
      <c r="Q7" s="219"/>
      <c r="R7" s="174"/>
      <c r="S7" s="176"/>
      <c r="T7" s="216"/>
      <c r="U7" s="217"/>
      <c r="V7" s="218"/>
      <c r="W7" s="174"/>
      <c r="X7" s="175"/>
      <c r="Y7" s="176"/>
      <c r="Z7" s="174"/>
      <c r="AA7" s="175"/>
      <c r="AB7" s="175"/>
      <c r="AC7" s="175"/>
      <c r="AD7" s="176"/>
      <c r="AE7" s="14"/>
      <c r="AF7" s="149"/>
      <c r="AG7" s="219"/>
    </row>
    <row r="8" spans="1:33" ht="110.1" customHeight="1" thickBot="1" x14ac:dyDescent="0.3">
      <c r="A8" s="208"/>
      <c r="B8" s="210"/>
      <c r="C8" s="212"/>
      <c r="D8" s="169"/>
      <c r="E8" s="169"/>
      <c r="F8" s="169"/>
      <c r="G8" s="179"/>
      <c r="H8" s="101" t="s">
        <v>83</v>
      </c>
      <c r="I8" s="102" t="s">
        <v>84</v>
      </c>
      <c r="J8" s="103" t="s">
        <v>85</v>
      </c>
      <c r="K8" s="102" t="s">
        <v>86</v>
      </c>
      <c r="L8" s="101" t="s">
        <v>87</v>
      </c>
      <c r="M8" s="104" t="s">
        <v>88</v>
      </c>
      <c r="N8" s="102" t="s">
        <v>89</v>
      </c>
      <c r="O8" s="196"/>
      <c r="P8" s="199"/>
      <c r="Q8" s="220"/>
      <c r="R8" s="105" t="s">
        <v>70</v>
      </c>
      <c r="S8" s="106" t="s">
        <v>71</v>
      </c>
      <c r="T8" s="105" t="s">
        <v>73</v>
      </c>
      <c r="U8" s="107" t="s">
        <v>74</v>
      </c>
      <c r="V8" s="108" t="s">
        <v>104</v>
      </c>
      <c r="W8" s="109" t="s">
        <v>75</v>
      </c>
      <c r="X8" s="110" t="s">
        <v>76</v>
      </c>
      <c r="Y8" s="111" t="s">
        <v>77</v>
      </c>
      <c r="Z8" s="109" t="s">
        <v>78</v>
      </c>
      <c r="AA8" s="112" t="s">
        <v>79</v>
      </c>
      <c r="AB8" s="110" t="s">
        <v>80</v>
      </c>
      <c r="AC8" s="113" t="s">
        <v>81</v>
      </c>
      <c r="AD8" s="114" t="s">
        <v>82</v>
      </c>
      <c r="AE8" s="115" t="s">
        <v>103</v>
      </c>
      <c r="AF8" s="150"/>
      <c r="AG8" s="220"/>
    </row>
    <row r="9" spans="1:33" x14ac:dyDescent="0.25">
      <c r="A9" s="69" t="s">
        <v>37</v>
      </c>
      <c r="B9" s="33"/>
      <c r="C9" s="16"/>
      <c r="D9" s="16"/>
      <c r="E9" s="16"/>
      <c r="F9" s="16"/>
      <c r="G9" s="30"/>
      <c r="H9" s="19"/>
      <c r="I9" s="17"/>
      <c r="J9" s="19"/>
      <c r="K9" s="17"/>
      <c r="L9" s="19"/>
      <c r="M9" s="16"/>
      <c r="N9" s="17"/>
      <c r="O9" s="30"/>
      <c r="P9" s="10"/>
      <c r="Q9" s="85">
        <f>SUM(B9:O9)-P9</f>
        <v>0</v>
      </c>
      <c r="R9" s="19"/>
      <c r="S9" s="17"/>
      <c r="T9" s="20"/>
      <c r="U9" s="9"/>
      <c r="V9" s="17"/>
      <c r="W9" s="60"/>
      <c r="X9" s="16"/>
      <c r="Y9" s="17"/>
      <c r="Z9" s="19"/>
      <c r="AA9" s="16"/>
      <c r="AB9" s="16"/>
      <c r="AC9" s="16"/>
      <c r="AD9" s="17"/>
      <c r="AE9" s="10"/>
      <c r="AF9" s="27">
        <f>SUM(R9:AD9)-AE9</f>
        <v>0</v>
      </c>
      <c r="AG9" s="94">
        <f t="shared" ref="AG9:AG61" si="0">SUM(Q9,AF9)</f>
        <v>0</v>
      </c>
    </row>
    <row r="10" spans="1:33" x14ac:dyDescent="0.25">
      <c r="A10" s="70" t="s">
        <v>38</v>
      </c>
      <c r="B10" s="22"/>
      <c r="C10" s="9"/>
      <c r="D10" s="9"/>
      <c r="E10" s="9"/>
      <c r="F10" s="9">
        <v>3</v>
      </c>
      <c r="G10" s="29"/>
      <c r="H10" s="20"/>
      <c r="I10" s="57"/>
      <c r="J10" s="20"/>
      <c r="K10" s="57"/>
      <c r="L10" s="20"/>
      <c r="M10" s="9">
        <v>1</v>
      </c>
      <c r="N10" s="57"/>
      <c r="O10" s="29"/>
      <c r="P10" s="4"/>
      <c r="Q10" s="86">
        <f t="shared" ref="Q10:Q61" si="1">SUM(B10:O10)-P10</f>
        <v>4</v>
      </c>
      <c r="R10" s="21"/>
      <c r="S10" s="43"/>
      <c r="T10" s="21"/>
      <c r="U10" s="7"/>
      <c r="V10" s="43"/>
      <c r="W10" s="61"/>
      <c r="X10" s="7"/>
      <c r="Y10" s="23"/>
      <c r="Z10" s="11"/>
      <c r="AA10" s="7"/>
      <c r="AB10" s="7"/>
      <c r="AC10" s="7"/>
      <c r="AD10" s="23"/>
      <c r="AE10" s="4"/>
      <c r="AF10" s="26">
        <f>SUM(R10:AD10)-AE10</f>
        <v>0</v>
      </c>
      <c r="AG10" s="95">
        <f t="shared" si="0"/>
        <v>4</v>
      </c>
    </row>
    <row r="11" spans="1:33" x14ac:dyDescent="0.25">
      <c r="A11" s="70" t="s">
        <v>0</v>
      </c>
      <c r="B11" s="22"/>
      <c r="C11" s="9"/>
      <c r="D11" s="9"/>
      <c r="E11" s="9"/>
      <c r="F11" s="9"/>
      <c r="G11" s="29"/>
      <c r="H11" s="20"/>
      <c r="I11" s="57"/>
      <c r="J11" s="20"/>
      <c r="K11" s="57"/>
      <c r="L11" s="20"/>
      <c r="M11" s="9"/>
      <c r="N11" s="57"/>
      <c r="O11" s="29"/>
      <c r="P11" s="4"/>
      <c r="Q11" s="86">
        <f t="shared" si="1"/>
        <v>0</v>
      </c>
      <c r="R11" s="21"/>
      <c r="S11" s="43"/>
      <c r="T11" s="21"/>
      <c r="U11" s="7"/>
      <c r="V11" s="43"/>
      <c r="W11" s="61"/>
      <c r="X11" s="7"/>
      <c r="Y11" s="23"/>
      <c r="Z11" s="11"/>
      <c r="AA11" s="7"/>
      <c r="AB11" s="7"/>
      <c r="AC11" s="7"/>
      <c r="AD11" s="23"/>
      <c r="AE11" s="4"/>
      <c r="AF11" s="26">
        <f t="shared" ref="AF11:AF61" si="2">SUM(R11:AD11)-AE11</f>
        <v>0</v>
      </c>
      <c r="AG11" s="95">
        <f t="shared" si="0"/>
        <v>0</v>
      </c>
    </row>
    <row r="12" spans="1:33" x14ac:dyDescent="0.25">
      <c r="A12" s="70" t="s">
        <v>39</v>
      </c>
      <c r="B12" s="22"/>
      <c r="C12" s="9"/>
      <c r="D12" s="9">
        <v>1</v>
      </c>
      <c r="E12" s="9">
        <v>1</v>
      </c>
      <c r="F12" s="9"/>
      <c r="G12" s="29"/>
      <c r="H12" s="20">
        <v>2</v>
      </c>
      <c r="I12" s="57"/>
      <c r="J12" s="20"/>
      <c r="K12" s="57"/>
      <c r="L12" s="20"/>
      <c r="M12" s="9">
        <v>1</v>
      </c>
      <c r="N12" s="57">
        <v>5</v>
      </c>
      <c r="O12" s="29"/>
      <c r="P12" s="4"/>
      <c r="Q12" s="86">
        <f t="shared" si="1"/>
        <v>10</v>
      </c>
      <c r="R12" s="21"/>
      <c r="S12" s="43"/>
      <c r="T12" s="21"/>
      <c r="U12" s="7"/>
      <c r="V12" s="43"/>
      <c r="W12" s="61"/>
      <c r="X12" s="7"/>
      <c r="Y12" s="23"/>
      <c r="Z12" s="11"/>
      <c r="AA12" s="7"/>
      <c r="AB12" s="7"/>
      <c r="AC12" s="7"/>
      <c r="AD12" s="23"/>
      <c r="AE12" s="4"/>
      <c r="AF12" s="26">
        <f t="shared" si="2"/>
        <v>0</v>
      </c>
      <c r="AG12" s="95">
        <f t="shared" si="0"/>
        <v>10</v>
      </c>
    </row>
    <row r="13" spans="1:33" s="18" customFormat="1" x14ac:dyDescent="0.25">
      <c r="A13" s="70" t="s">
        <v>23</v>
      </c>
      <c r="B13" s="22"/>
      <c r="C13" s="9"/>
      <c r="D13" s="9"/>
      <c r="E13" s="9"/>
      <c r="F13" s="9"/>
      <c r="G13" s="29"/>
      <c r="H13" s="20"/>
      <c r="I13" s="57"/>
      <c r="J13" s="20"/>
      <c r="K13" s="57"/>
      <c r="L13" s="20"/>
      <c r="M13" s="9"/>
      <c r="N13" s="57"/>
      <c r="O13" s="29"/>
      <c r="P13" s="4"/>
      <c r="Q13" s="86">
        <f t="shared" si="1"/>
        <v>0</v>
      </c>
      <c r="R13" s="21"/>
      <c r="S13" s="43"/>
      <c r="T13" s="21"/>
      <c r="U13" s="7"/>
      <c r="V13" s="43"/>
      <c r="W13" s="61"/>
      <c r="X13" s="7"/>
      <c r="Y13" s="23"/>
      <c r="Z13" s="11"/>
      <c r="AA13" s="7"/>
      <c r="AB13" s="7"/>
      <c r="AC13" s="7"/>
      <c r="AD13" s="23"/>
      <c r="AE13" s="4"/>
      <c r="AF13" s="26">
        <f t="shared" si="2"/>
        <v>0</v>
      </c>
      <c r="AG13" s="96">
        <f t="shared" si="0"/>
        <v>0</v>
      </c>
    </row>
    <row r="14" spans="1:33" x14ac:dyDescent="0.25">
      <c r="A14" s="70" t="s">
        <v>17</v>
      </c>
      <c r="B14" s="22"/>
      <c r="C14" s="9">
        <v>1</v>
      </c>
      <c r="D14" s="9"/>
      <c r="E14" s="9"/>
      <c r="F14" s="9"/>
      <c r="G14" s="29"/>
      <c r="H14" s="20"/>
      <c r="I14" s="57"/>
      <c r="J14" s="20"/>
      <c r="K14" s="57"/>
      <c r="L14" s="20"/>
      <c r="M14" s="9"/>
      <c r="N14" s="57"/>
      <c r="O14" s="29"/>
      <c r="P14" s="4"/>
      <c r="Q14" s="86">
        <f t="shared" si="1"/>
        <v>1</v>
      </c>
      <c r="R14" s="21"/>
      <c r="S14" s="43"/>
      <c r="T14" s="21"/>
      <c r="U14" s="7"/>
      <c r="V14" s="43"/>
      <c r="W14" s="61"/>
      <c r="X14" s="7"/>
      <c r="Y14" s="23"/>
      <c r="Z14" s="11"/>
      <c r="AA14" s="7"/>
      <c r="AB14" s="7"/>
      <c r="AC14" s="7"/>
      <c r="AD14" s="23"/>
      <c r="AE14" s="4"/>
      <c r="AF14" s="26">
        <f t="shared" si="2"/>
        <v>0</v>
      </c>
      <c r="AG14" s="95">
        <f t="shared" si="0"/>
        <v>1</v>
      </c>
    </row>
    <row r="15" spans="1:33" x14ac:dyDescent="0.25">
      <c r="A15" s="70" t="s">
        <v>40</v>
      </c>
      <c r="B15" s="22"/>
      <c r="C15" s="9"/>
      <c r="D15" s="9">
        <v>2</v>
      </c>
      <c r="E15" s="9">
        <v>1</v>
      </c>
      <c r="F15" s="9"/>
      <c r="G15" s="29"/>
      <c r="H15" s="20"/>
      <c r="I15" s="57"/>
      <c r="J15" s="20"/>
      <c r="K15" s="57">
        <v>13</v>
      </c>
      <c r="L15" s="20">
        <v>3</v>
      </c>
      <c r="M15" s="9"/>
      <c r="N15" s="57"/>
      <c r="O15" s="29"/>
      <c r="P15" s="4"/>
      <c r="Q15" s="86">
        <f t="shared" si="1"/>
        <v>19</v>
      </c>
      <c r="R15" s="21"/>
      <c r="S15" s="43">
        <v>29</v>
      </c>
      <c r="T15" s="21"/>
      <c r="U15" s="7">
        <v>10</v>
      </c>
      <c r="V15" s="43"/>
      <c r="W15" s="61"/>
      <c r="X15" s="7"/>
      <c r="Y15" s="23"/>
      <c r="Z15" s="11">
        <v>1</v>
      </c>
      <c r="AA15" s="7"/>
      <c r="AB15" s="7"/>
      <c r="AC15" s="7"/>
      <c r="AD15" s="23"/>
      <c r="AE15" s="4"/>
      <c r="AF15" s="26">
        <f t="shared" si="2"/>
        <v>40</v>
      </c>
      <c r="AG15" s="95">
        <f t="shared" si="0"/>
        <v>59</v>
      </c>
    </row>
    <row r="16" spans="1:33" x14ac:dyDescent="0.25">
      <c r="A16" s="70" t="s">
        <v>27</v>
      </c>
      <c r="B16" s="22"/>
      <c r="C16" s="9"/>
      <c r="D16" s="9"/>
      <c r="E16" s="9"/>
      <c r="F16" s="9"/>
      <c r="G16" s="29"/>
      <c r="H16" s="20"/>
      <c r="I16" s="57"/>
      <c r="J16" s="20"/>
      <c r="K16" s="57"/>
      <c r="L16" s="20"/>
      <c r="M16" s="9"/>
      <c r="N16" s="57"/>
      <c r="O16" s="29"/>
      <c r="P16" s="4"/>
      <c r="Q16" s="86">
        <f t="shared" si="1"/>
        <v>0</v>
      </c>
      <c r="R16" s="21"/>
      <c r="S16" s="43"/>
      <c r="T16" s="21"/>
      <c r="U16" s="7"/>
      <c r="V16" s="43"/>
      <c r="W16" s="61"/>
      <c r="X16" s="7"/>
      <c r="Y16" s="23"/>
      <c r="Z16" s="11"/>
      <c r="AA16" s="7"/>
      <c r="AB16" s="7"/>
      <c r="AC16" s="7"/>
      <c r="AD16" s="23"/>
      <c r="AE16" s="4"/>
      <c r="AF16" s="26">
        <f t="shared" si="2"/>
        <v>0</v>
      </c>
      <c r="AG16" s="95">
        <f t="shared" si="0"/>
        <v>0</v>
      </c>
    </row>
    <row r="17" spans="1:33" x14ac:dyDescent="0.25">
      <c r="A17" s="70" t="s">
        <v>28</v>
      </c>
      <c r="B17" s="22"/>
      <c r="C17" s="9">
        <v>5</v>
      </c>
      <c r="D17" s="9">
        <v>1</v>
      </c>
      <c r="E17" s="9"/>
      <c r="F17" s="9"/>
      <c r="G17" s="29"/>
      <c r="H17" s="20"/>
      <c r="I17" s="57"/>
      <c r="J17" s="20"/>
      <c r="K17" s="57">
        <v>5</v>
      </c>
      <c r="L17" s="20">
        <v>44</v>
      </c>
      <c r="M17" s="9"/>
      <c r="N17" s="57"/>
      <c r="O17" s="29"/>
      <c r="P17" s="4">
        <v>9</v>
      </c>
      <c r="Q17" s="86">
        <f t="shared" si="1"/>
        <v>46</v>
      </c>
      <c r="R17" s="21"/>
      <c r="S17" s="43">
        <v>1</v>
      </c>
      <c r="T17" s="21"/>
      <c r="U17" s="7"/>
      <c r="V17" s="43"/>
      <c r="W17" s="61"/>
      <c r="X17" s="7"/>
      <c r="Y17" s="23"/>
      <c r="Z17" s="11"/>
      <c r="AA17" s="7"/>
      <c r="AB17" s="7"/>
      <c r="AC17" s="7"/>
      <c r="AD17" s="23"/>
      <c r="AE17" s="4"/>
      <c r="AF17" s="26">
        <f t="shared" si="2"/>
        <v>1</v>
      </c>
      <c r="AG17" s="95">
        <f t="shared" si="0"/>
        <v>47</v>
      </c>
    </row>
    <row r="18" spans="1:33" x14ac:dyDescent="0.25">
      <c r="A18" s="70" t="s">
        <v>14</v>
      </c>
      <c r="B18" s="22"/>
      <c r="C18" s="9"/>
      <c r="D18" s="9"/>
      <c r="E18" s="9"/>
      <c r="F18" s="9"/>
      <c r="G18" s="29"/>
      <c r="H18" s="20"/>
      <c r="I18" s="57"/>
      <c r="J18" s="20"/>
      <c r="K18" s="57"/>
      <c r="L18" s="20"/>
      <c r="M18" s="9"/>
      <c r="N18" s="57"/>
      <c r="O18" s="29"/>
      <c r="P18" s="4"/>
      <c r="Q18" s="86">
        <f t="shared" si="1"/>
        <v>0</v>
      </c>
      <c r="R18" s="21"/>
      <c r="S18" s="43"/>
      <c r="T18" s="21"/>
      <c r="U18" s="7"/>
      <c r="V18" s="43"/>
      <c r="W18" s="61"/>
      <c r="X18" s="7"/>
      <c r="Y18" s="23"/>
      <c r="Z18" s="11"/>
      <c r="AA18" s="7"/>
      <c r="AB18" s="7"/>
      <c r="AC18" s="7"/>
      <c r="AD18" s="23"/>
      <c r="AE18" s="4"/>
      <c r="AF18" s="26">
        <f t="shared" si="2"/>
        <v>0</v>
      </c>
      <c r="AG18" s="95">
        <f t="shared" si="0"/>
        <v>0</v>
      </c>
    </row>
    <row r="19" spans="1:33" x14ac:dyDescent="0.25">
      <c r="A19" s="70" t="s">
        <v>8</v>
      </c>
      <c r="B19" s="22"/>
      <c r="C19" s="9"/>
      <c r="D19" s="9"/>
      <c r="E19" s="9"/>
      <c r="F19" s="9"/>
      <c r="G19" s="29"/>
      <c r="H19" s="20"/>
      <c r="I19" s="57"/>
      <c r="J19" s="20"/>
      <c r="K19" s="57"/>
      <c r="L19" s="20"/>
      <c r="M19" s="9"/>
      <c r="N19" s="57"/>
      <c r="O19" s="29"/>
      <c r="P19" s="4"/>
      <c r="Q19" s="86">
        <f t="shared" si="1"/>
        <v>0</v>
      </c>
      <c r="R19" s="21"/>
      <c r="S19" s="43"/>
      <c r="T19" s="21"/>
      <c r="U19" s="7"/>
      <c r="V19" s="43"/>
      <c r="W19" s="61"/>
      <c r="X19" s="7"/>
      <c r="Y19" s="23"/>
      <c r="Z19" s="11"/>
      <c r="AA19" s="7"/>
      <c r="AB19" s="7"/>
      <c r="AC19" s="7"/>
      <c r="AD19" s="23"/>
      <c r="AE19" s="4"/>
      <c r="AF19" s="26">
        <f t="shared" si="2"/>
        <v>0</v>
      </c>
      <c r="AG19" s="95">
        <f t="shared" si="0"/>
        <v>0</v>
      </c>
    </row>
    <row r="20" spans="1:33" x14ac:dyDescent="0.25">
      <c r="A20" s="70" t="s">
        <v>41</v>
      </c>
      <c r="B20" s="22">
        <v>38</v>
      </c>
      <c r="C20" s="9"/>
      <c r="D20" s="9"/>
      <c r="E20" s="9"/>
      <c r="F20" s="9"/>
      <c r="G20" s="29"/>
      <c r="H20" s="20"/>
      <c r="I20" s="57"/>
      <c r="J20" s="20"/>
      <c r="K20" s="57">
        <v>1</v>
      </c>
      <c r="L20" s="20">
        <v>2</v>
      </c>
      <c r="M20" s="9"/>
      <c r="N20" s="57"/>
      <c r="O20" s="29"/>
      <c r="P20" s="4"/>
      <c r="Q20" s="86">
        <f t="shared" si="1"/>
        <v>41</v>
      </c>
      <c r="R20" s="21"/>
      <c r="S20" s="43">
        <v>12</v>
      </c>
      <c r="T20" s="21"/>
      <c r="U20" s="7"/>
      <c r="V20" s="43"/>
      <c r="W20" s="61"/>
      <c r="X20" s="7"/>
      <c r="Y20" s="23"/>
      <c r="Z20" s="11"/>
      <c r="AA20" s="7"/>
      <c r="AB20" s="7"/>
      <c r="AC20" s="7"/>
      <c r="AD20" s="23"/>
      <c r="AE20" s="4"/>
      <c r="AF20" s="26">
        <f t="shared" si="2"/>
        <v>12</v>
      </c>
      <c r="AG20" s="95">
        <f t="shared" si="0"/>
        <v>53</v>
      </c>
    </row>
    <row r="21" spans="1:33" x14ac:dyDescent="0.25">
      <c r="A21" s="70" t="s">
        <v>16</v>
      </c>
      <c r="B21" s="22">
        <v>1</v>
      </c>
      <c r="C21" s="9">
        <v>7</v>
      </c>
      <c r="D21" s="9">
        <v>9</v>
      </c>
      <c r="E21" s="9">
        <v>1</v>
      </c>
      <c r="F21" s="9"/>
      <c r="G21" s="29"/>
      <c r="H21" s="20"/>
      <c r="I21" s="57"/>
      <c r="J21" s="20"/>
      <c r="K21" s="57">
        <v>6</v>
      </c>
      <c r="L21" s="20">
        <v>3</v>
      </c>
      <c r="M21" s="9"/>
      <c r="N21" s="57"/>
      <c r="O21" s="29">
        <v>9</v>
      </c>
      <c r="P21" s="4"/>
      <c r="Q21" s="86">
        <f t="shared" si="1"/>
        <v>36</v>
      </c>
      <c r="R21" s="21"/>
      <c r="S21" s="43">
        <v>11</v>
      </c>
      <c r="T21" s="21"/>
      <c r="U21" s="7">
        <v>5</v>
      </c>
      <c r="V21" s="43"/>
      <c r="W21" s="61"/>
      <c r="X21" s="7"/>
      <c r="Y21" s="23"/>
      <c r="Z21" s="11">
        <v>1</v>
      </c>
      <c r="AA21" s="7"/>
      <c r="AB21" s="7"/>
      <c r="AC21" s="7"/>
      <c r="AD21" s="23"/>
      <c r="AE21" s="4"/>
      <c r="AF21" s="26">
        <f t="shared" si="2"/>
        <v>17</v>
      </c>
      <c r="AG21" s="95">
        <f t="shared" si="0"/>
        <v>53</v>
      </c>
    </row>
    <row r="22" spans="1:33" x14ac:dyDescent="0.25">
      <c r="A22" s="70" t="s">
        <v>18</v>
      </c>
      <c r="B22" s="22"/>
      <c r="C22" s="9"/>
      <c r="D22" s="9"/>
      <c r="E22" s="9"/>
      <c r="F22" s="9"/>
      <c r="G22" s="29"/>
      <c r="H22" s="20"/>
      <c r="I22" s="57"/>
      <c r="J22" s="20"/>
      <c r="K22" s="57"/>
      <c r="L22" s="20"/>
      <c r="M22" s="9"/>
      <c r="N22" s="57"/>
      <c r="O22" s="29"/>
      <c r="P22" s="4"/>
      <c r="Q22" s="86">
        <f t="shared" si="1"/>
        <v>0</v>
      </c>
      <c r="R22" s="21"/>
      <c r="S22" s="43"/>
      <c r="T22" s="21"/>
      <c r="U22" s="7"/>
      <c r="V22" s="43"/>
      <c r="W22" s="61"/>
      <c r="X22" s="7"/>
      <c r="Y22" s="23"/>
      <c r="Z22" s="11"/>
      <c r="AA22" s="7"/>
      <c r="AB22" s="7"/>
      <c r="AC22" s="7"/>
      <c r="AD22" s="23"/>
      <c r="AE22" s="4"/>
      <c r="AF22" s="26">
        <f t="shared" si="2"/>
        <v>0</v>
      </c>
      <c r="AG22" s="95">
        <f t="shared" si="0"/>
        <v>0</v>
      </c>
    </row>
    <row r="23" spans="1:33" x14ac:dyDescent="0.25">
      <c r="A23" s="71" t="s">
        <v>42</v>
      </c>
      <c r="B23" s="22"/>
      <c r="C23" s="9">
        <v>1</v>
      </c>
      <c r="D23" s="9">
        <v>19</v>
      </c>
      <c r="E23" s="9">
        <v>14</v>
      </c>
      <c r="F23" s="9"/>
      <c r="G23" s="29"/>
      <c r="H23" s="20"/>
      <c r="I23" s="57"/>
      <c r="J23" s="20"/>
      <c r="K23" s="57"/>
      <c r="L23" s="20"/>
      <c r="M23" s="9">
        <v>38</v>
      </c>
      <c r="N23" s="57"/>
      <c r="O23" s="29"/>
      <c r="P23" s="4"/>
      <c r="Q23" s="86">
        <f t="shared" si="1"/>
        <v>72</v>
      </c>
      <c r="R23" s="21"/>
      <c r="S23" s="43"/>
      <c r="T23" s="21"/>
      <c r="U23" s="7"/>
      <c r="V23" s="43"/>
      <c r="W23" s="61"/>
      <c r="X23" s="7"/>
      <c r="Y23" s="23"/>
      <c r="Z23" s="11"/>
      <c r="AA23" s="7"/>
      <c r="AB23" s="7"/>
      <c r="AC23" s="7"/>
      <c r="AD23" s="23"/>
      <c r="AE23" s="4"/>
      <c r="AF23" s="26">
        <f t="shared" si="2"/>
        <v>0</v>
      </c>
      <c r="AG23" s="95">
        <f t="shared" si="0"/>
        <v>72</v>
      </c>
    </row>
    <row r="24" spans="1:33" x14ac:dyDescent="0.25">
      <c r="A24" s="71" t="s">
        <v>11</v>
      </c>
      <c r="B24" s="22"/>
      <c r="C24" s="9">
        <v>6</v>
      </c>
      <c r="D24" s="9">
        <v>2</v>
      </c>
      <c r="E24" s="9">
        <v>3</v>
      </c>
      <c r="F24" s="9"/>
      <c r="G24" s="29"/>
      <c r="H24" s="20"/>
      <c r="I24" s="57"/>
      <c r="J24" s="20"/>
      <c r="K24" s="57"/>
      <c r="L24" s="20">
        <v>4</v>
      </c>
      <c r="M24" s="9">
        <v>1</v>
      </c>
      <c r="N24" s="57"/>
      <c r="O24" s="29"/>
      <c r="P24" s="4"/>
      <c r="Q24" s="86">
        <f t="shared" si="1"/>
        <v>16</v>
      </c>
      <c r="R24" s="21"/>
      <c r="S24" s="43">
        <v>1</v>
      </c>
      <c r="T24" s="21"/>
      <c r="U24" s="7"/>
      <c r="V24" s="43"/>
      <c r="W24" s="61"/>
      <c r="X24" s="7"/>
      <c r="Y24" s="23"/>
      <c r="Z24" s="11"/>
      <c r="AA24" s="7"/>
      <c r="AB24" s="7"/>
      <c r="AC24" s="7"/>
      <c r="AD24" s="23"/>
      <c r="AE24" s="4"/>
      <c r="AF24" s="26">
        <f t="shared" si="2"/>
        <v>1</v>
      </c>
      <c r="AG24" s="95">
        <f t="shared" si="0"/>
        <v>17</v>
      </c>
    </row>
    <row r="25" spans="1:33" x14ac:dyDescent="0.25">
      <c r="A25" s="70" t="s">
        <v>26</v>
      </c>
      <c r="B25" s="22"/>
      <c r="C25" s="9"/>
      <c r="D25" s="9"/>
      <c r="E25" s="9"/>
      <c r="F25" s="9"/>
      <c r="G25" s="29"/>
      <c r="H25" s="20"/>
      <c r="I25" s="57"/>
      <c r="J25" s="20"/>
      <c r="K25" s="57"/>
      <c r="L25" s="20"/>
      <c r="M25" s="9"/>
      <c r="N25" s="57"/>
      <c r="O25" s="29"/>
      <c r="P25" s="4"/>
      <c r="Q25" s="86">
        <f t="shared" si="1"/>
        <v>0</v>
      </c>
      <c r="R25" s="21"/>
      <c r="S25" s="43"/>
      <c r="T25" s="21"/>
      <c r="U25" s="7"/>
      <c r="V25" s="43"/>
      <c r="W25" s="61"/>
      <c r="X25" s="7"/>
      <c r="Y25" s="23"/>
      <c r="Z25" s="11"/>
      <c r="AA25" s="7"/>
      <c r="AB25" s="7"/>
      <c r="AC25" s="7"/>
      <c r="AD25" s="23"/>
      <c r="AE25" s="4"/>
      <c r="AF25" s="26">
        <f t="shared" si="2"/>
        <v>0</v>
      </c>
      <c r="AG25" s="95">
        <f t="shared" si="0"/>
        <v>0</v>
      </c>
    </row>
    <row r="26" spans="1:33" x14ac:dyDescent="0.25">
      <c r="A26" s="70" t="s">
        <v>15</v>
      </c>
      <c r="B26" s="22"/>
      <c r="C26" s="9"/>
      <c r="D26" s="9"/>
      <c r="E26" s="9"/>
      <c r="F26" s="9"/>
      <c r="G26" s="29"/>
      <c r="H26" s="20"/>
      <c r="I26" s="57"/>
      <c r="J26" s="20"/>
      <c r="K26" s="57"/>
      <c r="L26" s="20"/>
      <c r="M26" s="9"/>
      <c r="N26" s="57"/>
      <c r="O26" s="29">
        <v>6</v>
      </c>
      <c r="P26" s="4"/>
      <c r="Q26" s="86">
        <f t="shared" si="1"/>
        <v>6</v>
      </c>
      <c r="R26" s="21"/>
      <c r="S26" s="43"/>
      <c r="T26" s="21"/>
      <c r="U26" s="7"/>
      <c r="V26" s="43"/>
      <c r="W26" s="61"/>
      <c r="X26" s="7"/>
      <c r="Y26" s="23">
        <v>1</v>
      </c>
      <c r="Z26" s="11"/>
      <c r="AA26" s="7"/>
      <c r="AB26" s="7"/>
      <c r="AC26" s="7"/>
      <c r="AD26" s="23"/>
      <c r="AE26" s="4"/>
      <c r="AF26" s="26">
        <f t="shared" si="2"/>
        <v>1</v>
      </c>
      <c r="AG26" s="95">
        <f t="shared" si="0"/>
        <v>7</v>
      </c>
    </row>
    <row r="27" spans="1:33" x14ac:dyDescent="0.25">
      <c r="A27" s="70" t="s">
        <v>43</v>
      </c>
      <c r="B27" s="22"/>
      <c r="C27" s="9"/>
      <c r="D27" s="9"/>
      <c r="E27" s="9"/>
      <c r="F27" s="9"/>
      <c r="G27" s="29"/>
      <c r="H27" s="20"/>
      <c r="I27" s="57"/>
      <c r="J27" s="20"/>
      <c r="K27" s="57"/>
      <c r="L27" s="20"/>
      <c r="M27" s="9"/>
      <c r="N27" s="57"/>
      <c r="O27" s="29"/>
      <c r="P27" s="4"/>
      <c r="Q27" s="86">
        <f t="shared" si="1"/>
        <v>0</v>
      </c>
      <c r="R27" s="21"/>
      <c r="S27" s="43"/>
      <c r="T27" s="21"/>
      <c r="U27" s="7">
        <v>6</v>
      </c>
      <c r="V27" s="43">
        <v>1</v>
      </c>
      <c r="W27" s="61">
        <v>1</v>
      </c>
      <c r="X27" s="7">
        <v>15</v>
      </c>
      <c r="Y27" s="23"/>
      <c r="Z27" s="11"/>
      <c r="AA27" s="7"/>
      <c r="AB27" s="7">
        <v>1</v>
      </c>
      <c r="AC27" s="7"/>
      <c r="AD27" s="23">
        <v>1</v>
      </c>
      <c r="AE27" s="4"/>
      <c r="AF27" s="26">
        <f t="shared" si="2"/>
        <v>25</v>
      </c>
      <c r="AG27" s="95">
        <f t="shared" si="0"/>
        <v>25</v>
      </c>
    </row>
    <row r="28" spans="1:33" x14ac:dyDescent="0.25">
      <c r="A28" s="72" t="s">
        <v>9</v>
      </c>
      <c r="B28" s="56"/>
      <c r="C28" s="58"/>
      <c r="D28" s="58"/>
      <c r="E28" s="58"/>
      <c r="F28" s="58">
        <v>1</v>
      </c>
      <c r="G28" s="34"/>
      <c r="H28" s="35"/>
      <c r="I28" s="59"/>
      <c r="J28" s="35"/>
      <c r="K28" s="59"/>
      <c r="L28" s="35"/>
      <c r="M28" s="58"/>
      <c r="N28" s="59"/>
      <c r="O28" s="34"/>
      <c r="P28" s="4"/>
      <c r="Q28" s="86">
        <f t="shared" si="1"/>
        <v>1</v>
      </c>
      <c r="R28" s="21"/>
      <c r="S28" s="43"/>
      <c r="T28" s="21"/>
      <c r="U28" s="7"/>
      <c r="V28" s="43"/>
      <c r="W28" s="61"/>
      <c r="X28" s="7"/>
      <c r="Y28" s="23"/>
      <c r="Z28" s="11"/>
      <c r="AA28" s="7"/>
      <c r="AB28" s="7"/>
      <c r="AC28" s="7"/>
      <c r="AD28" s="23"/>
      <c r="AE28" s="4"/>
      <c r="AF28" s="26">
        <f t="shared" si="2"/>
        <v>0</v>
      </c>
      <c r="AG28" s="95">
        <f t="shared" si="0"/>
        <v>1</v>
      </c>
    </row>
    <row r="29" spans="1:33" x14ac:dyDescent="0.25">
      <c r="A29" s="70" t="s">
        <v>2</v>
      </c>
      <c r="B29" s="22"/>
      <c r="C29" s="9"/>
      <c r="D29" s="9"/>
      <c r="E29" s="9"/>
      <c r="F29" s="9"/>
      <c r="G29" s="29"/>
      <c r="H29" s="20"/>
      <c r="I29" s="57"/>
      <c r="J29" s="20"/>
      <c r="K29" s="57"/>
      <c r="L29" s="20"/>
      <c r="M29" s="9">
        <v>3</v>
      </c>
      <c r="N29" s="57">
        <v>3</v>
      </c>
      <c r="O29" s="29"/>
      <c r="P29" s="4"/>
      <c r="Q29" s="86">
        <f t="shared" si="1"/>
        <v>6</v>
      </c>
      <c r="R29" s="21"/>
      <c r="S29" s="43"/>
      <c r="T29" s="21"/>
      <c r="U29" s="7"/>
      <c r="V29" s="43"/>
      <c r="W29" s="61"/>
      <c r="X29" s="7"/>
      <c r="Y29" s="23"/>
      <c r="Z29" s="11"/>
      <c r="AA29" s="7"/>
      <c r="AB29" s="7"/>
      <c r="AC29" s="7"/>
      <c r="AD29" s="23"/>
      <c r="AE29" s="4"/>
      <c r="AF29" s="26">
        <f t="shared" si="2"/>
        <v>0</v>
      </c>
      <c r="AG29" s="95">
        <f t="shared" si="0"/>
        <v>6</v>
      </c>
    </row>
    <row r="30" spans="1:33" x14ac:dyDescent="0.25">
      <c r="A30" s="70" t="s">
        <v>91</v>
      </c>
      <c r="B30" s="22"/>
      <c r="C30" s="9"/>
      <c r="D30" s="9"/>
      <c r="E30" s="9"/>
      <c r="F30" s="9"/>
      <c r="G30" s="29"/>
      <c r="H30" s="20"/>
      <c r="I30" s="57"/>
      <c r="J30" s="20"/>
      <c r="K30" s="57"/>
      <c r="L30" s="20"/>
      <c r="M30" s="9"/>
      <c r="N30" s="57"/>
      <c r="O30" s="29"/>
      <c r="P30" s="4"/>
      <c r="Q30" s="86">
        <f t="shared" si="1"/>
        <v>0</v>
      </c>
      <c r="R30" s="21"/>
      <c r="S30" s="43"/>
      <c r="T30" s="21"/>
      <c r="U30" s="7"/>
      <c r="V30" s="43"/>
      <c r="W30" s="61"/>
      <c r="X30" s="7"/>
      <c r="Y30" s="23"/>
      <c r="Z30" s="11"/>
      <c r="AA30" s="7"/>
      <c r="AB30" s="7"/>
      <c r="AC30" s="7"/>
      <c r="AD30" s="23"/>
      <c r="AE30" s="4"/>
      <c r="AF30" s="26">
        <f t="shared" si="2"/>
        <v>0</v>
      </c>
      <c r="AG30" s="95">
        <f t="shared" si="0"/>
        <v>0</v>
      </c>
    </row>
    <row r="31" spans="1:33" x14ac:dyDescent="0.25">
      <c r="A31" s="70" t="s">
        <v>63</v>
      </c>
      <c r="B31" s="22">
        <v>1</v>
      </c>
      <c r="C31" s="9">
        <v>3</v>
      </c>
      <c r="D31" s="9">
        <v>21</v>
      </c>
      <c r="E31" s="9">
        <v>2</v>
      </c>
      <c r="F31" s="9"/>
      <c r="G31" s="29"/>
      <c r="H31" s="20"/>
      <c r="I31" s="57"/>
      <c r="J31" s="20"/>
      <c r="K31" s="57"/>
      <c r="L31" s="20"/>
      <c r="M31" s="9">
        <v>32</v>
      </c>
      <c r="N31" s="57"/>
      <c r="O31" s="29"/>
      <c r="P31" s="4"/>
      <c r="Q31" s="86">
        <f t="shared" si="1"/>
        <v>59</v>
      </c>
      <c r="R31" s="21"/>
      <c r="S31" s="43"/>
      <c r="T31" s="21"/>
      <c r="U31" s="7"/>
      <c r="V31" s="43"/>
      <c r="W31" s="61"/>
      <c r="X31" s="7"/>
      <c r="Y31" s="23"/>
      <c r="Z31" s="11"/>
      <c r="AA31" s="7"/>
      <c r="AB31" s="7"/>
      <c r="AC31" s="7"/>
      <c r="AD31" s="23"/>
      <c r="AE31" s="4"/>
      <c r="AF31" s="26">
        <f t="shared" si="2"/>
        <v>0</v>
      </c>
      <c r="AG31" s="95">
        <f t="shared" si="0"/>
        <v>59</v>
      </c>
    </row>
    <row r="32" spans="1:33" x14ac:dyDescent="0.25">
      <c r="A32" s="70" t="s">
        <v>10</v>
      </c>
      <c r="B32" s="22"/>
      <c r="C32" s="9"/>
      <c r="D32" s="9"/>
      <c r="E32" s="9"/>
      <c r="F32" s="9"/>
      <c r="G32" s="29"/>
      <c r="H32" s="20"/>
      <c r="I32" s="57"/>
      <c r="J32" s="20"/>
      <c r="K32" s="57"/>
      <c r="L32" s="20"/>
      <c r="M32" s="9"/>
      <c r="N32" s="57"/>
      <c r="O32" s="29"/>
      <c r="P32" s="4"/>
      <c r="Q32" s="86">
        <f t="shared" si="1"/>
        <v>0</v>
      </c>
      <c r="R32" s="21"/>
      <c r="S32" s="43"/>
      <c r="T32" s="21"/>
      <c r="U32" s="7"/>
      <c r="V32" s="43"/>
      <c r="W32" s="61"/>
      <c r="X32" s="7"/>
      <c r="Y32" s="23"/>
      <c r="Z32" s="11"/>
      <c r="AA32" s="7"/>
      <c r="AB32" s="7"/>
      <c r="AC32" s="7"/>
      <c r="AD32" s="23"/>
      <c r="AE32" s="4"/>
      <c r="AF32" s="26">
        <f t="shared" si="2"/>
        <v>0</v>
      </c>
      <c r="AG32" s="95">
        <f t="shared" si="0"/>
        <v>0</v>
      </c>
    </row>
    <row r="33" spans="1:33" x14ac:dyDescent="0.25">
      <c r="A33" s="70" t="s">
        <v>1</v>
      </c>
      <c r="B33" s="22"/>
      <c r="C33" s="9"/>
      <c r="D33" s="9"/>
      <c r="E33" s="9"/>
      <c r="F33" s="9"/>
      <c r="G33" s="29"/>
      <c r="H33" s="20"/>
      <c r="I33" s="57"/>
      <c r="J33" s="20"/>
      <c r="K33" s="57"/>
      <c r="L33" s="20"/>
      <c r="M33" s="9"/>
      <c r="N33" s="57"/>
      <c r="O33" s="29"/>
      <c r="P33" s="4"/>
      <c r="Q33" s="86">
        <f t="shared" si="1"/>
        <v>0</v>
      </c>
      <c r="R33" s="21"/>
      <c r="S33" s="43"/>
      <c r="T33" s="21"/>
      <c r="U33" s="7"/>
      <c r="V33" s="43"/>
      <c r="W33" s="61"/>
      <c r="X33" s="7"/>
      <c r="Y33" s="23"/>
      <c r="Z33" s="11"/>
      <c r="AA33" s="7"/>
      <c r="AB33" s="7"/>
      <c r="AC33" s="7"/>
      <c r="AD33" s="23"/>
      <c r="AE33" s="4"/>
      <c r="AF33" s="26">
        <f t="shared" si="2"/>
        <v>0</v>
      </c>
      <c r="AG33" s="95">
        <f t="shared" si="0"/>
        <v>0</v>
      </c>
    </row>
    <row r="34" spans="1:33" x14ac:dyDescent="0.25">
      <c r="A34" s="70" t="s">
        <v>44</v>
      </c>
      <c r="B34" s="22"/>
      <c r="C34" s="9"/>
      <c r="D34" s="9"/>
      <c r="E34" s="9"/>
      <c r="F34" s="9">
        <v>3</v>
      </c>
      <c r="G34" s="29"/>
      <c r="H34" s="20"/>
      <c r="I34" s="57"/>
      <c r="J34" s="20"/>
      <c r="K34" s="57">
        <v>1</v>
      </c>
      <c r="L34" s="20"/>
      <c r="M34" s="9"/>
      <c r="N34" s="57"/>
      <c r="O34" s="29"/>
      <c r="P34" s="4"/>
      <c r="Q34" s="86">
        <f t="shared" si="1"/>
        <v>4</v>
      </c>
      <c r="R34" s="21"/>
      <c r="S34" s="43"/>
      <c r="T34" s="21"/>
      <c r="U34" s="7"/>
      <c r="V34" s="43"/>
      <c r="W34" s="61"/>
      <c r="X34" s="7"/>
      <c r="Y34" s="23"/>
      <c r="Z34" s="11"/>
      <c r="AA34" s="7"/>
      <c r="AB34" s="7"/>
      <c r="AC34" s="7"/>
      <c r="AD34" s="23"/>
      <c r="AE34" s="4"/>
      <c r="AF34" s="26">
        <f t="shared" si="2"/>
        <v>0</v>
      </c>
      <c r="AG34" s="95">
        <f t="shared" si="0"/>
        <v>4</v>
      </c>
    </row>
    <row r="35" spans="1:33" x14ac:dyDescent="0.25">
      <c r="A35" s="72" t="s">
        <v>45</v>
      </c>
      <c r="B35" s="56"/>
      <c r="C35" s="58"/>
      <c r="D35" s="58"/>
      <c r="E35" s="58"/>
      <c r="F35" s="58"/>
      <c r="G35" s="34"/>
      <c r="H35" s="35"/>
      <c r="I35" s="59"/>
      <c r="J35" s="35"/>
      <c r="K35" s="59"/>
      <c r="L35" s="35"/>
      <c r="M35" s="58"/>
      <c r="N35" s="59">
        <v>8</v>
      </c>
      <c r="O35" s="34"/>
      <c r="P35" s="4">
        <v>5</v>
      </c>
      <c r="Q35" s="86">
        <f t="shared" si="1"/>
        <v>3</v>
      </c>
      <c r="R35" s="21"/>
      <c r="S35" s="43"/>
      <c r="T35" s="21"/>
      <c r="U35" s="7"/>
      <c r="V35" s="43"/>
      <c r="W35" s="61"/>
      <c r="X35" s="7"/>
      <c r="Y35" s="23"/>
      <c r="Z35" s="11"/>
      <c r="AA35" s="7"/>
      <c r="AB35" s="7"/>
      <c r="AC35" s="7"/>
      <c r="AD35" s="23"/>
      <c r="AE35" s="4"/>
      <c r="AF35" s="26">
        <f t="shared" si="2"/>
        <v>0</v>
      </c>
      <c r="AG35" s="95">
        <f t="shared" si="0"/>
        <v>3</v>
      </c>
    </row>
    <row r="36" spans="1:33" x14ac:dyDescent="0.25">
      <c r="A36" s="70" t="s">
        <v>7</v>
      </c>
      <c r="B36" s="22"/>
      <c r="C36" s="9"/>
      <c r="D36" s="9"/>
      <c r="E36" s="9"/>
      <c r="F36" s="9">
        <v>2</v>
      </c>
      <c r="G36" s="29">
        <v>1</v>
      </c>
      <c r="H36" s="20"/>
      <c r="I36" s="57"/>
      <c r="J36" s="20"/>
      <c r="K36" s="57"/>
      <c r="L36" s="20"/>
      <c r="M36" s="9">
        <v>2</v>
      </c>
      <c r="N36" s="57"/>
      <c r="O36" s="29"/>
      <c r="P36" s="4"/>
      <c r="Q36" s="86">
        <f t="shared" si="1"/>
        <v>5</v>
      </c>
      <c r="R36" s="21"/>
      <c r="S36" s="43"/>
      <c r="T36" s="21"/>
      <c r="U36" s="7"/>
      <c r="V36" s="43"/>
      <c r="W36" s="61"/>
      <c r="X36" s="7"/>
      <c r="Y36" s="23"/>
      <c r="Z36" s="11"/>
      <c r="AA36" s="7"/>
      <c r="AB36" s="7"/>
      <c r="AC36" s="7"/>
      <c r="AD36" s="23"/>
      <c r="AE36" s="4"/>
      <c r="AF36" s="26">
        <f t="shared" si="2"/>
        <v>0</v>
      </c>
      <c r="AG36" s="95">
        <f t="shared" si="0"/>
        <v>5</v>
      </c>
    </row>
    <row r="37" spans="1:33" x14ac:dyDescent="0.25">
      <c r="A37" s="70" t="s">
        <v>31</v>
      </c>
      <c r="B37" s="22"/>
      <c r="C37" s="9"/>
      <c r="D37" s="9"/>
      <c r="E37" s="9"/>
      <c r="F37" s="9"/>
      <c r="G37" s="29"/>
      <c r="H37" s="20"/>
      <c r="I37" s="57"/>
      <c r="J37" s="20"/>
      <c r="K37" s="57"/>
      <c r="L37" s="20"/>
      <c r="M37" s="9"/>
      <c r="N37" s="57"/>
      <c r="O37" s="29"/>
      <c r="P37" s="4"/>
      <c r="Q37" s="86">
        <f t="shared" si="1"/>
        <v>0</v>
      </c>
      <c r="R37" s="21"/>
      <c r="S37" s="43"/>
      <c r="T37" s="21"/>
      <c r="U37" s="7"/>
      <c r="V37" s="43"/>
      <c r="W37" s="61"/>
      <c r="X37" s="7"/>
      <c r="Y37" s="23"/>
      <c r="Z37" s="11"/>
      <c r="AA37" s="7"/>
      <c r="AB37" s="7"/>
      <c r="AC37" s="7"/>
      <c r="AD37" s="23"/>
      <c r="AE37" s="4"/>
      <c r="AF37" s="26">
        <f t="shared" si="2"/>
        <v>0</v>
      </c>
      <c r="AG37" s="95">
        <f t="shared" si="0"/>
        <v>0</v>
      </c>
    </row>
    <row r="38" spans="1:33" x14ac:dyDescent="0.25">
      <c r="A38" s="70" t="s">
        <v>47</v>
      </c>
      <c r="B38" s="22"/>
      <c r="C38" s="9"/>
      <c r="D38" s="9"/>
      <c r="E38" s="9"/>
      <c r="F38" s="9"/>
      <c r="G38" s="29"/>
      <c r="H38" s="20"/>
      <c r="I38" s="57"/>
      <c r="J38" s="20"/>
      <c r="K38" s="57"/>
      <c r="L38" s="20"/>
      <c r="M38" s="9"/>
      <c r="N38" s="57"/>
      <c r="O38" s="29"/>
      <c r="P38" s="4"/>
      <c r="Q38" s="86">
        <f t="shared" si="1"/>
        <v>0</v>
      </c>
      <c r="R38" s="21"/>
      <c r="S38" s="43"/>
      <c r="T38" s="21"/>
      <c r="U38" s="7"/>
      <c r="V38" s="43"/>
      <c r="W38" s="61"/>
      <c r="X38" s="7"/>
      <c r="Y38" s="23"/>
      <c r="Z38" s="11"/>
      <c r="AA38" s="7"/>
      <c r="AB38" s="7"/>
      <c r="AC38" s="7">
        <v>10</v>
      </c>
      <c r="AD38" s="23">
        <v>1</v>
      </c>
      <c r="AE38" s="4"/>
      <c r="AF38" s="26">
        <f t="shared" si="2"/>
        <v>11</v>
      </c>
      <c r="AG38" s="95">
        <f t="shared" si="0"/>
        <v>11</v>
      </c>
    </row>
    <row r="39" spans="1:33" x14ac:dyDescent="0.25">
      <c r="A39" s="70" t="s">
        <v>20</v>
      </c>
      <c r="B39" s="22"/>
      <c r="C39" s="9"/>
      <c r="D39" s="9"/>
      <c r="E39" s="9"/>
      <c r="F39" s="9"/>
      <c r="G39" s="29"/>
      <c r="H39" s="20"/>
      <c r="I39" s="57"/>
      <c r="J39" s="20"/>
      <c r="K39" s="57"/>
      <c r="L39" s="20"/>
      <c r="M39" s="9"/>
      <c r="N39" s="57"/>
      <c r="O39" s="29"/>
      <c r="P39" s="4"/>
      <c r="Q39" s="86">
        <f t="shared" si="1"/>
        <v>0</v>
      </c>
      <c r="R39" s="21"/>
      <c r="S39" s="43"/>
      <c r="T39" s="21"/>
      <c r="U39" s="7"/>
      <c r="V39" s="43"/>
      <c r="W39" s="61"/>
      <c r="X39" s="7"/>
      <c r="Y39" s="23"/>
      <c r="Z39" s="11"/>
      <c r="AA39" s="7"/>
      <c r="AB39" s="7"/>
      <c r="AC39" s="7"/>
      <c r="AD39" s="23"/>
      <c r="AE39" s="4"/>
      <c r="AF39" s="26">
        <f t="shared" si="2"/>
        <v>0</v>
      </c>
      <c r="AG39" s="95">
        <f t="shared" si="0"/>
        <v>0</v>
      </c>
    </row>
    <row r="40" spans="1:33" x14ac:dyDescent="0.25">
      <c r="A40" s="72" t="s">
        <v>46</v>
      </c>
      <c r="B40" s="56"/>
      <c r="C40" s="58"/>
      <c r="D40" s="58">
        <v>6</v>
      </c>
      <c r="E40" s="58">
        <v>2</v>
      </c>
      <c r="F40" s="58"/>
      <c r="G40" s="34"/>
      <c r="H40" s="35"/>
      <c r="I40" s="59"/>
      <c r="J40" s="35"/>
      <c r="K40" s="59"/>
      <c r="L40" s="35"/>
      <c r="M40" s="58">
        <v>1</v>
      </c>
      <c r="N40" s="59"/>
      <c r="O40" s="34"/>
      <c r="P40" s="36"/>
      <c r="Q40" s="86">
        <f t="shared" si="1"/>
        <v>9</v>
      </c>
      <c r="R40" s="42"/>
      <c r="S40" s="41"/>
      <c r="T40" s="42"/>
      <c r="U40" s="38"/>
      <c r="V40" s="41"/>
      <c r="W40" s="40"/>
      <c r="X40" s="38"/>
      <c r="Y40" s="39"/>
      <c r="Z40" s="37"/>
      <c r="AA40" s="38"/>
      <c r="AB40" s="38"/>
      <c r="AC40" s="38"/>
      <c r="AD40" s="39"/>
      <c r="AE40" s="36"/>
      <c r="AF40" s="26">
        <f t="shared" si="2"/>
        <v>0</v>
      </c>
      <c r="AG40" s="97">
        <f t="shared" si="0"/>
        <v>9</v>
      </c>
    </row>
    <row r="41" spans="1:33" x14ac:dyDescent="0.25">
      <c r="A41" s="70" t="s">
        <v>25</v>
      </c>
      <c r="B41" s="22"/>
      <c r="C41" s="9"/>
      <c r="D41" s="9"/>
      <c r="E41" s="9">
        <v>1</v>
      </c>
      <c r="F41" s="9"/>
      <c r="G41" s="29">
        <v>1</v>
      </c>
      <c r="H41" s="20">
        <v>2</v>
      </c>
      <c r="I41" s="57"/>
      <c r="J41" s="20"/>
      <c r="K41" s="57">
        <v>1</v>
      </c>
      <c r="L41" s="20"/>
      <c r="M41" s="9"/>
      <c r="N41" s="57"/>
      <c r="O41" s="29"/>
      <c r="P41" s="4"/>
      <c r="Q41" s="86">
        <f t="shared" si="1"/>
        <v>5</v>
      </c>
      <c r="R41" s="21"/>
      <c r="S41" s="43">
        <v>2</v>
      </c>
      <c r="T41" s="21">
        <v>1</v>
      </c>
      <c r="U41" s="7">
        <v>8</v>
      </c>
      <c r="V41" s="43"/>
      <c r="W41" s="61">
        <v>3</v>
      </c>
      <c r="X41" s="7"/>
      <c r="Y41" s="23"/>
      <c r="Z41" s="11"/>
      <c r="AA41" s="7">
        <v>1</v>
      </c>
      <c r="AB41" s="7"/>
      <c r="AC41" s="7">
        <v>4</v>
      </c>
      <c r="AD41" s="23">
        <v>3</v>
      </c>
      <c r="AE41" s="4"/>
      <c r="AF41" s="26">
        <f t="shared" si="2"/>
        <v>22</v>
      </c>
      <c r="AG41" s="95">
        <f t="shared" si="0"/>
        <v>27</v>
      </c>
    </row>
    <row r="42" spans="1:33" x14ac:dyDescent="0.25">
      <c r="A42" s="70" t="s">
        <v>19</v>
      </c>
      <c r="B42" s="22"/>
      <c r="C42" s="9"/>
      <c r="D42" s="9">
        <v>1</v>
      </c>
      <c r="E42" s="9"/>
      <c r="F42" s="9"/>
      <c r="G42" s="29"/>
      <c r="H42" s="20"/>
      <c r="I42" s="57"/>
      <c r="J42" s="20"/>
      <c r="K42" s="57"/>
      <c r="L42" s="20"/>
      <c r="M42" s="9"/>
      <c r="N42" s="57"/>
      <c r="O42" s="29"/>
      <c r="P42" s="4"/>
      <c r="Q42" s="86">
        <f t="shared" si="1"/>
        <v>1</v>
      </c>
      <c r="R42" s="21"/>
      <c r="S42" s="43"/>
      <c r="T42" s="21"/>
      <c r="U42" s="7"/>
      <c r="V42" s="43"/>
      <c r="W42" s="61"/>
      <c r="X42" s="7"/>
      <c r="Y42" s="23"/>
      <c r="Z42" s="11"/>
      <c r="AA42" s="7"/>
      <c r="AB42" s="7"/>
      <c r="AC42" s="7"/>
      <c r="AD42" s="23"/>
      <c r="AE42" s="4"/>
      <c r="AF42" s="26">
        <f t="shared" si="2"/>
        <v>0</v>
      </c>
      <c r="AG42" s="95">
        <f t="shared" si="0"/>
        <v>1</v>
      </c>
    </row>
    <row r="43" spans="1:33" x14ac:dyDescent="0.25">
      <c r="A43" s="70" t="s">
        <v>6</v>
      </c>
      <c r="B43" s="22">
        <v>5</v>
      </c>
      <c r="C43" s="9"/>
      <c r="D43" s="9">
        <v>3</v>
      </c>
      <c r="E43" s="9"/>
      <c r="F43" s="9"/>
      <c r="G43" s="29"/>
      <c r="H43" s="20"/>
      <c r="I43" s="57"/>
      <c r="J43" s="20"/>
      <c r="K43" s="57"/>
      <c r="L43" s="20">
        <v>3</v>
      </c>
      <c r="M43" s="9">
        <v>1</v>
      </c>
      <c r="N43" s="57"/>
      <c r="O43" s="29"/>
      <c r="P43" s="4"/>
      <c r="Q43" s="86">
        <f t="shared" si="1"/>
        <v>12</v>
      </c>
      <c r="R43" s="21"/>
      <c r="S43" s="43"/>
      <c r="T43" s="21"/>
      <c r="U43" s="7"/>
      <c r="V43" s="43"/>
      <c r="W43" s="61"/>
      <c r="X43" s="7"/>
      <c r="Y43" s="23"/>
      <c r="Z43" s="11"/>
      <c r="AA43" s="7"/>
      <c r="AB43" s="7"/>
      <c r="AC43" s="7"/>
      <c r="AD43" s="23"/>
      <c r="AE43" s="4"/>
      <c r="AF43" s="26">
        <f t="shared" si="2"/>
        <v>0</v>
      </c>
      <c r="AG43" s="95">
        <f t="shared" si="0"/>
        <v>12</v>
      </c>
    </row>
    <row r="44" spans="1:33" x14ac:dyDescent="0.25">
      <c r="A44" s="70" t="s">
        <v>48</v>
      </c>
      <c r="B44" s="22"/>
      <c r="C44" s="9">
        <v>6</v>
      </c>
      <c r="D44" s="9">
        <v>74</v>
      </c>
      <c r="E44" s="9"/>
      <c r="F44" s="9"/>
      <c r="G44" s="29"/>
      <c r="H44" s="20"/>
      <c r="I44" s="57"/>
      <c r="J44" s="20"/>
      <c r="K44" s="57">
        <v>1</v>
      </c>
      <c r="L44" s="20">
        <v>7</v>
      </c>
      <c r="M44" s="9">
        <v>2</v>
      </c>
      <c r="N44" s="57"/>
      <c r="O44" s="29">
        <v>1</v>
      </c>
      <c r="P44" s="4"/>
      <c r="Q44" s="86">
        <f t="shared" si="1"/>
        <v>91</v>
      </c>
      <c r="R44" s="21"/>
      <c r="S44" s="43">
        <v>2</v>
      </c>
      <c r="T44" s="21"/>
      <c r="U44" s="7"/>
      <c r="V44" s="43"/>
      <c r="W44" s="61"/>
      <c r="X44" s="7"/>
      <c r="Y44" s="23"/>
      <c r="Z44" s="11"/>
      <c r="AA44" s="7"/>
      <c r="AB44" s="7"/>
      <c r="AC44" s="7"/>
      <c r="AD44" s="23"/>
      <c r="AE44" s="4"/>
      <c r="AF44" s="26">
        <f t="shared" si="2"/>
        <v>2</v>
      </c>
      <c r="AG44" s="95">
        <f t="shared" si="0"/>
        <v>93</v>
      </c>
    </row>
    <row r="45" spans="1:33" x14ac:dyDescent="0.25">
      <c r="A45" s="70" t="s">
        <v>49</v>
      </c>
      <c r="B45" s="22"/>
      <c r="C45" s="9">
        <v>14</v>
      </c>
      <c r="D45" s="9">
        <v>9</v>
      </c>
      <c r="E45" s="9">
        <v>1</v>
      </c>
      <c r="F45" s="9"/>
      <c r="G45" s="29"/>
      <c r="H45" s="20"/>
      <c r="I45" s="57"/>
      <c r="J45" s="20">
        <v>3</v>
      </c>
      <c r="K45" s="57"/>
      <c r="L45" s="20">
        <v>11</v>
      </c>
      <c r="M45" s="9">
        <v>4</v>
      </c>
      <c r="N45" s="57"/>
      <c r="O45" s="29"/>
      <c r="P45" s="4"/>
      <c r="Q45" s="86">
        <f t="shared" si="1"/>
        <v>42</v>
      </c>
      <c r="R45" s="21"/>
      <c r="S45" s="43">
        <v>1</v>
      </c>
      <c r="T45" s="21"/>
      <c r="U45" s="7">
        <v>5</v>
      </c>
      <c r="V45" s="43"/>
      <c r="W45" s="61"/>
      <c r="X45" s="7"/>
      <c r="Y45" s="23"/>
      <c r="Z45" s="11"/>
      <c r="AA45" s="7"/>
      <c r="AB45" s="7"/>
      <c r="AC45" s="7"/>
      <c r="AD45" s="23"/>
      <c r="AE45" s="4"/>
      <c r="AF45" s="26">
        <f t="shared" si="2"/>
        <v>6</v>
      </c>
      <c r="AG45" s="95">
        <f t="shared" si="0"/>
        <v>48</v>
      </c>
    </row>
    <row r="46" spans="1:33" x14ac:dyDescent="0.25">
      <c r="A46" s="70" t="s">
        <v>50</v>
      </c>
      <c r="B46" s="22"/>
      <c r="C46" s="9">
        <v>10</v>
      </c>
      <c r="D46" s="9">
        <v>8</v>
      </c>
      <c r="E46" s="9">
        <v>12</v>
      </c>
      <c r="F46" s="9"/>
      <c r="G46" s="29"/>
      <c r="H46" s="20"/>
      <c r="I46" s="57"/>
      <c r="J46" s="20">
        <v>3</v>
      </c>
      <c r="K46" s="57">
        <v>5</v>
      </c>
      <c r="L46" s="20"/>
      <c r="M46" s="9"/>
      <c r="N46" s="57"/>
      <c r="O46" s="29"/>
      <c r="P46" s="4"/>
      <c r="Q46" s="86">
        <f t="shared" si="1"/>
        <v>38</v>
      </c>
      <c r="R46" s="21"/>
      <c r="S46" s="43">
        <v>28</v>
      </c>
      <c r="T46" s="21"/>
      <c r="U46" s="7">
        <v>14</v>
      </c>
      <c r="V46" s="43"/>
      <c r="W46" s="61"/>
      <c r="X46" s="7"/>
      <c r="Y46" s="23"/>
      <c r="Z46" s="11">
        <v>1</v>
      </c>
      <c r="AA46" s="7"/>
      <c r="AB46" s="7"/>
      <c r="AC46" s="7"/>
      <c r="AD46" s="23"/>
      <c r="AE46" s="4"/>
      <c r="AF46" s="26">
        <f t="shared" si="2"/>
        <v>43</v>
      </c>
      <c r="AG46" s="95">
        <f t="shared" si="0"/>
        <v>81</v>
      </c>
    </row>
    <row r="47" spans="1:33" s="18" customFormat="1" x14ac:dyDescent="0.25">
      <c r="A47" s="70" t="s">
        <v>24</v>
      </c>
      <c r="B47" s="22"/>
      <c r="C47" s="9"/>
      <c r="D47" s="9"/>
      <c r="E47" s="9"/>
      <c r="F47" s="9"/>
      <c r="G47" s="29"/>
      <c r="H47" s="20"/>
      <c r="I47" s="57">
        <v>1</v>
      </c>
      <c r="J47" s="20"/>
      <c r="K47" s="57"/>
      <c r="L47" s="20"/>
      <c r="M47" s="9"/>
      <c r="N47" s="57"/>
      <c r="O47" s="29"/>
      <c r="P47" s="4"/>
      <c r="Q47" s="86">
        <f t="shared" si="1"/>
        <v>1</v>
      </c>
      <c r="R47" s="21"/>
      <c r="S47" s="43"/>
      <c r="T47" s="21"/>
      <c r="U47" s="7"/>
      <c r="V47" s="43"/>
      <c r="W47" s="61"/>
      <c r="X47" s="7"/>
      <c r="Y47" s="23"/>
      <c r="Z47" s="11"/>
      <c r="AA47" s="7"/>
      <c r="AB47" s="7"/>
      <c r="AC47" s="7"/>
      <c r="AD47" s="23"/>
      <c r="AE47" s="4"/>
      <c r="AF47" s="26">
        <f t="shared" si="2"/>
        <v>0</v>
      </c>
      <c r="AG47" s="96">
        <f t="shared" si="0"/>
        <v>1</v>
      </c>
    </row>
    <row r="48" spans="1:33" x14ac:dyDescent="0.25">
      <c r="A48" s="70" t="s">
        <v>51</v>
      </c>
      <c r="B48" s="22">
        <v>1</v>
      </c>
      <c r="C48" s="9">
        <v>53</v>
      </c>
      <c r="D48" s="9">
        <v>48</v>
      </c>
      <c r="E48" s="9"/>
      <c r="F48" s="9"/>
      <c r="G48" s="29"/>
      <c r="H48" s="20"/>
      <c r="I48" s="57"/>
      <c r="J48" s="20">
        <v>1</v>
      </c>
      <c r="K48" s="57">
        <v>1</v>
      </c>
      <c r="L48" s="20"/>
      <c r="M48" s="9"/>
      <c r="N48" s="57"/>
      <c r="O48" s="29"/>
      <c r="P48" s="4">
        <v>2</v>
      </c>
      <c r="Q48" s="86">
        <f t="shared" si="1"/>
        <v>102</v>
      </c>
      <c r="R48" s="21"/>
      <c r="S48" s="43">
        <v>20</v>
      </c>
      <c r="T48" s="21"/>
      <c r="U48" s="7">
        <v>6</v>
      </c>
      <c r="V48" s="43"/>
      <c r="W48" s="61"/>
      <c r="X48" s="7"/>
      <c r="Y48" s="23"/>
      <c r="Z48" s="11">
        <v>1</v>
      </c>
      <c r="AA48" s="7"/>
      <c r="AB48" s="7"/>
      <c r="AC48" s="7"/>
      <c r="AD48" s="23"/>
      <c r="AE48" s="4"/>
      <c r="AF48" s="26">
        <f t="shared" si="2"/>
        <v>27</v>
      </c>
      <c r="AG48" s="95">
        <f t="shared" si="0"/>
        <v>129</v>
      </c>
    </row>
    <row r="49" spans="1:33" x14ac:dyDescent="0.25">
      <c r="A49" s="70" t="s">
        <v>3</v>
      </c>
      <c r="B49" s="22"/>
      <c r="C49" s="9"/>
      <c r="D49" s="9"/>
      <c r="E49" s="9"/>
      <c r="F49" s="9"/>
      <c r="G49" s="29"/>
      <c r="H49" s="20"/>
      <c r="I49" s="57"/>
      <c r="J49" s="20"/>
      <c r="K49" s="57"/>
      <c r="L49" s="20"/>
      <c r="M49" s="9"/>
      <c r="N49" s="57"/>
      <c r="O49" s="29"/>
      <c r="P49" s="4"/>
      <c r="Q49" s="86">
        <f t="shared" si="1"/>
        <v>0</v>
      </c>
      <c r="R49" s="21"/>
      <c r="S49" s="43"/>
      <c r="T49" s="21"/>
      <c r="U49" s="7"/>
      <c r="V49" s="43"/>
      <c r="W49" s="61"/>
      <c r="X49" s="7"/>
      <c r="Y49" s="23"/>
      <c r="Z49" s="11"/>
      <c r="AA49" s="7"/>
      <c r="AB49" s="7"/>
      <c r="AC49" s="7"/>
      <c r="AD49" s="23"/>
      <c r="AE49" s="4"/>
      <c r="AF49" s="26">
        <f t="shared" si="2"/>
        <v>0</v>
      </c>
      <c r="AG49" s="95">
        <f t="shared" si="0"/>
        <v>0</v>
      </c>
    </row>
    <row r="50" spans="1:33" x14ac:dyDescent="0.25">
      <c r="A50" s="70" t="s">
        <v>4</v>
      </c>
      <c r="B50" s="22"/>
      <c r="C50" s="9"/>
      <c r="D50" s="9"/>
      <c r="E50" s="9"/>
      <c r="F50" s="9"/>
      <c r="G50" s="29"/>
      <c r="H50" s="20"/>
      <c r="I50" s="57"/>
      <c r="J50" s="20"/>
      <c r="K50" s="57"/>
      <c r="L50" s="20"/>
      <c r="M50" s="9"/>
      <c r="N50" s="57"/>
      <c r="O50" s="29"/>
      <c r="P50" s="4"/>
      <c r="Q50" s="86">
        <f t="shared" si="1"/>
        <v>0</v>
      </c>
      <c r="R50" s="21"/>
      <c r="S50" s="43"/>
      <c r="T50" s="21"/>
      <c r="U50" s="7"/>
      <c r="V50" s="43"/>
      <c r="W50" s="61"/>
      <c r="X50" s="7"/>
      <c r="Y50" s="23"/>
      <c r="Z50" s="11"/>
      <c r="AA50" s="7"/>
      <c r="AB50" s="7"/>
      <c r="AC50" s="7"/>
      <c r="AD50" s="23"/>
      <c r="AE50" s="4"/>
      <c r="AF50" s="26">
        <f t="shared" si="2"/>
        <v>0</v>
      </c>
      <c r="AG50" s="95">
        <f t="shared" si="0"/>
        <v>0</v>
      </c>
    </row>
    <row r="51" spans="1:33" x14ac:dyDescent="0.25">
      <c r="A51" s="70" t="s">
        <v>29</v>
      </c>
      <c r="B51" s="22"/>
      <c r="C51" s="9"/>
      <c r="D51" s="9"/>
      <c r="E51" s="9"/>
      <c r="F51" s="9"/>
      <c r="G51" s="29"/>
      <c r="H51" s="20"/>
      <c r="I51" s="57"/>
      <c r="J51" s="20"/>
      <c r="K51" s="57"/>
      <c r="L51" s="20"/>
      <c r="M51" s="9"/>
      <c r="N51" s="57"/>
      <c r="O51" s="29"/>
      <c r="P51" s="4"/>
      <c r="Q51" s="86">
        <f t="shared" si="1"/>
        <v>0</v>
      </c>
      <c r="R51" s="21"/>
      <c r="S51" s="43"/>
      <c r="T51" s="21"/>
      <c r="U51" s="7"/>
      <c r="V51" s="43"/>
      <c r="W51" s="61"/>
      <c r="X51" s="7"/>
      <c r="Y51" s="23"/>
      <c r="Z51" s="11"/>
      <c r="AA51" s="7"/>
      <c r="AB51" s="7"/>
      <c r="AC51" s="7"/>
      <c r="AD51" s="23"/>
      <c r="AE51" s="4"/>
      <c r="AF51" s="26">
        <f t="shared" si="2"/>
        <v>0</v>
      </c>
      <c r="AG51" s="95">
        <f t="shared" si="0"/>
        <v>0</v>
      </c>
    </row>
    <row r="52" spans="1:33" x14ac:dyDescent="0.25">
      <c r="A52" s="70" t="s">
        <v>52</v>
      </c>
      <c r="B52" s="22"/>
      <c r="C52" s="9"/>
      <c r="D52" s="9"/>
      <c r="E52" s="9"/>
      <c r="F52" s="9"/>
      <c r="G52" s="29"/>
      <c r="H52" s="20"/>
      <c r="I52" s="57"/>
      <c r="J52" s="20"/>
      <c r="K52" s="57"/>
      <c r="L52" s="20"/>
      <c r="M52" s="9"/>
      <c r="N52" s="57"/>
      <c r="O52" s="29"/>
      <c r="P52" s="4"/>
      <c r="Q52" s="86">
        <f t="shared" si="1"/>
        <v>0</v>
      </c>
      <c r="R52" s="21"/>
      <c r="S52" s="43"/>
      <c r="T52" s="21"/>
      <c r="U52" s="7"/>
      <c r="V52" s="43"/>
      <c r="W52" s="61"/>
      <c r="X52" s="7"/>
      <c r="Y52" s="23"/>
      <c r="Z52" s="11"/>
      <c r="AA52" s="7"/>
      <c r="AB52" s="7"/>
      <c r="AC52" s="7">
        <v>6</v>
      </c>
      <c r="AD52" s="23">
        <v>6</v>
      </c>
      <c r="AE52" s="4"/>
      <c r="AF52" s="26">
        <f t="shared" si="2"/>
        <v>12</v>
      </c>
      <c r="AG52" s="95">
        <f t="shared" si="0"/>
        <v>12</v>
      </c>
    </row>
    <row r="53" spans="1:33" x14ac:dyDescent="0.25">
      <c r="A53" s="70" t="s">
        <v>53</v>
      </c>
      <c r="B53" s="22"/>
      <c r="C53" s="9">
        <v>4</v>
      </c>
      <c r="D53" s="9">
        <v>9</v>
      </c>
      <c r="E53" s="9"/>
      <c r="F53" s="9"/>
      <c r="G53" s="29"/>
      <c r="H53" s="20"/>
      <c r="I53" s="57"/>
      <c r="J53" s="20"/>
      <c r="K53" s="57"/>
      <c r="L53" s="20"/>
      <c r="M53" s="9"/>
      <c r="N53" s="57"/>
      <c r="O53" s="29"/>
      <c r="P53" s="4">
        <v>4</v>
      </c>
      <c r="Q53" s="86">
        <f t="shared" si="1"/>
        <v>9</v>
      </c>
      <c r="R53" s="21"/>
      <c r="S53" s="43"/>
      <c r="T53" s="21"/>
      <c r="U53" s="7"/>
      <c r="V53" s="43"/>
      <c r="W53" s="61"/>
      <c r="X53" s="7"/>
      <c r="Y53" s="23"/>
      <c r="Z53" s="11"/>
      <c r="AA53" s="7"/>
      <c r="AB53" s="7"/>
      <c r="AC53" s="7"/>
      <c r="AD53" s="23"/>
      <c r="AE53" s="4"/>
      <c r="AF53" s="26">
        <f t="shared" si="2"/>
        <v>0</v>
      </c>
      <c r="AG53" s="95">
        <f t="shared" si="0"/>
        <v>9</v>
      </c>
    </row>
    <row r="54" spans="1:33" x14ac:dyDescent="0.25">
      <c r="A54" s="70" t="s">
        <v>13</v>
      </c>
      <c r="B54" s="22"/>
      <c r="C54" s="9"/>
      <c r="D54" s="9"/>
      <c r="E54" s="9"/>
      <c r="F54" s="9"/>
      <c r="G54" s="29"/>
      <c r="H54" s="20"/>
      <c r="I54" s="57"/>
      <c r="J54" s="20"/>
      <c r="K54" s="57"/>
      <c r="L54" s="20"/>
      <c r="M54" s="9"/>
      <c r="N54" s="57"/>
      <c r="O54" s="29"/>
      <c r="P54" s="4"/>
      <c r="Q54" s="86">
        <f t="shared" si="1"/>
        <v>0</v>
      </c>
      <c r="R54" s="21"/>
      <c r="S54" s="43"/>
      <c r="T54" s="21"/>
      <c r="U54" s="7"/>
      <c r="V54" s="43"/>
      <c r="W54" s="61"/>
      <c r="X54" s="7"/>
      <c r="Y54" s="23"/>
      <c r="Z54" s="11"/>
      <c r="AA54" s="7"/>
      <c r="AB54" s="7"/>
      <c r="AC54" s="7"/>
      <c r="AD54" s="23"/>
      <c r="AE54" s="4"/>
      <c r="AF54" s="26">
        <f t="shared" si="2"/>
        <v>0</v>
      </c>
      <c r="AG54" s="95">
        <f t="shared" si="0"/>
        <v>0</v>
      </c>
    </row>
    <row r="55" spans="1:33" x14ac:dyDescent="0.25">
      <c r="A55" s="70" t="s">
        <v>22</v>
      </c>
      <c r="B55" s="22"/>
      <c r="C55" s="9"/>
      <c r="D55" s="9"/>
      <c r="E55" s="9"/>
      <c r="F55" s="9"/>
      <c r="G55" s="29"/>
      <c r="H55" s="20"/>
      <c r="I55" s="57"/>
      <c r="J55" s="20"/>
      <c r="K55" s="57"/>
      <c r="L55" s="20"/>
      <c r="M55" s="9"/>
      <c r="N55" s="57"/>
      <c r="O55" s="29"/>
      <c r="P55" s="4"/>
      <c r="Q55" s="86">
        <f t="shared" si="1"/>
        <v>0</v>
      </c>
      <c r="R55" s="21"/>
      <c r="S55" s="43"/>
      <c r="T55" s="21"/>
      <c r="U55" s="7"/>
      <c r="V55" s="43"/>
      <c r="W55" s="61"/>
      <c r="X55" s="7"/>
      <c r="Y55" s="23"/>
      <c r="Z55" s="11"/>
      <c r="AA55" s="7"/>
      <c r="AB55" s="7"/>
      <c r="AC55" s="7"/>
      <c r="AD55" s="23"/>
      <c r="AE55" s="4"/>
      <c r="AF55" s="26">
        <f t="shared" si="2"/>
        <v>0</v>
      </c>
      <c r="AG55" s="95">
        <f t="shared" si="0"/>
        <v>0</v>
      </c>
    </row>
    <row r="56" spans="1:33" x14ac:dyDescent="0.25">
      <c r="A56" s="70" t="s">
        <v>54</v>
      </c>
      <c r="B56" s="22"/>
      <c r="C56" s="9"/>
      <c r="D56" s="9">
        <v>8</v>
      </c>
      <c r="E56" s="9">
        <v>11</v>
      </c>
      <c r="F56" s="9"/>
      <c r="G56" s="29"/>
      <c r="H56" s="20"/>
      <c r="I56" s="57"/>
      <c r="J56" s="20"/>
      <c r="K56" s="57"/>
      <c r="L56" s="20"/>
      <c r="M56" s="9">
        <v>10</v>
      </c>
      <c r="N56" s="57"/>
      <c r="O56" s="29"/>
      <c r="P56" s="4"/>
      <c r="Q56" s="86">
        <f t="shared" si="1"/>
        <v>29</v>
      </c>
      <c r="R56" s="21"/>
      <c r="S56" s="43">
        <v>2</v>
      </c>
      <c r="T56" s="21"/>
      <c r="U56" s="7"/>
      <c r="V56" s="43"/>
      <c r="W56" s="61"/>
      <c r="X56" s="7"/>
      <c r="Y56" s="23"/>
      <c r="Z56" s="11"/>
      <c r="AA56" s="7"/>
      <c r="AB56" s="7"/>
      <c r="AC56" s="7"/>
      <c r="AD56" s="23"/>
      <c r="AE56" s="4"/>
      <c r="AF56" s="26">
        <f t="shared" si="2"/>
        <v>2</v>
      </c>
      <c r="AG56" s="95">
        <f t="shared" si="0"/>
        <v>31</v>
      </c>
    </row>
    <row r="57" spans="1:33" x14ac:dyDescent="0.25">
      <c r="A57" s="70" t="s">
        <v>55</v>
      </c>
      <c r="B57" s="22"/>
      <c r="C57" s="9">
        <v>4</v>
      </c>
      <c r="D57" s="9"/>
      <c r="E57" s="9"/>
      <c r="F57" s="9"/>
      <c r="G57" s="29"/>
      <c r="H57" s="20"/>
      <c r="I57" s="57"/>
      <c r="J57" s="20"/>
      <c r="K57" s="57"/>
      <c r="L57" s="20">
        <v>1</v>
      </c>
      <c r="M57" s="9"/>
      <c r="N57" s="57"/>
      <c r="O57" s="29"/>
      <c r="P57" s="4"/>
      <c r="Q57" s="86">
        <f t="shared" si="1"/>
        <v>5</v>
      </c>
      <c r="R57" s="21"/>
      <c r="S57" s="43"/>
      <c r="T57" s="21"/>
      <c r="U57" s="7"/>
      <c r="V57" s="43"/>
      <c r="W57" s="61"/>
      <c r="X57" s="7"/>
      <c r="Y57" s="23"/>
      <c r="Z57" s="11"/>
      <c r="AA57" s="7"/>
      <c r="AB57" s="7"/>
      <c r="AC57" s="7"/>
      <c r="AD57" s="23"/>
      <c r="AE57" s="4"/>
      <c r="AF57" s="26">
        <f t="shared" si="2"/>
        <v>0</v>
      </c>
      <c r="AG57" s="95">
        <f t="shared" si="0"/>
        <v>5</v>
      </c>
    </row>
    <row r="58" spans="1:33" x14ac:dyDescent="0.25">
      <c r="A58" s="70" t="s">
        <v>5</v>
      </c>
      <c r="B58" s="22">
        <v>2</v>
      </c>
      <c r="C58" s="9">
        <v>1</v>
      </c>
      <c r="D58" s="9">
        <v>73</v>
      </c>
      <c r="E58" s="9">
        <v>5</v>
      </c>
      <c r="F58" s="9"/>
      <c r="G58" s="29"/>
      <c r="H58" s="20"/>
      <c r="I58" s="57"/>
      <c r="J58" s="20">
        <v>9</v>
      </c>
      <c r="K58" s="57"/>
      <c r="L58" s="20">
        <v>9</v>
      </c>
      <c r="M58" s="9"/>
      <c r="N58" s="57"/>
      <c r="O58" s="29"/>
      <c r="P58" s="4">
        <v>8</v>
      </c>
      <c r="Q58" s="86">
        <f t="shared" si="1"/>
        <v>91</v>
      </c>
      <c r="R58" s="21"/>
      <c r="S58" s="43">
        <v>11</v>
      </c>
      <c r="T58" s="21"/>
      <c r="U58" s="7"/>
      <c r="V58" s="43"/>
      <c r="W58" s="61"/>
      <c r="X58" s="7"/>
      <c r="Y58" s="23"/>
      <c r="Z58" s="11"/>
      <c r="AA58" s="7"/>
      <c r="AB58" s="7"/>
      <c r="AC58" s="7"/>
      <c r="AD58" s="23"/>
      <c r="AE58" s="4"/>
      <c r="AF58" s="26">
        <f t="shared" si="2"/>
        <v>11</v>
      </c>
      <c r="AG58" s="95">
        <f t="shared" si="0"/>
        <v>102</v>
      </c>
    </row>
    <row r="59" spans="1:33" x14ac:dyDescent="0.25">
      <c r="A59" s="70" t="s">
        <v>56</v>
      </c>
      <c r="B59" s="22"/>
      <c r="C59" s="9">
        <v>8</v>
      </c>
      <c r="D59" s="9">
        <v>43</v>
      </c>
      <c r="E59" s="9">
        <v>25</v>
      </c>
      <c r="F59" s="9"/>
      <c r="G59" s="29"/>
      <c r="H59" s="20"/>
      <c r="I59" s="57"/>
      <c r="J59" s="20">
        <v>5</v>
      </c>
      <c r="K59" s="57"/>
      <c r="L59" s="20"/>
      <c r="M59" s="9">
        <v>25</v>
      </c>
      <c r="N59" s="57">
        <v>4</v>
      </c>
      <c r="O59" s="29">
        <v>19</v>
      </c>
      <c r="P59" s="4"/>
      <c r="Q59" s="86">
        <f t="shared" si="1"/>
        <v>129</v>
      </c>
      <c r="R59" s="21"/>
      <c r="S59" s="43"/>
      <c r="T59" s="21"/>
      <c r="U59" s="7">
        <v>1</v>
      </c>
      <c r="V59" s="43"/>
      <c r="W59" s="61"/>
      <c r="X59" s="7"/>
      <c r="Y59" s="23"/>
      <c r="Z59" s="11"/>
      <c r="AA59" s="7"/>
      <c r="AB59" s="7"/>
      <c r="AC59" s="7"/>
      <c r="AD59" s="23"/>
      <c r="AE59" s="4"/>
      <c r="AF59" s="26">
        <f t="shared" si="2"/>
        <v>1</v>
      </c>
      <c r="AG59" s="95">
        <f t="shared" si="0"/>
        <v>130</v>
      </c>
    </row>
    <row r="60" spans="1:33" x14ac:dyDescent="0.25">
      <c r="A60" s="70" t="s">
        <v>57</v>
      </c>
      <c r="B60" s="22"/>
      <c r="C60" s="9"/>
      <c r="D60" s="9"/>
      <c r="E60" s="9"/>
      <c r="F60" s="9">
        <v>9</v>
      </c>
      <c r="G60" s="29"/>
      <c r="H60" s="20"/>
      <c r="I60" s="57"/>
      <c r="J60" s="20"/>
      <c r="K60" s="57"/>
      <c r="L60" s="20"/>
      <c r="M60" s="9">
        <v>6</v>
      </c>
      <c r="N60" s="57"/>
      <c r="O60" s="29"/>
      <c r="P60" s="4"/>
      <c r="Q60" s="86">
        <f t="shared" si="1"/>
        <v>15</v>
      </c>
      <c r="R60" s="21"/>
      <c r="S60" s="43"/>
      <c r="T60" s="21"/>
      <c r="U60" s="7"/>
      <c r="V60" s="43"/>
      <c r="W60" s="61"/>
      <c r="X60" s="7"/>
      <c r="Y60" s="23"/>
      <c r="Z60" s="11"/>
      <c r="AA60" s="7"/>
      <c r="AB60" s="7"/>
      <c r="AC60" s="7">
        <v>4</v>
      </c>
      <c r="AD60" s="23">
        <v>3</v>
      </c>
      <c r="AE60" s="4"/>
      <c r="AF60" s="26">
        <f t="shared" si="2"/>
        <v>7</v>
      </c>
      <c r="AG60" s="95">
        <f t="shared" si="0"/>
        <v>22</v>
      </c>
    </row>
    <row r="61" spans="1:33" ht="13.8" thickBot="1" x14ac:dyDescent="0.3">
      <c r="A61" s="71" t="s">
        <v>58</v>
      </c>
      <c r="B61" s="13">
        <v>1</v>
      </c>
      <c r="C61" s="32">
        <v>5</v>
      </c>
      <c r="D61" s="32">
        <v>38</v>
      </c>
      <c r="E61" s="32">
        <v>12</v>
      </c>
      <c r="F61" s="32"/>
      <c r="G61" s="31"/>
      <c r="H61" s="45"/>
      <c r="I61" s="44"/>
      <c r="J61" s="45">
        <v>2</v>
      </c>
      <c r="K61" s="44"/>
      <c r="L61" s="45">
        <v>18</v>
      </c>
      <c r="M61" s="32"/>
      <c r="N61" s="44"/>
      <c r="O61" s="31">
        <v>1</v>
      </c>
      <c r="P61" s="5"/>
      <c r="Q61" s="87">
        <f t="shared" si="1"/>
        <v>77</v>
      </c>
      <c r="R61" s="45">
        <v>2</v>
      </c>
      <c r="S61" s="44">
        <v>12</v>
      </c>
      <c r="T61" s="45">
        <v>5</v>
      </c>
      <c r="U61" s="32">
        <v>2</v>
      </c>
      <c r="V61" s="44"/>
      <c r="W61" s="46"/>
      <c r="X61" s="32"/>
      <c r="Y61" s="31"/>
      <c r="Z61" s="13"/>
      <c r="AA61" s="32">
        <v>1</v>
      </c>
      <c r="AB61" s="32"/>
      <c r="AC61" s="32"/>
      <c r="AD61" s="46"/>
      <c r="AE61" s="5"/>
      <c r="AF61" s="26">
        <f t="shared" si="2"/>
        <v>22</v>
      </c>
      <c r="AG61" s="98">
        <f t="shared" si="0"/>
        <v>99</v>
      </c>
    </row>
    <row r="62" spans="1:33" ht="13.8" thickBot="1" x14ac:dyDescent="0.3">
      <c r="A62" s="51" t="s">
        <v>92</v>
      </c>
      <c r="B62" s="8">
        <f>SUM(B9:B61)</f>
        <v>49</v>
      </c>
      <c r="C62" s="53">
        <f t="shared" ref="C62:P62" si="3">SUM(C9:C61)</f>
        <v>128</v>
      </c>
      <c r="D62" s="53">
        <f t="shared" si="3"/>
        <v>375</v>
      </c>
      <c r="E62" s="53">
        <f t="shared" si="3"/>
        <v>91</v>
      </c>
      <c r="F62" s="53">
        <f t="shared" si="3"/>
        <v>18</v>
      </c>
      <c r="G62" s="2">
        <f t="shared" si="3"/>
        <v>2</v>
      </c>
      <c r="H62" s="52">
        <f t="shared" si="3"/>
        <v>4</v>
      </c>
      <c r="I62" s="55">
        <f t="shared" si="3"/>
        <v>1</v>
      </c>
      <c r="J62" s="52">
        <f t="shared" si="3"/>
        <v>23</v>
      </c>
      <c r="K62" s="55">
        <f t="shared" si="3"/>
        <v>34</v>
      </c>
      <c r="L62" s="52">
        <f t="shared" si="3"/>
        <v>105</v>
      </c>
      <c r="M62" s="53">
        <f t="shared" si="3"/>
        <v>127</v>
      </c>
      <c r="N62" s="55">
        <f t="shared" si="3"/>
        <v>20</v>
      </c>
      <c r="O62" s="55">
        <f t="shared" si="3"/>
        <v>36</v>
      </c>
      <c r="P62" s="47">
        <f t="shared" si="3"/>
        <v>28</v>
      </c>
      <c r="Q62" s="88">
        <f>SUM(Q9:Q61)</f>
        <v>985</v>
      </c>
      <c r="R62" s="52">
        <f>SUM(R9:R61)</f>
        <v>2</v>
      </c>
      <c r="S62" s="55">
        <f t="shared" ref="S62:AE62" si="4">SUM(S9:S61)</f>
        <v>132</v>
      </c>
      <c r="T62" s="52">
        <f t="shared" si="4"/>
        <v>6</v>
      </c>
      <c r="U62" s="53">
        <f t="shared" si="4"/>
        <v>57</v>
      </c>
      <c r="V62" s="55">
        <f t="shared" si="4"/>
        <v>1</v>
      </c>
      <c r="W62" s="52">
        <f t="shared" si="4"/>
        <v>4</v>
      </c>
      <c r="X62" s="53">
        <f t="shared" si="4"/>
        <v>15</v>
      </c>
      <c r="Y62" s="55">
        <f t="shared" si="4"/>
        <v>1</v>
      </c>
      <c r="Z62" s="52">
        <f t="shared" si="4"/>
        <v>4</v>
      </c>
      <c r="AA62" s="53">
        <f t="shared" si="4"/>
        <v>2</v>
      </c>
      <c r="AB62" s="53">
        <f t="shared" si="4"/>
        <v>1</v>
      </c>
      <c r="AC62" s="53">
        <f t="shared" si="4"/>
        <v>24</v>
      </c>
      <c r="AD62" s="55">
        <f t="shared" si="4"/>
        <v>14</v>
      </c>
      <c r="AE62" s="3">
        <f t="shared" si="4"/>
        <v>0</v>
      </c>
      <c r="AF62" s="54">
        <f>SUM(AF9:AF61)</f>
        <v>263</v>
      </c>
      <c r="AG62" s="99">
        <f>SUM(AG9:AG61)</f>
        <v>1248</v>
      </c>
    </row>
    <row r="63" spans="1:33" ht="13.8" thickBot="1" x14ac:dyDescent="0.3">
      <c r="A63" s="73" t="s">
        <v>21</v>
      </c>
      <c r="B63" s="77">
        <f>B62/($Q$62+$P$62)</f>
        <v>4.8371174728529122E-2</v>
      </c>
      <c r="C63" s="64">
        <f t="shared" ref="C63:O63" si="5">C62/($Q$62+$P$62)</f>
        <v>0.12635735439289239</v>
      </c>
      <c r="D63" s="64">
        <f t="shared" si="5"/>
        <v>0.37018756169792694</v>
      </c>
      <c r="E63" s="64">
        <f t="shared" si="5"/>
        <v>8.983218163869694E-2</v>
      </c>
      <c r="F63" s="64">
        <f t="shared" si="5"/>
        <v>1.7769002961500493E-2</v>
      </c>
      <c r="G63" s="78">
        <f t="shared" si="5"/>
        <v>1.9743336623889436E-3</v>
      </c>
      <c r="H63" s="77">
        <f t="shared" si="5"/>
        <v>3.9486673247778872E-3</v>
      </c>
      <c r="I63" s="78">
        <f t="shared" si="5"/>
        <v>9.871668311944718E-4</v>
      </c>
      <c r="J63" s="77">
        <f t="shared" si="5"/>
        <v>2.2704837117472853E-2</v>
      </c>
      <c r="K63" s="78">
        <f t="shared" si="5"/>
        <v>3.3563672260612042E-2</v>
      </c>
      <c r="L63" s="77">
        <f t="shared" si="5"/>
        <v>0.10365251727541955</v>
      </c>
      <c r="M63" s="64">
        <f t="shared" si="5"/>
        <v>0.12537018756169793</v>
      </c>
      <c r="N63" s="78">
        <f t="shared" si="5"/>
        <v>1.9743336623889437E-2</v>
      </c>
      <c r="O63" s="119">
        <f t="shared" si="5"/>
        <v>3.5538005923000986E-2</v>
      </c>
      <c r="P63" s="65"/>
      <c r="Q63" s="68">
        <f>SUM(B63:P63)</f>
        <v>0.99999999999999989</v>
      </c>
      <c r="R63" s="66">
        <f>R62/($AF$62+$AE$62)</f>
        <v>7.6045627376425855E-3</v>
      </c>
      <c r="S63" s="79">
        <f>S62/($AF$62+$AE$62)</f>
        <v>0.50190114068441061</v>
      </c>
      <c r="T63" s="66">
        <f t="shared" ref="T63:AD63" si="6">T62/($AF$62+$AE$62)</f>
        <v>2.2813688212927757E-2</v>
      </c>
      <c r="U63" s="80">
        <f t="shared" si="6"/>
        <v>0.21673003802281368</v>
      </c>
      <c r="V63" s="79">
        <f t="shared" si="6"/>
        <v>3.8022813688212928E-3</v>
      </c>
      <c r="W63" s="66">
        <f t="shared" si="6"/>
        <v>1.5209125475285171E-2</v>
      </c>
      <c r="X63" s="80">
        <f t="shared" si="6"/>
        <v>5.7034220532319393E-2</v>
      </c>
      <c r="Y63" s="79">
        <f t="shared" si="6"/>
        <v>3.8022813688212928E-3</v>
      </c>
      <c r="Z63" s="66">
        <f t="shared" si="6"/>
        <v>1.5209125475285171E-2</v>
      </c>
      <c r="AA63" s="80">
        <f t="shared" si="6"/>
        <v>7.6045627376425855E-3</v>
      </c>
      <c r="AB63" s="80">
        <f t="shared" si="6"/>
        <v>3.8022813688212928E-3</v>
      </c>
      <c r="AC63" s="80">
        <f t="shared" si="6"/>
        <v>9.125475285171103E-2</v>
      </c>
      <c r="AD63" s="79">
        <f t="shared" si="6"/>
        <v>5.3231939163498096E-2</v>
      </c>
      <c r="AE63" s="3"/>
      <c r="AF63" s="67">
        <f>SUM(R63:AE63)</f>
        <v>1</v>
      </c>
    </row>
    <row r="64" spans="1:33" ht="13.8" thickBot="1" x14ac:dyDescent="0.3">
      <c r="A64" s="74" t="s">
        <v>195</v>
      </c>
      <c r="B64" s="62">
        <f>B62+November!B64</f>
        <v>309</v>
      </c>
      <c r="C64" s="62">
        <f>C62+November!C64</f>
        <v>2591</v>
      </c>
      <c r="D64" s="62">
        <f>D62+November!D64</f>
        <v>7200</v>
      </c>
      <c r="E64" s="62">
        <f>E62+November!E64</f>
        <v>2635</v>
      </c>
      <c r="F64" s="62">
        <f>F62+November!F64</f>
        <v>329</v>
      </c>
      <c r="G64" s="62">
        <f>G62+November!G64</f>
        <v>92</v>
      </c>
      <c r="H64" s="62">
        <f>H62+November!H64</f>
        <v>74</v>
      </c>
      <c r="I64" s="62">
        <f>I62+November!I64</f>
        <v>29</v>
      </c>
      <c r="J64" s="62">
        <f>J62+November!J64</f>
        <v>685</v>
      </c>
      <c r="K64" s="62">
        <f>K62+November!K64</f>
        <v>1008</v>
      </c>
      <c r="L64" s="62">
        <f>L62+November!L64</f>
        <v>2011</v>
      </c>
      <c r="M64" s="62">
        <f>M62+November!M64</f>
        <v>2906</v>
      </c>
      <c r="N64" s="62">
        <f>N62+November!N64</f>
        <v>997</v>
      </c>
      <c r="O64" s="62">
        <f>O62+November!O64</f>
        <v>473</v>
      </c>
      <c r="P64" s="62">
        <f>P62+November!P64</f>
        <v>478</v>
      </c>
      <c r="Q64" s="141">
        <f>Q62+November!Q64</f>
        <v>20861</v>
      </c>
      <c r="R64" s="62">
        <f>R62+November!R64</f>
        <v>59</v>
      </c>
      <c r="S64" s="62">
        <f>S62+November!S64</f>
        <v>1414</v>
      </c>
      <c r="T64" s="62">
        <f>T62+November!T64</f>
        <v>125</v>
      </c>
      <c r="U64" s="62">
        <f>U62+November!U64</f>
        <v>1244</v>
      </c>
      <c r="V64" s="62">
        <f>V62+November!V64</f>
        <v>8</v>
      </c>
      <c r="W64" s="62">
        <f>W62+November!W64</f>
        <v>35</v>
      </c>
      <c r="X64" s="62">
        <f>X62+November!X64</f>
        <v>43</v>
      </c>
      <c r="Y64" s="62">
        <f>Y62+November!Y64</f>
        <v>62</v>
      </c>
      <c r="Z64" s="62">
        <f>Z62+November!Z64</f>
        <v>72</v>
      </c>
      <c r="AA64" s="62">
        <f>AA62+November!AA64</f>
        <v>5</v>
      </c>
      <c r="AB64" s="62">
        <f>AB62+November!AB64</f>
        <v>35</v>
      </c>
      <c r="AC64" s="62">
        <f>AC62+November!AC64</f>
        <v>529</v>
      </c>
      <c r="AD64" s="62">
        <f>AD62+November!AD64</f>
        <v>184</v>
      </c>
      <c r="AE64" s="62">
        <f>AE62+November!AE64</f>
        <v>17</v>
      </c>
      <c r="AF64" s="141">
        <f>AF62+November!AF64</f>
        <v>3798</v>
      </c>
      <c r="AG64" s="138">
        <f>AG62+November!AG64</f>
        <v>24659</v>
      </c>
    </row>
    <row r="65" spans="1:33" ht="13.8" thickBot="1" x14ac:dyDescent="0.3">
      <c r="A65" s="128" t="s">
        <v>193</v>
      </c>
      <c r="B65" s="100">
        <v>188</v>
      </c>
      <c r="C65" s="100">
        <v>2119</v>
      </c>
      <c r="D65" s="100">
        <v>6939</v>
      </c>
      <c r="E65" s="100">
        <v>2947</v>
      </c>
      <c r="F65" s="100">
        <v>374</v>
      </c>
      <c r="G65" s="100">
        <v>60</v>
      </c>
      <c r="H65" s="100">
        <v>52</v>
      </c>
      <c r="I65" s="100">
        <v>36</v>
      </c>
      <c r="J65" s="100">
        <v>644</v>
      </c>
      <c r="K65" s="100">
        <v>829</v>
      </c>
      <c r="L65" s="100">
        <v>1795</v>
      </c>
      <c r="M65" s="100">
        <v>2691</v>
      </c>
      <c r="N65" s="100">
        <v>646</v>
      </c>
      <c r="O65" s="100">
        <v>449</v>
      </c>
      <c r="P65" s="100">
        <v>269</v>
      </c>
      <c r="Q65" s="87">
        <f t="shared" ref="Q65" si="7">SUM(B65:O65)-P65</f>
        <v>19500</v>
      </c>
      <c r="R65" s="100">
        <v>82</v>
      </c>
      <c r="S65" s="100">
        <v>1207</v>
      </c>
      <c r="T65" s="100">
        <v>225</v>
      </c>
      <c r="U65" s="100">
        <v>1140</v>
      </c>
      <c r="V65" s="100">
        <v>26</v>
      </c>
      <c r="W65" s="100">
        <v>39</v>
      </c>
      <c r="X65" s="100">
        <v>23</v>
      </c>
      <c r="Y65" s="100">
        <v>67</v>
      </c>
      <c r="Z65" s="100">
        <v>58</v>
      </c>
      <c r="AA65" s="100">
        <v>4</v>
      </c>
      <c r="AB65" s="100">
        <v>31</v>
      </c>
      <c r="AC65" s="100">
        <v>641</v>
      </c>
      <c r="AD65" s="100">
        <v>164</v>
      </c>
      <c r="AE65" s="100">
        <v>18</v>
      </c>
      <c r="AF65" s="26">
        <f t="shared" ref="AF65" si="8">SUM(R65:AD65)-AE65</f>
        <v>3689</v>
      </c>
      <c r="AG65" s="138">
        <f>Q65+AF65</f>
        <v>23189</v>
      </c>
    </row>
    <row r="66" spans="1:33" ht="13.8" thickBot="1" x14ac:dyDescent="0.3">
      <c r="A66" s="129" t="s">
        <v>194</v>
      </c>
      <c r="B66" s="130">
        <f t="shared" ref="B66:AE66" si="9">(B64-B65)/B65</f>
        <v>0.6436170212765957</v>
      </c>
      <c r="C66" s="130">
        <f t="shared" si="9"/>
        <v>0.22274657857479943</v>
      </c>
      <c r="D66" s="130">
        <f t="shared" si="9"/>
        <v>3.7613488975356678E-2</v>
      </c>
      <c r="E66" s="130">
        <f t="shared" si="9"/>
        <v>-0.10587037665422463</v>
      </c>
      <c r="F66" s="130">
        <f t="shared" si="9"/>
        <v>-0.12032085561497326</v>
      </c>
      <c r="G66" s="130">
        <f t="shared" si="9"/>
        <v>0.53333333333333333</v>
      </c>
      <c r="H66" s="130">
        <f t="shared" si="9"/>
        <v>0.42307692307692307</v>
      </c>
      <c r="I66" s="130">
        <f t="shared" si="9"/>
        <v>-0.19444444444444445</v>
      </c>
      <c r="J66" s="130">
        <f t="shared" si="9"/>
        <v>6.3664596273291921E-2</v>
      </c>
      <c r="K66" s="130">
        <f t="shared" si="9"/>
        <v>0.21592279855247287</v>
      </c>
      <c r="L66" s="130">
        <f t="shared" si="9"/>
        <v>0.12033426183844011</v>
      </c>
      <c r="M66" s="130">
        <f t="shared" si="9"/>
        <v>7.9895949461166849E-2</v>
      </c>
      <c r="N66" s="130">
        <f t="shared" si="9"/>
        <v>0.54334365325077394</v>
      </c>
      <c r="O66" s="130">
        <f t="shared" si="9"/>
        <v>5.3452115812917596E-2</v>
      </c>
      <c r="P66" s="130">
        <f t="shared" si="9"/>
        <v>0.77695167286245348</v>
      </c>
      <c r="Q66" s="142">
        <f t="shared" ref="Q66:AG66" si="10">(Q64-Q65)/Q65</f>
        <v>6.9794871794871802E-2</v>
      </c>
      <c r="R66" s="130">
        <f t="shared" si="9"/>
        <v>-0.28048780487804881</v>
      </c>
      <c r="S66" s="130">
        <f t="shared" si="9"/>
        <v>0.17149958574979288</v>
      </c>
      <c r="T66" s="130">
        <f t="shared" si="9"/>
        <v>-0.44444444444444442</v>
      </c>
      <c r="U66" s="130">
        <f t="shared" si="9"/>
        <v>9.1228070175438603E-2</v>
      </c>
      <c r="V66" s="130">
        <f t="shared" si="9"/>
        <v>-0.69230769230769229</v>
      </c>
      <c r="W66" s="130">
        <f t="shared" si="9"/>
        <v>-0.10256410256410256</v>
      </c>
      <c r="X66" s="130">
        <f t="shared" si="9"/>
        <v>0.86956521739130432</v>
      </c>
      <c r="Y66" s="130">
        <f t="shared" si="9"/>
        <v>-7.4626865671641784E-2</v>
      </c>
      <c r="Z66" s="130">
        <f t="shared" si="9"/>
        <v>0.2413793103448276</v>
      </c>
      <c r="AA66" s="130">
        <f t="shared" si="9"/>
        <v>0.25</v>
      </c>
      <c r="AB66" s="130">
        <f t="shared" si="9"/>
        <v>0.12903225806451613</v>
      </c>
      <c r="AC66" s="130">
        <f t="shared" si="9"/>
        <v>-0.17472698907956319</v>
      </c>
      <c r="AD66" s="130">
        <f t="shared" si="9"/>
        <v>0.12195121951219512</v>
      </c>
      <c r="AE66" s="130">
        <f t="shared" si="9"/>
        <v>-5.5555555555555552E-2</v>
      </c>
      <c r="AF66" s="142">
        <f t="shared" si="10"/>
        <v>2.9547302792084576E-2</v>
      </c>
      <c r="AG66" s="142">
        <f t="shared" si="10"/>
        <v>6.3392125576782102E-2</v>
      </c>
    </row>
    <row r="67" spans="1:33" ht="15.6" x14ac:dyDescent="0.3">
      <c r="B67" s="24"/>
      <c r="C67" s="24"/>
      <c r="D67" s="24"/>
      <c r="E67" s="4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"/>
      <c r="R67" s="24"/>
      <c r="S67" s="24"/>
      <c r="T67" s="24"/>
      <c r="U67" s="24"/>
      <c r="V67" s="24"/>
      <c r="W67" s="24"/>
      <c r="X67" s="24"/>
      <c r="Y67" s="24"/>
      <c r="AA67" s="24"/>
      <c r="AB67" s="24"/>
      <c r="AC67" s="18"/>
    </row>
    <row r="68" spans="1:3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6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18"/>
    </row>
    <row r="69" spans="1:3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"/>
      <c r="R69" s="24"/>
      <c r="S69" s="24"/>
      <c r="T69" s="24"/>
      <c r="U69" s="24"/>
      <c r="V69" s="24"/>
      <c r="W69" s="24"/>
      <c r="X69" s="24"/>
      <c r="Y69" s="24"/>
      <c r="AD69" s="24"/>
      <c r="AE69" s="25"/>
      <c r="AG69" s="25"/>
    </row>
    <row r="70" spans="1:3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24"/>
      <c r="S70" s="24"/>
      <c r="T70" s="24"/>
      <c r="U70" s="24"/>
      <c r="V70" s="24"/>
      <c r="W70" s="24"/>
      <c r="X70" s="24"/>
      <c r="Y70" s="24"/>
      <c r="AD70" s="24"/>
      <c r="AE70" s="25"/>
      <c r="AG70" s="25"/>
    </row>
    <row r="71" spans="1:3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6"/>
      <c r="R71" s="24"/>
      <c r="S71" s="24"/>
      <c r="T71" s="24"/>
      <c r="U71" s="24"/>
      <c r="V71" s="24"/>
      <c r="W71" s="24"/>
      <c r="X71" s="24"/>
      <c r="Y71" s="24"/>
      <c r="AD71" s="24"/>
      <c r="AE71" s="25"/>
      <c r="AG71" s="25"/>
    </row>
    <row r="72" spans="1:3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"/>
      <c r="R72" s="24"/>
      <c r="S72" s="24"/>
      <c r="T72" s="24"/>
      <c r="U72" s="24"/>
      <c r="V72" s="24"/>
      <c r="W72" s="24"/>
      <c r="X72" s="24"/>
      <c r="Y72" s="24"/>
      <c r="AE72" s="25"/>
      <c r="AG72" s="25"/>
    </row>
    <row r="73" spans="1:33" x14ac:dyDescent="0.25">
      <c r="B73" s="24"/>
      <c r="C73" s="49"/>
      <c r="P73" s="6"/>
      <c r="AE73" s="25"/>
      <c r="AG73" s="25"/>
    </row>
    <row r="74" spans="1:33" x14ac:dyDescent="0.25">
      <c r="B74" s="24"/>
      <c r="P74" s="6"/>
      <c r="AE74" s="25"/>
      <c r="AG74" s="25"/>
    </row>
    <row r="75" spans="1:33" x14ac:dyDescent="0.25">
      <c r="B75" s="24"/>
      <c r="P75" s="6"/>
      <c r="AE75" s="25"/>
      <c r="AG75" s="25"/>
    </row>
    <row r="76" spans="1:33" x14ac:dyDescent="0.25">
      <c r="B76" s="50"/>
      <c r="P76" s="6"/>
      <c r="AE76" s="25"/>
      <c r="AG76" s="25"/>
    </row>
    <row r="77" spans="1:33" ht="23.25" customHeight="1" x14ac:dyDescent="0.25">
      <c r="B77" s="24"/>
      <c r="P77" s="6"/>
      <c r="AE77" s="25"/>
      <c r="AG77" s="25"/>
    </row>
    <row r="78" spans="1:33" ht="23.25" customHeight="1" x14ac:dyDescent="0.25">
      <c r="B78" s="50"/>
      <c r="P78" s="6"/>
      <c r="AE78" s="25"/>
      <c r="AG78" s="25"/>
    </row>
    <row r="79" spans="1:33" x14ac:dyDescent="0.25">
      <c r="B79" s="50"/>
      <c r="P79" s="6"/>
      <c r="AE79" s="25"/>
      <c r="AG79" s="25"/>
    </row>
    <row r="80" spans="1:33" x14ac:dyDescent="0.25">
      <c r="B80" s="24"/>
      <c r="P80" s="6"/>
      <c r="AE80" s="25"/>
      <c r="AG80" s="25"/>
    </row>
    <row r="81" spans="2:33" customFormat="1" x14ac:dyDescent="0.25">
      <c r="P81" s="6"/>
      <c r="AE81" s="25"/>
      <c r="AF81" s="25"/>
      <c r="AG81" s="25"/>
    </row>
    <row r="82" spans="2:33" customFormat="1" x14ac:dyDescent="0.25">
      <c r="U82" s="18"/>
      <c r="V82" s="18"/>
      <c r="W82" s="18"/>
      <c r="AE82" s="25"/>
      <c r="AF82" s="25"/>
      <c r="AG82" s="25"/>
    </row>
    <row r="83" spans="2:33" customFormat="1" x14ac:dyDescent="0.25">
      <c r="B83" s="49"/>
      <c r="U83" s="18"/>
      <c r="V83" s="18"/>
      <c r="W83" s="18"/>
      <c r="AE83" s="25"/>
      <c r="AF83" s="25"/>
      <c r="AG83" s="25"/>
    </row>
    <row r="84" spans="2:33" customFormat="1" x14ac:dyDescent="0.25">
      <c r="U84" s="18"/>
      <c r="V84" s="18"/>
      <c r="W84" s="18"/>
      <c r="AE84" s="25"/>
      <c r="AF84" s="25"/>
      <c r="AG84" s="25"/>
    </row>
    <row r="85" spans="2:33" customFormat="1" x14ac:dyDescent="0.25">
      <c r="U85" s="18"/>
      <c r="V85" s="18"/>
      <c r="W85" s="18"/>
      <c r="AE85" s="25"/>
      <c r="AF85" s="25"/>
      <c r="AG85" s="25"/>
    </row>
    <row r="86" spans="2:33" customFormat="1" x14ac:dyDescent="0.25">
      <c r="U86" s="18"/>
      <c r="V86" s="18"/>
      <c r="W86" s="18"/>
      <c r="AE86" s="25"/>
      <c r="AF86" s="25"/>
      <c r="AG86" s="25"/>
    </row>
    <row r="87" spans="2:33" customFormat="1" x14ac:dyDescent="0.25">
      <c r="U87" s="18"/>
      <c r="V87" s="18"/>
      <c r="W87" s="18"/>
      <c r="AE87" s="25"/>
      <c r="AF87" s="25"/>
      <c r="AG87" s="25"/>
    </row>
    <row r="88" spans="2:33" customFormat="1" x14ac:dyDescent="0.25">
      <c r="U88" s="18"/>
      <c r="V88" s="18"/>
      <c r="W88" s="18"/>
      <c r="AE88" s="25"/>
      <c r="AF88" s="25"/>
      <c r="AG88" s="25"/>
    </row>
    <row r="89" spans="2:33" customFormat="1" x14ac:dyDescent="0.25">
      <c r="U89" s="18"/>
      <c r="V89" s="18"/>
      <c r="W89" s="18"/>
      <c r="AE89" s="25"/>
      <c r="AF89" s="25"/>
      <c r="AG89" s="25"/>
    </row>
    <row r="90" spans="2:33" customFormat="1" x14ac:dyDescent="0.25">
      <c r="U90" s="18"/>
      <c r="V90" s="18"/>
      <c r="W90" s="18"/>
      <c r="AE90" s="25"/>
      <c r="AF90" s="25"/>
      <c r="AG90" s="25"/>
    </row>
    <row r="91" spans="2:33" customFormat="1" x14ac:dyDescent="0.25">
      <c r="U91" s="18"/>
      <c r="V91" s="18"/>
      <c r="W91" s="18"/>
      <c r="AE91" s="25"/>
      <c r="AF91" s="25"/>
      <c r="AG91" s="25"/>
    </row>
    <row r="92" spans="2:33" customFormat="1" x14ac:dyDescent="0.25">
      <c r="B92" s="49"/>
      <c r="C92" s="49"/>
      <c r="U92" s="18"/>
      <c r="V92" s="18"/>
      <c r="W92" s="18"/>
      <c r="AE92" s="25"/>
      <c r="AF92" s="25"/>
      <c r="AG92" s="25"/>
    </row>
    <row r="93" spans="2:33" customFormat="1" x14ac:dyDescent="0.25">
      <c r="U93" s="18"/>
      <c r="V93" s="18"/>
      <c r="W93" s="18"/>
      <c r="AE93" s="25"/>
      <c r="AF93" s="25"/>
      <c r="AG93" s="25"/>
    </row>
    <row r="94" spans="2:33" customFormat="1" x14ac:dyDescent="0.25">
      <c r="U94" s="18"/>
      <c r="V94" s="18"/>
      <c r="W94" s="18"/>
      <c r="AE94" s="25"/>
      <c r="AF94" s="25"/>
      <c r="AG94" s="25"/>
    </row>
    <row r="95" spans="2:33" customFormat="1" x14ac:dyDescent="0.25">
      <c r="B95" s="49"/>
      <c r="C95" s="49"/>
      <c r="U95" s="18"/>
      <c r="V95" s="18"/>
      <c r="W95" s="18"/>
      <c r="AE95" s="25"/>
      <c r="AF95" s="25"/>
      <c r="AG95" s="25"/>
    </row>
    <row r="96" spans="2:33" customFormat="1" x14ac:dyDescent="0.25">
      <c r="B96" s="49"/>
      <c r="C96" s="49"/>
      <c r="U96" s="18"/>
      <c r="V96" s="18"/>
      <c r="W96" s="18"/>
      <c r="AE96" s="25"/>
      <c r="AF96" s="25"/>
      <c r="AG96" s="25"/>
    </row>
    <row r="97" spans="2:33" customFormat="1" x14ac:dyDescent="0.25">
      <c r="B97" s="49"/>
      <c r="C97" s="49"/>
      <c r="U97" s="18"/>
      <c r="V97" s="18"/>
      <c r="W97" s="18"/>
      <c r="AE97" s="25"/>
      <c r="AF97" s="25"/>
      <c r="AG97" s="25"/>
    </row>
    <row r="98" spans="2:33" customFormat="1" x14ac:dyDescent="0.25">
      <c r="U98" s="18"/>
      <c r="V98" s="18"/>
      <c r="W98" s="18"/>
      <c r="AE98" s="25"/>
      <c r="AF98" s="25"/>
      <c r="AG98" s="25"/>
    </row>
    <row r="99" spans="2:33" customFormat="1" x14ac:dyDescent="0.25">
      <c r="U99" s="18"/>
      <c r="V99" s="18"/>
      <c r="W99" s="18"/>
      <c r="AE99" s="25"/>
      <c r="AF99" s="25"/>
      <c r="AG99" s="25"/>
    </row>
    <row r="100" spans="2:33" customFormat="1" x14ac:dyDescent="0.25">
      <c r="U100" s="18"/>
      <c r="V100" s="18"/>
      <c r="W100" s="18"/>
      <c r="AE100" s="25"/>
      <c r="AF100" s="25"/>
      <c r="AG100" s="25"/>
    </row>
    <row r="101" spans="2:33" customFormat="1" x14ac:dyDescent="0.25">
      <c r="B101" s="49"/>
      <c r="U101" s="18"/>
      <c r="V101" s="18"/>
      <c r="W101" s="18"/>
      <c r="AE101" s="25"/>
      <c r="AF101" s="25"/>
      <c r="AG101" s="25"/>
    </row>
    <row r="102" spans="2:33" customFormat="1" x14ac:dyDescent="0.25">
      <c r="B102" s="49"/>
      <c r="C102" s="49"/>
      <c r="U102" s="18"/>
      <c r="V102" s="18"/>
      <c r="W102" s="18"/>
      <c r="AE102" s="25"/>
      <c r="AF102" s="25"/>
      <c r="AG102" s="25"/>
    </row>
    <row r="103" spans="2:33" customFormat="1" x14ac:dyDescent="0.25">
      <c r="U103" s="18"/>
      <c r="V103" s="18"/>
      <c r="W103" s="18"/>
      <c r="AE103" s="25"/>
      <c r="AF103" s="25"/>
      <c r="AG103" s="25"/>
    </row>
    <row r="104" spans="2:33" customFormat="1" x14ac:dyDescent="0.25">
      <c r="U104" s="18"/>
      <c r="V104" s="18"/>
      <c r="W104" s="18"/>
      <c r="AE104" s="25"/>
      <c r="AF104" s="25"/>
      <c r="AG104" s="25"/>
    </row>
    <row r="105" spans="2:33" customFormat="1" x14ac:dyDescent="0.25">
      <c r="U105" s="18"/>
      <c r="V105" s="18"/>
      <c r="W105" s="18"/>
      <c r="AE105" s="25"/>
      <c r="AF105" s="25"/>
      <c r="AG105" s="25"/>
    </row>
    <row r="106" spans="2:33" customFormat="1" x14ac:dyDescent="0.25">
      <c r="U106" s="18"/>
      <c r="V106" s="18"/>
      <c r="W106" s="18"/>
      <c r="AE106" s="25"/>
      <c r="AF106" s="25"/>
      <c r="AG106" s="25"/>
    </row>
    <row r="107" spans="2:33" customFormat="1" x14ac:dyDescent="0.25">
      <c r="U107" s="18"/>
      <c r="V107" s="18"/>
      <c r="W107" s="18"/>
      <c r="AE107" s="25"/>
      <c r="AF107" s="25"/>
      <c r="AG107" s="25"/>
    </row>
    <row r="108" spans="2:33" customFormat="1" x14ac:dyDescent="0.25">
      <c r="U108" s="18"/>
      <c r="V108" s="18"/>
      <c r="W108" s="18"/>
      <c r="AE108" s="25"/>
      <c r="AF108" s="25"/>
      <c r="AG108" s="25"/>
    </row>
    <row r="109" spans="2:33" customFormat="1" x14ac:dyDescent="0.25">
      <c r="U109" s="18"/>
      <c r="V109" s="18"/>
      <c r="W109" s="18"/>
      <c r="AE109" s="25"/>
      <c r="AF109" s="25"/>
      <c r="AG109" s="25"/>
    </row>
    <row r="110" spans="2:33" customFormat="1" x14ac:dyDescent="0.25">
      <c r="B110" s="49"/>
      <c r="U110" s="18"/>
      <c r="V110" s="18"/>
      <c r="W110" s="18"/>
      <c r="AE110" s="25"/>
      <c r="AF110" s="25"/>
      <c r="AG110" s="25"/>
    </row>
    <row r="111" spans="2:33" customFormat="1" x14ac:dyDescent="0.25">
      <c r="B111" s="49"/>
      <c r="U111" s="18"/>
      <c r="V111" s="18"/>
      <c r="W111" s="18"/>
      <c r="AE111" s="25"/>
      <c r="AF111" s="25"/>
      <c r="AG111" s="25"/>
    </row>
    <row r="112" spans="2:33" customFormat="1" x14ac:dyDescent="0.25">
      <c r="C112" s="49"/>
      <c r="U112" s="18"/>
      <c r="V112" s="18"/>
      <c r="W112" s="18"/>
      <c r="AE112" s="25"/>
      <c r="AF112" s="25"/>
      <c r="AG112" s="25"/>
    </row>
    <row r="113" spans="2:33" customFormat="1" x14ac:dyDescent="0.25">
      <c r="U113" s="18"/>
      <c r="V113" s="18"/>
      <c r="W113" s="18"/>
      <c r="AE113" s="25"/>
      <c r="AF113" s="25"/>
      <c r="AG113" s="25"/>
    </row>
    <row r="114" spans="2:33" customFormat="1" x14ac:dyDescent="0.25">
      <c r="U114" s="18"/>
      <c r="V114" s="18"/>
      <c r="W114" s="18"/>
      <c r="AE114" s="25"/>
      <c r="AF114" s="25"/>
      <c r="AG114" s="25"/>
    </row>
    <row r="115" spans="2:33" customFormat="1" x14ac:dyDescent="0.25">
      <c r="B115" s="49"/>
      <c r="C115" s="49"/>
      <c r="U115" s="18"/>
      <c r="V115" s="18"/>
      <c r="W115" s="18"/>
      <c r="AE115" s="25"/>
      <c r="AF115" s="25"/>
      <c r="AG115" s="25"/>
    </row>
    <row r="116" spans="2:33" customFormat="1" x14ac:dyDescent="0.25">
      <c r="U116" s="18"/>
      <c r="V116" s="18"/>
      <c r="W116" s="18"/>
      <c r="AE116" s="25"/>
      <c r="AF116" s="25"/>
      <c r="AG116" s="25"/>
    </row>
    <row r="117" spans="2:33" customFormat="1" x14ac:dyDescent="0.25">
      <c r="U117" s="18"/>
      <c r="V117" s="18"/>
      <c r="W117" s="18"/>
      <c r="AE117" s="25"/>
      <c r="AF117" s="25"/>
      <c r="AG117" s="25"/>
    </row>
    <row r="118" spans="2:33" customFormat="1" x14ac:dyDescent="0.25">
      <c r="B118" s="49"/>
      <c r="C118" s="49"/>
      <c r="U118" s="18"/>
      <c r="V118" s="18"/>
      <c r="W118" s="18"/>
      <c r="AE118" s="25"/>
      <c r="AF118" s="25"/>
      <c r="AG118" s="25"/>
    </row>
    <row r="119" spans="2:33" customFormat="1" x14ac:dyDescent="0.25">
      <c r="B119" s="49"/>
      <c r="C119" s="49"/>
      <c r="U119" s="18"/>
      <c r="V119" s="18"/>
      <c r="W119" s="18"/>
      <c r="X119" s="15"/>
      <c r="AE119" s="25"/>
      <c r="AF119" s="25"/>
      <c r="AG119" s="25"/>
    </row>
    <row r="120" spans="2:33" customFormat="1" x14ac:dyDescent="0.25">
      <c r="B120" s="49"/>
      <c r="C120" s="49"/>
      <c r="U120" s="18"/>
      <c r="V120" s="18"/>
      <c r="W120" s="18"/>
      <c r="X120" s="15"/>
      <c r="AE120" s="25"/>
      <c r="AF120" s="25"/>
      <c r="AG120" s="25"/>
    </row>
    <row r="121" spans="2:33" customFormat="1" x14ac:dyDescent="0.25">
      <c r="B121" s="49"/>
      <c r="U121" s="18"/>
      <c r="V121" s="18"/>
      <c r="W121" s="18"/>
      <c r="X121" s="15"/>
      <c r="AE121" s="25"/>
      <c r="AF121" s="25"/>
      <c r="AG121" s="25"/>
    </row>
    <row r="122" spans="2:33" customFormat="1" x14ac:dyDescent="0.25">
      <c r="B122" s="49"/>
      <c r="U122" s="18"/>
      <c r="V122" s="18"/>
      <c r="W122" s="18"/>
      <c r="X122" s="15"/>
      <c r="AE122" s="25"/>
      <c r="AF122" s="25"/>
      <c r="AG122" s="25"/>
    </row>
    <row r="123" spans="2:33" customFormat="1" x14ac:dyDescent="0.25">
      <c r="U123" s="18"/>
      <c r="V123" s="18"/>
      <c r="W123" s="18"/>
      <c r="AE123" s="25"/>
      <c r="AF123" s="25"/>
      <c r="AG123" s="25"/>
    </row>
    <row r="124" spans="2:33" customFormat="1" x14ac:dyDescent="0.25">
      <c r="U124" s="18"/>
      <c r="V124" s="18"/>
      <c r="W124" s="18"/>
      <c r="AE124" s="25"/>
      <c r="AF124" s="25"/>
      <c r="AG124" s="25"/>
    </row>
    <row r="125" spans="2:33" customFormat="1" x14ac:dyDescent="0.25">
      <c r="U125" s="18"/>
      <c r="V125" s="18"/>
      <c r="W125" s="18"/>
      <c r="AE125" s="25"/>
      <c r="AF125" s="25"/>
      <c r="AG125" s="25"/>
    </row>
    <row r="126" spans="2:33" customFormat="1" x14ac:dyDescent="0.25">
      <c r="B126" s="49"/>
      <c r="C126" s="49"/>
      <c r="U126" s="18"/>
      <c r="V126" s="18"/>
      <c r="W126" s="18"/>
      <c r="AE126" s="25"/>
      <c r="AF126" s="25"/>
      <c r="AG126" s="25"/>
    </row>
    <row r="127" spans="2:33" customFormat="1" x14ac:dyDescent="0.25">
      <c r="B127" s="49"/>
      <c r="C127" s="49"/>
      <c r="U127" s="18"/>
      <c r="V127" s="18"/>
      <c r="W127" s="18"/>
      <c r="AE127" s="25"/>
      <c r="AF127" s="25"/>
      <c r="AG127" s="25"/>
    </row>
    <row r="128" spans="2:33" customFormat="1" x14ac:dyDescent="0.25">
      <c r="U128" s="18"/>
      <c r="V128" s="18"/>
      <c r="W128" s="18"/>
      <c r="AE128" s="25"/>
      <c r="AF128" s="25"/>
      <c r="AG128" s="25"/>
    </row>
    <row r="129" spans="2:33" customFormat="1" x14ac:dyDescent="0.25">
      <c r="U129" s="18"/>
      <c r="V129" s="18"/>
      <c r="W129" s="18"/>
      <c r="AE129" s="25"/>
      <c r="AF129" s="25"/>
      <c r="AG129" s="25"/>
    </row>
    <row r="130" spans="2:33" customFormat="1" x14ac:dyDescent="0.25">
      <c r="U130" s="18"/>
      <c r="V130" s="18"/>
      <c r="W130" s="18"/>
      <c r="AE130" s="25"/>
      <c r="AF130" s="25"/>
      <c r="AG130" s="25"/>
    </row>
    <row r="131" spans="2:33" customFormat="1" x14ac:dyDescent="0.25">
      <c r="U131" s="18"/>
      <c r="V131" s="18"/>
      <c r="W131" s="18"/>
      <c r="AE131" s="25"/>
      <c r="AF131" s="25"/>
      <c r="AG131" s="25"/>
    </row>
    <row r="132" spans="2:33" customFormat="1" x14ac:dyDescent="0.25">
      <c r="U132" s="18"/>
      <c r="V132" s="18"/>
      <c r="W132" s="18"/>
      <c r="AD132" s="12"/>
      <c r="AE132" s="25"/>
      <c r="AF132" s="25"/>
      <c r="AG132" s="25"/>
    </row>
    <row r="133" spans="2:33" customFormat="1" x14ac:dyDescent="0.25">
      <c r="U133" s="18"/>
      <c r="V133" s="18"/>
      <c r="W133" s="18"/>
      <c r="AE133" s="25"/>
      <c r="AF133" s="25"/>
      <c r="AG133" s="25"/>
    </row>
    <row r="134" spans="2:33" customFormat="1" x14ac:dyDescent="0.25">
      <c r="U134" s="18"/>
      <c r="V134" s="18"/>
      <c r="W134" s="18"/>
      <c r="AE134" s="25"/>
      <c r="AF134" s="25"/>
      <c r="AG134" s="25"/>
    </row>
    <row r="135" spans="2:33" customFormat="1" x14ac:dyDescent="0.25">
      <c r="B135" s="49"/>
      <c r="U135" s="18"/>
      <c r="V135" s="18"/>
      <c r="W135" s="18"/>
      <c r="AE135" s="25"/>
      <c r="AF135" s="25"/>
      <c r="AG135" s="25"/>
    </row>
    <row r="136" spans="2:33" customFormat="1" x14ac:dyDescent="0.25">
      <c r="B136" s="49"/>
      <c r="C136" s="49"/>
      <c r="U136" s="18"/>
      <c r="V136" s="18"/>
      <c r="W136" s="18"/>
      <c r="AB136" s="12"/>
      <c r="AC136" s="12"/>
      <c r="AE136" s="25"/>
      <c r="AF136" s="25"/>
      <c r="AG136" s="25"/>
    </row>
    <row r="137" spans="2:33" customFormat="1" x14ac:dyDescent="0.25">
      <c r="U137" s="18"/>
      <c r="V137" s="18"/>
      <c r="W137" s="18"/>
      <c r="AB137" s="12"/>
      <c r="AC137" s="12"/>
      <c r="AE137" s="25"/>
      <c r="AF137" s="25"/>
      <c r="AG137" s="25"/>
    </row>
    <row r="138" spans="2:33" customFormat="1" ht="21.75" customHeight="1" x14ac:dyDescent="0.25">
      <c r="B138" s="49"/>
      <c r="C138" s="49"/>
      <c r="U138" s="18"/>
      <c r="V138" s="18"/>
      <c r="W138" s="18"/>
      <c r="AB138" s="12"/>
      <c r="AC138" s="12"/>
      <c r="AE138" s="25"/>
      <c r="AF138" s="25"/>
      <c r="AG138" s="25"/>
    </row>
    <row r="139" spans="2:33" customFormat="1" ht="15" customHeight="1" x14ac:dyDescent="0.25">
      <c r="U139" s="18"/>
      <c r="V139" s="18"/>
      <c r="W139" s="18"/>
      <c r="AB139" s="12"/>
      <c r="AC139" s="12"/>
      <c r="AE139" s="25"/>
      <c r="AF139" s="25"/>
      <c r="AG139" s="25"/>
    </row>
    <row r="140" spans="2:33" customFormat="1" ht="15" customHeight="1" x14ac:dyDescent="0.25">
      <c r="B140" s="49"/>
      <c r="U140" s="18"/>
      <c r="V140" s="18"/>
      <c r="W140" s="18"/>
      <c r="AA140" s="12"/>
      <c r="AE140" s="25"/>
      <c r="AF140" s="25"/>
      <c r="AG140" s="25"/>
    </row>
    <row r="141" spans="2:33" customFormat="1" x14ac:dyDescent="0.25">
      <c r="B141" s="49"/>
      <c r="U141" s="18"/>
      <c r="V141" s="18"/>
      <c r="W141" s="18"/>
      <c r="AA141" s="12"/>
      <c r="AE141" s="25"/>
      <c r="AF141" s="25"/>
      <c r="AG141" s="25"/>
    </row>
    <row r="142" spans="2:33" customFormat="1" x14ac:dyDescent="0.25">
      <c r="B142" s="49"/>
      <c r="C142" s="49"/>
      <c r="U142" s="18"/>
      <c r="V142" s="18"/>
      <c r="W142" s="18"/>
      <c r="AA142" s="12"/>
      <c r="AE142" s="25"/>
      <c r="AF142" s="25"/>
      <c r="AG142" s="25"/>
    </row>
    <row r="143" spans="2:33" customFormat="1" x14ac:dyDescent="0.25">
      <c r="B143" s="49"/>
      <c r="C143" s="49"/>
      <c r="U143" s="18"/>
      <c r="V143" s="18"/>
      <c r="W143" s="18"/>
      <c r="AE143" s="25"/>
      <c r="AF143" s="25"/>
      <c r="AG143" s="25"/>
    </row>
    <row r="144" spans="2:33" customFormat="1" x14ac:dyDescent="0.25">
      <c r="B144" s="49"/>
      <c r="U144" s="18"/>
      <c r="V144" s="18"/>
      <c r="W144" s="18"/>
      <c r="AE144" s="25"/>
      <c r="AF144" s="25"/>
      <c r="AG144" s="25"/>
    </row>
    <row r="145" spans="2:33" customFormat="1" x14ac:dyDescent="0.25">
      <c r="B145" s="49"/>
      <c r="U145" s="18"/>
      <c r="V145" s="18"/>
      <c r="W145" s="18"/>
      <c r="AE145" s="25"/>
      <c r="AF145" s="25"/>
      <c r="AG145" s="25"/>
    </row>
    <row r="146" spans="2:33" customFormat="1" x14ac:dyDescent="0.25">
      <c r="B146" s="49"/>
      <c r="U146" s="18"/>
      <c r="V146" s="18"/>
      <c r="W146" s="18"/>
      <c r="AE146" s="25"/>
      <c r="AF146" s="25"/>
      <c r="AG146" s="25"/>
    </row>
    <row r="147" spans="2:33" customFormat="1" x14ac:dyDescent="0.25">
      <c r="B147" s="49"/>
      <c r="C147" s="49"/>
      <c r="U147" s="18"/>
      <c r="V147" s="18"/>
      <c r="W147" s="18"/>
      <c r="AE147" s="25"/>
      <c r="AF147" s="25"/>
      <c r="AG147" s="25"/>
    </row>
    <row r="148" spans="2:33" customFormat="1" x14ac:dyDescent="0.25">
      <c r="U148" s="18"/>
      <c r="V148" s="18"/>
      <c r="W148" s="18"/>
      <c r="AE148" s="25"/>
      <c r="AF148" s="25"/>
      <c r="AG148" s="25"/>
    </row>
    <row r="149" spans="2:33" customFormat="1" x14ac:dyDescent="0.25">
      <c r="U149" s="18"/>
      <c r="V149" s="18"/>
      <c r="W149" s="18"/>
      <c r="AE149" s="25"/>
      <c r="AF149" s="25"/>
      <c r="AG149" s="25"/>
    </row>
    <row r="150" spans="2:33" customFormat="1" x14ac:dyDescent="0.25">
      <c r="U150" s="18"/>
      <c r="V150" s="18"/>
      <c r="W150" s="18"/>
      <c r="AE150" s="25"/>
      <c r="AF150" s="25"/>
      <c r="AG150" s="25"/>
    </row>
    <row r="151" spans="2:33" customFormat="1" x14ac:dyDescent="0.25">
      <c r="B151" s="49"/>
      <c r="C151" s="49"/>
      <c r="U151" s="18"/>
      <c r="V151" s="18"/>
      <c r="W151" s="18"/>
      <c r="AE151" s="25"/>
      <c r="AF151" s="25"/>
      <c r="AG151" s="25"/>
    </row>
    <row r="152" spans="2:33" customFormat="1" x14ac:dyDescent="0.25">
      <c r="B152" s="49"/>
      <c r="C152" s="49"/>
      <c r="U152" s="18"/>
      <c r="V152" s="18"/>
      <c r="W152" s="18"/>
      <c r="AE152" s="25"/>
      <c r="AF152" s="25"/>
      <c r="AG152" s="25"/>
    </row>
    <row r="153" spans="2:33" customFormat="1" x14ac:dyDescent="0.25">
      <c r="U153" s="18"/>
      <c r="V153" s="18"/>
      <c r="W153" s="18"/>
      <c r="AE153" s="25"/>
      <c r="AF153" s="25"/>
      <c r="AG153" s="25"/>
    </row>
    <row r="154" spans="2:33" customFormat="1" x14ac:dyDescent="0.25">
      <c r="U154" s="18"/>
      <c r="V154" s="18"/>
      <c r="W154" s="18"/>
      <c r="AE154" s="25"/>
      <c r="AF154" s="25"/>
      <c r="AG154" s="25"/>
    </row>
    <row r="155" spans="2:33" customFormat="1" x14ac:dyDescent="0.25">
      <c r="U155" s="18"/>
      <c r="V155" s="18"/>
      <c r="W155" s="18"/>
      <c r="AE155" s="25"/>
      <c r="AF155" s="25"/>
      <c r="AG155" s="25"/>
    </row>
    <row r="156" spans="2:33" customFormat="1" x14ac:dyDescent="0.25">
      <c r="B156" s="49"/>
      <c r="C156" s="49"/>
      <c r="U156" s="18"/>
      <c r="V156" s="18"/>
      <c r="W156" s="18"/>
      <c r="AE156" s="25"/>
      <c r="AF156" s="25"/>
      <c r="AG156" s="25"/>
    </row>
    <row r="157" spans="2:33" customFormat="1" x14ac:dyDescent="0.25">
      <c r="U157" s="18"/>
      <c r="V157" s="18"/>
      <c r="W157" s="18"/>
      <c r="AE157" s="25"/>
      <c r="AF157" s="25"/>
      <c r="AG157" s="25"/>
    </row>
    <row r="158" spans="2:33" customFormat="1" x14ac:dyDescent="0.25">
      <c r="U158" s="18"/>
      <c r="V158" s="18"/>
      <c r="W158" s="18"/>
      <c r="AE158" s="25"/>
      <c r="AF158" s="25"/>
      <c r="AG158" s="25"/>
    </row>
    <row r="159" spans="2:33" customFormat="1" x14ac:dyDescent="0.25">
      <c r="U159" s="18"/>
      <c r="V159" s="18"/>
      <c r="W159" s="18"/>
      <c r="AE159" s="25"/>
      <c r="AF159" s="25"/>
      <c r="AG159" s="25"/>
    </row>
    <row r="160" spans="2:33" customFormat="1" x14ac:dyDescent="0.25">
      <c r="B160" s="49"/>
      <c r="C160" s="49"/>
      <c r="U160" s="18"/>
      <c r="V160" s="18"/>
      <c r="W160" s="18"/>
      <c r="AE160" s="25"/>
      <c r="AF160" s="25"/>
      <c r="AG160" s="25"/>
    </row>
    <row r="161" spans="1:33" x14ac:dyDescent="0.25">
      <c r="A161"/>
      <c r="B161" s="49"/>
      <c r="C161" s="49"/>
      <c r="U161" s="18"/>
      <c r="V161" s="18"/>
      <c r="W161" s="18"/>
      <c r="AE161" s="25"/>
      <c r="AG161" s="25"/>
    </row>
    <row r="162" spans="1:33" x14ac:dyDescent="0.25">
      <c r="A162"/>
      <c r="U162" s="18"/>
      <c r="V162" s="18"/>
      <c r="W162" s="18"/>
      <c r="Z162" s="12"/>
      <c r="AE162" s="25"/>
      <c r="AG162" s="25"/>
    </row>
    <row r="163" spans="1:33" x14ac:dyDescent="0.25">
      <c r="A163"/>
      <c r="U163" s="18"/>
      <c r="V163" s="18"/>
      <c r="W163" s="18"/>
      <c r="AE163" s="28"/>
      <c r="AF163" s="28"/>
      <c r="AG163" s="28"/>
    </row>
    <row r="164" spans="1:33" x14ac:dyDescent="0.25">
      <c r="A164"/>
      <c r="U164" s="18"/>
      <c r="V164" s="18"/>
      <c r="W164" s="18"/>
      <c r="Y164" s="12"/>
      <c r="AE164" s="25"/>
      <c r="AG164" s="25"/>
    </row>
    <row r="165" spans="1:33" x14ac:dyDescent="0.25">
      <c r="A165"/>
      <c r="U165" s="18"/>
      <c r="V165" s="18"/>
      <c r="W165" s="18"/>
      <c r="Y165" s="12"/>
      <c r="AE165" s="25"/>
      <c r="AG165" s="25"/>
    </row>
    <row r="166" spans="1:33" x14ac:dyDescent="0.25">
      <c r="A166"/>
      <c r="U166" s="18"/>
      <c r="V166" s="18"/>
      <c r="W166" s="18"/>
      <c r="Y166" s="12"/>
      <c r="AE166" s="25"/>
      <c r="AG166" s="25"/>
    </row>
    <row r="167" spans="1:33" x14ac:dyDescent="0.25">
      <c r="A167"/>
      <c r="U167" s="18"/>
      <c r="V167" s="18"/>
      <c r="W167" s="18"/>
      <c r="Y167" s="12"/>
      <c r="AE167" s="25"/>
      <c r="AG167" s="25"/>
    </row>
    <row r="168" spans="1:33" x14ac:dyDescent="0.25">
      <c r="A168"/>
      <c r="U168" s="18"/>
      <c r="V168" s="18"/>
      <c r="W168" s="18"/>
      <c r="Y168" s="12"/>
      <c r="AE168" s="25"/>
      <c r="AG168" s="25"/>
    </row>
    <row r="169" spans="1:33" x14ac:dyDescent="0.25">
      <c r="A169"/>
      <c r="U169" s="18"/>
      <c r="V169" s="18"/>
      <c r="W169" s="18"/>
      <c r="AE169" s="25"/>
      <c r="AG169" s="25"/>
    </row>
    <row r="170" spans="1:33" x14ac:dyDescent="0.25">
      <c r="A170"/>
      <c r="U170" s="18"/>
      <c r="V170" s="18"/>
      <c r="W170" s="18"/>
      <c r="AE170" s="25"/>
      <c r="AG170" s="25"/>
    </row>
    <row r="171" spans="1:33" x14ac:dyDescent="0.25">
      <c r="A171"/>
      <c r="U171" s="18"/>
      <c r="V171" s="18"/>
      <c r="W171" s="18"/>
      <c r="AE171" s="25"/>
      <c r="AG171" s="25"/>
    </row>
    <row r="172" spans="1:33" x14ac:dyDescent="0.25">
      <c r="A172"/>
      <c r="B172" s="49"/>
      <c r="C172" s="49"/>
      <c r="U172" s="18"/>
      <c r="V172" s="18"/>
      <c r="W172" s="18"/>
      <c r="AE172" s="25"/>
      <c r="AG172" s="25"/>
    </row>
    <row r="173" spans="1:33" x14ac:dyDescent="0.25">
      <c r="A173"/>
      <c r="U173" s="18"/>
      <c r="V173" s="18"/>
      <c r="W173" s="18"/>
      <c r="AE173" s="25"/>
      <c r="AG173" s="25"/>
    </row>
    <row r="174" spans="1:33" x14ac:dyDescent="0.25">
      <c r="A174"/>
      <c r="U174" s="18"/>
      <c r="V174" s="18"/>
      <c r="W174" s="18"/>
      <c r="AE174" s="25"/>
      <c r="AG174" s="25"/>
    </row>
    <row r="175" spans="1:33" x14ac:dyDescent="0.25">
      <c r="A175"/>
      <c r="U175" s="18"/>
      <c r="V175" s="18"/>
      <c r="W175" s="18"/>
      <c r="AE175" s="25"/>
      <c r="AG175" s="25"/>
    </row>
    <row r="176" spans="1:33" x14ac:dyDescent="0.25">
      <c r="A176"/>
      <c r="B176" s="49"/>
      <c r="U176" s="18"/>
      <c r="V176" s="18"/>
      <c r="W176" s="18"/>
      <c r="AE176" s="25"/>
      <c r="AG176" s="25"/>
    </row>
    <row r="177" spans="2:33" customFormat="1" x14ac:dyDescent="0.25">
      <c r="U177" s="18"/>
      <c r="V177" s="18"/>
      <c r="W177" s="18"/>
      <c r="AE177" s="25"/>
      <c r="AF177" s="25"/>
      <c r="AG177" s="25"/>
    </row>
    <row r="178" spans="2:33" customFormat="1" x14ac:dyDescent="0.25">
      <c r="B178" s="49"/>
      <c r="C178" s="49"/>
      <c r="U178" s="18"/>
      <c r="V178" s="18"/>
      <c r="W178" s="18"/>
      <c r="AE178" s="25"/>
      <c r="AF178" s="25"/>
      <c r="AG178" s="25"/>
    </row>
    <row r="179" spans="2:33" customFormat="1" x14ac:dyDescent="0.25">
      <c r="B179" s="49"/>
      <c r="C179" s="49"/>
      <c r="U179" s="18"/>
      <c r="V179" s="18"/>
      <c r="W179" s="18"/>
      <c r="AE179" s="25"/>
      <c r="AF179" s="25"/>
      <c r="AG179" s="25"/>
    </row>
    <row r="180" spans="2:33" customFormat="1" x14ac:dyDescent="0.25">
      <c r="B180" s="49"/>
      <c r="U180" s="18"/>
      <c r="V180" s="18"/>
      <c r="W180" s="18"/>
      <c r="AE180" s="25"/>
      <c r="AF180" s="25"/>
      <c r="AG180" s="25"/>
    </row>
    <row r="181" spans="2:33" customFormat="1" x14ac:dyDescent="0.25">
      <c r="U181" s="18"/>
      <c r="V181" s="18"/>
      <c r="W181" s="18"/>
      <c r="X181" s="12"/>
      <c r="AE181" s="25"/>
      <c r="AF181" s="25"/>
      <c r="AG181" s="25"/>
    </row>
    <row r="182" spans="2:33" customFormat="1" x14ac:dyDescent="0.25">
      <c r="U182" s="18"/>
      <c r="V182" s="18"/>
      <c r="W182" s="18"/>
      <c r="X182" s="12"/>
      <c r="AE182" s="25"/>
      <c r="AF182" s="25"/>
      <c r="AG182" s="25"/>
    </row>
    <row r="183" spans="2:33" customFormat="1" x14ac:dyDescent="0.25">
      <c r="U183" s="18"/>
      <c r="V183" s="18"/>
      <c r="W183" s="18"/>
      <c r="AE183" s="25"/>
      <c r="AF183" s="25"/>
      <c r="AG183" s="25"/>
    </row>
    <row r="184" spans="2:33" customFormat="1" x14ac:dyDescent="0.25">
      <c r="U184" s="18"/>
      <c r="V184" s="18"/>
      <c r="W184" s="18"/>
      <c r="AE184" s="25"/>
      <c r="AF184" s="25"/>
      <c r="AG184" s="25"/>
    </row>
    <row r="185" spans="2:33" customFormat="1" x14ac:dyDescent="0.25">
      <c r="B185" s="49"/>
      <c r="C185" s="49"/>
      <c r="U185" s="18"/>
      <c r="V185" s="18"/>
      <c r="W185" s="18"/>
      <c r="AE185" s="25"/>
      <c r="AF185" s="25"/>
      <c r="AG185" s="25"/>
    </row>
    <row r="186" spans="2:33" customFormat="1" x14ac:dyDescent="0.25">
      <c r="U186" s="18"/>
      <c r="V186" s="18"/>
      <c r="W186" s="18"/>
      <c r="AE186" s="25"/>
      <c r="AF186" s="25"/>
      <c r="AG186" s="25"/>
    </row>
    <row r="187" spans="2:33" customFormat="1" x14ac:dyDescent="0.25">
      <c r="B187" s="49"/>
      <c r="C187" s="49"/>
      <c r="U187" s="18"/>
      <c r="V187" s="18"/>
      <c r="W187" s="18"/>
      <c r="AE187" s="25"/>
      <c r="AF187" s="25"/>
      <c r="AG187" s="25"/>
    </row>
    <row r="188" spans="2:33" customFormat="1" x14ac:dyDescent="0.25">
      <c r="U188" s="18"/>
      <c r="V188" s="18"/>
      <c r="W188" s="18"/>
      <c r="AE188" s="25"/>
      <c r="AF188" s="25"/>
      <c r="AG188" s="25"/>
    </row>
    <row r="189" spans="2:33" customFormat="1" x14ac:dyDescent="0.25">
      <c r="B189" s="49"/>
      <c r="U189" s="18"/>
      <c r="V189" s="18"/>
      <c r="W189" s="18"/>
      <c r="AE189" s="25"/>
      <c r="AF189" s="25"/>
      <c r="AG189" s="25"/>
    </row>
    <row r="190" spans="2:33" customFormat="1" x14ac:dyDescent="0.25">
      <c r="U190" s="18"/>
      <c r="V190" s="18"/>
      <c r="W190" s="18"/>
      <c r="AE190" s="25"/>
      <c r="AF190" s="25"/>
      <c r="AG190" s="25"/>
    </row>
    <row r="191" spans="2:33" customFormat="1" x14ac:dyDescent="0.25">
      <c r="B191" s="49"/>
      <c r="U191" s="18"/>
      <c r="V191" s="18"/>
      <c r="W191" s="18"/>
      <c r="AE191" s="25"/>
      <c r="AF191" s="25"/>
      <c r="AG191" s="25"/>
    </row>
    <row r="192" spans="2:33" customFormat="1" x14ac:dyDescent="0.25">
      <c r="U192" s="18"/>
      <c r="V192" s="18"/>
      <c r="W192" s="18"/>
      <c r="AE192" s="25"/>
      <c r="AF192" s="25"/>
      <c r="AG192" s="25"/>
    </row>
    <row r="193" spans="2:33" customFormat="1" x14ac:dyDescent="0.25">
      <c r="U193" s="18"/>
      <c r="V193" s="18"/>
      <c r="W193" s="18"/>
      <c r="AE193" s="25"/>
      <c r="AF193" s="25"/>
      <c r="AG193" s="25"/>
    </row>
    <row r="194" spans="2:33" customFormat="1" x14ac:dyDescent="0.25">
      <c r="U194" s="18"/>
      <c r="V194" s="18"/>
      <c r="W194" s="18"/>
      <c r="AE194" s="25"/>
      <c r="AF194" s="25"/>
      <c r="AG194" s="25"/>
    </row>
    <row r="195" spans="2:33" customFormat="1" x14ac:dyDescent="0.25">
      <c r="B195" s="49"/>
      <c r="C195" s="49"/>
      <c r="U195" s="18"/>
      <c r="V195" s="18"/>
      <c r="W195" s="18"/>
      <c r="AE195" s="25"/>
      <c r="AF195" s="25"/>
      <c r="AG195" s="25"/>
    </row>
    <row r="196" spans="2:33" customFormat="1" x14ac:dyDescent="0.25">
      <c r="B196" s="49"/>
      <c r="C196" s="49"/>
      <c r="U196" s="18"/>
      <c r="V196" s="18"/>
      <c r="W196" s="18"/>
      <c r="AE196" s="25"/>
      <c r="AF196" s="25"/>
      <c r="AG196" s="25"/>
    </row>
    <row r="197" spans="2:33" customFormat="1" x14ac:dyDescent="0.25">
      <c r="U197" s="18"/>
      <c r="V197" s="18"/>
      <c r="W197" s="18"/>
      <c r="AE197" s="25"/>
      <c r="AF197" s="25"/>
      <c r="AG197" s="25"/>
    </row>
    <row r="198" spans="2:33" customFormat="1" x14ac:dyDescent="0.25">
      <c r="U198" s="18"/>
      <c r="V198" s="18"/>
      <c r="W198" s="18"/>
      <c r="AE198" s="25"/>
      <c r="AF198" s="25"/>
      <c r="AG198" s="25"/>
    </row>
    <row r="199" spans="2:33" customFormat="1" x14ac:dyDescent="0.25">
      <c r="U199" s="18"/>
      <c r="V199" s="18"/>
      <c r="W199" s="18"/>
      <c r="AE199" s="25"/>
      <c r="AF199" s="25"/>
      <c r="AG199" s="25"/>
    </row>
    <row r="200" spans="2:33" customFormat="1" x14ac:dyDescent="0.25">
      <c r="U200" s="18"/>
      <c r="V200" s="18"/>
      <c r="W200" s="18"/>
      <c r="AE200" s="25"/>
      <c r="AF200" s="25"/>
      <c r="AG200" s="25"/>
    </row>
    <row r="201" spans="2:33" customFormat="1" x14ac:dyDescent="0.25">
      <c r="U201" s="18"/>
      <c r="V201" s="18"/>
      <c r="W201" s="18"/>
      <c r="AE201" s="25"/>
      <c r="AF201" s="25"/>
      <c r="AG201" s="25"/>
    </row>
    <row r="202" spans="2:33" customFormat="1" x14ac:dyDescent="0.25">
      <c r="U202" s="18"/>
      <c r="V202" s="18"/>
      <c r="W202" s="18"/>
      <c r="AE202" s="25"/>
      <c r="AF202" s="25"/>
      <c r="AG202" s="25"/>
    </row>
    <row r="203" spans="2:33" customFormat="1" x14ac:dyDescent="0.25">
      <c r="U203" s="18"/>
      <c r="V203" s="18"/>
      <c r="W203" s="18"/>
      <c r="AE203" s="25"/>
      <c r="AF203" s="25"/>
      <c r="AG203" s="25"/>
    </row>
    <row r="204" spans="2:33" customFormat="1" x14ac:dyDescent="0.25">
      <c r="U204" s="18"/>
      <c r="V204" s="18"/>
      <c r="W204" s="18"/>
      <c r="AE204" s="25"/>
      <c r="AF204" s="25"/>
      <c r="AG204" s="25"/>
    </row>
    <row r="205" spans="2:33" customFormat="1" x14ac:dyDescent="0.25">
      <c r="U205" s="18"/>
      <c r="V205" s="18"/>
      <c r="W205" s="18"/>
      <c r="AE205" s="25"/>
      <c r="AF205" s="25"/>
      <c r="AG205" s="25"/>
    </row>
    <row r="206" spans="2:33" customFormat="1" x14ac:dyDescent="0.25">
      <c r="B206" s="49"/>
      <c r="C206" s="49"/>
      <c r="U206" s="18"/>
      <c r="V206" s="18"/>
      <c r="W206" s="18"/>
      <c r="AE206" s="25"/>
      <c r="AF206" s="25"/>
      <c r="AG206" s="25"/>
    </row>
    <row r="207" spans="2:33" customFormat="1" x14ac:dyDescent="0.25">
      <c r="B207" s="49"/>
      <c r="C207" s="49"/>
      <c r="U207" s="18"/>
      <c r="V207" s="18"/>
      <c r="W207" s="18"/>
      <c r="AE207" s="25"/>
      <c r="AF207" s="25"/>
      <c r="AG207" s="25"/>
    </row>
    <row r="208" spans="2:33" customFormat="1" x14ac:dyDescent="0.25">
      <c r="U208" s="18"/>
      <c r="V208" s="18"/>
      <c r="W208" s="18"/>
      <c r="AE208" s="25"/>
      <c r="AF208" s="25"/>
      <c r="AG208" s="25"/>
    </row>
    <row r="209" spans="2:33" customFormat="1" x14ac:dyDescent="0.25">
      <c r="U209" s="18"/>
      <c r="V209" s="18"/>
      <c r="W209" s="18"/>
      <c r="AE209" s="25"/>
      <c r="AF209" s="25"/>
      <c r="AG209" s="25"/>
    </row>
    <row r="210" spans="2:33" customFormat="1" x14ac:dyDescent="0.25">
      <c r="B210" s="49"/>
      <c r="U210" s="18"/>
      <c r="V210" s="18"/>
      <c r="W210" s="18"/>
      <c r="AE210" s="25"/>
      <c r="AF210" s="25"/>
      <c r="AG210" s="25"/>
    </row>
    <row r="211" spans="2:33" customFormat="1" x14ac:dyDescent="0.25">
      <c r="B211" s="49"/>
      <c r="U211" s="18"/>
      <c r="V211" s="18"/>
      <c r="W211" s="18"/>
      <c r="AE211" s="25"/>
      <c r="AF211" s="25"/>
      <c r="AG211" s="25"/>
    </row>
    <row r="212" spans="2:33" customFormat="1" x14ac:dyDescent="0.25">
      <c r="B212" s="49"/>
      <c r="U212" s="18"/>
      <c r="V212" s="18"/>
      <c r="W212" s="18"/>
      <c r="AE212" s="25"/>
      <c r="AF212" s="25"/>
      <c r="AG212" s="25"/>
    </row>
    <row r="213" spans="2:33" customFormat="1" x14ac:dyDescent="0.25">
      <c r="B213" s="49"/>
      <c r="U213" s="18"/>
      <c r="V213" s="18"/>
      <c r="W213" s="18"/>
      <c r="AE213" s="25"/>
      <c r="AF213" s="25"/>
      <c r="AG213" s="25"/>
    </row>
    <row r="214" spans="2:33" customFormat="1" x14ac:dyDescent="0.25">
      <c r="U214" s="18"/>
      <c r="V214" s="18"/>
      <c r="W214" s="18"/>
      <c r="AE214" s="25"/>
      <c r="AF214" s="25"/>
      <c r="AG214" s="25"/>
    </row>
    <row r="215" spans="2:33" customFormat="1" x14ac:dyDescent="0.25">
      <c r="B215" s="49"/>
      <c r="U215" s="18"/>
      <c r="V215" s="18"/>
      <c r="W215" s="18"/>
      <c r="AE215" s="25"/>
      <c r="AF215" s="25"/>
      <c r="AG215" s="25"/>
    </row>
    <row r="216" spans="2:33" customFormat="1" x14ac:dyDescent="0.25">
      <c r="B216" s="12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U216" s="18"/>
      <c r="V216" s="18"/>
      <c r="W216" s="18"/>
      <c r="AE216" s="25"/>
      <c r="AF216" s="25"/>
      <c r="AG216" s="25"/>
    </row>
    <row r="217" spans="2:33" customFormat="1" x14ac:dyDescent="0.25">
      <c r="B217" s="49"/>
      <c r="C217" s="49"/>
      <c r="U217" s="18"/>
      <c r="V217" s="18"/>
      <c r="W217" s="18"/>
      <c r="AE217" s="25"/>
      <c r="AF217" s="25"/>
      <c r="AG217" s="25"/>
    </row>
    <row r="218" spans="2:33" customFormat="1" x14ac:dyDescent="0.25">
      <c r="U218" s="18"/>
      <c r="V218" s="18"/>
      <c r="W218" s="18"/>
      <c r="AE218" s="25"/>
      <c r="AF218" s="25"/>
      <c r="AG218" s="25"/>
    </row>
    <row r="219" spans="2:33" customFormat="1" x14ac:dyDescent="0.25">
      <c r="U219" s="18"/>
      <c r="V219" s="18"/>
      <c r="W219" s="18"/>
      <c r="AE219" s="25"/>
      <c r="AF219" s="25"/>
      <c r="AG219" s="25"/>
    </row>
    <row r="220" spans="2:33" customFormat="1" x14ac:dyDescent="0.25">
      <c r="U220" s="18"/>
      <c r="V220" s="18"/>
      <c r="W220" s="18"/>
      <c r="AE220" s="25"/>
      <c r="AF220" s="25"/>
      <c r="AG220" s="25"/>
    </row>
    <row r="221" spans="2:33" customFormat="1" x14ac:dyDescent="0.25">
      <c r="U221" s="18"/>
      <c r="V221" s="18"/>
      <c r="W221" s="18"/>
      <c r="AE221" s="25"/>
      <c r="AF221" s="25"/>
      <c r="AG221" s="25"/>
    </row>
    <row r="222" spans="2:33" customFormat="1" x14ac:dyDescent="0.25">
      <c r="U222" s="18"/>
      <c r="V222" s="18"/>
      <c r="W222" s="18"/>
      <c r="AE222" s="25"/>
      <c r="AF222" s="25"/>
      <c r="AG222" s="25"/>
    </row>
    <row r="223" spans="2:33" customFormat="1" x14ac:dyDescent="0.25">
      <c r="U223" s="18"/>
      <c r="V223" s="18"/>
      <c r="W223" s="18"/>
      <c r="AE223" s="25"/>
      <c r="AF223" s="25"/>
      <c r="AG223" s="25"/>
    </row>
    <row r="224" spans="2:33" customFormat="1" x14ac:dyDescent="0.25">
      <c r="B224" s="49"/>
      <c r="U224" s="18"/>
      <c r="V224" s="18"/>
      <c r="W224" s="18"/>
      <c r="AE224" s="25"/>
      <c r="AF224" s="25"/>
      <c r="AG224" s="25"/>
    </row>
    <row r="225" spans="2:33" customFormat="1" x14ac:dyDescent="0.25">
      <c r="U225" s="18"/>
      <c r="V225" s="18"/>
      <c r="W225" s="18"/>
      <c r="AE225" s="25"/>
      <c r="AF225" s="25"/>
      <c r="AG225" s="25"/>
    </row>
    <row r="226" spans="2:33" customFormat="1" x14ac:dyDescent="0.25">
      <c r="B226" s="49"/>
      <c r="C226" s="49"/>
      <c r="U226" s="18"/>
      <c r="V226" s="18"/>
      <c r="W226" s="18"/>
      <c r="AE226" s="25"/>
      <c r="AF226" s="25"/>
      <c r="AG226" s="25"/>
    </row>
    <row r="227" spans="2:33" customFormat="1" x14ac:dyDescent="0.25">
      <c r="U227" s="18"/>
      <c r="V227" s="18"/>
      <c r="W227" s="18"/>
      <c r="AE227" s="25"/>
      <c r="AF227" s="25"/>
      <c r="AG227" s="25"/>
    </row>
    <row r="228" spans="2:33" customFormat="1" x14ac:dyDescent="0.25">
      <c r="B228" s="49"/>
      <c r="C228" s="49"/>
      <c r="U228" s="18"/>
      <c r="V228" s="18"/>
      <c r="W228" s="18"/>
      <c r="AE228" s="25"/>
      <c r="AF228" s="25"/>
      <c r="AG228" s="25"/>
    </row>
    <row r="229" spans="2:33" customFormat="1" x14ac:dyDescent="0.25">
      <c r="B229" s="49"/>
      <c r="C229" s="49"/>
      <c r="U229" s="18"/>
      <c r="V229" s="18"/>
      <c r="W229" s="18"/>
      <c r="AE229" s="25"/>
      <c r="AF229" s="25"/>
      <c r="AG229" s="25"/>
    </row>
    <row r="230" spans="2:33" customFormat="1" x14ac:dyDescent="0.25">
      <c r="AE230" s="25"/>
      <c r="AF230" s="25"/>
      <c r="AG230" s="25"/>
    </row>
    <row r="231" spans="2:33" customFormat="1" x14ac:dyDescent="0.25">
      <c r="AE231" s="25"/>
      <c r="AF231" s="25"/>
      <c r="AG231" s="25"/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</sheetData>
  <mergeCells count="32">
    <mergeCell ref="A1:AG2"/>
    <mergeCell ref="A4:A5"/>
    <mergeCell ref="B4:B5"/>
    <mergeCell ref="C4:C5"/>
    <mergeCell ref="D4:D5"/>
    <mergeCell ref="E4:E5"/>
    <mergeCell ref="F4:F5"/>
    <mergeCell ref="G4:G5"/>
    <mergeCell ref="O4:O8"/>
    <mergeCell ref="H4:I5"/>
    <mergeCell ref="J4:K5"/>
    <mergeCell ref="L4:N5"/>
    <mergeCell ref="P4:P8"/>
    <mergeCell ref="Q4:Q8"/>
    <mergeCell ref="R4:AD5"/>
    <mergeCell ref="Z6:AD7"/>
    <mergeCell ref="AE4:AE5"/>
    <mergeCell ref="AF4:AF8"/>
    <mergeCell ref="AG4:AG8"/>
    <mergeCell ref="A6:A8"/>
    <mergeCell ref="B6:B8"/>
    <mergeCell ref="C6:C8"/>
    <mergeCell ref="D6:D8"/>
    <mergeCell ref="E6:E8"/>
    <mergeCell ref="F6:F8"/>
    <mergeCell ref="G6:G8"/>
    <mergeCell ref="H6:I7"/>
    <mergeCell ref="J6:K7"/>
    <mergeCell ref="L6:N7"/>
    <mergeCell ref="R6:S7"/>
    <mergeCell ref="T6:V7"/>
    <mergeCell ref="W6:Y7"/>
  </mergeCells>
  <phoneticPr fontId="0" type="noConversion"/>
  <printOptions horizontalCentered="1"/>
  <pageMargins left="0.23622047244094491" right="0.23622047244094491" top="0" bottom="0.15748031496062992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13" enableFormatConditionsCalculation="0"/>
  <dimension ref="A1:AG379"/>
  <sheetViews>
    <sheetView zoomScale="75" zoomScaleNormal="75" zoomScalePageLayoutView="75" workbookViewId="0">
      <selection activeCell="A20" sqref="A20:XFD20"/>
    </sheetView>
  </sheetViews>
  <sheetFormatPr defaultColWidth="8.88671875" defaultRowHeight="13.2" x14ac:dyDescent="0.25"/>
  <cols>
    <col min="1" max="1" width="20.44140625" style="1" customWidth="1"/>
    <col min="2" max="7" width="5.44140625" customWidth="1"/>
    <col min="8" max="8" width="6.88671875" customWidth="1"/>
    <col min="9" max="9" width="7.77734375" customWidth="1"/>
    <col min="10" max="10" width="6.33203125" customWidth="1"/>
    <col min="11" max="11" width="6.77734375" customWidth="1"/>
    <col min="12" max="13" width="5.44140625" customWidth="1"/>
    <col min="14" max="14" width="7" customWidth="1"/>
    <col min="15" max="16" width="5.44140625" customWidth="1"/>
    <col min="17" max="17" width="6.44140625" customWidth="1"/>
    <col min="18" max="31" width="5.44140625" customWidth="1"/>
    <col min="32" max="32" width="6" style="25" customWidth="1"/>
    <col min="33" max="33" width="6.44140625" customWidth="1"/>
  </cols>
  <sheetData>
    <row r="1" spans="1:33" ht="14.1" customHeight="1" x14ac:dyDescent="0.25">
      <c r="A1" s="146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4.1" customHeight="1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14.1" customHeight="1" thickBot="1" x14ac:dyDescent="0.3">
      <c r="A3" s="76"/>
      <c r="B3" s="89" t="s">
        <v>59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1" t="s">
        <v>61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4"/>
      <c r="AG3" s="93"/>
    </row>
    <row r="4" spans="1:33" ht="14.1" customHeight="1" x14ac:dyDescent="0.25">
      <c r="A4" s="156" t="s">
        <v>105</v>
      </c>
      <c r="B4" s="158" t="s">
        <v>93</v>
      </c>
      <c r="C4" s="158" t="s">
        <v>94</v>
      </c>
      <c r="D4" s="158" t="s">
        <v>95</v>
      </c>
      <c r="E4" s="158" t="s">
        <v>96</v>
      </c>
      <c r="F4" s="158" t="s">
        <v>97</v>
      </c>
      <c r="G4" s="158" t="s">
        <v>98</v>
      </c>
      <c r="H4" s="158" t="s">
        <v>99</v>
      </c>
      <c r="I4" s="160"/>
      <c r="J4" s="158" t="s">
        <v>100</v>
      </c>
      <c r="K4" s="160"/>
      <c r="L4" s="158" t="s">
        <v>101</v>
      </c>
      <c r="M4" s="162"/>
      <c r="N4" s="160"/>
      <c r="O4" s="194" t="s">
        <v>102</v>
      </c>
      <c r="P4" s="197" t="s">
        <v>103</v>
      </c>
      <c r="Q4" s="148" t="s">
        <v>68</v>
      </c>
      <c r="R4" s="221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  <c r="AE4" s="206"/>
      <c r="AF4" s="151" t="s">
        <v>90</v>
      </c>
      <c r="AG4" s="152" t="s">
        <v>12</v>
      </c>
    </row>
    <row r="5" spans="1:33" ht="14.1" customHeight="1" thickBot="1" x14ac:dyDescent="0.3">
      <c r="A5" s="157"/>
      <c r="B5" s="159"/>
      <c r="C5" s="159"/>
      <c r="D5" s="159"/>
      <c r="E5" s="159"/>
      <c r="F5" s="159"/>
      <c r="G5" s="159"/>
      <c r="H5" s="159"/>
      <c r="I5" s="161"/>
      <c r="J5" s="159"/>
      <c r="K5" s="161"/>
      <c r="L5" s="159"/>
      <c r="M5" s="163"/>
      <c r="N5" s="161"/>
      <c r="O5" s="195"/>
      <c r="P5" s="198"/>
      <c r="Q5" s="219"/>
      <c r="R5" s="224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149"/>
      <c r="AF5" s="149"/>
      <c r="AG5" s="219"/>
    </row>
    <row r="6" spans="1:33" ht="14.1" customHeight="1" x14ac:dyDescent="0.25">
      <c r="A6" s="153" t="s">
        <v>32</v>
      </c>
      <c r="B6" s="164" t="s">
        <v>64</v>
      </c>
      <c r="C6" s="167" t="s">
        <v>30</v>
      </c>
      <c r="D6" s="170" t="s">
        <v>33</v>
      </c>
      <c r="E6" s="170" t="s">
        <v>34</v>
      </c>
      <c r="F6" s="170" t="s">
        <v>62</v>
      </c>
      <c r="G6" s="177" t="s">
        <v>35</v>
      </c>
      <c r="H6" s="180" t="s">
        <v>65</v>
      </c>
      <c r="I6" s="181"/>
      <c r="J6" s="184" t="s">
        <v>66</v>
      </c>
      <c r="K6" s="181"/>
      <c r="L6" s="180" t="s">
        <v>67</v>
      </c>
      <c r="M6" s="185"/>
      <c r="N6" s="181"/>
      <c r="O6" s="195"/>
      <c r="P6" s="198"/>
      <c r="Q6" s="219"/>
      <c r="R6" s="187" t="s">
        <v>69</v>
      </c>
      <c r="S6" s="173"/>
      <c r="T6" s="213" t="s">
        <v>72</v>
      </c>
      <c r="U6" s="214"/>
      <c r="V6" s="215"/>
      <c r="W6" s="171" t="s">
        <v>36</v>
      </c>
      <c r="X6" s="172"/>
      <c r="Y6" s="173"/>
      <c r="Z6" s="171" t="s">
        <v>60</v>
      </c>
      <c r="AA6" s="172"/>
      <c r="AB6" s="172"/>
      <c r="AC6" s="172"/>
      <c r="AD6" s="173"/>
      <c r="AE6" s="14"/>
      <c r="AF6" s="149"/>
      <c r="AG6" s="219"/>
    </row>
    <row r="7" spans="1:33" ht="14.1" customHeight="1" thickBot="1" x14ac:dyDescent="0.3">
      <c r="A7" s="207"/>
      <c r="B7" s="209"/>
      <c r="C7" s="211"/>
      <c r="D7" s="168"/>
      <c r="E7" s="168"/>
      <c r="F7" s="168"/>
      <c r="G7" s="178"/>
      <c r="H7" s="182"/>
      <c r="I7" s="183"/>
      <c r="J7" s="182"/>
      <c r="K7" s="183"/>
      <c r="L7" s="182"/>
      <c r="M7" s="186"/>
      <c r="N7" s="183"/>
      <c r="O7" s="195"/>
      <c r="P7" s="198"/>
      <c r="Q7" s="219"/>
      <c r="R7" s="174"/>
      <c r="S7" s="176"/>
      <c r="T7" s="216"/>
      <c r="U7" s="217"/>
      <c r="V7" s="218"/>
      <c r="W7" s="174"/>
      <c r="X7" s="175"/>
      <c r="Y7" s="176"/>
      <c r="Z7" s="174"/>
      <c r="AA7" s="175"/>
      <c r="AB7" s="175"/>
      <c r="AC7" s="175"/>
      <c r="AD7" s="176"/>
      <c r="AE7" s="14"/>
      <c r="AF7" s="149"/>
      <c r="AG7" s="219"/>
    </row>
    <row r="8" spans="1:33" ht="110.1" customHeight="1" thickBot="1" x14ac:dyDescent="0.3">
      <c r="A8" s="208"/>
      <c r="B8" s="210"/>
      <c r="C8" s="212"/>
      <c r="D8" s="169"/>
      <c r="E8" s="169"/>
      <c r="F8" s="169"/>
      <c r="G8" s="179"/>
      <c r="H8" s="101" t="s">
        <v>83</v>
      </c>
      <c r="I8" s="102" t="s">
        <v>84</v>
      </c>
      <c r="J8" s="103" t="s">
        <v>85</v>
      </c>
      <c r="K8" s="102" t="s">
        <v>86</v>
      </c>
      <c r="L8" s="101" t="s">
        <v>87</v>
      </c>
      <c r="M8" s="104" t="s">
        <v>88</v>
      </c>
      <c r="N8" s="102" t="s">
        <v>89</v>
      </c>
      <c r="O8" s="196"/>
      <c r="P8" s="199"/>
      <c r="Q8" s="220"/>
      <c r="R8" s="105" t="s">
        <v>70</v>
      </c>
      <c r="S8" s="106" t="s">
        <v>71</v>
      </c>
      <c r="T8" s="105" t="s">
        <v>73</v>
      </c>
      <c r="U8" s="107" t="s">
        <v>74</v>
      </c>
      <c r="V8" s="108" t="s">
        <v>104</v>
      </c>
      <c r="W8" s="109" t="s">
        <v>75</v>
      </c>
      <c r="X8" s="110" t="s">
        <v>76</v>
      </c>
      <c r="Y8" s="111" t="s">
        <v>77</v>
      </c>
      <c r="Z8" s="109" t="s">
        <v>78</v>
      </c>
      <c r="AA8" s="112" t="s">
        <v>79</v>
      </c>
      <c r="AB8" s="110" t="s">
        <v>80</v>
      </c>
      <c r="AC8" s="113" t="s">
        <v>81</v>
      </c>
      <c r="AD8" s="114" t="s">
        <v>82</v>
      </c>
      <c r="AE8" s="115" t="s">
        <v>103</v>
      </c>
      <c r="AF8" s="150"/>
      <c r="AG8" s="220"/>
    </row>
    <row r="9" spans="1:33" x14ac:dyDescent="0.25">
      <c r="A9" s="69" t="s">
        <v>37</v>
      </c>
      <c r="B9" s="19">
        <f>SUM(Jaanuar:Detsember!B9)</f>
        <v>0</v>
      </c>
      <c r="C9" s="16">
        <f>SUM(Jaanuar:Detsember!C9)</f>
        <v>0</v>
      </c>
      <c r="D9" s="16">
        <f>SUM(Jaanuar:Detsember!D9)</f>
        <v>18</v>
      </c>
      <c r="E9" s="16">
        <f>SUM(Jaanuar:Detsember!E9)</f>
        <v>0</v>
      </c>
      <c r="F9" s="16">
        <f>SUM(Jaanuar:Detsember!F9)</f>
        <v>0</v>
      </c>
      <c r="G9" s="17">
        <f>SUM(Jaanuar:Detsember!G9)</f>
        <v>0</v>
      </c>
      <c r="H9" s="19">
        <f>SUM(Jaanuar:Detsember!H9)</f>
        <v>1</v>
      </c>
      <c r="I9" s="17">
        <f>SUM(Jaanuar:Detsember!I9)</f>
        <v>0</v>
      </c>
      <c r="J9" s="19">
        <f>SUM(Jaanuar:Detsember!J9)</f>
        <v>0</v>
      </c>
      <c r="K9" s="17">
        <f>SUM(Jaanuar:Detsember!K9)</f>
        <v>0</v>
      </c>
      <c r="L9" s="19">
        <f>SUM(Jaanuar:Detsember!L9)</f>
        <v>0</v>
      </c>
      <c r="M9" s="16">
        <f>SUM(Jaanuar:Detsember!M9)</f>
        <v>0</v>
      </c>
      <c r="N9" s="17">
        <f>SUM(Jaanuar:Detsember!N9)</f>
        <v>0</v>
      </c>
      <c r="O9" s="33">
        <f>SUM(Jaanuar:Detsember!O9)</f>
        <v>0</v>
      </c>
      <c r="P9" s="10">
        <f>SUM(Jaanuar:Detsember!P9)</f>
        <v>0</v>
      </c>
      <c r="Q9" s="85">
        <f>SUM(B9:O9)-P9</f>
        <v>19</v>
      </c>
      <c r="R9" s="19">
        <f>SUM(Jaanuar:Detsember!R9)</f>
        <v>0</v>
      </c>
      <c r="S9" s="17">
        <f>SUM(Jaanuar:Detsember!S9)</f>
        <v>0</v>
      </c>
      <c r="T9" s="19">
        <f>SUM(Jaanuar:Detsember!T9)</f>
        <v>0</v>
      </c>
      <c r="U9" s="123">
        <f>SUM(Jaanuar:Detsember!U9)</f>
        <v>0</v>
      </c>
      <c r="V9" s="17">
        <f>SUM(Jaanuar:Detsember!V9)</f>
        <v>0</v>
      </c>
      <c r="W9" s="19">
        <f>SUM(Jaanuar:Detsember!W9)</f>
        <v>0</v>
      </c>
      <c r="X9" s="123">
        <f>SUM(Jaanuar:Detsember!X9)</f>
        <v>0</v>
      </c>
      <c r="Y9" s="17">
        <f>SUM(Jaanuar:Detsember!Y9)</f>
        <v>0</v>
      </c>
      <c r="Z9" s="19">
        <f>SUM(Jaanuar:Detsember!Z9)</f>
        <v>0</v>
      </c>
      <c r="AA9" s="123">
        <f>SUM(Jaanuar:Detsember!AA9)</f>
        <v>0</v>
      </c>
      <c r="AB9" s="123">
        <f>SUM(Jaanuar:Detsember!AB9)</f>
        <v>0</v>
      </c>
      <c r="AC9" s="123">
        <f>SUM(Jaanuar:Detsember!AC9)</f>
        <v>0</v>
      </c>
      <c r="AD9" s="17">
        <f>SUM(Jaanuar:Detsember!AD9)</f>
        <v>0</v>
      </c>
      <c r="AE9" s="10">
        <f>SUM(Jaanuar:Detsember!AE9)</f>
        <v>0</v>
      </c>
      <c r="AF9" s="124">
        <f>SUM(R9:AD9)-AE9</f>
        <v>0</v>
      </c>
      <c r="AG9" s="94">
        <f t="shared" ref="AG9:AG61" si="0">SUM(Q9,AF9)</f>
        <v>19</v>
      </c>
    </row>
    <row r="10" spans="1:33" x14ac:dyDescent="0.25">
      <c r="A10" s="70" t="s">
        <v>38</v>
      </c>
      <c r="B10" s="20">
        <f>SUM(Jaanuar:Detsember!B10)</f>
        <v>0</v>
      </c>
      <c r="C10" s="9">
        <f>SUM(Jaanuar:Detsember!C10)</f>
        <v>0</v>
      </c>
      <c r="D10" s="9">
        <f>SUM(Jaanuar:Detsember!D10)</f>
        <v>37</v>
      </c>
      <c r="E10" s="9">
        <f>SUM(Jaanuar:Detsember!E10)</f>
        <v>42</v>
      </c>
      <c r="F10" s="9">
        <f>SUM(Jaanuar:Detsember!F10)</f>
        <v>75</v>
      </c>
      <c r="G10" s="57">
        <f>SUM(Jaanuar:Detsember!G10)</f>
        <v>10</v>
      </c>
      <c r="H10" s="20">
        <f>SUM(Jaanuar:Detsember!H10)</f>
        <v>0</v>
      </c>
      <c r="I10" s="57">
        <f>SUM(Jaanuar:Detsember!I10)</f>
        <v>0</v>
      </c>
      <c r="J10" s="20">
        <f>SUM(Jaanuar:Detsember!J10)</f>
        <v>0</v>
      </c>
      <c r="K10" s="57">
        <f>SUM(Jaanuar:Detsember!K10)</f>
        <v>0</v>
      </c>
      <c r="L10" s="20">
        <f>SUM(Jaanuar:Detsember!L10)</f>
        <v>37</v>
      </c>
      <c r="M10" s="9">
        <f>SUM(Jaanuar:Detsember!M10)</f>
        <v>93</v>
      </c>
      <c r="N10" s="57">
        <f>SUM(Jaanuar:Detsember!N10)</f>
        <v>93</v>
      </c>
      <c r="O10" s="22">
        <f>SUM(Jaanuar:Detsember!O10)</f>
        <v>0</v>
      </c>
      <c r="P10" s="4">
        <f>SUM(Jaanuar:Detsember!P10)</f>
        <v>49</v>
      </c>
      <c r="Q10" s="86">
        <f t="shared" ref="Q10:Q61" si="1">SUM(B10:O10)-P10</f>
        <v>338</v>
      </c>
      <c r="R10" s="21">
        <f>SUM(Jaanuar:Detsember!R10)</f>
        <v>0</v>
      </c>
      <c r="S10" s="43">
        <f>SUM(Jaanuar:Detsember!S10)</f>
        <v>0</v>
      </c>
      <c r="T10" s="11">
        <f>SUM(Jaanuar:Detsember!T10)</f>
        <v>0</v>
      </c>
      <c r="U10" s="7">
        <f>SUM(Jaanuar:Detsember!U10)</f>
        <v>0</v>
      </c>
      <c r="V10" s="43">
        <f>SUM(Jaanuar:Detsember!V10)</f>
        <v>0</v>
      </c>
      <c r="W10" s="11">
        <f>SUM(Jaanuar:Detsember!W10)</f>
        <v>0</v>
      </c>
      <c r="X10" s="7">
        <f>SUM(Jaanuar:Detsember!X10)</f>
        <v>0</v>
      </c>
      <c r="Y10" s="43">
        <f>SUM(Jaanuar:Detsember!Y10)</f>
        <v>0</v>
      </c>
      <c r="Z10" s="11">
        <f>SUM(Jaanuar:Detsember!Z10)</f>
        <v>0</v>
      </c>
      <c r="AA10" s="7">
        <f>SUM(Jaanuar:Detsember!AA10)</f>
        <v>0</v>
      </c>
      <c r="AB10" s="7">
        <f>SUM(Jaanuar:Detsember!AB10)</f>
        <v>0</v>
      </c>
      <c r="AC10" s="7">
        <f>SUM(Jaanuar:Detsember!AC10)</f>
        <v>0</v>
      </c>
      <c r="AD10" s="43">
        <f>SUM(Jaanuar:Detsember!AD10)</f>
        <v>0</v>
      </c>
      <c r="AE10" s="4">
        <f>SUM(Jaanuar:Detsember!AE10)</f>
        <v>0</v>
      </c>
      <c r="AF10" s="125">
        <f t="shared" ref="AF10:AF61" si="2">SUM(R10:AD10)-AE10</f>
        <v>0</v>
      </c>
      <c r="AG10" s="95">
        <f t="shared" si="0"/>
        <v>338</v>
      </c>
    </row>
    <row r="11" spans="1:33" x14ac:dyDescent="0.25">
      <c r="A11" s="70" t="s">
        <v>0</v>
      </c>
      <c r="B11" s="20">
        <f>SUM(Jaanuar:Detsember!B11)</f>
        <v>0</v>
      </c>
      <c r="C11" s="9">
        <f>SUM(Jaanuar:Detsember!C11)</f>
        <v>0</v>
      </c>
      <c r="D11" s="9">
        <f>SUM(Jaanuar:Detsember!D11)</f>
        <v>0</v>
      </c>
      <c r="E11" s="9">
        <f>SUM(Jaanuar:Detsember!E11)</f>
        <v>0</v>
      </c>
      <c r="F11" s="9">
        <f>SUM(Jaanuar:Detsember!F11)</f>
        <v>0</v>
      </c>
      <c r="G11" s="57">
        <f>SUM(Jaanuar:Detsember!G11)</f>
        <v>0</v>
      </c>
      <c r="H11" s="20">
        <f>SUM(Jaanuar:Detsember!H11)</f>
        <v>0</v>
      </c>
      <c r="I11" s="57">
        <f>SUM(Jaanuar:Detsember!I11)</f>
        <v>0</v>
      </c>
      <c r="J11" s="20">
        <f>SUM(Jaanuar:Detsember!J11)</f>
        <v>0</v>
      </c>
      <c r="K11" s="57">
        <f>SUM(Jaanuar:Detsember!K11)</f>
        <v>0</v>
      </c>
      <c r="L11" s="20">
        <f>SUM(Jaanuar:Detsember!L11)</f>
        <v>0</v>
      </c>
      <c r="M11" s="9">
        <f>SUM(Jaanuar:Detsember!M11)</f>
        <v>0</v>
      </c>
      <c r="N11" s="57">
        <f>SUM(Jaanuar:Detsember!N11)</f>
        <v>0</v>
      </c>
      <c r="O11" s="22">
        <f>SUM(Jaanuar:Detsember!O11)</f>
        <v>0</v>
      </c>
      <c r="P11" s="4">
        <f>SUM(Jaanuar:Detsember!P11)</f>
        <v>0</v>
      </c>
      <c r="Q11" s="86">
        <f t="shared" si="1"/>
        <v>0</v>
      </c>
      <c r="R11" s="21">
        <f>SUM(Jaanuar:Detsember!R11)</f>
        <v>0</v>
      </c>
      <c r="S11" s="43">
        <f>SUM(Jaanuar:Detsember!S11)</f>
        <v>0</v>
      </c>
      <c r="T11" s="11">
        <f>SUM(Jaanuar:Detsember!T11)</f>
        <v>0</v>
      </c>
      <c r="U11" s="7">
        <f>SUM(Jaanuar:Detsember!U11)</f>
        <v>0</v>
      </c>
      <c r="V11" s="43">
        <f>SUM(Jaanuar:Detsember!V11)</f>
        <v>0</v>
      </c>
      <c r="W11" s="11">
        <f>SUM(Jaanuar:Detsember!W11)</f>
        <v>0</v>
      </c>
      <c r="X11" s="7">
        <f>SUM(Jaanuar:Detsember!X11)</f>
        <v>0</v>
      </c>
      <c r="Y11" s="43">
        <f>SUM(Jaanuar:Detsember!Y11)</f>
        <v>0</v>
      </c>
      <c r="Z11" s="11">
        <f>SUM(Jaanuar:Detsember!Z11)</f>
        <v>0</v>
      </c>
      <c r="AA11" s="7">
        <f>SUM(Jaanuar:Detsember!AA11)</f>
        <v>0</v>
      </c>
      <c r="AB11" s="7">
        <f>SUM(Jaanuar:Detsember!AB11)</f>
        <v>0</v>
      </c>
      <c r="AC11" s="7">
        <f>SUM(Jaanuar:Detsember!AC11)</f>
        <v>0</v>
      </c>
      <c r="AD11" s="43">
        <f>SUM(Jaanuar:Detsember!AD11)</f>
        <v>0</v>
      </c>
      <c r="AE11" s="4">
        <f>SUM(Jaanuar:Detsember!AE11)</f>
        <v>0</v>
      </c>
      <c r="AF11" s="125">
        <f t="shared" si="2"/>
        <v>0</v>
      </c>
      <c r="AG11" s="95">
        <f t="shared" si="0"/>
        <v>0</v>
      </c>
    </row>
    <row r="12" spans="1:33" x14ac:dyDescent="0.25">
      <c r="A12" s="70" t="s">
        <v>39</v>
      </c>
      <c r="B12" s="20">
        <f>SUM(Jaanuar:Detsember!B12)</f>
        <v>0</v>
      </c>
      <c r="C12" s="9">
        <f>SUM(Jaanuar:Detsember!C12)</f>
        <v>0</v>
      </c>
      <c r="D12" s="9">
        <f>SUM(Jaanuar:Detsember!D12)</f>
        <v>14</v>
      </c>
      <c r="E12" s="9">
        <f>SUM(Jaanuar:Detsember!E12)</f>
        <v>42</v>
      </c>
      <c r="F12" s="9">
        <f>SUM(Jaanuar:Detsember!F12)</f>
        <v>50</v>
      </c>
      <c r="G12" s="57">
        <f>SUM(Jaanuar:Detsember!G12)</f>
        <v>1</v>
      </c>
      <c r="H12" s="20">
        <f>SUM(Jaanuar:Detsember!H12)</f>
        <v>25</v>
      </c>
      <c r="I12" s="57">
        <f>SUM(Jaanuar:Detsember!I12)</f>
        <v>1</v>
      </c>
      <c r="J12" s="20">
        <f>SUM(Jaanuar:Detsember!J12)</f>
        <v>0</v>
      </c>
      <c r="K12" s="57">
        <f>SUM(Jaanuar:Detsember!K12)</f>
        <v>0</v>
      </c>
      <c r="L12" s="20">
        <f>SUM(Jaanuar:Detsember!L12)</f>
        <v>14</v>
      </c>
      <c r="M12" s="9">
        <f>SUM(Jaanuar:Detsember!M12)</f>
        <v>60</v>
      </c>
      <c r="N12" s="57">
        <f>SUM(Jaanuar:Detsember!N12)</f>
        <v>165</v>
      </c>
      <c r="O12" s="22">
        <f>SUM(Jaanuar:Detsember!O12)</f>
        <v>0</v>
      </c>
      <c r="P12" s="4">
        <f>SUM(Jaanuar:Detsember!P12)</f>
        <v>2</v>
      </c>
      <c r="Q12" s="86">
        <f t="shared" si="1"/>
        <v>370</v>
      </c>
      <c r="R12" s="21">
        <f>SUM(Jaanuar:Detsember!R12)</f>
        <v>0</v>
      </c>
      <c r="S12" s="43">
        <f>SUM(Jaanuar:Detsember!S12)</f>
        <v>0</v>
      </c>
      <c r="T12" s="11">
        <f>SUM(Jaanuar:Detsember!T12)</f>
        <v>0</v>
      </c>
      <c r="U12" s="7">
        <f>SUM(Jaanuar:Detsember!U12)</f>
        <v>0</v>
      </c>
      <c r="V12" s="43">
        <f>SUM(Jaanuar:Detsember!V12)</f>
        <v>0</v>
      </c>
      <c r="W12" s="11">
        <f>SUM(Jaanuar:Detsember!W12)</f>
        <v>0</v>
      </c>
      <c r="X12" s="7">
        <f>SUM(Jaanuar:Detsember!X12)</f>
        <v>0</v>
      </c>
      <c r="Y12" s="43">
        <f>SUM(Jaanuar:Detsember!Y12)</f>
        <v>0</v>
      </c>
      <c r="Z12" s="11">
        <f>SUM(Jaanuar:Detsember!Z12)</f>
        <v>0</v>
      </c>
      <c r="AA12" s="7">
        <f>SUM(Jaanuar:Detsember!AA12)</f>
        <v>0</v>
      </c>
      <c r="AB12" s="7">
        <f>SUM(Jaanuar:Detsember!AB12)</f>
        <v>0</v>
      </c>
      <c r="AC12" s="7">
        <f>SUM(Jaanuar:Detsember!AC12)</f>
        <v>0</v>
      </c>
      <c r="AD12" s="43">
        <f>SUM(Jaanuar:Detsember!AD12)</f>
        <v>0</v>
      </c>
      <c r="AE12" s="4">
        <f>SUM(Jaanuar:Detsember!AE12)</f>
        <v>0</v>
      </c>
      <c r="AF12" s="125">
        <f t="shared" si="2"/>
        <v>0</v>
      </c>
      <c r="AG12" s="95">
        <f t="shared" si="0"/>
        <v>370</v>
      </c>
    </row>
    <row r="13" spans="1:33" s="18" customFormat="1" x14ac:dyDescent="0.25">
      <c r="A13" s="70" t="s">
        <v>23</v>
      </c>
      <c r="B13" s="20">
        <f>SUM(Jaanuar:Detsember!B13)</f>
        <v>0</v>
      </c>
      <c r="C13" s="9">
        <f>SUM(Jaanuar:Detsember!C13)</f>
        <v>0</v>
      </c>
      <c r="D13" s="9">
        <f>SUM(Jaanuar:Detsember!D13)</f>
        <v>0</v>
      </c>
      <c r="E13" s="9">
        <f>SUM(Jaanuar:Detsember!E13)</f>
        <v>3</v>
      </c>
      <c r="F13" s="9">
        <f>SUM(Jaanuar:Detsember!F13)</f>
        <v>5</v>
      </c>
      <c r="G13" s="57">
        <f>SUM(Jaanuar:Detsember!G13)</f>
        <v>0</v>
      </c>
      <c r="H13" s="20">
        <f>SUM(Jaanuar:Detsember!H13)</f>
        <v>0</v>
      </c>
      <c r="I13" s="57">
        <f>SUM(Jaanuar:Detsember!I13)</f>
        <v>0</v>
      </c>
      <c r="J13" s="20">
        <f>SUM(Jaanuar:Detsember!J13)</f>
        <v>0</v>
      </c>
      <c r="K13" s="57">
        <f>SUM(Jaanuar:Detsember!K13)</f>
        <v>0</v>
      </c>
      <c r="L13" s="20">
        <f>SUM(Jaanuar:Detsember!L13)</f>
        <v>0</v>
      </c>
      <c r="M13" s="9">
        <f>SUM(Jaanuar:Detsember!M13)</f>
        <v>1</v>
      </c>
      <c r="N13" s="57">
        <f>SUM(Jaanuar:Detsember!N13)</f>
        <v>1</v>
      </c>
      <c r="O13" s="22">
        <f>SUM(Jaanuar:Detsember!O13)</f>
        <v>0</v>
      </c>
      <c r="P13" s="4">
        <f>SUM(Jaanuar:Detsember!P13)</f>
        <v>0</v>
      </c>
      <c r="Q13" s="86">
        <f t="shared" si="1"/>
        <v>10</v>
      </c>
      <c r="R13" s="21">
        <f>SUM(Jaanuar:Detsember!R13)</f>
        <v>0</v>
      </c>
      <c r="S13" s="43">
        <f>SUM(Jaanuar:Detsember!S13)</f>
        <v>0</v>
      </c>
      <c r="T13" s="11">
        <f>SUM(Jaanuar:Detsember!T13)</f>
        <v>0</v>
      </c>
      <c r="U13" s="7">
        <f>SUM(Jaanuar:Detsember!U13)</f>
        <v>0</v>
      </c>
      <c r="V13" s="43">
        <f>SUM(Jaanuar:Detsember!V13)</f>
        <v>0</v>
      </c>
      <c r="W13" s="11">
        <f>SUM(Jaanuar:Detsember!W13)</f>
        <v>0</v>
      </c>
      <c r="X13" s="7">
        <f>SUM(Jaanuar:Detsember!X13)</f>
        <v>0</v>
      </c>
      <c r="Y13" s="43">
        <f>SUM(Jaanuar:Detsember!Y13)</f>
        <v>0</v>
      </c>
      <c r="Z13" s="11">
        <f>SUM(Jaanuar:Detsember!Z13)</f>
        <v>0</v>
      </c>
      <c r="AA13" s="7">
        <f>SUM(Jaanuar:Detsember!AA13)</f>
        <v>0</v>
      </c>
      <c r="AB13" s="7">
        <f>SUM(Jaanuar:Detsember!AB13)</f>
        <v>0</v>
      </c>
      <c r="AC13" s="7">
        <f>SUM(Jaanuar:Detsember!AC13)</f>
        <v>0</v>
      </c>
      <c r="AD13" s="43">
        <f>SUM(Jaanuar:Detsember!AD13)</f>
        <v>0</v>
      </c>
      <c r="AE13" s="4">
        <f>SUM(Jaanuar:Detsember!AE13)</f>
        <v>0</v>
      </c>
      <c r="AF13" s="125">
        <f t="shared" si="2"/>
        <v>0</v>
      </c>
      <c r="AG13" s="96">
        <f t="shared" si="0"/>
        <v>10</v>
      </c>
    </row>
    <row r="14" spans="1:33" x14ac:dyDescent="0.25">
      <c r="A14" s="70" t="s">
        <v>17</v>
      </c>
      <c r="B14" s="20">
        <f>SUM(Jaanuar:Detsember!B14)</f>
        <v>0</v>
      </c>
      <c r="C14" s="9">
        <f>SUM(Jaanuar:Detsember!C14)</f>
        <v>20</v>
      </c>
      <c r="D14" s="9">
        <f>SUM(Jaanuar:Detsember!D14)</f>
        <v>53</v>
      </c>
      <c r="E14" s="9">
        <f>SUM(Jaanuar:Detsember!E14)</f>
        <v>3</v>
      </c>
      <c r="F14" s="9">
        <f>SUM(Jaanuar:Detsember!F14)</f>
        <v>0</v>
      </c>
      <c r="G14" s="57">
        <f>SUM(Jaanuar:Detsember!G14)</f>
        <v>0</v>
      </c>
      <c r="H14" s="20">
        <f>SUM(Jaanuar:Detsember!H14)</f>
        <v>0</v>
      </c>
      <c r="I14" s="57">
        <f>SUM(Jaanuar:Detsember!I14)</f>
        <v>3</v>
      </c>
      <c r="J14" s="20">
        <f>SUM(Jaanuar:Detsember!J14)</f>
        <v>9</v>
      </c>
      <c r="K14" s="57">
        <f>SUM(Jaanuar:Detsember!K14)</f>
        <v>0</v>
      </c>
      <c r="L14" s="20">
        <f>SUM(Jaanuar:Detsember!L14)</f>
        <v>57</v>
      </c>
      <c r="M14" s="9">
        <f>SUM(Jaanuar:Detsember!M14)</f>
        <v>23</v>
      </c>
      <c r="N14" s="57">
        <f>SUM(Jaanuar:Detsember!N14)</f>
        <v>0</v>
      </c>
      <c r="O14" s="22">
        <f>SUM(Jaanuar:Detsember!O14)</f>
        <v>0</v>
      </c>
      <c r="P14" s="4">
        <f>SUM(Jaanuar:Detsember!P14)</f>
        <v>0</v>
      </c>
      <c r="Q14" s="86">
        <f t="shared" si="1"/>
        <v>168</v>
      </c>
      <c r="R14" s="21">
        <f>SUM(Jaanuar:Detsember!R14)</f>
        <v>0</v>
      </c>
      <c r="S14" s="43">
        <f>SUM(Jaanuar:Detsember!S14)</f>
        <v>0</v>
      </c>
      <c r="T14" s="11">
        <f>SUM(Jaanuar:Detsember!T14)</f>
        <v>0</v>
      </c>
      <c r="U14" s="7">
        <f>SUM(Jaanuar:Detsember!U14)</f>
        <v>0</v>
      </c>
      <c r="V14" s="43">
        <f>SUM(Jaanuar:Detsember!V14)</f>
        <v>0</v>
      </c>
      <c r="W14" s="11">
        <f>SUM(Jaanuar:Detsember!W14)</f>
        <v>0</v>
      </c>
      <c r="X14" s="7">
        <f>SUM(Jaanuar:Detsember!X14)</f>
        <v>0</v>
      </c>
      <c r="Y14" s="43">
        <f>SUM(Jaanuar:Detsember!Y14)</f>
        <v>0</v>
      </c>
      <c r="Z14" s="11">
        <f>SUM(Jaanuar:Detsember!Z14)</f>
        <v>0</v>
      </c>
      <c r="AA14" s="7">
        <f>SUM(Jaanuar:Detsember!AA14)</f>
        <v>0</v>
      </c>
      <c r="AB14" s="7">
        <f>SUM(Jaanuar:Detsember!AB14)</f>
        <v>0</v>
      </c>
      <c r="AC14" s="7">
        <f>SUM(Jaanuar:Detsember!AC14)</f>
        <v>0</v>
      </c>
      <c r="AD14" s="43">
        <f>SUM(Jaanuar:Detsember!AD14)</f>
        <v>0</v>
      </c>
      <c r="AE14" s="4">
        <f>SUM(Jaanuar:Detsember!AE14)</f>
        <v>0</v>
      </c>
      <c r="AF14" s="125">
        <f t="shared" si="2"/>
        <v>0</v>
      </c>
      <c r="AG14" s="95">
        <f t="shared" si="0"/>
        <v>168</v>
      </c>
    </row>
    <row r="15" spans="1:33" x14ac:dyDescent="0.25">
      <c r="A15" s="70" t="s">
        <v>40</v>
      </c>
      <c r="B15" s="20">
        <f>SUM(Jaanuar:Detsember!B15)</f>
        <v>1</v>
      </c>
      <c r="C15" s="9">
        <f>SUM(Jaanuar:Detsember!C15)</f>
        <v>45</v>
      </c>
      <c r="D15" s="9">
        <f>SUM(Jaanuar:Detsember!D15)</f>
        <v>140</v>
      </c>
      <c r="E15" s="9">
        <f>SUM(Jaanuar:Detsember!E15)</f>
        <v>27</v>
      </c>
      <c r="F15" s="9">
        <f>SUM(Jaanuar:Detsember!F15)</f>
        <v>0</v>
      </c>
      <c r="G15" s="57">
        <f>SUM(Jaanuar:Detsember!G15)</f>
        <v>0</v>
      </c>
      <c r="H15" s="20">
        <f>SUM(Jaanuar:Detsember!H15)</f>
        <v>0</v>
      </c>
      <c r="I15" s="57">
        <f>SUM(Jaanuar:Detsember!I15)</f>
        <v>0</v>
      </c>
      <c r="J15" s="20">
        <f>SUM(Jaanuar:Detsember!J15)</f>
        <v>3</v>
      </c>
      <c r="K15" s="57">
        <f>SUM(Jaanuar:Detsember!K15)</f>
        <v>415</v>
      </c>
      <c r="L15" s="20">
        <f>SUM(Jaanuar:Detsember!L15)</f>
        <v>50</v>
      </c>
      <c r="M15" s="9">
        <f>SUM(Jaanuar:Detsember!M15)</f>
        <v>0</v>
      </c>
      <c r="N15" s="57">
        <f>SUM(Jaanuar:Detsember!N15)</f>
        <v>0</v>
      </c>
      <c r="O15" s="22">
        <f>SUM(Jaanuar:Detsember!O15)</f>
        <v>0</v>
      </c>
      <c r="P15" s="4">
        <f>SUM(Jaanuar:Detsember!P15)</f>
        <v>0</v>
      </c>
      <c r="Q15" s="86">
        <f t="shared" si="1"/>
        <v>681</v>
      </c>
      <c r="R15" s="21">
        <f>SUM(Jaanuar:Detsember!R15)</f>
        <v>0</v>
      </c>
      <c r="S15" s="43">
        <f>SUM(Jaanuar:Detsember!S15)</f>
        <v>455</v>
      </c>
      <c r="T15" s="11">
        <f>SUM(Jaanuar:Detsember!T15)</f>
        <v>0</v>
      </c>
      <c r="U15" s="7">
        <f>SUM(Jaanuar:Detsember!U15)</f>
        <v>179</v>
      </c>
      <c r="V15" s="43">
        <f>SUM(Jaanuar:Detsember!V15)</f>
        <v>0</v>
      </c>
      <c r="W15" s="11">
        <f>SUM(Jaanuar:Detsember!W15)</f>
        <v>0</v>
      </c>
      <c r="X15" s="7">
        <f>SUM(Jaanuar:Detsember!X15)</f>
        <v>0</v>
      </c>
      <c r="Y15" s="43">
        <f>SUM(Jaanuar:Detsember!Y15)</f>
        <v>0</v>
      </c>
      <c r="Z15" s="11">
        <f>SUM(Jaanuar:Detsember!Z15)</f>
        <v>13</v>
      </c>
      <c r="AA15" s="7">
        <f>SUM(Jaanuar:Detsember!AA15)</f>
        <v>0</v>
      </c>
      <c r="AB15" s="7">
        <f>SUM(Jaanuar:Detsember!AB15)</f>
        <v>0</v>
      </c>
      <c r="AC15" s="7">
        <f>SUM(Jaanuar:Detsember!AC15)</f>
        <v>0</v>
      </c>
      <c r="AD15" s="43">
        <f>SUM(Jaanuar:Detsember!AD15)</f>
        <v>0</v>
      </c>
      <c r="AE15" s="4">
        <f>SUM(Jaanuar:Detsember!AE15)</f>
        <v>1</v>
      </c>
      <c r="AF15" s="125">
        <f t="shared" si="2"/>
        <v>646</v>
      </c>
      <c r="AG15" s="95">
        <f t="shared" si="0"/>
        <v>1327</v>
      </c>
    </row>
    <row r="16" spans="1:33" x14ac:dyDescent="0.25">
      <c r="A16" s="70" t="s">
        <v>27</v>
      </c>
      <c r="B16" s="20">
        <f>SUM(Jaanuar:Detsember!B16)</f>
        <v>0</v>
      </c>
      <c r="C16" s="9">
        <f>SUM(Jaanuar:Detsember!C16)</f>
        <v>0</v>
      </c>
      <c r="D16" s="9">
        <f>SUM(Jaanuar:Detsember!D16)</f>
        <v>0</v>
      </c>
      <c r="E16" s="9">
        <f>SUM(Jaanuar:Detsember!E16)</f>
        <v>0</v>
      </c>
      <c r="F16" s="9">
        <f>SUM(Jaanuar:Detsember!F16)</f>
        <v>0</v>
      </c>
      <c r="G16" s="57">
        <f>SUM(Jaanuar:Detsember!G16)</f>
        <v>0</v>
      </c>
      <c r="H16" s="20">
        <f>SUM(Jaanuar:Detsember!H16)</f>
        <v>0</v>
      </c>
      <c r="I16" s="57">
        <f>SUM(Jaanuar:Detsember!I16)</f>
        <v>0</v>
      </c>
      <c r="J16" s="20">
        <f>SUM(Jaanuar:Detsember!J16)</f>
        <v>0</v>
      </c>
      <c r="K16" s="57">
        <f>SUM(Jaanuar:Detsember!K16)</f>
        <v>0</v>
      </c>
      <c r="L16" s="20">
        <f>SUM(Jaanuar:Detsember!L16)</f>
        <v>0</v>
      </c>
      <c r="M16" s="9">
        <f>SUM(Jaanuar:Detsember!M16)</f>
        <v>0</v>
      </c>
      <c r="N16" s="57">
        <f>SUM(Jaanuar:Detsember!N16)</f>
        <v>0</v>
      </c>
      <c r="O16" s="22">
        <f>SUM(Jaanuar:Detsember!O16)</f>
        <v>0</v>
      </c>
      <c r="P16" s="4">
        <f>SUM(Jaanuar:Detsember!P16)</f>
        <v>0</v>
      </c>
      <c r="Q16" s="86">
        <f t="shared" si="1"/>
        <v>0</v>
      </c>
      <c r="R16" s="21">
        <f>SUM(Jaanuar:Detsember!R16)</f>
        <v>0</v>
      </c>
      <c r="S16" s="43">
        <f>SUM(Jaanuar:Detsember!S16)</f>
        <v>0</v>
      </c>
      <c r="T16" s="11">
        <f>SUM(Jaanuar:Detsember!T16)</f>
        <v>0</v>
      </c>
      <c r="U16" s="7">
        <f>SUM(Jaanuar:Detsember!U16)</f>
        <v>0</v>
      </c>
      <c r="V16" s="43">
        <f>SUM(Jaanuar:Detsember!V16)</f>
        <v>0</v>
      </c>
      <c r="W16" s="11">
        <f>SUM(Jaanuar:Detsember!W16)</f>
        <v>0</v>
      </c>
      <c r="X16" s="7">
        <f>SUM(Jaanuar:Detsember!X16)</f>
        <v>0</v>
      </c>
      <c r="Y16" s="43">
        <f>SUM(Jaanuar:Detsember!Y16)</f>
        <v>0</v>
      </c>
      <c r="Z16" s="11">
        <f>SUM(Jaanuar:Detsember!Z16)</f>
        <v>0</v>
      </c>
      <c r="AA16" s="7">
        <f>SUM(Jaanuar:Detsember!AA16)</f>
        <v>0</v>
      </c>
      <c r="AB16" s="7">
        <f>SUM(Jaanuar:Detsember!AB16)</f>
        <v>0</v>
      </c>
      <c r="AC16" s="7">
        <f>SUM(Jaanuar:Detsember!AC16)</f>
        <v>0</v>
      </c>
      <c r="AD16" s="43">
        <f>SUM(Jaanuar:Detsember!AD16)</f>
        <v>0</v>
      </c>
      <c r="AE16" s="4">
        <f>SUM(Jaanuar:Detsember!AE16)</f>
        <v>0</v>
      </c>
      <c r="AF16" s="125">
        <f t="shared" si="2"/>
        <v>0</v>
      </c>
      <c r="AG16" s="95">
        <f t="shared" si="0"/>
        <v>0</v>
      </c>
    </row>
    <row r="17" spans="1:33" x14ac:dyDescent="0.25">
      <c r="A17" s="70" t="s">
        <v>28</v>
      </c>
      <c r="B17" s="20">
        <f>SUM(Jaanuar:Detsember!B17)</f>
        <v>0</v>
      </c>
      <c r="C17" s="9">
        <f>SUM(Jaanuar:Detsember!C17)</f>
        <v>99</v>
      </c>
      <c r="D17" s="9">
        <f>SUM(Jaanuar:Detsember!D17)</f>
        <v>89</v>
      </c>
      <c r="E17" s="9">
        <f>SUM(Jaanuar:Detsember!E17)</f>
        <v>1</v>
      </c>
      <c r="F17" s="9">
        <f>SUM(Jaanuar:Detsember!F17)</f>
        <v>0</v>
      </c>
      <c r="G17" s="57">
        <f>SUM(Jaanuar:Detsember!G17)</f>
        <v>0</v>
      </c>
      <c r="H17" s="20">
        <f>SUM(Jaanuar:Detsember!H17)</f>
        <v>0</v>
      </c>
      <c r="I17" s="57">
        <f>SUM(Jaanuar:Detsember!I17)</f>
        <v>0</v>
      </c>
      <c r="J17" s="20">
        <f>SUM(Jaanuar:Detsember!J17)</f>
        <v>0</v>
      </c>
      <c r="K17" s="57">
        <f>SUM(Jaanuar:Detsember!K17)</f>
        <v>66</v>
      </c>
      <c r="L17" s="20">
        <f>SUM(Jaanuar:Detsember!L17)</f>
        <v>519</v>
      </c>
      <c r="M17" s="9">
        <f>SUM(Jaanuar:Detsember!M17)</f>
        <v>0</v>
      </c>
      <c r="N17" s="57">
        <f>SUM(Jaanuar:Detsember!N17)</f>
        <v>0</v>
      </c>
      <c r="O17" s="22">
        <f>SUM(Jaanuar:Detsember!O17)</f>
        <v>0</v>
      </c>
      <c r="P17" s="4">
        <f>SUM(Jaanuar:Detsember!P17)</f>
        <v>59</v>
      </c>
      <c r="Q17" s="86">
        <f t="shared" si="1"/>
        <v>715</v>
      </c>
      <c r="R17" s="21">
        <f>SUM(Jaanuar:Detsember!R17)</f>
        <v>0</v>
      </c>
      <c r="S17" s="43">
        <f>SUM(Jaanuar:Detsember!S17)</f>
        <v>31</v>
      </c>
      <c r="T17" s="11">
        <f>SUM(Jaanuar:Detsember!T17)</f>
        <v>0</v>
      </c>
      <c r="U17" s="7">
        <f>SUM(Jaanuar:Detsember!U17)</f>
        <v>0</v>
      </c>
      <c r="V17" s="43">
        <f>SUM(Jaanuar:Detsember!V17)</f>
        <v>0</v>
      </c>
      <c r="W17" s="11">
        <f>SUM(Jaanuar:Detsember!W17)</f>
        <v>0</v>
      </c>
      <c r="X17" s="7">
        <f>SUM(Jaanuar:Detsember!X17)</f>
        <v>0</v>
      </c>
      <c r="Y17" s="43">
        <f>SUM(Jaanuar:Detsember!Y17)</f>
        <v>0</v>
      </c>
      <c r="Z17" s="11">
        <f>SUM(Jaanuar:Detsember!Z17)</f>
        <v>0</v>
      </c>
      <c r="AA17" s="7">
        <f>SUM(Jaanuar:Detsember!AA17)</f>
        <v>0</v>
      </c>
      <c r="AB17" s="7">
        <f>SUM(Jaanuar:Detsember!AB17)</f>
        <v>0</v>
      </c>
      <c r="AC17" s="7">
        <f>SUM(Jaanuar:Detsember!AC17)</f>
        <v>0</v>
      </c>
      <c r="AD17" s="43">
        <f>SUM(Jaanuar:Detsember!AD17)</f>
        <v>0</v>
      </c>
      <c r="AE17" s="4">
        <f>SUM(Jaanuar:Detsember!AE17)</f>
        <v>0</v>
      </c>
      <c r="AF17" s="125">
        <f t="shared" si="2"/>
        <v>31</v>
      </c>
      <c r="AG17" s="95">
        <f t="shared" si="0"/>
        <v>746</v>
      </c>
    </row>
    <row r="18" spans="1:33" x14ac:dyDescent="0.25">
      <c r="A18" s="70" t="s">
        <v>14</v>
      </c>
      <c r="B18" s="20">
        <f>SUM(Jaanuar:Detsember!B18)</f>
        <v>0</v>
      </c>
      <c r="C18" s="9">
        <f>SUM(Jaanuar:Detsember!C18)</f>
        <v>0</v>
      </c>
      <c r="D18" s="9">
        <f>SUM(Jaanuar:Detsember!D18)</f>
        <v>0</v>
      </c>
      <c r="E18" s="9">
        <f>SUM(Jaanuar:Detsember!E18)</f>
        <v>0</v>
      </c>
      <c r="F18" s="9">
        <f>SUM(Jaanuar:Detsember!F18)</f>
        <v>0</v>
      </c>
      <c r="G18" s="57">
        <f>SUM(Jaanuar:Detsember!G18)</f>
        <v>0</v>
      </c>
      <c r="H18" s="20">
        <f>SUM(Jaanuar:Detsember!H18)</f>
        <v>0</v>
      </c>
      <c r="I18" s="57">
        <f>SUM(Jaanuar:Detsember!I18)</f>
        <v>0</v>
      </c>
      <c r="J18" s="20">
        <f>SUM(Jaanuar:Detsember!J18)</f>
        <v>0</v>
      </c>
      <c r="K18" s="57">
        <f>SUM(Jaanuar:Detsember!K18)</f>
        <v>0</v>
      </c>
      <c r="L18" s="20">
        <f>SUM(Jaanuar:Detsember!L18)</f>
        <v>0</v>
      </c>
      <c r="M18" s="9">
        <f>SUM(Jaanuar:Detsember!M18)</f>
        <v>0</v>
      </c>
      <c r="N18" s="57">
        <f>SUM(Jaanuar:Detsember!N18)</f>
        <v>0</v>
      </c>
      <c r="O18" s="22">
        <f>SUM(Jaanuar:Detsember!O18)</f>
        <v>0</v>
      </c>
      <c r="P18" s="4">
        <f>SUM(Jaanuar:Detsember!P18)</f>
        <v>0</v>
      </c>
      <c r="Q18" s="86">
        <f t="shared" si="1"/>
        <v>0</v>
      </c>
      <c r="R18" s="21">
        <f>SUM(Jaanuar:Detsember!R18)</f>
        <v>0</v>
      </c>
      <c r="S18" s="43">
        <f>SUM(Jaanuar:Detsember!S18)</f>
        <v>0</v>
      </c>
      <c r="T18" s="11">
        <f>SUM(Jaanuar:Detsember!T18)</f>
        <v>0</v>
      </c>
      <c r="U18" s="7">
        <f>SUM(Jaanuar:Detsember!U18)</f>
        <v>0</v>
      </c>
      <c r="V18" s="43">
        <f>SUM(Jaanuar:Detsember!V18)</f>
        <v>0</v>
      </c>
      <c r="W18" s="11">
        <f>SUM(Jaanuar:Detsember!W18)</f>
        <v>0</v>
      </c>
      <c r="X18" s="7">
        <f>SUM(Jaanuar:Detsember!X18)</f>
        <v>0</v>
      </c>
      <c r="Y18" s="43">
        <f>SUM(Jaanuar:Detsember!Y18)</f>
        <v>0</v>
      </c>
      <c r="Z18" s="11">
        <f>SUM(Jaanuar:Detsember!Z18)</f>
        <v>0</v>
      </c>
      <c r="AA18" s="7">
        <f>SUM(Jaanuar:Detsember!AA18)</f>
        <v>0</v>
      </c>
      <c r="AB18" s="7">
        <f>SUM(Jaanuar:Detsember!AB18)</f>
        <v>5</v>
      </c>
      <c r="AC18" s="7">
        <f>SUM(Jaanuar:Detsember!AC18)</f>
        <v>48</v>
      </c>
      <c r="AD18" s="43">
        <f>SUM(Jaanuar:Detsember!AD18)</f>
        <v>5</v>
      </c>
      <c r="AE18" s="4">
        <f>SUM(Jaanuar:Detsember!AE18)</f>
        <v>3</v>
      </c>
      <c r="AF18" s="125">
        <f t="shared" si="2"/>
        <v>55</v>
      </c>
      <c r="AG18" s="95">
        <f t="shared" si="0"/>
        <v>55</v>
      </c>
    </row>
    <row r="19" spans="1:33" x14ac:dyDescent="0.25">
      <c r="A19" s="70" t="s">
        <v>8</v>
      </c>
      <c r="B19" s="20">
        <f>SUM(Jaanuar:Detsember!B19)</f>
        <v>0</v>
      </c>
      <c r="C19" s="9">
        <f>SUM(Jaanuar:Detsember!C19)</f>
        <v>0</v>
      </c>
      <c r="D19" s="9">
        <f>SUM(Jaanuar:Detsember!D19)</f>
        <v>0</v>
      </c>
      <c r="E19" s="9">
        <f>SUM(Jaanuar:Detsember!E19)</f>
        <v>0</v>
      </c>
      <c r="F19" s="9">
        <f>SUM(Jaanuar:Detsember!F19)</f>
        <v>0</v>
      </c>
      <c r="G19" s="57">
        <f>SUM(Jaanuar:Detsember!G19)</f>
        <v>0</v>
      </c>
      <c r="H19" s="20">
        <f>SUM(Jaanuar:Detsember!H19)</f>
        <v>0</v>
      </c>
      <c r="I19" s="57">
        <f>SUM(Jaanuar:Detsember!I19)</f>
        <v>0</v>
      </c>
      <c r="J19" s="20">
        <f>SUM(Jaanuar:Detsember!J19)</f>
        <v>0</v>
      </c>
      <c r="K19" s="57">
        <f>SUM(Jaanuar:Detsember!K19)</f>
        <v>0</v>
      </c>
      <c r="L19" s="20">
        <f>SUM(Jaanuar:Detsember!L19)</f>
        <v>0</v>
      </c>
      <c r="M19" s="9">
        <f>SUM(Jaanuar:Detsember!M19)</f>
        <v>0</v>
      </c>
      <c r="N19" s="57">
        <f>SUM(Jaanuar:Detsember!N19)</f>
        <v>0</v>
      </c>
      <c r="O19" s="22">
        <f>SUM(Jaanuar:Detsember!O19)</f>
        <v>0</v>
      </c>
      <c r="P19" s="4">
        <f>SUM(Jaanuar:Detsember!P19)</f>
        <v>0</v>
      </c>
      <c r="Q19" s="86">
        <f t="shared" si="1"/>
        <v>0</v>
      </c>
      <c r="R19" s="21">
        <f>SUM(Jaanuar:Detsember!R19)</f>
        <v>0</v>
      </c>
      <c r="S19" s="43">
        <f>SUM(Jaanuar:Detsember!S19)</f>
        <v>0</v>
      </c>
      <c r="T19" s="11">
        <f>SUM(Jaanuar:Detsember!T19)</f>
        <v>0</v>
      </c>
      <c r="U19" s="7">
        <f>SUM(Jaanuar:Detsember!U19)</f>
        <v>0</v>
      </c>
      <c r="V19" s="43">
        <f>SUM(Jaanuar:Detsember!V19)</f>
        <v>0</v>
      </c>
      <c r="W19" s="11">
        <f>SUM(Jaanuar:Detsember!W19)</f>
        <v>0</v>
      </c>
      <c r="X19" s="7">
        <f>SUM(Jaanuar:Detsember!X19)</f>
        <v>0</v>
      </c>
      <c r="Y19" s="43">
        <f>SUM(Jaanuar:Detsember!Y19)</f>
        <v>0</v>
      </c>
      <c r="Z19" s="11">
        <f>SUM(Jaanuar:Detsember!Z19)</f>
        <v>0</v>
      </c>
      <c r="AA19" s="7">
        <f>SUM(Jaanuar:Detsember!AA19)</f>
        <v>0</v>
      </c>
      <c r="AB19" s="7">
        <f>SUM(Jaanuar:Detsember!AB19)</f>
        <v>0</v>
      </c>
      <c r="AC19" s="7">
        <f>SUM(Jaanuar:Detsember!AC19)</f>
        <v>0</v>
      </c>
      <c r="AD19" s="43">
        <f>SUM(Jaanuar:Detsember!AD19)</f>
        <v>0</v>
      </c>
      <c r="AE19" s="4">
        <f>SUM(Jaanuar:Detsember!AE19)</f>
        <v>0</v>
      </c>
      <c r="AF19" s="125">
        <f t="shared" si="2"/>
        <v>0</v>
      </c>
      <c r="AG19" s="95">
        <f t="shared" si="0"/>
        <v>0</v>
      </c>
    </row>
    <row r="20" spans="1:33" x14ac:dyDescent="0.25">
      <c r="A20" s="70" t="s">
        <v>41</v>
      </c>
      <c r="B20" s="20">
        <f>SUM(Jaanuar:Detsember!B20)</f>
        <v>175</v>
      </c>
      <c r="C20" s="9">
        <f>SUM(Jaanuar:Detsember!C20)</f>
        <v>32</v>
      </c>
      <c r="D20" s="9">
        <f>SUM(Jaanuar:Detsember!D20)</f>
        <v>0</v>
      </c>
      <c r="E20" s="9">
        <f>SUM(Jaanuar:Detsember!E20)</f>
        <v>0</v>
      </c>
      <c r="F20" s="9">
        <f>SUM(Jaanuar:Detsember!F20)</f>
        <v>0</v>
      </c>
      <c r="G20" s="57">
        <f>SUM(Jaanuar:Detsember!G20)</f>
        <v>0</v>
      </c>
      <c r="H20" s="20">
        <f>SUM(Jaanuar:Detsember!H20)</f>
        <v>0</v>
      </c>
      <c r="I20" s="57">
        <f>SUM(Jaanuar:Detsember!I20)</f>
        <v>0</v>
      </c>
      <c r="J20" s="20">
        <f>SUM(Jaanuar:Detsember!J20)</f>
        <v>0</v>
      </c>
      <c r="K20" s="57">
        <f>SUM(Jaanuar:Detsember!K20)</f>
        <v>4</v>
      </c>
      <c r="L20" s="20">
        <f>SUM(Jaanuar:Detsember!L20)</f>
        <v>73</v>
      </c>
      <c r="M20" s="9">
        <f>SUM(Jaanuar:Detsember!M20)</f>
        <v>0</v>
      </c>
      <c r="N20" s="57">
        <f>SUM(Jaanuar:Detsember!N20)</f>
        <v>0</v>
      </c>
      <c r="O20" s="22">
        <f>SUM(Jaanuar:Detsember!O20)</f>
        <v>0</v>
      </c>
      <c r="P20" s="4">
        <f>SUM(Jaanuar:Detsember!P20)</f>
        <v>1</v>
      </c>
      <c r="Q20" s="86">
        <f t="shared" si="1"/>
        <v>283</v>
      </c>
      <c r="R20" s="21">
        <f>SUM(Jaanuar:Detsember!R20)</f>
        <v>0</v>
      </c>
      <c r="S20" s="43">
        <f>SUM(Jaanuar:Detsember!S20)</f>
        <v>100</v>
      </c>
      <c r="T20" s="11">
        <f>SUM(Jaanuar:Detsember!T20)</f>
        <v>0</v>
      </c>
      <c r="U20" s="7">
        <f>SUM(Jaanuar:Detsember!U20)</f>
        <v>40</v>
      </c>
      <c r="V20" s="43">
        <f>SUM(Jaanuar:Detsember!V20)</f>
        <v>0</v>
      </c>
      <c r="W20" s="11">
        <f>SUM(Jaanuar:Detsember!W20)</f>
        <v>0</v>
      </c>
      <c r="X20" s="7">
        <f>SUM(Jaanuar:Detsember!X20)</f>
        <v>0</v>
      </c>
      <c r="Y20" s="43">
        <f>SUM(Jaanuar:Detsember!Y20)</f>
        <v>0</v>
      </c>
      <c r="Z20" s="11">
        <f>SUM(Jaanuar:Detsember!Z20)</f>
        <v>1</v>
      </c>
      <c r="AA20" s="7">
        <f>SUM(Jaanuar:Detsember!AA20)</f>
        <v>0</v>
      </c>
      <c r="AB20" s="7">
        <f>SUM(Jaanuar:Detsember!AB20)</f>
        <v>0</v>
      </c>
      <c r="AC20" s="7">
        <f>SUM(Jaanuar:Detsember!AC20)</f>
        <v>0</v>
      </c>
      <c r="AD20" s="43">
        <f>SUM(Jaanuar:Detsember!AD20)</f>
        <v>0</v>
      </c>
      <c r="AE20" s="4">
        <f>SUM(Jaanuar:Detsember!AE20)</f>
        <v>1</v>
      </c>
      <c r="AF20" s="125">
        <f t="shared" si="2"/>
        <v>140</v>
      </c>
      <c r="AG20" s="95">
        <f t="shared" si="0"/>
        <v>423</v>
      </c>
    </row>
    <row r="21" spans="1:33" x14ac:dyDescent="0.25">
      <c r="A21" s="70" t="s">
        <v>16</v>
      </c>
      <c r="B21" s="20">
        <f>SUM(Jaanuar:Detsember!B21)</f>
        <v>3</v>
      </c>
      <c r="C21" s="9">
        <f>SUM(Jaanuar:Detsember!C21)</f>
        <v>100</v>
      </c>
      <c r="D21" s="9">
        <f>SUM(Jaanuar:Detsember!D21)</f>
        <v>226</v>
      </c>
      <c r="E21" s="9">
        <f>SUM(Jaanuar:Detsember!E21)</f>
        <v>42</v>
      </c>
      <c r="F21" s="9">
        <f>SUM(Jaanuar:Detsember!F21)</f>
        <v>0</v>
      </c>
      <c r="G21" s="57">
        <f>SUM(Jaanuar:Detsember!G21)</f>
        <v>0</v>
      </c>
      <c r="H21" s="20">
        <f>SUM(Jaanuar:Detsember!H21)</f>
        <v>0</v>
      </c>
      <c r="I21" s="57">
        <f>SUM(Jaanuar:Detsember!I21)</f>
        <v>0</v>
      </c>
      <c r="J21" s="20">
        <f>SUM(Jaanuar:Detsember!J21)</f>
        <v>54</v>
      </c>
      <c r="K21" s="57">
        <f>SUM(Jaanuar:Detsember!K21)</f>
        <v>174</v>
      </c>
      <c r="L21" s="20">
        <f>SUM(Jaanuar:Detsember!L21)</f>
        <v>34</v>
      </c>
      <c r="M21" s="9">
        <f>SUM(Jaanuar:Detsember!M21)</f>
        <v>0</v>
      </c>
      <c r="N21" s="57">
        <f>SUM(Jaanuar:Detsember!N21)</f>
        <v>2</v>
      </c>
      <c r="O21" s="22">
        <f>SUM(Jaanuar:Detsember!O21)</f>
        <v>105</v>
      </c>
      <c r="P21" s="4">
        <f>SUM(Jaanuar:Detsember!P21)</f>
        <v>0</v>
      </c>
      <c r="Q21" s="86">
        <f t="shared" si="1"/>
        <v>740</v>
      </c>
      <c r="R21" s="21">
        <f>SUM(Jaanuar:Detsember!R21)</f>
        <v>0</v>
      </c>
      <c r="S21" s="43">
        <f>SUM(Jaanuar:Detsember!S21)</f>
        <v>61</v>
      </c>
      <c r="T21" s="11">
        <f>SUM(Jaanuar:Detsember!T21)</f>
        <v>0</v>
      </c>
      <c r="U21" s="7">
        <f>SUM(Jaanuar:Detsember!U21)</f>
        <v>290</v>
      </c>
      <c r="V21" s="43">
        <f>SUM(Jaanuar:Detsember!V21)</f>
        <v>0</v>
      </c>
      <c r="W21" s="11">
        <f>SUM(Jaanuar:Detsember!W21)</f>
        <v>2</v>
      </c>
      <c r="X21" s="7">
        <f>SUM(Jaanuar:Detsember!X21)</f>
        <v>0</v>
      </c>
      <c r="Y21" s="43">
        <f>SUM(Jaanuar:Detsember!Y21)</f>
        <v>0</v>
      </c>
      <c r="Z21" s="11">
        <f>SUM(Jaanuar:Detsember!Z21)</f>
        <v>4</v>
      </c>
      <c r="AA21" s="7">
        <f>SUM(Jaanuar:Detsember!AA21)</f>
        <v>0</v>
      </c>
      <c r="AB21" s="7">
        <f>SUM(Jaanuar:Detsember!AB21)</f>
        <v>3</v>
      </c>
      <c r="AC21" s="7">
        <f>SUM(Jaanuar:Detsember!AC21)</f>
        <v>0</v>
      </c>
      <c r="AD21" s="43">
        <f>SUM(Jaanuar:Detsember!AD21)</f>
        <v>0</v>
      </c>
      <c r="AE21" s="4">
        <f>SUM(Jaanuar:Detsember!AE21)</f>
        <v>0</v>
      </c>
      <c r="AF21" s="125">
        <f t="shared" si="2"/>
        <v>360</v>
      </c>
      <c r="AG21" s="95">
        <f t="shared" si="0"/>
        <v>1100</v>
      </c>
    </row>
    <row r="22" spans="1:33" x14ac:dyDescent="0.25">
      <c r="A22" s="70" t="s">
        <v>18</v>
      </c>
      <c r="B22" s="20">
        <f>SUM(Jaanuar:Detsember!B22)</f>
        <v>0</v>
      </c>
      <c r="C22" s="9">
        <f>SUM(Jaanuar:Detsember!C22)</f>
        <v>0</v>
      </c>
      <c r="D22" s="9">
        <f>SUM(Jaanuar:Detsember!D22)</f>
        <v>0</v>
      </c>
      <c r="E22" s="9">
        <f>SUM(Jaanuar:Detsember!E22)</f>
        <v>0</v>
      </c>
      <c r="F22" s="9">
        <f>SUM(Jaanuar:Detsember!F22)</f>
        <v>0</v>
      </c>
      <c r="G22" s="57">
        <f>SUM(Jaanuar:Detsember!G22)</f>
        <v>0</v>
      </c>
      <c r="H22" s="20">
        <f>SUM(Jaanuar:Detsember!H22)</f>
        <v>0</v>
      </c>
      <c r="I22" s="57">
        <f>SUM(Jaanuar:Detsember!I22)</f>
        <v>0</v>
      </c>
      <c r="J22" s="20">
        <f>SUM(Jaanuar:Detsember!J22)</f>
        <v>0</v>
      </c>
      <c r="K22" s="57">
        <f>SUM(Jaanuar:Detsember!K22)</f>
        <v>0</v>
      </c>
      <c r="L22" s="20">
        <f>SUM(Jaanuar:Detsember!L22)</f>
        <v>0</v>
      </c>
      <c r="M22" s="9">
        <f>SUM(Jaanuar:Detsember!M22)</f>
        <v>0</v>
      </c>
      <c r="N22" s="57">
        <f>SUM(Jaanuar:Detsember!N22)</f>
        <v>0</v>
      </c>
      <c r="O22" s="22">
        <f>SUM(Jaanuar:Detsember!O22)</f>
        <v>0</v>
      </c>
      <c r="P22" s="4">
        <f>SUM(Jaanuar:Detsember!P22)</f>
        <v>0</v>
      </c>
      <c r="Q22" s="86">
        <f t="shared" si="1"/>
        <v>0</v>
      </c>
      <c r="R22" s="21">
        <f>SUM(Jaanuar:Detsember!R22)</f>
        <v>0</v>
      </c>
      <c r="S22" s="43">
        <f>SUM(Jaanuar:Detsember!S22)</f>
        <v>0</v>
      </c>
      <c r="T22" s="11">
        <f>SUM(Jaanuar:Detsember!T22)</f>
        <v>0</v>
      </c>
      <c r="U22" s="7">
        <f>SUM(Jaanuar:Detsember!U22)</f>
        <v>0</v>
      </c>
      <c r="V22" s="43">
        <f>SUM(Jaanuar:Detsember!V22)</f>
        <v>0</v>
      </c>
      <c r="W22" s="11">
        <f>SUM(Jaanuar:Detsember!W22)</f>
        <v>0</v>
      </c>
      <c r="X22" s="7">
        <f>SUM(Jaanuar:Detsember!X22)</f>
        <v>0</v>
      </c>
      <c r="Y22" s="43">
        <f>SUM(Jaanuar:Detsember!Y22)</f>
        <v>0</v>
      </c>
      <c r="Z22" s="11">
        <f>SUM(Jaanuar:Detsember!Z22)</f>
        <v>3</v>
      </c>
      <c r="AA22" s="7">
        <f>SUM(Jaanuar:Detsember!AA22)</f>
        <v>0</v>
      </c>
      <c r="AB22" s="7">
        <f>SUM(Jaanuar:Detsember!AB22)</f>
        <v>2</v>
      </c>
      <c r="AC22" s="7">
        <f>SUM(Jaanuar:Detsember!AC22)</f>
        <v>0</v>
      </c>
      <c r="AD22" s="43">
        <f>SUM(Jaanuar:Detsember!AD22)</f>
        <v>0</v>
      </c>
      <c r="AE22" s="4">
        <f>SUM(Jaanuar:Detsember!AE22)</f>
        <v>1</v>
      </c>
      <c r="AF22" s="125">
        <f t="shared" si="2"/>
        <v>4</v>
      </c>
      <c r="AG22" s="95">
        <f t="shared" si="0"/>
        <v>4</v>
      </c>
    </row>
    <row r="23" spans="1:33" x14ac:dyDescent="0.25">
      <c r="A23" s="71" t="s">
        <v>42</v>
      </c>
      <c r="B23" s="20">
        <f>SUM(Jaanuar:Detsember!B23)</f>
        <v>0</v>
      </c>
      <c r="C23" s="9">
        <f>SUM(Jaanuar:Detsember!C23)</f>
        <v>40</v>
      </c>
      <c r="D23" s="9">
        <f>SUM(Jaanuar:Detsember!D23)</f>
        <v>388</v>
      </c>
      <c r="E23" s="9">
        <f>SUM(Jaanuar:Detsember!E23)</f>
        <v>129</v>
      </c>
      <c r="F23" s="9">
        <f>SUM(Jaanuar:Detsember!F23)</f>
        <v>0</v>
      </c>
      <c r="G23" s="57">
        <f>SUM(Jaanuar:Detsember!G23)</f>
        <v>0</v>
      </c>
      <c r="H23" s="20">
        <f>SUM(Jaanuar:Detsember!H23)</f>
        <v>2</v>
      </c>
      <c r="I23" s="57">
        <f>SUM(Jaanuar:Detsember!I23)</f>
        <v>0</v>
      </c>
      <c r="J23" s="20">
        <f>SUM(Jaanuar:Detsember!J23)</f>
        <v>0</v>
      </c>
      <c r="K23" s="57">
        <f>SUM(Jaanuar:Detsember!K23)</f>
        <v>0</v>
      </c>
      <c r="L23" s="20">
        <f>SUM(Jaanuar:Detsember!L23)</f>
        <v>168</v>
      </c>
      <c r="M23" s="9">
        <f>SUM(Jaanuar:Detsember!M23)</f>
        <v>656</v>
      </c>
      <c r="N23" s="57">
        <f>SUM(Jaanuar:Detsember!N23)</f>
        <v>0</v>
      </c>
      <c r="O23" s="22">
        <f>SUM(Jaanuar:Detsember!O23)</f>
        <v>0</v>
      </c>
      <c r="P23" s="4">
        <f>SUM(Jaanuar:Detsember!P23)</f>
        <v>1</v>
      </c>
      <c r="Q23" s="86">
        <f t="shared" si="1"/>
        <v>1382</v>
      </c>
      <c r="R23" s="21">
        <f>SUM(Jaanuar:Detsember!R23)</f>
        <v>0</v>
      </c>
      <c r="S23" s="43">
        <f>SUM(Jaanuar:Detsember!S23)</f>
        <v>0</v>
      </c>
      <c r="T23" s="11">
        <f>SUM(Jaanuar:Detsember!T23)</f>
        <v>0</v>
      </c>
      <c r="U23" s="7">
        <f>SUM(Jaanuar:Detsember!U23)</f>
        <v>0</v>
      </c>
      <c r="V23" s="43">
        <f>SUM(Jaanuar:Detsember!V23)</f>
        <v>0</v>
      </c>
      <c r="W23" s="11">
        <f>SUM(Jaanuar:Detsember!W23)</f>
        <v>0</v>
      </c>
      <c r="X23" s="7">
        <f>SUM(Jaanuar:Detsember!X23)</f>
        <v>0</v>
      </c>
      <c r="Y23" s="43">
        <f>SUM(Jaanuar:Detsember!Y23)</f>
        <v>0</v>
      </c>
      <c r="Z23" s="11">
        <f>SUM(Jaanuar:Detsember!Z23)</f>
        <v>0</v>
      </c>
      <c r="AA23" s="7">
        <f>SUM(Jaanuar:Detsember!AA23)</f>
        <v>0</v>
      </c>
      <c r="AB23" s="7">
        <f>SUM(Jaanuar:Detsember!AB23)</f>
        <v>0</v>
      </c>
      <c r="AC23" s="7">
        <f>SUM(Jaanuar:Detsember!AC23)</f>
        <v>0</v>
      </c>
      <c r="AD23" s="43">
        <f>SUM(Jaanuar:Detsember!AD23)</f>
        <v>0</v>
      </c>
      <c r="AE23" s="4">
        <f>SUM(Jaanuar:Detsember!AE23)</f>
        <v>0</v>
      </c>
      <c r="AF23" s="125">
        <f t="shared" si="2"/>
        <v>0</v>
      </c>
      <c r="AG23" s="95">
        <f t="shared" si="0"/>
        <v>1382</v>
      </c>
    </row>
    <row r="24" spans="1:33" x14ac:dyDescent="0.25">
      <c r="A24" s="71" t="s">
        <v>11</v>
      </c>
      <c r="B24" s="20">
        <f>SUM(Jaanuar:Detsember!B24)</f>
        <v>0</v>
      </c>
      <c r="C24" s="9">
        <f>SUM(Jaanuar:Detsember!C24)</f>
        <v>181</v>
      </c>
      <c r="D24" s="9">
        <f>SUM(Jaanuar:Detsember!D24)</f>
        <v>126</v>
      </c>
      <c r="E24" s="9">
        <f>SUM(Jaanuar:Detsember!E24)</f>
        <v>85</v>
      </c>
      <c r="F24" s="9">
        <f>SUM(Jaanuar:Detsember!F24)</f>
        <v>0</v>
      </c>
      <c r="G24" s="57">
        <f>SUM(Jaanuar:Detsember!G24)</f>
        <v>0</v>
      </c>
      <c r="H24" s="20">
        <f>SUM(Jaanuar:Detsember!H24)</f>
        <v>0</v>
      </c>
      <c r="I24" s="57">
        <f>SUM(Jaanuar:Detsember!I24)</f>
        <v>0</v>
      </c>
      <c r="J24" s="20">
        <f>SUM(Jaanuar:Detsember!J24)</f>
        <v>9</v>
      </c>
      <c r="K24" s="57">
        <f>SUM(Jaanuar:Detsember!K24)</f>
        <v>1</v>
      </c>
      <c r="L24" s="20">
        <f>SUM(Jaanuar:Detsember!L24)</f>
        <v>115</v>
      </c>
      <c r="M24" s="9">
        <f>SUM(Jaanuar:Detsember!M24)</f>
        <v>65</v>
      </c>
      <c r="N24" s="57">
        <f>SUM(Jaanuar:Detsember!N24)</f>
        <v>0</v>
      </c>
      <c r="O24" s="22">
        <f>SUM(Jaanuar:Detsember!O24)</f>
        <v>0</v>
      </c>
      <c r="P24" s="4">
        <f>SUM(Jaanuar:Detsember!P24)</f>
        <v>67</v>
      </c>
      <c r="Q24" s="86">
        <f t="shared" si="1"/>
        <v>515</v>
      </c>
      <c r="R24" s="21">
        <f>SUM(Jaanuar:Detsember!R24)</f>
        <v>0</v>
      </c>
      <c r="S24" s="43">
        <f>SUM(Jaanuar:Detsember!S24)</f>
        <v>1</v>
      </c>
      <c r="T24" s="11">
        <f>SUM(Jaanuar:Detsember!T24)</f>
        <v>0</v>
      </c>
      <c r="U24" s="7">
        <f>SUM(Jaanuar:Detsember!U24)</f>
        <v>0</v>
      </c>
      <c r="V24" s="43">
        <f>SUM(Jaanuar:Detsember!V24)</f>
        <v>0</v>
      </c>
      <c r="W24" s="11">
        <f>SUM(Jaanuar:Detsember!W24)</f>
        <v>0</v>
      </c>
      <c r="X24" s="7">
        <f>SUM(Jaanuar:Detsember!X24)</f>
        <v>0</v>
      </c>
      <c r="Y24" s="43">
        <f>SUM(Jaanuar:Detsember!Y24)</f>
        <v>0</v>
      </c>
      <c r="Z24" s="11">
        <f>SUM(Jaanuar:Detsember!Z24)</f>
        <v>0</v>
      </c>
      <c r="AA24" s="7">
        <f>SUM(Jaanuar:Detsember!AA24)</f>
        <v>0</v>
      </c>
      <c r="AB24" s="7">
        <f>SUM(Jaanuar:Detsember!AB24)</f>
        <v>0</v>
      </c>
      <c r="AC24" s="7">
        <f>SUM(Jaanuar:Detsember!AC24)</f>
        <v>0</v>
      </c>
      <c r="AD24" s="43">
        <f>SUM(Jaanuar:Detsember!AD24)</f>
        <v>0</v>
      </c>
      <c r="AE24" s="4">
        <f>SUM(Jaanuar:Detsember!AE24)</f>
        <v>0</v>
      </c>
      <c r="AF24" s="125">
        <f t="shared" si="2"/>
        <v>1</v>
      </c>
      <c r="AG24" s="95">
        <f t="shared" si="0"/>
        <v>516</v>
      </c>
    </row>
    <row r="25" spans="1:33" x14ac:dyDescent="0.25">
      <c r="A25" s="70" t="s">
        <v>26</v>
      </c>
      <c r="B25" s="20">
        <f>SUM(Jaanuar:Detsember!B25)</f>
        <v>0</v>
      </c>
      <c r="C25" s="9">
        <f>SUM(Jaanuar:Detsember!C25)</f>
        <v>0</v>
      </c>
      <c r="D25" s="9">
        <f>SUM(Jaanuar:Detsember!D25)</f>
        <v>0</v>
      </c>
      <c r="E25" s="9">
        <f>SUM(Jaanuar:Detsember!E25)</f>
        <v>0</v>
      </c>
      <c r="F25" s="9">
        <f>SUM(Jaanuar:Detsember!F25)</f>
        <v>0</v>
      </c>
      <c r="G25" s="57">
        <f>SUM(Jaanuar:Detsember!G25)</f>
        <v>0</v>
      </c>
      <c r="H25" s="20">
        <f>SUM(Jaanuar:Detsember!H25)</f>
        <v>0</v>
      </c>
      <c r="I25" s="57">
        <f>SUM(Jaanuar:Detsember!I25)</f>
        <v>0</v>
      </c>
      <c r="J25" s="20">
        <f>SUM(Jaanuar:Detsember!J25)</f>
        <v>0</v>
      </c>
      <c r="K25" s="57">
        <f>SUM(Jaanuar:Detsember!K25)</f>
        <v>0</v>
      </c>
      <c r="L25" s="20">
        <f>SUM(Jaanuar:Detsember!L25)</f>
        <v>0</v>
      </c>
      <c r="M25" s="9">
        <f>SUM(Jaanuar:Detsember!M25)</f>
        <v>0</v>
      </c>
      <c r="N25" s="57">
        <f>SUM(Jaanuar:Detsember!N25)</f>
        <v>1</v>
      </c>
      <c r="O25" s="22">
        <f>SUM(Jaanuar:Detsember!O25)</f>
        <v>0</v>
      </c>
      <c r="P25" s="4">
        <f>SUM(Jaanuar:Detsember!P25)</f>
        <v>0</v>
      </c>
      <c r="Q25" s="86">
        <f t="shared" si="1"/>
        <v>1</v>
      </c>
      <c r="R25" s="21">
        <f>SUM(Jaanuar:Detsember!R25)</f>
        <v>0</v>
      </c>
      <c r="S25" s="43">
        <f>SUM(Jaanuar:Detsember!S25)</f>
        <v>0</v>
      </c>
      <c r="T25" s="11">
        <f>SUM(Jaanuar:Detsember!T25)</f>
        <v>0</v>
      </c>
      <c r="U25" s="7">
        <f>SUM(Jaanuar:Detsember!U25)</f>
        <v>0</v>
      </c>
      <c r="V25" s="43">
        <f>SUM(Jaanuar:Detsember!V25)</f>
        <v>0</v>
      </c>
      <c r="W25" s="11">
        <f>SUM(Jaanuar:Detsember!W25)</f>
        <v>0</v>
      </c>
      <c r="X25" s="7">
        <f>SUM(Jaanuar:Detsember!X25)</f>
        <v>0</v>
      </c>
      <c r="Y25" s="43">
        <f>SUM(Jaanuar:Detsember!Y25)</f>
        <v>0</v>
      </c>
      <c r="Z25" s="11">
        <f>SUM(Jaanuar:Detsember!Z25)</f>
        <v>0</v>
      </c>
      <c r="AA25" s="7">
        <f>SUM(Jaanuar:Detsember!AA25)</f>
        <v>0</v>
      </c>
      <c r="AB25" s="7">
        <f>SUM(Jaanuar:Detsember!AB25)</f>
        <v>0</v>
      </c>
      <c r="AC25" s="7">
        <f>SUM(Jaanuar:Detsember!AC25)</f>
        <v>0</v>
      </c>
      <c r="AD25" s="43">
        <f>SUM(Jaanuar:Detsember!AD25)</f>
        <v>0</v>
      </c>
      <c r="AE25" s="4">
        <f>SUM(Jaanuar:Detsember!AE25)</f>
        <v>0</v>
      </c>
      <c r="AF25" s="125">
        <f t="shared" si="2"/>
        <v>0</v>
      </c>
      <c r="AG25" s="95">
        <f t="shared" si="0"/>
        <v>1</v>
      </c>
    </row>
    <row r="26" spans="1:33" x14ac:dyDescent="0.25">
      <c r="A26" s="70" t="s">
        <v>15</v>
      </c>
      <c r="B26" s="20">
        <f>SUM(Jaanuar:Detsember!B26)</f>
        <v>0</v>
      </c>
      <c r="C26" s="9">
        <f>SUM(Jaanuar:Detsember!C26)</f>
        <v>0</v>
      </c>
      <c r="D26" s="9">
        <f>SUM(Jaanuar:Detsember!D26)</f>
        <v>0</v>
      </c>
      <c r="E26" s="9">
        <f>SUM(Jaanuar:Detsember!E26)</f>
        <v>0</v>
      </c>
      <c r="F26" s="9">
        <f>SUM(Jaanuar:Detsember!F26)</f>
        <v>0</v>
      </c>
      <c r="G26" s="57">
        <f>SUM(Jaanuar:Detsember!G26)</f>
        <v>0</v>
      </c>
      <c r="H26" s="20">
        <f>SUM(Jaanuar:Detsember!H26)</f>
        <v>0</v>
      </c>
      <c r="I26" s="57">
        <f>SUM(Jaanuar:Detsember!I26)</f>
        <v>0</v>
      </c>
      <c r="J26" s="20">
        <f>SUM(Jaanuar:Detsember!J26)</f>
        <v>0</v>
      </c>
      <c r="K26" s="57">
        <f>SUM(Jaanuar:Detsember!K26)</f>
        <v>0</v>
      </c>
      <c r="L26" s="20">
        <f>SUM(Jaanuar:Detsember!L26)</f>
        <v>0</v>
      </c>
      <c r="M26" s="9">
        <f>SUM(Jaanuar:Detsember!M26)</f>
        <v>0</v>
      </c>
      <c r="N26" s="57">
        <f>SUM(Jaanuar:Detsember!N26)</f>
        <v>0</v>
      </c>
      <c r="O26" s="22">
        <f>SUM(Jaanuar:Detsember!O26)</f>
        <v>19</v>
      </c>
      <c r="P26" s="4">
        <f>SUM(Jaanuar:Detsember!P26)</f>
        <v>0</v>
      </c>
      <c r="Q26" s="86">
        <f t="shared" si="1"/>
        <v>19</v>
      </c>
      <c r="R26" s="21">
        <f>SUM(Jaanuar:Detsember!R26)</f>
        <v>0</v>
      </c>
      <c r="S26" s="43">
        <f>SUM(Jaanuar:Detsember!S26)</f>
        <v>0</v>
      </c>
      <c r="T26" s="11">
        <f>SUM(Jaanuar:Detsember!T26)</f>
        <v>0</v>
      </c>
      <c r="U26" s="7">
        <f>SUM(Jaanuar:Detsember!U26)</f>
        <v>0</v>
      </c>
      <c r="V26" s="43">
        <f>SUM(Jaanuar:Detsember!V26)</f>
        <v>0</v>
      </c>
      <c r="W26" s="11">
        <f>SUM(Jaanuar:Detsember!W26)</f>
        <v>0</v>
      </c>
      <c r="X26" s="7">
        <f>SUM(Jaanuar:Detsember!X26)</f>
        <v>0</v>
      </c>
      <c r="Y26" s="43">
        <f>SUM(Jaanuar:Detsember!Y26)</f>
        <v>14</v>
      </c>
      <c r="Z26" s="11">
        <f>SUM(Jaanuar:Detsember!Z26)</f>
        <v>0</v>
      </c>
      <c r="AA26" s="7">
        <f>SUM(Jaanuar:Detsember!AA26)</f>
        <v>0</v>
      </c>
      <c r="AB26" s="7">
        <f>SUM(Jaanuar:Detsember!AB26)</f>
        <v>0</v>
      </c>
      <c r="AC26" s="7">
        <f>SUM(Jaanuar:Detsember!AC26)</f>
        <v>0</v>
      </c>
      <c r="AD26" s="43">
        <f>SUM(Jaanuar:Detsember!AD26)</f>
        <v>0</v>
      </c>
      <c r="AE26" s="4">
        <f>SUM(Jaanuar:Detsember!AE26)</f>
        <v>0</v>
      </c>
      <c r="AF26" s="125">
        <f t="shared" si="2"/>
        <v>14</v>
      </c>
      <c r="AG26" s="95">
        <f t="shared" si="0"/>
        <v>33</v>
      </c>
    </row>
    <row r="27" spans="1:33" x14ac:dyDescent="0.25">
      <c r="A27" s="70" t="s">
        <v>43</v>
      </c>
      <c r="B27" s="20">
        <f>SUM(Jaanuar:Detsember!B27)</f>
        <v>0</v>
      </c>
      <c r="C27" s="9">
        <f>SUM(Jaanuar:Detsember!C27)</f>
        <v>0</v>
      </c>
      <c r="D27" s="9">
        <f>SUM(Jaanuar:Detsember!D27)</f>
        <v>0</v>
      </c>
      <c r="E27" s="9">
        <f>SUM(Jaanuar:Detsember!E27)</f>
        <v>0</v>
      </c>
      <c r="F27" s="9">
        <f>SUM(Jaanuar:Detsember!F27)</f>
        <v>0</v>
      </c>
      <c r="G27" s="57">
        <f>SUM(Jaanuar:Detsember!G27)</f>
        <v>0</v>
      </c>
      <c r="H27" s="20">
        <f>SUM(Jaanuar:Detsember!H27)</f>
        <v>0</v>
      </c>
      <c r="I27" s="57">
        <f>SUM(Jaanuar:Detsember!I27)</f>
        <v>0</v>
      </c>
      <c r="J27" s="20">
        <f>SUM(Jaanuar:Detsember!J27)</f>
        <v>0</v>
      </c>
      <c r="K27" s="57">
        <f>SUM(Jaanuar:Detsember!K27)</f>
        <v>0</v>
      </c>
      <c r="L27" s="20">
        <f>SUM(Jaanuar:Detsember!L27)</f>
        <v>0</v>
      </c>
      <c r="M27" s="9">
        <f>SUM(Jaanuar:Detsember!M27)</f>
        <v>0</v>
      </c>
      <c r="N27" s="57">
        <f>SUM(Jaanuar:Detsember!N27)</f>
        <v>0</v>
      </c>
      <c r="O27" s="22">
        <f>SUM(Jaanuar:Detsember!O27)</f>
        <v>0</v>
      </c>
      <c r="P27" s="4">
        <f>SUM(Jaanuar:Detsember!P27)</f>
        <v>0</v>
      </c>
      <c r="Q27" s="86">
        <f t="shared" si="1"/>
        <v>0</v>
      </c>
      <c r="R27" s="21">
        <f>SUM(Jaanuar:Detsember!R27)</f>
        <v>0</v>
      </c>
      <c r="S27" s="43">
        <f>SUM(Jaanuar:Detsember!S27)</f>
        <v>0</v>
      </c>
      <c r="T27" s="11">
        <f>SUM(Jaanuar:Detsember!T27)</f>
        <v>0</v>
      </c>
      <c r="U27" s="7">
        <f>SUM(Jaanuar:Detsember!U27)</f>
        <v>33</v>
      </c>
      <c r="V27" s="43">
        <f>SUM(Jaanuar:Detsember!V27)</f>
        <v>3</v>
      </c>
      <c r="W27" s="11">
        <f>SUM(Jaanuar:Detsember!W27)</f>
        <v>5</v>
      </c>
      <c r="X27" s="7">
        <f>SUM(Jaanuar:Detsember!X27)</f>
        <v>29</v>
      </c>
      <c r="Y27" s="43">
        <f>SUM(Jaanuar:Detsember!Y27)</f>
        <v>3</v>
      </c>
      <c r="Z27" s="11">
        <f>SUM(Jaanuar:Detsember!Z27)</f>
        <v>2</v>
      </c>
      <c r="AA27" s="7">
        <f>SUM(Jaanuar:Detsember!AA27)</f>
        <v>0</v>
      </c>
      <c r="AB27" s="7">
        <f>SUM(Jaanuar:Detsember!AB27)</f>
        <v>9</v>
      </c>
      <c r="AC27" s="7">
        <f>SUM(Jaanuar:Detsember!AC27)</f>
        <v>9</v>
      </c>
      <c r="AD27" s="43">
        <f>SUM(Jaanuar:Detsember!AD27)</f>
        <v>2</v>
      </c>
      <c r="AE27" s="4">
        <f>SUM(Jaanuar:Detsember!AE27)</f>
        <v>0</v>
      </c>
      <c r="AF27" s="125">
        <f t="shared" si="2"/>
        <v>95</v>
      </c>
      <c r="AG27" s="95">
        <f t="shared" si="0"/>
        <v>95</v>
      </c>
    </row>
    <row r="28" spans="1:33" x14ac:dyDescent="0.25">
      <c r="A28" s="72" t="s">
        <v>9</v>
      </c>
      <c r="B28" s="20">
        <f>SUM(Jaanuar:Detsember!B28)</f>
        <v>0</v>
      </c>
      <c r="C28" s="9">
        <f>SUM(Jaanuar:Detsember!C28)</f>
        <v>0</v>
      </c>
      <c r="D28" s="9">
        <f>SUM(Jaanuar:Detsember!D28)</f>
        <v>0</v>
      </c>
      <c r="E28" s="9">
        <f>SUM(Jaanuar:Detsember!E28)</f>
        <v>0</v>
      </c>
      <c r="F28" s="9">
        <f>SUM(Jaanuar:Detsember!F28)</f>
        <v>2</v>
      </c>
      <c r="G28" s="57">
        <f>SUM(Jaanuar:Detsember!G28)</f>
        <v>0</v>
      </c>
      <c r="H28" s="20">
        <f>SUM(Jaanuar:Detsember!H28)</f>
        <v>4</v>
      </c>
      <c r="I28" s="57">
        <f>SUM(Jaanuar:Detsember!I28)</f>
        <v>0</v>
      </c>
      <c r="J28" s="20">
        <f>SUM(Jaanuar:Detsember!J28)</f>
        <v>0</v>
      </c>
      <c r="K28" s="57">
        <f>SUM(Jaanuar:Detsember!K28)</f>
        <v>0</v>
      </c>
      <c r="L28" s="20">
        <f>SUM(Jaanuar:Detsember!L28)</f>
        <v>0</v>
      </c>
      <c r="M28" s="9">
        <f>SUM(Jaanuar:Detsember!M28)</f>
        <v>0</v>
      </c>
      <c r="N28" s="57">
        <f>SUM(Jaanuar:Detsember!N28)</f>
        <v>0</v>
      </c>
      <c r="O28" s="22">
        <f>SUM(Jaanuar:Detsember!O28)</f>
        <v>0</v>
      </c>
      <c r="P28" s="4">
        <f>SUM(Jaanuar:Detsember!P28)</f>
        <v>0</v>
      </c>
      <c r="Q28" s="86">
        <f t="shared" si="1"/>
        <v>6</v>
      </c>
      <c r="R28" s="21">
        <f>SUM(Jaanuar:Detsember!R28)</f>
        <v>0</v>
      </c>
      <c r="S28" s="43">
        <f>SUM(Jaanuar:Detsember!S28)</f>
        <v>0</v>
      </c>
      <c r="T28" s="11">
        <f>SUM(Jaanuar:Detsember!T28)</f>
        <v>0</v>
      </c>
      <c r="U28" s="7">
        <f>SUM(Jaanuar:Detsember!U28)</f>
        <v>0</v>
      </c>
      <c r="V28" s="43">
        <f>SUM(Jaanuar:Detsember!V28)</f>
        <v>0</v>
      </c>
      <c r="W28" s="11">
        <f>SUM(Jaanuar:Detsember!W28)</f>
        <v>0</v>
      </c>
      <c r="X28" s="7">
        <f>SUM(Jaanuar:Detsember!X28)</f>
        <v>0</v>
      </c>
      <c r="Y28" s="43">
        <f>SUM(Jaanuar:Detsember!Y28)</f>
        <v>0</v>
      </c>
      <c r="Z28" s="11">
        <f>SUM(Jaanuar:Detsember!Z28)</f>
        <v>0</v>
      </c>
      <c r="AA28" s="7">
        <f>SUM(Jaanuar:Detsember!AA28)</f>
        <v>0</v>
      </c>
      <c r="AB28" s="7">
        <f>SUM(Jaanuar:Detsember!AB28)</f>
        <v>0</v>
      </c>
      <c r="AC28" s="7">
        <f>SUM(Jaanuar:Detsember!AC28)</f>
        <v>0</v>
      </c>
      <c r="AD28" s="43">
        <f>SUM(Jaanuar:Detsember!AD28)</f>
        <v>0</v>
      </c>
      <c r="AE28" s="4">
        <f>SUM(Jaanuar:Detsember!AE28)</f>
        <v>0</v>
      </c>
      <c r="AF28" s="125">
        <f t="shared" si="2"/>
        <v>0</v>
      </c>
      <c r="AG28" s="95">
        <f t="shared" si="0"/>
        <v>6</v>
      </c>
    </row>
    <row r="29" spans="1:33" x14ac:dyDescent="0.25">
      <c r="A29" s="70" t="s">
        <v>2</v>
      </c>
      <c r="B29" s="20">
        <f>SUM(Jaanuar:Detsember!B29)</f>
        <v>0</v>
      </c>
      <c r="C29" s="9">
        <f>SUM(Jaanuar:Detsember!C29)</f>
        <v>0</v>
      </c>
      <c r="D29" s="9">
        <f>SUM(Jaanuar:Detsember!D29)</f>
        <v>0</v>
      </c>
      <c r="E29" s="9">
        <f>SUM(Jaanuar:Detsember!E29)</f>
        <v>0</v>
      </c>
      <c r="F29" s="9">
        <f>SUM(Jaanuar:Detsember!F29)</f>
        <v>0</v>
      </c>
      <c r="G29" s="57">
        <f>SUM(Jaanuar:Detsember!G29)</f>
        <v>0</v>
      </c>
      <c r="H29" s="20">
        <f>SUM(Jaanuar:Detsember!H29)</f>
        <v>0</v>
      </c>
      <c r="I29" s="57">
        <f>SUM(Jaanuar:Detsember!I29)</f>
        <v>0</v>
      </c>
      <c r="J29" s="20">
        <f>SUM(Jaanuar:Detsember!J29)</f>
        <v>0</v>
      </c>
      <c r="K29" s="57">
        <f>SUM(Jaanuar:Detsember!K29)</f>
        <v>0</v>
      </c>
      <c r="L29" s="20">
        <f>SUM(Jaanuar:Detsember!L29)</f>
        <v>20</v>
      </c>
      <c r="M29" s="9">
        <f>SUM(Jaanuar:Detsember!M29)</f>
        <v>25</v>
      </c>
      <c r="N29" s="57">
        <f>SUM(Jaanuar:Detsember!N29)</f>
        <v>130</v>
      </c>
      <c r="O29" s="22">
        <f>SUM(Jaanuar:Detsember!O29)</f>
        <v>0</v>
      </c>
      <c r="P29" s="4">
        <f>SUM(Jaanuar:Detsember!P29)</f>
        <v>0</v>
      </c>
      <c r="Q29" s="86">
        <f t="shared" si="1"/>
        <v>175</v>
      </c>
      <c r="R29" s="21">
        <f>SUM(Jaanuar:Detsember!R29)</f>
        <v>0</v>
      </c>
      <c r="S29" s="43">
        <f>SUM(Jaanuar:Detsember!S29)</f>
        <v>0</v>
      </c>
      <c r="T29" s="11">
        <f>SUM(Jaanuar:Detsember!T29)</f>
        <v>0</v>
      </c>
      <c r="U29" s="7">
        <f>SUM(Jaanuar:Detsember!U29)</f>
        <v>0</v>
      </c>
      <c r="V29" s="43">
        <f>SUM(Jaanuar:Detsember!V29)</f>
        <v>0</v>
      </c>
      <c r="W29" s="11">
        <f>SUM(Jaanuar:Detsember!W29)</f>
        <v>0</v>
      </c>
      <c r="X29" s="7">
        <f>SUM(Jaanuar:Detsember!X29)</f>
        <v>0</v>
      </c>
      <c r="Y29" s="43">
        <f>SUM(Jaanuar:Detsember!Y29)</f>
        <v>0</v>
      </c>
      <c r="Z29" s="11">
        <f>SUM(Jaanuar:Detsember!Z29)</f>
        <v>0</v>
      </c>
      <c r="AA29" s="7">
        <f>SUM(Jaanuar:Detsember!AA29)</f>
        <v>0</v>
      </c>
      <c r="AB29" s="7">
        <f>SUM(Jaanuar:Detsember!AB29)</f>
        <v>0</v>
      </c>
      <c r="AC29" s="7">
        <f>SUM(Jaanuar:Detsember!AC29)</f>
        <v>0</v>
      </c>
      <c r="AD29" s="43">
        <f>SUM(Jaanuar:Detsember!AD29)</f>
        <v>0</v>
      </c>
      <c r="AE29" s="4">
        <f>SUM(Jaanuar:Detsember!AE29)</f>
        <v>0</v>
      </c>
      <c r="AF29" s="125">
        <f t="shared" si="2"/>
        <v>0</v>
      </c>
      <c r="AG29" s="95">
        <f t="shared" si="0"/>
        <v>175</v>
      </c>
    </row>
    <row r="30" spans="1:33" x14ac:dyDescent="0.25">
      <c r="A30" s="70" t="s">
        <v>91</v>
      </c>
      <c r="B30" s="20">
        <f>SUM(Jaanuar:Detsember!B30)</f>
        <v>0</v>
      </c>
      <c r="C30" s="9">
        <f>SUM(Jaanuar:Detsember!C30)</f>
        <v>0</v>
      </c>
      <c r="D30" s="9">
        <f>SUM(Jaanuar:Detsember!D30)</f>
        <v>0</v>
      </c>
      <c r="E30" s="9">
        <f>SUM(Jaanuar:Detsember!E30)</f>
        <v>0</v>
      </c>
      <c r="F30" s="9">
        <f>SUM(Jaanuar:Detsember!F30)</f>
        <v>0</v>
      </c>
      <c r="G30" s="57">
        <f>SUM(Jaanuar:Detsember!G30)</f>
        <v>0</v>
      </c>
      <c r="H30" s="20">
        <f>SUM(Jaanuar:Detsember!H30)</f>
        <v>0</v>
      </c>
      <c r="I30" s="57">
        <f>SUM(Jaanuar:Detsember!I30)</f>
        <v>0</v>
      </c>
      <c r="J30" s="20">
        <f>SUM(Jaanuar:Detsember!J30)</f>
        <v>0</v>
      </c>
      <c r="K30" s="57">
        <f>SUM(Jaanuar:Detsember!K30)</f>
        <v>0</v>
      </c>
      <c r="L30" s="20">
        <f>SUM(Jaanuar:Detsember!L30)</f>
        <v>0</v>
      </c>
      <c r="M30" s="9">
        <f>SUM(Jaanuar:Detsember!M30)</f>
        <v>0</v>
      </c>
      <c r="N30" s="57">
        <f>SUM(Jaanuar:Detsember!N30)</f>
        <v>0</v>
      </c>
      <c r="O30" s="22">
        <f>SUM(Jaanuar:Detsember!O30)</f>
        <v>0</v>
      </c>
      <c r="P30" s="4">
        <f>SUM(Jaanuar:Detsember!P30)</f>
        <v>0</v>
      </c>
      <c r="Q30" s="86">
        <f t="shared" si="1"/>
        <v>0</v>
      </c>
      <c r="R30" s="21">
        <f>SUM(Jaanuar:Detsember!R30)</f>
        <v>0</v>
      </c>
      <c r="S30" s="43">
        <f>SUM(Jaanuar:Detsember!S30)</f>
        <v>0</v>
      </c>
      <c r="T30" s="11">
        <f>SUM(Jaanuar:Detsember!T30)</f>
        <v>0</v>
      </c>
      <c r="U30" s="7">
        <f>SUM(Jaanuar:Detsember!U30)</f>
        <v>0</v>
      </c>
      <c r="V30" s="43">
        <f>SUM(Jaanuar:Detsember!V30)</f>
        <v>0</v>
      </c>
      <c r="W30" s="11">
        <f>SUM(Jaanuar:Detsember!W30)</f>
        <v>0</v>
      </c>
      <c r="X30" s="7">
        <f>SUM(Jaanuar:Detsember!X30)</f>
        <v>0</v>
      </c>
      <c r="Y30" s="43">
        <f>SUM(Jaanuar:Detsember!Y30)</f>
        <v>0</v>
      </c>
      <c r="Z30" s="11">
        <f>SUM(Jaanuar:Detsember!Z30)</f>
        <v>0</v>
      </c>
      <c r="AA30" s="7">
        <f>SUM(Jaanuar:Detsember!AA30)</f>
        <v>0</v>
      </c>
      <c r="AB30" s="7">
        <f>SUM(Jaanuar:Detsember!AB30)</f>
        <v>0</v>
      </c>
      <c r="AC30" s="7">
        <f>SUM(Jaanuar:Detsember!AC30)</f>
        <v>0</v>
      </c>
      <c r="AD30" s="43">
        <f>SUM(Jaanuar:Detsember!AD30)</f>
        <v>1</v>
      </c>
      <c r="AE30" s="4">
        <f>SUM(Jaanuar:Detsember!AE30)</f>
        <v>0</v>
      </c>
      <c r="AF30" s="125">
        <f t="shared" si="2"/>
        <v>1</v>
      </c>
      <c r="AG30" s="95">
        <f t="shared" si="0"/>
        <v>1</v>
      </c>
    </row>
    <row r="31" spans="1:33" x14ac:dyDescent="0.25">
      <c r="A31" s="70" t="s">
        <v>63</v>
      </c>
      <c r="B31" s="20">
        <f>SUM(Jaanuar:Detsember!B31)</f>
        <v>16</v>
      </c>
      <c r="C31" s="9">
        <f>SUM(Jaanuar:Detsember!C31)</f>
        <v>80</v>
      </c>
      <c r="D31" s="9">
        <f>SUM(Jaanuar:Detsember!D31)</f>
        <v>405</v>
      </c>
      <c r="E31" s="9">
        <f>SUM(Jaanuar:Detsember!E31)</f>
        <v>63</v>
      </c>
      <c r="F31" s="9">
        <f>SUM(Jaanuar:Detsember!F31)</f>
        <v>0</v>
      </c>
      <c r="G31" s="57">
        <f>SUM(Jaanuar:Detsember!G31)</f>
        <v>0</v>
      </c>
      <c r="H31" s="20">
        <f>SUM(Jaanuar:Detsember!H31)</f>
        <v>0</v>
      </c>
      <c r="I31" s="57">
        <f>SUM(Jaanuar:Detsember!I31)</f>
        <v>0</v>
      </c>
      <c r="J31" s="20">
        <f>SUM(Jaanuar:Detsember!J31)</f>
        <v>8</v>
      </c>
      <c r="K31" s="57">
        <f>SUM(Jaanuar:Detsember!K31)</f>
        <v>43</v>
      </c>
      <c r="L31" s="20">
        <f>SUM(Jaanuar:Detsember!L31)</f>
        <v>0</v>
      </c>
      <c r="M31" s="9">
        <f>SUM(Jaanuar:Detsember!M31)</f>
        <v>462</v>
      </c>
      <c r="N31" s="57">
        <f>SUM(Jaanuar:Detsember!N31)</f>
        <v>42</v>
      </c>
      <c r="O31" s="22">
        <f>SUM(Jaanuar:Detsember!O31)</f>
        <v>0</v>
      </c>
      <c r="P31" s="4">
        <f>SUM(Jaanuar:Detsember!P31)</f>
        <v>0</v>
      </c>
      <c r="Q31" s="86">
        <f t="shared" si="1"/>
        <v>1119</v>
      </c>
      <c r="R31" s="21">
        <f>SUM(Jaanuar:Detsember!R31)</f>
        <v>0</v>
      </c>
      <c r="S31" s="43">
        <f>SUM(Jaanuar:Detsember!S31)</f>
        <v>8</v>
      </c>
      <c r="T31" s="11">
        <f>SUM(Jaanuar:Detsember!T31)</f>
        <v>0</v>
      </c>
      <c r="U31" s="7">
        <f>SUM(Jaanuar:Detsember!U31)</f>
        <v>0</v>
      </c>
      <c r="V31" s="43">
        <f>SUM(Jaanuar:Detsember!V31)</f>
        <v>0</v>
      </c>
      <c r="W31" s="11">
        <f>SUM(Jaanuar:Detsember!W31)</f>
        <v>0</v>
      </c>
      <c r="X31" s="7">
        <f>SUM(Jaanuar:Detsember!X31)</f>
        <v>0</v>
      </c>
      <c r="Y31" s="43">
        <f>SUM(Jaanuar:Detsember!Y31)</f>
        <v>0</v>
      </c>
      <c r="Z31" s="11">
        <f>SUM(Jaanuar:Detsember!Z31)</f>
        <v>0</v>
      </c>
      <c r="AA31" s="7">
        <f>SUM(Jaanuar:Detsember!AA31)</f>
        <v>0</v>
      </c>
      <c r="AB31" s="7">
        <f>SUM(Jaanuar:Detsember!AB31)</f>
        <v>0</v>
      </c>
      <c r="AC31" s="7">
        <f>SUM(Jaanuar:Detsember!AC31)</f>
        <v>0</v>
      </c>
      <c r="AD31" s="43">
        <f>SUM(Jaanuar:Detsember!AD31)</f>
        <v>0</v>
      </c>
      <c r="AE31" s="4">
        <f>SUM(Jaanuar:Detsember!AE31)</f>
        <v>0</v>
      </c>
      <c r="AF31" s="125">
        <f t="shared" si="2"/>
        <v>8</v>
      </c>
      <c r="AG31" s="95">
        <f t="shared" si="0"/>
        <v>1127</v>
      </c>
    </row>
    <row r="32" spans="1:33" x14ac:dyDescent="0.25">
      <c r="A32" s="70" t="s">
        <v>10</v>
      </c>
      <c r="B32" s="20">
        <f>SUM(Jaanuar:Detsember!B32)</f>
        <v>0</v>
      </c>
      <c r="C32" s="9">
        <f>SUM(Jaanuar:Detsember!C32)</f>
        <v>0</v>
      </c>
      <c r="D32" s="9">
        <f>SUM(Jaanuar:Detsember!D32)</f>
        <v>0</v>
      </c>
      <c r="E32" s="9">
        <f>SUM(Jaanuar:Detsember!E32)</f>
        <v>0</v>
      </c>
      <c r="F32" s="9">
        <f>SUM(Jaanuar:Detsember!F32)</f>
        <v>0</v>
      </c>
      <c r="G32" s="57">
        <f>SUM(Jaanuar:Detsember!G32)</f>
        <v>0</v>
      </c>
      <c r="H32" s="20">
        <f>SUM(Jaanuar:Detsember!H32)</f>
        <v>0</v>
      </c>
      <c r="I32" s="57">
        <f>SUM(Jaanuar:Detsember!I32)</f>
        <v>0</v>
      </c>
      <c r="J32" s="20">
        <f>SUM(Jaanuar:Detsember!J32)</f>
        <v>0</v>
      </c>
      <c r="K32" s="57">
        <f>SUM(Jaanuar:Detsember!K32)</f>
        <v>0</v>
      </c>
      <c r="L32" s="20">
        <f>SUM(Jaanuar:Detsember!L32)</f>
        <v>0</v>
      </c>
      <c r="M32" s="9">
        <f>SUM(Jaanuar:Detsember!M32)</f>
        <v>0</v>
      </c>
      <c r="N32" s="57">
        <f>SUM(Jaanuar:Detsember!N32)</f>
        <v>0</v>
      </c>
      <c r="O32" s="22">
        <f>SUM(Jaanuar:Detsember!O32)</f>
        <v>0</v>
      </c>
      <c r="P32" s="4">
        <f>SUM(Jaanuar:Detsember!P32)</f>
        <v>0</v>
      </c>
      <c r="Q32" s="86">
        <f t="shared" si="1"/>
        <v>0</v>
      </c>
      <c r="R32" s="21">
        <f>SUM(Jaanuar:Detsember!R32)</f>
        <v>0</v>
      </c>
      <c r="S32" s="43">
        <f>SUM(Jaanuar:Detsember!S32)</f>
        <v>0</v>
      </c>
      <c r="T32" s="11">
        <f>SUM(Jaanuar:Detsember!T32)</f>
        <v>0</v>
      </c>
      <c r="U32" s="7">
        <f>SUM(Jaanuar:Detsember!U32)</f>
        <v>0</v>
      </c>
      <c r="V32" s="43">
        <f>SUM(Jaanuar:Detsember!V32)</f>
        <v>0</v>
      </c>
      <c r="W32" s="11">
        <f>SUM(Jaanuar:Detsember!W32)</f>
        <v>0</v>
      </c>
      <c r="X32" s="7">
        <f>SUM(Jaanuar:Detsember!X32)</f>
        <v>0</v>
      </c>
      <c r="Y32" s="43">
        <f>SUM(Jaanuar:Detsember!Y32)</f>
        <v>0</v>
      </c>
      <c r="Z32" s="11">
        <f>SUM(Jaanuar:Detsember!Z32)</f>
        <v>0</v>
      </c>
      <c r="AA32" s="7">
        <f>SUM(Jaanuar:Detsember!AA32)</f>
        <v>0</v>
      </c>
      <c r="AB32" s="7">
        <f>SUM(Jaanuar:Detsember!AB32)</f>
        <v>0</v>
      </c>
      <c r="AC32" s="7">
        <f>SUM(Jaanuar:Detsember!AC32)</f>
        <v>0</v>
      </c>
      <c r="AD32" s="43">
        <f>SUM(Jaanuar:Detsember!AD32)</f>
        <v>0</v>
      </c>
      <c r="AE32" s="4">
        <f>SUM(Jaanuar:Detsember!AE32)</f>
        <v>0</v>
      </c>
      <c r="AF32" s="125">
        <f t="shared" si="2"/>
        <v>0</v>
      </c>
      <c r="AG32" s="95">
        <f t="shared" si="0"/>
        <v>0</v>
      </c>
    </row>
    <row r="33" spans="1:33" x14ac:dyDescent="0.25">
      <c r="A33" s="70" t="s">
        <v>1</v>
      </c>
      <c r="B33" s="20">
        <f>SUM(Jaanuar:Detsember!B33)</f>
        <v>0</v>
      </c>
      <c r="C33" s="9">
        <f>SUM(Jaanuar:Detsember!C33)</f>
        <v>0</v>
      </c>
      <c r="D33" s="9">
        <f>SUM(Jaanuar:Detsember!D33)</f>
        <v>0</v>
      </c>
      <c r="E33" s="9">
        <f>SUM(Jaanuar:Detsember!E33)</f>
        <v>0</v>
      </c>
      <c r="F33" s="9">
        <f>SUM(Jaanuar:Detsember!F33)</f>
        <v>0</v>
      </c>
      <c r="G33" s="57">
        <f>SUM(Jaanuar:Detsember!G33)</f>
        <v>0</v>
      </c>
      <c r="H33" s="20">
        <f>SUM(Jaanuar:Detsember!H33)</f>
        <v>3</v>
      </c>
      <c r="I33" s="57">
        <f>SUM(Jaanuar:Detsember!I33)</f>
        <v>1</v>
      </c>
      <c r="J33" s="20">
        <f>SUM(Jaanuar:Detsember!J33)</f>
        <v>0</v>
      </c>
      <c r="K33" s="57">
        <f>SUM(Jaanuar:Detsember!K33)</f>
        <v>0</v>
      </c>
      <c r="L33" s="20">
        <f>SUM(Jaanuar:Detsember!L33)</f>
        <v>0</v>
      </c>
      <c r="M33" s="9">
        <f>SUM(Jaanuar:Detsember!M33)</f>
        <v>0</v>
      </c>
      <c r="N33" s="57">
        <f>SUM(Jaanuar:Detsember!N33)</f>
        <v>0</v>
      </c>
      <c r="O33" s="22">
        <f>SUM(Jaanuar:Detsember!O33)</f>
        <v>0</v>
      </c>
      <c r="P33" s="4">
        <f>SUM(Jaanuar:Detsember!P33)</f>
        <v>2</v>
      </c>
      <c r="Q33" s="86">
        <f t="shared" si="1"/>
        <v>2</v>
      </c>
      <c r="R33" s="21">
        <f>SUM(Jaanuar:Detsember!R33)</f>
        <v>0</v>
      </c>
      <c r="S33" s="43">
        <f>SUM(Jaanuar:Detsember!S33)</f>
        <v>0</v>
      </c>
      <c r="T33" s="11">
        <f>SUM(Jaanuar:Detsember!T33)</f>
        <v>0</v>
      </c>
      <c r="U33" s="7">
        <f>SUM(Jaanuar:Detsember!U33)</f>
        <v>0</v>
      </c>
      <c r="V33" s="43">
        <f>SUM(Jaanuar:Detsember!V33)</f>
        <v>0</v>
      </c>
      <c r="W33" s="11">
        <f>SUM(Jaanuar:Detsember!W33)</f>
        <v>0</v>
      </c>
      <c r="X33" s="7">
        <f>SUM(Jaanuar:Detsember!X33)</f>
        <v>0</v>
      </c>
      <c r="Y33" s="43">
        <f>SUM(Jaanuar:Detsember!Y33)</f>
        <v>0</v>
      </c>
      <c r="Z33" s="11">
        <f>SUM(Jaanuar:Detsember!Z33)</f>
        <v>0</v>
      </c>
      <c r="AA33" s="7">
        <f>SUM(Jaanuar:Detsember!AA33)</f>
        <v>0</v>
      </c>
      <c r="AB33" s="7">
        <f>SUM(Jaanuar:Detsember!AB33)</f>
        <v>0</v>
      </c>
      <c r="AC33" s="7">
        <f>SUM(Jaanuar:Detsember!AC33)</f>
        <v>0</v>
      </c>
      <c r="AD33" s="43">
        <f>SUM(Jaanuar:Detsember!AD33)</f>
        <v>0</v>
      </c>
      <c r="AE33" s="4">
        <f>SUM(Jaanuar:Detsember!AE33)</f>
        <v>0</v>
      </c>
      <c r="AF33" s="125">
        <f t="shared" si="2"/>
        <v>0</v>
      </c>
      <c r="AG33" s="95">
        <f t="shared" si="0"/>
        <v>2</v>
      </c>
    </row>
    <row r="34" spans="1:33" x14ac:dyDescent="0.25">
      <c r="A34" s="70" t="s">
        <v>44</v>
      </c>
      <c r="B34" s="20">
        <f>SUM(Jaanuar:Detsember!B34)</f>
        <v>0</v>
      </c>
      <c r="C34" s="9">
        <f>SUM(Jaanuar:Detsember!C34)</f>
        <v>0</v>
      </c>
      <c r="D34" s="9">
        <f>SUM(Jaanuar:Detsember!D34)</f>
        <v>0</v>
      </c>
      <c r="E34" s="9">
        <f>SUM(Jaanuar:Detsember!E34)</f>
        <v>0</v>
      </c>
      <c r="F34" s="9">
        <f>SUM(Jaanuar:Detsember!F34)</f>
        <v>5</v>
      </c>
      <c r="G34" s="57">
        <f>SUM(Jaanuar:Detsember!G34)</f>
        <v>0</v>
      </c>
      <c r="H34" s="20">
        <f>SUM(Jaanuar:Detsember!H34)</f>
        <v>0</v>
      </c>
      <c r="I34" s="57">
        <f>SUM(Jaanuar:Detsember!I34)</f>
        <v>0</v>
      </c>
      <c r="J34" s="20">
        <f>SUM(Jaanuar:Detsember!J34)</f>
        <v>0</v>
      </c>
      <c r="K34" s="57">
        <f>SUM(Jaanuar:Detsember!K34)</f>
        <v>32</v>
      </c>
      <c r="L34" s="20">
        <f>SUM(Jaanuar:Detsember!L34)</f>
        <v>0</v>
      </c>
      <c r="M34" s="9">
        <f>SUM(Jaanuar:Detsember!M34)</f>
        <v>0</v>
      </c>
      <c r="N34" s="57">
        <f>SUM(Jaanuar:Detsember!N34)</f>
        <v>0</v>
      </c>
      <c r="O34" s="22">
        <f>SUM(Jaanuar:Detsember!O34)</f>
        <v>0</v>
      </c>
      <c r="P34" s="4">
        <f>SUM(Jaanuar:Detsember!P34)</f>
        <v>0</v>
      </c>
      <c r="Q34" s="86">
        <f t="shared" si="1"/>
        <v>37</v>
      </c>
      <c r="R34" s="21">
        <f>SUM(Jaanuar:Detsember!R34)</f>
        <v>0</v>
      </c>
      <c r="S34" s="43">
        <f>SUM(Jaanuar:Detsember!S34)</f>
        <v>0</v>
      </c>
      <c r="T34" s="11">
        <f>SUM(Jaanuar:Detsember!T34)</f>
        <v>0</v>
      </c>
      <c r="U34" s="7">
        <f>SUM(Jaanuar:Detsember!U34)</f>
        <v>0</v>
      </c>
      <c r="V34" s="43">
        <f>SUM(Jaanuar:Detsember!V34)</f>
        <v>0</v>
      </c>
      <c r="W34" s="11">
        <f>SUM(Jaanuar:Detsember!W34)</f>
        <v>0</v>
      </c>
      <c r="X34" s="7">
        <f>SUM(Jaanuar:Detsember!X34)</f>
        <v>0</v>
      </c>
      <c r="Y34" s="43">
        <f>SUM(Jaanuar:Detsember!Y34)</f>
        <v>0</v>
      </c>
      <c r="Z34" s="11">
        <f>SUM(Jaanuar:Detsember!Z34)</f>
        <v>0</v>
      </c>
      <c r="AA34" s="7">
        <f>SUM(Jaanuar:Detsember!AA34)</f>
        <v>0</v>
      </c>
      <c r="AB34" s="7">
        <f>SUM(Jaanuar:Detsember!AB34)</f>
        <v>0</v>
      </c>
      <c r="AC34" s="7">
        <f>SUM(Jaanuar:Detsember!AC34)</f>
        <v>0</v>
      </c>
      <c r="AD34" s="43">
        <f>SUM(Jaanuar:Detsember!AD34)</f>
        <v>0</v>
      </c>
      <c r="AE34" s="4">
        <f>SUM(Jaanuar:Detsember!AE34)</f>
        <v>0</v>
      </c>
      <c r="AF34" s="125">
        <f t="shared" si="2"/>
        <v>0</v>
      </c>
      <c r="AG34" s="95">
        <f t="shared" si="0"/>
        <v>37</v>
      </c>
    </row>
    <row r="35" spans="1:33" x14ac:dyDescent="0.25">
      <c r="A35" s="72" t="s">
        <v>45</v>
      </c>
      <c r="B35" s="20">
        <f>SUM(Jaanuar:Detsember!B35)</f>
        <v>0</v>
      </c>
      <c r="C35" s="9">
        <f>SUM(Jaanuar:Detsember!C35)</f>
        <v>0</v>
      </c>
      <c r="D35" s="9">
        <f>SUM(Jaanuar:Detsember!D35)</f>
        <v>0</v>
      </c>
      <c r="E35" s="9">
        <f>SUM(Jaanuar:Detsember!E35)</f>
        <v>0</v>
      </c>
      <c r="F35" s="9">
        <f>SUM(Jaanuar:Detsember!F35)</f>
        <v>0</v>
      </c>
      <c r="G35" s="57">
        <f>SUM(Jaanuar:Detsember!G35)</f>
        <v>0</v>
      </c>
      <c r="H35" s="20">
        <f>SUM(Jaanuar:Detsember!H35)</f>
        <v>0</v>
      </c>
      <c r="I35" s="57">
        <f>SUM(Jaanuar:Detsember!I35)</f>
        <v>0</v>
      </c>
      <c r="J35" s="20">
        <f>SUM(Jaanuar:Detsember!J35)</f>
        <v>0</v>
      </c>
      <c r="K35" s="57">
        <f>SUM(Jaanuar:Detsember!K35)</f>
        <v>0</v>
      </c>
      <c r="L35" s="20">
        <f>SUM(Jaanuar:Detsember!L35)</f>
        <v>0</v>
      </c>
      <c r="M35" s="9">
        <f>SUM(Jaanuar:Detsember!M35)</f>
        <v>21</v>
      </c>
      <c r="N35" s="57">
        <f>SUM(Jaanuar:Detsember!N35)</f>
        <v>104</v>
      </c>
      <c r="O35" s="22">
        <f>SUM(Jaanuar:Detsember!O35)</f>
        <v>0</v>
      </c>
      <c r="P35" s="4">
        <f>SUM(Jaanuar:Detsember!P35)</f>
        <v>21</v>
      </c>
      <c r="Q35" s="86">
        <f t="shared" si="1"/>
        <v>104</v>
      </c>
      <c r="R35" s="21">
        <f>SUM(Jaanuar:Detsember!R35)</f>
        <v>0</v>
      </c>
      <c r="S35" s="43">
        <f>SUM(Jaanuar:Detsember!S35)</f>
        <v>1</v>
      </c>
      <c r="T35" s="11">
        <f>SUM(Jaanuar:Detsember!T35)</f>
        <v>0</v>
      </c>
      <c r="U35" s="7">
        <f>SUM(Jaanuar:Detsember!U35)</f>
        <v>2</v>
      </c>
      <c r="V35" s="43">
        <f>SUM(Jaanuar:Detsember!V35)</f>
        <v>0</v>
      </c>
      <c r="W35" s="11">
        <f>SUM(Jaanuar:Detsember!W35)</f>
        <v>0</v>
      </c>
      <c r="X35" s="7">
        <f>SUM(Jaanuar:Detsember!X35)</f>
        <v>0</v>
      </c>
      <c r="Y35" s="43">
        <f>SUM(Jaanuar:Detsember!Y35)</f>
        <v>0</v>
      </c>
      <c r="Z35" s="11">
        <f>SUM(Jaanuar:Detsember!Z35)</f>
        <v>0</v>
      </c>
      <c r="AA35" s="7">
        <f>SUM(Jaanuar:Detsember!AA35)</f>
        <v>0</v>
      </c>
      <c r="AB35" s="7">
        <f>SUM(Jaanuar:Detsember!AB35)</f>
        <v>0</v>
      </c>
      <c r="AC35" s="7">
        <f>SUM(Jaanuar:Detsember!AC35)</f>
        <v>0</v>
      </c>
      <c r="AD35" s="43">
        <f>SUM(Jaanuar:Detsember!AD35)</f>
        <v>0</v>
      </c>
      <c r="AE35" s="4">
        <f>SUM(Jaanuar:Detsember!AE35)</f>
        <v>0</v>
      </c>
      <c r="AF35" s="125">
        <f t="shared" si="2"/>
        <v>3</v>
      </c>
      <c r="AG35" s="95">
        <f t="shared" si="0"/>
        <v>107</v>
      </c>
    </row>
    <row r="36" spans="1:33" x14ac:dyDescent="0.25">
      <c r="A36" s="70" t="s">
        <v>7</v>
      </c>
      <c r="B36" s="20">
        <f>SUM(Jaanuar:Detsember!B36)</f>
        <v>0</v>
      </c>
      <c r="C36" s="9">
        <f>SUM(Jaanuar:Detsember!C36)</f>
        <v>0</v>
      </c>
      <c r="D36" s="9">
        <f>SUM(Jaanuar:Detsember!D36)</f>
        <v>17</v>
      </c>
      <c r="E36" s="9">
        <f>SUM(Jaanuar:Detsember!E36)</f>
        <v>33</v>
      </c>
      <c r="F36" s="9">
        <f>SUM(Jaanuar:Detsember!F36)</f>
        <v>30</v>
      </c>
      <c r="G36" s="57">
        <f>SUM(Jaanuar:Detsember!G36)</f>
        <v>1</v>
      </c>
      <c r="H36" s="20">
        <f>SUM(Jaanuar:Detsember!H36)</f>
        <v>1</v>
      </c>
      <c r="I36" s="57">
        <f>SUM(Jaanuar:Detsember!I36)</f>
        <v>0</v>
      </c>
      <c r="J36" s="20">
        <f>SUM(Jaanuar:Detsember!J36)</f>
        <v>0</v>
      </c>
      <c r="K36" s="57">
        <f>SUM(Jaanuar:Detsember!K36)</f>
        <v>0</v>
      </c>
      <c r="L36" s="20">
        <f>SUM(Jaanuar:Detsember!L36)</f>
        <v>0</v>
      </c>
      <c r="M36" s="9">
        <f>SUM(Jaanuar:Detsember!M36)</f>
        <v>83</v>
      </c>
      <c r="N36" s="57">
        <f>SUM(Jaanuar:Detsember!N36)</f>
        <v>0</v>
      </c>
      <c r="O36" s="22">
        <f>SUM(Jaanuar:Detsember!O36)</f>
        <v>0</v>
      </c>
      <c r="P36" s="4">
        <f>SUM(Jaanuar:Detsember!P36)</f>
        <v>0</v>
      </c>
      <c r="Q36" s="86">
        <f t="shared" si="1"/>
        <v>165</v>
      </c>
      <c r="R36" s="21">
        <f>SUM(Jaanuar:Detsember!R36)</f>
        <v>0</v>
      </c>
      <c r="S36" s="43">
        <f>SUM(Jaanuar:Detsember!S36)</f>
        <v>0</v>
      </c>
      <c r="T36" s="11">
        <f>SUM(Jaanuar:Detsember!T36)</f>
        <v>0</v>
      </c>
      <c r="U36" s="7">
        <f>SUM(Jaanuar:Detsember!U36)</f>
        <v>0</v>
      </c>
      <c r="V36" s="43">
        <f>SUM(Jaanuar:Detsember!V36)</f>
        <v>0</v>
      </c>
      <c r="W36" s="11">
        <f>SUM(Jaanuar:Detsember!W36)</f>
        <v>0</v>
      </c>
      <c r="X36" s="7">
        <f>SUM(Jaanuar:Detsember!X36)</f>
        <v>0</v>
      </c>
      <c r="Y36" s="43">
        <f>SUM(Jaanuar:Detsember!Y36)</f>
        <v>0</v>
      </c>
      <c r="Z36" s="11">
        <f>SUM(Jaanuar:Detsember!Z36)</f>
        <v>0</v>
      </c>
      <c r="AA36" s="7">
        <f>SUM(Jaanuar:Detsember!AA36)</f>
        <v>0</v>
      </c>
      <c r="AB36" s="7">
        <f>SUM(Jaanuar:Detsember!AB36)</f>
        <v>0</v>
      </c>
      <c r="AC36" s="7">
        <f>SUM(Jaanuar:Detsember!AC36)</f>
        <v>0</v>
      </c>
      <c r="AD36" s="43">
        <f>SUM(Jaanuar:Detsember!AD36)</f>
        <v>0</v>
      </c>
      <c r="AE36" s="4">
        <f>SUM(Jaanuar:Detsember!AE36)</f>
        <v>0</v>
      </c>
      <c r="AF36" s="125">
        <f t="shared" si="2"/>
        <v>0</v>
      </c>
      <c r="AG36" s="95">
        <f t="shared" si="0"/>
        <v>165</v>
      </c>
    </row>
    <row r="37" spans="1:33" x14ac:dyDescent="0.25">
      <c r="A37" s="70" t="s">
        <v>31</v>
      </c>
      <c r="B37" s="20">
        <f>SUM(Jaanuar:Detsember!B37)</f>
        <v>0</v>
      </c>
      <c r="C37" s="9">
        <f>SUM(Jaanuar:Detsember!C37)</f>
        <v>0</v>
      </c>
      <c r="D37" s="9">
        <f>SUM(Jaanuar:Detsember!D37)</f>
        <v>0</v>
      </c>
      <c r="E37" s="9">
        <f>SUM(Jaanuar:Detsember!E37)</f>
        <v>0</v>
      </c>
      <c r="F37" s="9">
        <f>SUM(Jaanuar:Detsember!F37)</f>
        <v>0</v>
      </c>
      <c r="G37" s="57">
        <f>SUM(Jaanuar:Detsember!G37)</f>
        <v>0</v>
      </c>
      <c r="H37" s="20">
        <f>SUM(Jaanuar:Detsember!H37)</f>
        <v>1</v>
      </c>
      <c r="I37" s="57">
        <f>SUM(Jaanuar:Detsember!I37)</f>
        <v>1</v>
      </c>
      <c r="J37" s="20">
        <f>SUM(Jaanuar:Detsember!J37)</f>
        <v>0</v>
      </c>
      <c r="K37" s="57">
        <f>SUM(Jaanuar:Detsember!K37)</f>
        <v>0</v>
      </c>
      <c r="L37" s="20">
        <f>SUM(Jaanuar:Detsember!L37)</f>
        <v>0</v>
      </c>
      <c r="M37" s="9">
        <f>SUM(Jaanuar:Detsember!M37)</f>
        <v>0</v>
      </c>
      <c r="N37" s="57">
        <f>SUM(Jaanuar:Detsember!N37)</f>
        <v>0</v>
      </c>
      <c r="O37" s="22">
        <f>SUM(Jaanuar:Detsember!O37)</f>
        <v>0</v>
      </c>
      <c r="P37" s="4">
        <f>SUM(Jaanuar:Detsember!P37)</f>
        <v>0</v>
      </c>
      <c r="Q37" s="86">
        <f t="shared" si="1"/>
        <v>2</v>
      </c>
      <c r="R37" s="21">
        <f>SUM(Jaanuar:Detsember!R37)</f>
        <v>0</v>
      </c>
      <c r="S37" s="43">
        <f>SUM(Jaanuar:Detsember!S37)</f>
        <v>0</v>
      </c>
      <c r="T37" s="11">
        <f>SUM(Jaanuar:Detsember!T37)</f>
        <v>0</v>
      </c>
      <c r="U37" s="7">
        <f>SUM(Jaanuar:Detsember!U37)</f>
        <v>0</v>
      </c>
      <c r="V37" s="43">
        <f>SUM(Jaanuar:Detsember!V37)</f>
        <v>0</v>
      </c>
      <c r="W37" s="11">
        <f>SUM(Jaanuar:Detsember!W37)</f>
        <v>0</v>
      </c>
      <c r="X37" s="7">
        <f>SUM(Jaanuar:Detsember!X37)</f>
        <v>0</v>
      </c>
      <c r="Y37" s="43">
        <f>SUM(Jaanuar:Detsember!Y37)</f>
        <v>0</v>
      </c>
      <c r="Z37" s="11">
        <f>SUM(Jaanuar:Detsember!Z37)</f>
        <v>0</v>
      </c>
      <c r="AA37" s="7">
        <f>SUM(Jaanuar:Detsember!AA37)</f>
        <v>0</v>
      </c>
      <c r="AB37" s="7">
        <f>SUM(Jaanuar:Detsember!AB37)</f>
        <v>0</v>
      </c>
      <c r="AC37" s="7">
        <f>SUM(Jaanuar:Detsember!AC37)</f>
        <v>0</v>
      </c>
      <c r="AD37" s="43">
        <f>SUM(Jaanuar:Detsember!AD37)</f>
        <v>0</v>
      </c>
      <c r="AE37" s="4">
        <f>SUM(Jaanuar:Detsember!AE37)</f>
        <v>0</v>
      </c>
      <c r="AF37" s="125">
        <f t="shared" si="2"/>
        <v>0</v>
      </c>
      <c r="AG37" s="95">
        <f t="shared" si="0"/>
        <v>2</v>
      </c>
    </row>
    <row r="38" spans="1:33" x14ac:dyDescent="0.25">
      <c r="A38" s="70" t="s">
        <v>47</v>
      </c>
      <c r="B38" s="20">
        <f>SUM(Jaanuar:Detsember!B38)</f>
        <v>0</v>
      </c>
      <c r="C38" s="9">
        <f>SUM(Jaanuar:Detsember!C38)</f>
        <v>0</v>
      </c>
      <c r="D38" s="9">
        <f>SUM(Jaanuar:Detsember!D38)</f>
        <v>0</v>
      </c>
      <c r="E38" s="9">
        <f>SUM(Jaanuar:Detsember!E38)</f>
        <v>0</v>
      </c>
      <c r="F38" s="9">
        <f>SUM(Jaanuar:Detsember!F38)</f>
        <v>0</v>
      </c>
      <c r="G38" s="57">
        <f>SUM(Jaanuar:Detsember!G38)</f>
        <v>0</v>
      </c>
      <c r="H38" s="20">
        <f>SUM(Jaanuar:Detsember!H38)</f>
        <v>0</v>
      </c>
      <c r="I38" s="57">
        <f>SUM(Jaanuar:Detsember!I38)</f>
        <v>0</v>
      </c>
      <c r="J38" s="20">
        <f>SUM(Jaanuar:Detsember!J38)</f>
        <v>0</v>
      </c>
      <c r="K38" s="57">
        <f>SUM(Jaanuar:Detsember!K38)</f>
        <v>0</v>
      </c>
      <c r="L38" s="20">
        <f>SUM(Jaanuar:Detsember!L38)</f>
        <v>0</v>
      </c>
      <c r="M38" s="9">
        <f>SUM(Jaanuar:Detsember!M38)</f>
        <v>0</v>
      </c>
      <c r="N38" s="57">
        <f>SUM(Jaanuar:Detsember!N38)</f>
        <v>0</v>
      </c>
      <c r="O38" s="22">
        <f>SUM(Jaanuar:Detsember!O38)</f>
        <v>0</v>
      </c>
      <c r="P38" s="4">
        <f>SUM(Jaanuar:Detsember!P38)</f>
        <v>0</v>
      </c>
      <c r="Q38" s="86">
        <f t="shared" si="1"/>
        <v>0</v>
      </c>
      <c r="R38" s="21">
        <f>SUM(Jaanuar:Detsember!R38)</f>
        <v>0</v>
      </c>
      <c r="S38" s="43">
        <f>SUM(Jaanuar:Detsember!S38)</f>
        <v>0</v>
      </c>
      <c r="T38" s="11">
        <f>SUM(Jaanuar:Detsember!T38)</f>
        <v>0</v>
      </c>
      <c r="U38" s="7">
        <f>SUM(Jaanuar:Detsember!U38)</f>
        <v>0</v>
      </c>
      <c r="V38" s="43">
        <f>SUM(Jaanuar:Detsember!V38)</f>
        <v>0</v>
      </c>
      <c r="W38" s="11">
        <f>SUM(Jaanuar:Detsember!W38)</f>
        <v>0</v>
      </c>
      <c r="X38" s="7">
        <f>SUM(Jaanuar:Detsember!X38)</f>
        <v>0</v>
      </c>
      <c r="Y38" s="43">
        <f>SUM(Jaanuar:Detsember!Y38)</f>
        <v>31</v>
      </c>
      <c r="Z38" s="11">
        <f>SUM(Jaanuar:Detsember!Z38)</f>
        <v>0</v>
      </c>
      <c r="AA38" s="7">
        <f>SUM(Jaanuar:Detsember!AA38)</f>
        <v>0</v>
      </c>
      <c r="AB38" s="7">
        <f>SUM(Jaanuar:Detsember!AB38)</f>
        <v>9</v>
      </c>
      <c r="AC38" s="7">
        <f>SUM(Jaanuar:Detsember!AC38)</f>
        <v>49</v>
      </c>
      <c r="AD38" s="43">
        <f>SUM(Jaanuar:Detsember!AD38)</f>
        <v>13</v>
      </c>
      <c r="AE38" s="4">
        <f>SUM(Jaanuar:Detsember!AE38)</f>
        <v>0</v>
      </c>
      <c r="AF38" s="125">
        <f t="shared" si="2"/>
        <v>102</v>
      </c>
      <c r="AG38" s="95">
        <f t="shared" si="0"/>
        <v>102</v>
      </c>
    </row>
    <row r="39" spans="1:33" x14ac:dyDescent="0.25">
      <c r="A39" s="70" t="s">
        <v>20</v>
      </c>
      <c r="B39" s="20">
        <f>SUM(Jaanuar:Detsember!B39)</f>
        <v>0</v>
      </c>
      <c r="C39" s="9">
        <f>SUM(Jaanuar:Detsember!C39)</f>
        <v>0</v>
      </c>
      <c r="D39" s="9">
        <f>SUM(Jaanuar:Detsember!D39)</f>
        <v>0</v>
      </c>
      <c r="E39" s="9">
        <f>SUM(Jaanuar:Detsember!E39)</f>
        <v>0</v>
      </c>
      <c r="F39" s="9">
        <f>SUM(Jaanuar:Detsember!F39)</f>
        <v>0</v>
      </c>
      <c r="G39" s="57">
        <f>SUM(Jaanuar:Detsember!G39)</f>
        <v>0</v>
      </c>
      <c r="H39" s="20">
        <f>SUM(Jaanuar:Detsember!H39)</f>
        <v>0</v>
      </c>
      <c r="I39" s="57">
        <f>SUM(Jaanuar:Detsember!I39)</f>
        <v>0</v>
      </c>
      <c r="J39" s="20">
        <f>SUM(Jaanuar:Detsember!J39)</f>
        <v>0</v>
      </c>
      <c r="K39" s="57">
        <f>SUM(Jaanuar:Detsember!K39)</f>
        <v>0</v>
      </c>
      <c r="L39" s="20">
        <f>SUM(Jaanuar:Detsember!L39)</f>
        <v>0</v>
      </c>
      <c r="M39" s="9">
        <f>SUM(Jaanuar:Detsember!M39)</f>
        <v>0</v>
      </c>
      <c r="N39" s="57">
        <f>SUM(Jaanuar:Detsember!N39)</f>
        <v>0</v>
      </c>
      <c r="O39" s="22">
        <f>SUM(Jaanuar:Detsember!O39)</f>
        <v>0</v>
      </c>
      <c r="P39" s="4">
        <f>SUM(Jaanuar:Detsember!P39)</f>
        <v>0</v>
      </c>
      <c r="Q39" s="86">
        <f t="shared" si="1"/>
        <v>0</v>
      </c>
      <c r="R39" s="21">
        <f>SUM(Jaanuar:Detsember!R39)</f>
        <v>0</v>
      </c>
      <c r="S39" s="43">
        <f>SUM(Jaanuar:Detsember!S39)</f>
        <v>0</v>
      </c>
      <c r="T39" s="11">
        <f>SUM(Jaanuar:Detsember!T39)</f>
        <v>0</v>
      </c>
      <c r="U39" s="7">
        <f>SUM(Jaanuar:Detsember!U39)</f>
        <v>0</v>
      </c>
      <c r="V39" s="43">
        <f>SUM(Jaanuar:Detsember!V39)</f>
        <v>0</v>
      </c>
      <c r="W39" s="11">
        <f>SUM(Jaanuar:Detsember!W39)</f>
        <v>0</v>
      </c>
      <c r="X39" s="7">
        <f>SUM(Jaanuar:Detsember!X39)</f>
        <v>0</v>
      </c>
      <c r="Y39" s="43">
        <f>SUM(Jaanuar:Detsember!Y39)</f>
        <v>0</v>
      </c>
      <c r="Z39" s="11">
        <f>SUM(Jaanuar:Detsember!Z39)</f>
        <v>0</v>
      </c>
      <c r="AA39" s="7">
        <f>SUM(Jaanuar:Detsember!AA39)</f>
        <v>0</v>
      </c>
      <c r="AB39" s="7">
        <f>SUM(Jaanuar:Detsember!AB39)</f>
        <v>0</v>
      </c>
      <c r="AC39" s="7">
        <f>SUM(Jaanuar:Detsember!AC39)</f>
        <v>0</v>
      </c>
      <c r="AD39" s="43">
        <f>SUM(Jaanuar:Detsember!AD39)</f>
        <v>0</v>
      </c>
      <c r="AE39" s="4">
        <f>SUM(Jaanuar:Detsember!AE39)</f>
        <v>0</v>
      </c>
      <c r="AF39" s="125">
        <f t="shared" si="2"/>
        <v>0</v>
      </c>
      <c r="AG39" s="95">
        <f t="shared" si="0"/>
        <v>0</v>
      </c>
    </row>
    <row r="40" spans="1:33" x14ac:dyDescent="0.25">
      <c r="A40" s="72" t="s">
        <v>46</v>
      </c>
      <c r="B40" s="20">
        <f>SUM(Jaanuar:Detsember!B40)</f>
        <v>0</v>
      </c>
      <c r="C40" s="9">
        <f>SUM(Jaanuar:Detsember!C40)</f>
        <v>0</v>
      </c>
      <c r="D40" s="9">
        <f>SUM(Jaanuar:Detsember!D40)</f>
        <v>139</v>
      </c>
      <c r="E40" s="9">
        <f>SUM(Jaanuar:Detsember!E40)</f>
        <v>190</v>
      </c>
      <c r="F40" s="9">
        <f>SUM(Jaanuar:Detsember!F40)</f>
        <v>0</v>
      </c>
      <c r="G40" s="57">
        <f>SUM(Jaanuar:Detsember!G40)</f>
        <v>0</v>
      </c>
      <c r="H40" s="20">
        <f>SUM(Jaanuar:Detsember!H40)</f>
        <v>0</v>
      </c>
      <c r="I40" s="57">
        <f>SUM(Jaanuar:Detsember!I40)</f>
        <v>0</v>
      </c>
      <c r="J40" s="20">
        <f>SUM(Jaanuar:Detsember!J40)</f>
        <v>2</v>
      </c>
      <c r="K40" s="57">
        <f>SUM(Jaanuar:Detsember!K40)</f>
        <v>0</v>
      </c>
      <c r="L40" s="20">
        <f>SUM(Jaanuar:Detsember!L40)</f>
        <v>2</v>
      </c>
      <c r="M40" s="9">
        <f>SUM(Jaanuar:Detsember!M40)</f>
        <v>83</v>
      </c>
      <c r="N40" s="57">
        <f>SUM(Jaanuar:Detsember!N40)</f>
        <v>0</v>
      </c>
      <c r="O40" s="22">
        <f>SUM(Jaanuar:Detsember!O40)</f>
        <v>0</v>
      </c>
      <c r="P40" s="4">
        <f>SUM(Jaanuar:Detsember!P40)</f>
        <v>94</v>
      </c>
      <c r="Q40" s="86">
        <f t="shared" si="1"/>
        <v>322</v>
      </c>
      <c r="R40" s="21">
        <f>SUM(Jaanuar:Detsember!R40)</f>
        <v>0</v>
      </c>
      <c r="S40" s="43">
        <f>SUM(Jaanuar:Detsember!S40)</f>
        <v>0</v>
      </c>
      <c r="T40" s="11">
        <f>SUM(Jaanuar:Detsember!T40)</f>
        <v>0</v>
      </c>
      <c r="U40" s="7">
        <f>SUM(Jaanuar:Detsember!U40)</f>
        <v>0</v>
      </c>
      <c r="V40" s="43">
        <f>SUM(Jaanuar:Detsember!V40)</f>
        <v>0</v>
      </c>
      <c r="W40" s="11">
        <f>SUM(Jaanuar:Detsember!W40)</f>
        <v>0</v>
      </c>
      <c r="X40" s="7">
        <f>SUM(Jaanuar:Detsember!X40)</f>
        <v>0</v>
      </c>
      <c r="Y40" s="43">
        <f>SUM(Jaanuar:Detsember!Y40)</f>
        <v>0</v>
      </c>
      <c r="Z40" s="11">
        <f>SUM(Jaanuar:Detsember!Z40)</f>
        <v>0</v>
      </c>
      <c r="AA40" s="7">
        <f>SUM(Jaanuar:Detsember!AA40)</f>
        <v>0</v>
      </c>
      <c r="AB40" s="7">
        <f>SUM(Jaanuar:Detsember!AB40)</f>
        <v>0</v>
      </c>
      <c r="AC40" s="7">
        <f>SUM(Jaanuar:Detsember!AC40)</f>
        <v>0</v>
      </c>
      <c r="AD40" s="43">
        <f>SUM(Jaanuar:Detsember!AD40)</f>
        <v>0</v>
      </c>
      <c r="AE40" s="4">
        <f>SUM(Jaanuar:Detsember!AE40)</f>
        <v>0</v>
      </c>
      <c r="AF40" s="125">
        <f t="shared" si="2"/>
        <v>0</v>
      </c>
      <c r="AG40" s="97">
        <f t="shared" si="0"/>
        <v>322</v>
      </c>
    </row>
    <row r="41" spans="1:33" x14ac:dyDescent="0.25">
      <c r="A41" s="70" t="s">
        <v>25</v>
      </c>
      <c r="B41" s="20">
        <f>SUM(Jaanuar:Detsember!B41)</f>
        <v>0</v>
      </c>
      <c r="C41" s="9">
        <f>SUM(Jaanuar:Detsember!C41)</f>
        <v>0</v>
      </c>
      <c r="D41" s="9">
        <f>SUM(Jaanuar:Detsember!D41)</f>
        <v>15</v>
      </c>
      <c r="E41" s="9">
        <f>SUM(Jaanuar:Detsember!E41)</f>
        <v>40</v>
      </c>
      <c r="F41" s="9">
        <f>SUM(Jaanuar:Detsember!F41)</f>
        <v>25</v>
      </c>
      <c r="G41" s="57">
        <f>SUM(Jaanuar:Detsember!G41)</f>
        <v>65</v>
      </c>
      <c r="H41" s="20">
        <f>SUM(Jaanuar:Detsember!H41)</f>
        <v>13</v>
      </c>
      <c r="I41" s="57">
        <f>SUM(Jaanuar:Detsember!I41)</f>
        <v>2</v>
      </c>
      <c r="J41" s="20">
        <f>SUM(Jaanuar:Detsember!J41)</f>
        <v>5</v>
      </c>
      <c r="K41" s="57">
        <f>SUM(Jaanuar:Detsember!K41)</f>
        <v>30</v>
      </c>
      <c r="L41" s="20">
        <f>SUM(Jaanuar:Detsember!L41)</f>
        <v>17</v>
      </c>
      <c r="M41" s="9">
        <f>SUM(Jaanuar:Detsember!M41)</f>
        <v>12</v>
      </c>
      <c r="N41" s="57">
        <f>SUM(Jaanuar:Detsember!N41)</f>
        <v>73</v>
      </c>
      <c r="O41" s="22">
        <f>SUM(Jaanuar:Detsember!O41)</f>
        <v>0</v>
      </c>
      <c r="P41" s="4">
        <f>SUM(Jaanuar:Detsember!P41)</f>
        <v>27</v>
      </c>
      <c r="Q41" s="86">
        <f t="shared" si="1"/>
        <v>270</v>
      </c>
      <c r="R41" s="21">
        <f>SUM(Jaanuar:Detsember!R41)</f>
        <v>1</v>
      </c>
      <c r="S41" s="43">
        <f>SUM(Jaanuar:Detsember!S41)</f>
        <v>22</v>
      </c>
      <c r="T41" s="11">
        <f>SUM(Jaanuar:Detsember!T41)</f>
        <v>52</v>
      </c>
      <c r="U41" s="7">
        <f>SUM(Jaanuar:Detsember!U41)</f>
        <v>79</v>
      </c>
      <c r="V41" s="43">
        <f>SUM(Jaanuar:Detsember!V41)</f>
        <v>2</v>
      </c>
      <c r="W41" s="11">
        <f>SUM(Jaanuar:Detsember!W41)</f>
        <v>13</v>
      </c>
      <c r="X41" s="7">
        <f>SUM(Jaanuar:Detsember!X41)</f>
        <v>13</v>
      </c>
      <c r="Y41" s="43">
        <f>SUM(Jaanuar:Detsember!Y41)</f>
        <v>1</v>
      </c>
      <c r="Z41" s="11">
        <f>SUM(Jaanuar:Detsember!Z41)</f>
        <v>7</v>
      </c>
      <c r="AA41" s="7">
        <f>SUM(Jaanuar:Detsember!AA41)</f>
        <v>2</v>
      </c>
      <c r="AB41" s="7">
        <f>SUM(Jaanuar:Detsember!AB41)</f>
        <v>3</v>
      </c>
      <c r="AC41" s="7">
        <f>SUM(Jaanuar:Detsember!AC41)</f>
        <v>84</v>
      </c>
      <c r="AD41" s="43">
        <f>SUM(Jaanuar:Detsember!AD41)</f>
        <v>26</v>
      </c>
      <c r="AE41" s="4">
        <f>SUM(Jaanuar:Detsember!AE41)</f>
        <v>2</v>
      </c>
      <c r="AF41" s="125">
        <f t="shared" si="2"/>
        <v>303</v>
      </c>
      <c r="AG41" s="95">
        <f t="shared" si="0"/>
        <v>573</v>
      </c>
    </row>
    <row r="42" spans="1:33" x14ac:dyDescent="0.25">
      <c r="A42" s="70" t="s">
        <v>19</v>
      </c>
      <c r="B42" s="20">
        <f>SUM(Jaanuar:Detsember!B42)</f>
        <v>0</v>
      </c>
      <c r="C42" s="9">
        <f>SUM(Jaanuar:Detsember!C42)</f>
        <v>0</v>
      </c>
      <c r="D42" s="9">
        <f>SUM(Jaanuar:Detsember!D42)</f>
        <v>25</v>
      </c>
      <c r="E42" s="9">
        <f>SUM(Jaanuar:Detsember!E42)</f>
        <v>0</v>
      </c>
      <c r="F42" s="9">
        <f>SUM(Jaanuar:Detsember!F42)</f>
        <v>0</v>
      </c>
      <c r="G42" s="57">
        <f>SUM(Jaanuar:Detsember!G42)</f>
        <v>0</v>
      </c>
      <c r="H42" s="20">
        <f>SUM(Jaanuar:Detsember!H42)</f>
        <v>3</v>
      </c>
      <c r="I42" s="57">
        <f>SUM(Jaanuar:Detsember!I42)</f>
        <v>0</v>
      </c>
      <c r="J42" s="20">
        <f>SUM(Jaanuar:Detsember!J42)</f>
        <v>0</v>
      </c>
      <c r="K42" s="57">
        <f>SUM(Jaanuar:Detsember!K42)</f>
        <v>0</v>
      </c>
      <c r="L42" s="20">
        <f>SUM(Jaanuar:Detsember!L42)</f>
        <v>2</v>
      </c>
      <c r="M42" s="9">
        <f>SUM(Jaanuar:Detsember!M42)</f>
        <v>0</v>
      </c>
      <c r="N42" s="57">
        <f>SUM(Jaanuar:Detsember!N42)</f>
        <v>0</v>
      </c>
      <c r="O42" s="22">
        <f>SUM(Jaanuar:Detsember!O42)</f>
        <v>0</v>
      </c>
      <c r="P42" s="4">
        <f>SUM(Jaanuar:Detsember!P42)</f>
        <v>0</v>
      </c>
      <c r="Q42" s="86">
        <f t="shared" si="1"/>
        <v>30</v>
      </c>
      <c r="R42" s="21">
        <f>SUM(Jaanuar:Detsember!R42)</f>
        <v>0</v>
      </c>
      <c r="S42" s="43">
        <f>SUM(Jaanuar:Detsember!S42)</f>
        <v>0</v>
      </c>
      <c r="T42" s="11">
        <f>SUM(Jaanuar:Detsember!T42)</f>
        <v>0</v>
      </c>
      <c r="U42" s="7">
        <f>SUM(Jaanuar:Detsember!U42)</f>
        <v>0</v>
      </c>
      <c r="V42" s="43">
        <f>SUM(Jaanuar:Detsember!V42)</f>
        <v>0</v>
      </c>
      <c r="W42" s="11">
        <f>SUM(Jaanuar:Detsember!W42)</f>
        <v>0</v>
      </c>
      <c r="X42" s="7">
        <f>SUM(Jaanuar:Detsember!X42)</f>
        <v>0</v>
      </c>
      <c r="Y42" s="43">
        <f>SUM(Jaanuar:Detsember!Y42)</f>
        <v>0</v>
      </c>
      <c r="Z42" s="11">
        <f>SUM(Jaanuar:Detsember!Z42)</f>
        <v>0</v>
      </c>
      <c r="AA42" s="7">
        <f>SUM(Jaanuar:Detsember!AA42)</f>
        <v>0</v>
      </c>
      <c r="AB42" s="7">
        <f>SUM(Jaanuar:Detsember!AB42)</f>
        <v>0</v>
      </c>
      <c r="AC42" s="7">
        <f>SUM(Jaanuar:Detsember!AC42)</f>
        <v>0</v>
      </c>
      <c r="AD42" s="43">
        <f>SUM(Jaanuar:Detsember!AD42)</f>
        <v>0</v>
      </c>
      <c r="AE42" s="4">
        <f>SUM(Jaanuar:Detsember!AE42)</f>
        <v>0</v>
      </c>
      <c r="AF42" s="125">
        <f t="shared" si="2"/>
        <v>0</v>
      </c>
      <c r="AG42" s="95">
        <f t="shared" si="0"/>
        <v>30</v>
      </c>
    </row>
    <row r="43" spans="1:33" x14ac:dyDescent="0.25">
      <c r="A43" s="70" t="s">
        <v>6</v>
      </c>
      <c r="B43" s="20">
        <f>SUM(Jaanuar:Detsember!B43)</f>
        <v>23</v>
      </c>
      <c r="C43" s="9">
        <f>SUM(Jaanuar:Detsember!C43)</f>
        <v>1</v>
      </c>
      <c r="D43" s="9">
        <f>SUM(Jaanuar:Detsember!D43)</f>
        <v>49</v>
      </c>
      <c r="E43" s="9">
        <f>SUM(Jaanuar:Detsember!E43)</f>
        <v>0</v>
      </c>
      <c r="F43" s="9">
        <f>SUM(Jaanuar:Detsember!F43)</f>
        <v>0</v>
      </c>
      <c r="G43" s="57">
        <f>SUM(Jaanuar:Detsember!G43)</f>
        <v>0</v>
      </c>
      <c r="H43" s="20">
        <f>SUM(Jaanuar:Detsember!H43)</f>
        <v>0</v>
      </c>
      <c r="I43" s="57">
        <f>SUM(Jaanuar:Detsember!I43)</f>
        <v>0</v>
      </c>
      <c r="J43" s="20">
        <f>SUM(Jaanuar:Detsember!J43)</f>
        <v>0</v>
      </c>
      <c r="K43" s="57">
        <f>SUM(Jaanuar:Detsember!K43)</f>
        <v>0</v>
      </c>
      <c r="L43" s="20">
        <f>SUM(Jaanuar:Detsember!L43)</f>
        <v>100</v>
      </c>
      <c r="M43" s="9">
        <f>SUM(Jaanuar:Detsember!M43)</f>
        <v>24</v>
      </c>
      <c r="N43" s="57">
        <f>SUM(Jaanuar:Detsember!N43)</f>
        <v>0</v>
      </c>
      <c r="O43" s="22">
        <f>SUM(Jaanuar:Detsember!O43)</f>
        <v>9</v>
      </c>
      <c r="P43" s="4">
        <f>SUM(Jaanuar:Detsember!P43)</f>
        <v>0</v>
      </c>
      <c r="Q43" s="86">
        <f t="shared" si="1"/>
        <v>206</v>
      </c>
      <c r="R43" s="21">
        <f>SUM(Jaanuar:Detsember!R43)</f>
        <v>0</v>
      </c>
      <c r="S43" s="43">
        <f>SUM(Jaanuar:Detsember!S43)</f>
        <v>0</v>
      </c>
      <c r="T43" s="11">
        <f>SUM(Jaanuar:Detsember!T43)</f>
        <v>0</v>
      </c>
      <c r="U43" s="7">
        <f>SUM(Jaanuar:Detsember!U43)</f>
        <v>0</v>
      </c>
      <c r="V43" s="43">
        <f>SUM(Jaanuar:Detsember!V43)</f>
        <v>0</v>
      </c>
      <c r="W43" s="11">
        <f>SUM(Jaanuar:Detsember!W43)</f>
        <v>0</v>
      </c>
      <c r="X43" s="7">
        <f>SUM(Jaanuar:Detsember!X43)</f>
        <v>0</v>
      </c>
      <c r="Y43" s="43">
        <f>SUM(Jaanuar:Detsember!Y43)</f>
        <v>0</v>
      </c>
      <c r="Z43" s="11">
        <f>SUM(Jaanuar:Detsember!Z43)</f>
        <v>1</v>
      </c>
      <c r="AA43" s="7">
        <f>SUM(Jaanuar:Detsember!AA43)</f>
        <v>1</v>
      </c>
      <c r="AB43" s="7">
        <f>SUM(Jaanuar:Detsember!AB43)</f>
        <v>1</v>
      </c>
      <c r="AC43" s="7">
        <f>SUM(Jaanuar:Detsember!AC43)</f>
        <v>0</v>
      </c>
      <c r="AD43" s="43">
        <f>SUM(Jaanuar:Detsember!AD43)</f>
        <v>0</v>
      </c>
      <c r="AE43" s="4">
        <f>SUM(Jaanuar:Detsember!AE43)</f>
        <v>0</v>
      </c>
      <c r="AF43" s="125">
        <f t="shared" si="2"/>
        <v>3</v>
      </c>
      <c r="AG43" s="95">
        <f t="shared" si="0"/>
        <v>209</v>
      </c>
    </row>
    <row r="44" spans="1:33" x14ac:dyDescent="0.25">
      <c r="A44" s="70" t="s">
        <v>48</v>
      </c>
      <c r="B44" s="20">
        <f>SUM(Jaanuar:Detsember!B44)</f>
        <v>0</v>
      </c>
      <c r="C44" s="9">
        <f>SUM(Jaanuar:Detsember!C44)</f>
        <v>251</v>
      </c>
      <c r="D44" s="9">
        <f>SUM(Jaanuar:Detsember!D44)</f>
        <v>895</v>
      </c>
      <c r="E44" s="9">
        <f>SUM(Jaanuar:Detsember!E44)</f>
        <v>9</v>
      </c>
      <c r="F44" s="9">
        <f>SUM(Jaanuar:Detsember!F44)</f>
        <v>0</v>
      </c>
      <c r="G44" s="57">
        <f>SUM(Jaanuar:Detsember!G44)</f>
        <v>0</v>
      </c>
      <c r="H44" s="20">
        <f>SUM(Jaanuar:Detsember!H44)</f>
        <v>0</v>
      </c>
      <c r="I44" s="57">
        <f>SUM(Jaanuar:Detsember!I44)</f>
        <v>0</v>
      </c>
      <c r="J44" s="20">
        <f>SUM(Jaanuar:Detsember!J44)</f>
        <v>0</v>
      </c>
      <c r="K44" s="57">
        <f>SUM(Jaanuar:Detsember!K44)</f>
        <v>10</v>
      </c>
      <c r="L44" s="20">
        <f>SUM(Jaanuar:Detsember!L44)</f>
        <v>75</v>
      </c>
      <c r="M44" s="9">
        <f>SUM(Jaanuar:Detsember!M44)</f>
        <v>6</v>
      </c>
      <c r="N44" s="57">
        <f>SUM(Jaanuar:Detsember!N44)</f>
        <v>0</v>
      </c>
      <c r="O44" s="22">
        <f>SUM(Jaanuar:Detsember!O44)</f>
        <v>26</v>
      </c>
      <c r="P44" s="4">
        <f>SUM(Jaanuar:Detsember!P44)</f>
        <v>33</v>
      </c>
      <c r="Q44" s="86">
        <f t="shared" si="1"/>
        <v>1239</v>
      </c>
      <c r="R44" s="21">
        <f>SUM(Jaanuar:Detsember!R44)</f>
        <v>1</v>
      </c>
      <c r="S44" s="43">
        <f>SUM(Jaanuar:Detsember!S44)</f>
        <v>23</v>
      </c>
      <c r="T44" s="11">
        <f>SUM(Jaanuar:Detsember!T44)</f>
        <v>0</v>
      </c>
      <c r="U44" s="7">
        <f>SUM(Jaanuar:Detsember!U44)</f>
        <v>2</v>
      </c>
      <c r="V44" s="43">
        <f>SUM(Jaanuar:Detsember!V44)</f>
        <v>0</v>
      </c>
      <c r="W44" s="11">
        <f>SUM(Jaanuar:Detsember!W44)</f>
        <v>0</v>
      </c>
      <c r="X44" s="7">
        <f>SUM(Jaanuar:Detsember!X44)</f>
        <v>0</v>
      </c>
      <c r="Y44" s="43">
        <f>SUM(Jaanuar:Detsember!Y44)</f>
        <v>0</v>
      </c>
      <c r="Z44" s="11">
        <f>SUM(Jaanuar:Detsember!Z44)</f>
        <v>0</v>
      </c>
      <c r="AA44" s="7">
        <f>SUM(Jaanuar:Detsember!AA44)</f>
        <v>0</v>
      </c>
      <c r="AB44" s="7">
        <f>SUM(Jaanuar:Detsember!AB44)</f>
        <v>0</v>
      </c>
      <c r="AC44" s="7">
        <f>SUM(Jaanuar:Detsember!AC44)</f>
        <v>0</v>
      </c>
      <c r="AD44" s="43">
        <f>SUM(Jaanuar:Detsember!AD44)</f>
        <v>0</v>
      </c>
      <c r="AE44" s="4">
        <f>SUM(Jaanuar:Detsember!AE44)</f>
        <v>0</v>
      </c>
      <c r="AF44" s="125">
        <f t="shared" si="2"/>
        <v>26</v>
      </c>
      <c r="AG44" s="95">
        <f t="shared" si="0"/>
        <v>1265</v>
      </c>
    </row>
    <row r="45" spans="1:33" x14ac:dyDescent="0.25">
      <c r="A45" s="70" t="s">
        <v>49</v>
      </c>
      <c r="B45" s="20">
        <f>SUM(Jaanuar:Detsember!B45)</f>
        <v>10</v>
      </c>
      <c r="C45" s="9">
        <f>SUM(Jaanuar:Detsember!C45)</f>
        <v>56</v>
      </c>
      <c r="D45" s="9">
        <f>SUM(Jaanuar:Detsember!D45)</f>
        <v>154</v>
      </c>
      <c r="E45" s="9">
        <f>SUM(Jaanuar:Detsember!E45)</f>
        <v>82</v>
      </c>
      <c r="F45" s="9">
        <f>SUM(Jaanuar:Detsember!F45)</f>
        <v>0</v>
      </c>
      <c r="G45" s="57">
        <f>SUM(Jaanuar:Detsember!G45)</f>
        <v>0</v>
      </c>
      <c r="H45" s="20">
        <f>SUM(Jaanuar:Detsember!H45)</f>
        <v>1</v>
      </c>
      <c r="I45" s="57">
        <f>SUM(Jaanuar:Detsember!I45)</f>
        <v>0</v>
      </c>
      <c r="J45" s="20">
        <f>SUM(Jaanuar:Detsember!J45)</f>
        <v>60</v>
      </c>
      <c r="K45" s="57">
        <f>SUM(Jaanuar:Detsember!K45)</f>
        <v>22</v>
      </c>
      <c r="L45" s="20">
        <f>SUM(Jaanuar:Detsember!L45)</f>
        <v>167</v>
      </c>
      <c r="M45" s="9">
        <f>SUM(Jaanuar:Detsember!M45)</f>
        <v>26</v>
      </c>
      <c r="N45" s="57">
        <f>SUM(Jaanuar:Detsember!N45)</f>
        <v>0</v>
      </c>
      <c r="O45" s="22">
        <f>SUM(Jaanuar:Detsember!O45)</f>
        <v>0</v>
      </c>
      <c r="P45" s="4">
        <f>SUM(Jaanuar:Detsember!P45)</f>
        <v>0</v>
      </c>
      <c r="Q45" s="86">
        <f t="shared" si="1"/>
        <v>578</v>
      </c>
      <c r="R45" s="21">
        <f>SUM(Jaanuar:Detsember!R45)</f>
        <v>0</v>
      </c>
      <c r="S45" s="43">
        <f>SUM(Jaanuar:Detsember!S45)</f>
        <v>27</v>
      </c>
      <c r="T45" s="11">
        <f>SUM(Jaanuar:Detsember!T45)</f>
        <v>0</v>
      </c>
      <c r="U45" s="7">
        <f>SUM(Jaanuar:Detsember!U45)</f>
        <v>39</v>
      </c>
      <c r="V45" s="43">
        <f>SUM(Jaanuar:Detsember!V45)</f>
        <v>0</v>
      </c>
      <c r="W45" s="11">
        <f>SUM(Jaanuar:Detsember!W45)</f>
        <v>0</v>
      </c>
      <c r="X45" s="7">
        <f>SUM(Jaanuar:Detsember!X45)</f>
        <v>0</v>
      </c>
      <c r="Y45" s="43">
        <f>SUM(Jaanuar:Detsember!Y45)</f>
        <v>0</v>
      </c>
      <c r="Z45" s="11">
        <f>SUM(Jaanuar:Detsember!Z45)</f>
        <v>1</v>
      </c>
      <c r="AA45" s="7">
        <f>SUM(Jaanuar:Detsember!AA45)</f>
        <v>0</v>
      </c>
      <c r="AB45" s="7">
        <f>SUM(Jaanuar:Detsember!AB45)</f>
        <v>0</v>
      </c>
      <c r="AC45" s="7">
        <f>SUM(Jaanuar:Detsember!AC45)</f>
        <v>0</v>
      </c>
      <c r="AD45" s="43">
        <f>SUM(Jaanuar:Detsember!AD45)</f>
        <v>0</v>
      </c>
      <c r="AE45" s="4">
        <f>SUM(Jaanuar:Detsember!AE45)</f>
        <v>0</v>
      </c>
      <c r="AF45" s="125">
        <f t="shared" si="2"/>
        <v>67</v>
      </c>
      <c r="AG45" s="95">
        <f t="shared" si="0"/>
        <v>645</v>
      </c>
    </row>
    <row r="46" spans="1:33" x14ac:dyDescent="0.25">
      <c r="A46" s="70" t="s">
        <v>50</v>
      </c>
      <c r="B46" s="20">
        <f>SUM(Jaanuar:Detsember!B46)</f>
        <v>2</v>
      </c>
      <c r="C46" s="9">
        <f>SUM(Jaanuar:Detsember!C46)</f>
        <v>425</v>
      </c>
      <c r="D46" s="9">
        <f>SUM(Jaanuar:Detsember!D46)</f>
        <v>447</v>
      </c>
      <c r="E46" s="9">
        <f>SUM(Jaanuar:Detsember!E46)</f>
        <v>171</v>
      </c>
      <c r="F46" s="9">
        <f>SUM(Jaanuar:Detsember!F46)</f>
        <v>0</v>
      </c>
      <c r="G46" s="57">
        <f>SUM(Jaanuar:Detsember!G46)</f>
        <v>0</v>
      </c>
      <c r="H46" s="20">
        <f>SUM(Jaanuar:Detsember!H46)</f>
        <v>0</v>
      </c>
      <c r="I46" s="57">
        <f>SUM(Jaanuar:Detsember!I46)</f>
        <v>0</v>
      </c>
      <c r="J46" s="20">
        <f>SUM(Jaanuar:Detsember!J46)</f>
        <v>62</v>
      </c>
      <c r="K46" s="57">
        <f>SUM(Jaanuar:Detsember!K46)</f>
        <v>117</v>
      </c>
      <c r="L46" s="20">
        <f>SUM(Jaanuar:Detsember!L46)</f>
        <v>10</v>
      </c>
      <c r="M46" s="9">
        <f>SUM(Jaanuar:Detsember!M46)</f>
        <v>0</v>
      </c>
      <c r="N46" s="57">
        <f>SUM(Jaanuar:Detsember!N46)</f>
        <v>0</v>
      </c>
      <c r="O46" s="22">
        <f>SUM(Jaanuar:Detsember!O46)</f>
        <v>0</v>
      </c>
      <c r="P46" s="4">
        <f>SUM(Jaanuar:Detsember!P46)</f>
        <v>0</v>
      </c>
      <c r="Q46" s="86">
        <f t="shared" si="1"/>
        <v>1234</v>
      </c>
      <c r="R46" s="21">
        <f>SUM(Jaanuar:Detsember!R46)</f>
        <v>0</v>
      </c>
      <c r="S46" s="43">
        <f>SUM(Jaanuar:Detsember!S46)</f>
        <v>346</v>
      </c>
      <c r="T46" s="11">
        <f>SUM(Jaanuar:Detsember!T46)</f>
        <v>0</v>
      </c>
      <c r="U46" s="7">
        <f>SUM(Jaanuar:Detsember!U46)</f>
        <v>187</v>
      </c>
      <c r="V46" s="43">
        <f>SUM(Jaanuar:Detsember!V46)</f>
        <v>1</v>
      </c>
      <c r="W46" s="11">
        <f>SUM(Jaanuar:Detsember!W46)</f>
        <v>3</v>
      </c>
      <c r="X46" s="7">
        <f>SUM(Jaanuar:Detsember!X46)</f>
        <v>0</v>
      </c>
      <c r="Y46" s="43">
        <f>SUM(Jaanuar:Detsember!Y46)</f>
        <v>0</v>
      </c>
      <c r="Z46" s="11">
        <f>SUM(Jaanuar:Detsember!Z46)</f>
        <v>11</v>
      </c>
      <c r="AA46" s="7">
        <f>SUM(Jaanuar:Detsember!AA46)</f>
        <v>0</v>
      </c>
      <c r="AB46" s="7">
        <f>SUM(Jaanuar:Detsember!AB46)</f>
        <v>0</v>
      </c>
      <c r="AC46" s="7">
        <f>SUM(Jaanuar:Detsember!AC46)</f>
        <v>0</v>
      </c>
      <c r="AD46" s="43">
        <f>SUM(Jaanuar:Detsember!AD46)</f>
        <v>0</v>
      </c>
      <c r="AE46" s="4">
        <f>SUM(Jaanuar:Detsember!AE46)</f>
        <v>0</v>
      </c>
      <c r="AF46" s="125">
        <f t="shared" si="2"/>
        <v>548</v>
      </c>
      <c r="AG46" s="95">
        <f t="shared" si="0"/>
        <v>1782</v>
      </c>
    </row>
    <row r="47" spans="1:33" s="18" customFormat="1" x14ac:dyDescent="0.25">
      <c r="A47" s="70" t="s">
        <v>24</v>
      </c>
      <c r="B47" s="20">
        <f>SUM(Jaanuar:Detsember!B47)</f>
        <v>0</v>
      </c>
      <c r="C47" s="9">
        <f>SUM(Jaanuar:Detsember!C47)</f>
        <v>0</v>
      </c>
      <c r="D47" s="9">
        <f>SUM(Jaanuar:Detsember!D47)</f>
        <v>0</v>
      </c>
      <c r="E47" s="9">
        <f>SUM(Jaanuar:Detsember!E47)</f>
        <v>0</v>
      </c>
      <c r="F47" s="9">
        <f>SUM(Jaanuar:Detsember!F47)</f>
        <v>0</v>
      </c>
      <c r="G47" s="57">
        <f>SUM(Jaanuar:Detsember!G47)</f>
        <v>12</v>
      </c>
      <c r="H47" s="20">
        <f>SUM(Jaanuar:Detsember!H47)</f>
        <v>8</v>
      </c>
      <c r="I47" s="57">
        <f>SUM(Jaanuar:Detsember!I47)</f>
        <v>21</v>
      </c>
      <c r="J47" s="20">
        <f>SUM(Jaanuar:Detsember!J47)</f>
        <v>0</v>
      </c>
      <c r="K47" s="57">
        <f>SUM(Jaanuar:Detsember!K47)</f>
        <v>0</v>
      </c>
      <c r="L47" s="20">
        <f>SUM(Jaanuar:Detsember!L47)</f>
        <v>31</v>
      </c>
      <c r="M47" s="9">
        <f>SUM(Jaanuar:Detsember!M47)</f>
        <v>52</v>
      </c>
      <c r="N47" s="57">
        <f>SUM(Jaanuar:Detsember!N47)</f>
        <v>0</v>
      </c>
      <c r="O47" s="22">
        <f>SUM(Jaanuar:Detsember!O47)</f>
        <v>0</v>
      </c>
      <c r="P47" s="4">
        <f>SUM(Jaanuar:Detsember!P47)</f>
        <v>1</v>
      </c>
      <c r="Q47" s="86">
        <f t="shared" si="1"/>
        <v>123</v>
      </c>
      <c r="R47" s="21">
        <f>SUM(Jaanuar:Detsember!R47)</f>
        <v>0</v>
      </c>
      <c r="S47" s="43">
        <f>SUM(Jaanuar:Detsember!S47)</f>
        <v>0</v>
      </c>
      <c r="T47" s="11">
        <f>SUM(Jaanuar:Detsember!T47)</f>
        <v>0</v>
      </c>
      <c r="U47" s="7">
        <f>SUM(Jaanuar:Detsember!U47)</f>
        <v>0</v>
      </c>
      <c r="V47" s="43">
        <f>SUM(Jaanuar:Detsember!V47)</f>
        <v>0</v>
      </c>
      <c r="W47" s="11">
        <f>SUM(Jaanuar:Detsember!W47)</f>
        <v>0</v>
      </c>
      <c r="X47" s="7">
        <f>SUM(Jaanuar:Detsember!X47)</f>
        <v>0</v>
      </c>
      <c r="Y47" s="43">
        <f>SUM(Jaanuar:Detsember!Y47)</f>
        <v>0</v>
      </c>
      <c r="Z47" s="11">
        <f>SUM(Jaanuar:Detsember!Z47)</f>
        <v>0</v>
      </c>
      <c r="AA47" s="7">
        <f>SUM(Jaanuar:Detsember!AA47)</f>
        <v>0</v>
      </c>
      <c r="AB47" s="7">
        <f>SUM(Jaanuar:Detsember!AB47)</f>
        <v>0</v>
      </c>
      <c r="AC47" s="7">
        <f>SUM(Jaanuar:Detsember!AC47)</f>
        <v>0</v>
      </c>
      <c r="AD47" s="43">
        <f>SUM(Jaanuar:Detsember!AD47)</f>
        <v>0</v>
      </c>
      <c r="AE47" s="4">
        <f>SUM(Jaanuar:Detsember!AE47)</f>
        <v>0</v>
      </c>
      <c r="AF47" s="125">
        <f t="shared" si="2"/>
        <v>0</v>
      </c>
      <c r="AG47" s="96">
        <f t="shared" si="0"/>
        <v>123</v>
      </c>
    </row>
    <row r="48" spans="1:33" x14ac:dyDescent="0.25">
      <c r="A48" s="70" t="s">
        <v>51</v>
      </c>
      <c r="B48" s="20">
        <f>SUM(Jaanuar:Detsember!B48)</f>
        <v>4</v>
      </c>
      <c r="C48" s="9">
        <f>SUM(Jaanuar:Detsember!C48)</f>
        <v>528</v>
      </c>
      <c r="D48" s="9">
        <f>SUM(Jaanuar:Detsember!D48)</f>
        <v>507</v>
      </c>
      <c r="E48" s="9">
        <f>SUM(Jaanuar:Detsember!E48)</f>
        <v>3</v>
      </c>
      <c r="F48" s="9">
        <f>SUM(Jaanuar:Detsember!F48)</f>
        <v>3</v>
      </c>
      <c r="G48" s="57">
        <f>SUM(Jaanuar:Detsember!G48)</f>
        <v>0</v>
      </c>
      <c r="H48" s="20">
        <f>SUM(Jaanuar:Detsember!H48)</f>
        <v>0</v>
      </c>
      <c r="I48" s="57">
        <f>SUM(Jaanuar:Detsember!I48)</f>
        <v>0</v>
      </c>
      <c r="J48" s="20">
        <f>SUM(Jaanuar:Detsember!J48)</f>
        <v>237</v>
      </c>
      <c r="K48" s="57">
        <f>SUM(Jaanuar:Detsember!K48)</f>
        <v>91</v>
      </c>
      <c r="L48" s="20">
        <f>SUM(Jaanuar:Detsember!L48)</f>
        <v>0</v>
      </c>
      <c r="M48" s="9">
        <f>SUM(Jaanuar:Detsember!M48)</f>
        <v>8</v>
      </c>
      <c r="N48" s="57">
        <f>SUM(Jaanuar:Detsember!N48)</f>
        <v>0</v>
      </c>
      <c r="O48" s="22">
        <f>SUM(Jaanuar:Detsember!O48)</f>
        <v>0</v>
      </c>
      <c r="P48" s="4">
        <f>SUM(Jaanuar:Detsember!P48)</f>
        <v>55</v>
      </c>
      <c r="Q48" s="86">
        <f t="shared" si="1"/>
        <v>1326</v>
      </c>
      <c r="R48" s="21">
        <f>SUM(Jaanuar:Detsember!R48)</f>
        <v>1</v>
      </c>
      <c r="S48" s="43">
        <f>SUM(Jaanuar:Detsember!S48)</f>
        <v>93</v>
      </c>
      <c r="T48" s="11">
        <f>SUM(Jaanuar:Detsember!T48)</f>
        <v>1</v>
      </c>
      <c r="U48" s="7">
        <f>SUM(Jaanuar:Detsember!U48)</f>
        <v>283</v>
      </c>
      <c r="V48" s="43">
        <f>SUM(Jaanuar:Detsember!V48)</f>
        <v>0</v>
      </c>
      <c r="W48" s="11">
        <f>SUM(Jaanuar:Detsember!W48)</f>
        <v>6</v>
      </c>
      <c r="X48" s="7">
        <f>SUM(Jaanuar:Detsember!X48)</f>
        <v>0</v>
      </c>
      <c r="Y48" s="43">
        <f>SUM(Jaanuar:Detsember!Y48)</f>
        <v>0</v>
      </c>
      <c r="Z48" s="11">
        <f>SUM(Jaanuar:Detsember!Z48)</f>
        <v>14</v>
      </c>
      <c r="AA48" s="7">
        <f>SUM(Jaanuar:Detsember!AA48)</f>
        <v>0</v>
      </c>
      <c r="AB48" s="7">
        <f>SUM(Jaanuar:Detsember!AB48)</f>
        <v>0</v>
      </c>
      <c r="AC48" s="7">
        <f>SUM(Jaanuar:Detsember!AC48)</f>
        <v>9</v>
      </c>
      <c r="AD48" s="43">
        <f>SUM(Jaanuar:Detsember!AD48)</f>
        <v>0</v>
      </c>
      <c r="AE48" s="4">
        <f>SUM(Jaanuar:Detsember!AE48)</f>
        <v>3</v>
      </c>
      <c r="AF48" s="125">
        <f t="shared" si="2"/>
        <v>404</v>
      </c>
      <c r="AG48" s="95">
        <f t="shared" si="0"/>
        <v>1730</v>
      </c>
    </row>
    <row r="49" spans="1:33" x14ac:dyDescent="0.25">
      <c r="A49" s="70" t="s">
        <v>3</v>
      </c>
      <c r="B49" s="20">
        <f>SUM(Jaanuar:Detsember!B49)</f>
        <v>0</v>
      </c>
      <c r="C49" s="9">
        <f>SUM(Jaanuar:Detsember!C49)</f>
        <v>0</v>
      </c>
      <c r="D49" s="9">
        <f>SUM(Jaanuar:Detsember!D49)</f>
        <v>0</v>
      </c>
      <c r="E49" s="9">
        <f>SUM(Jaanuar:Detsember!E49)</f>
        <v>0</v>
      </c>
      <c r="F49" s="9">
        <f>SUM(Jaanuar:Detsember!F49)</f>
        <v>0</v>
      </c>
      <c r="G49" s="57">
        <f>SUM(Jaanuar:Detsember!G49)</f>
        <v>0</v>
      </c>
      <c r="H49" s="20">
        <f>SUM(Jaanuar:Detsember!H49)</f>
        <v>0</v>
      </c>
      <c r="I49" s="57">
        <f>SUM(Jaanuar:Detsember!I49)</f>
        <v>0</v>
      </c>
      <c r="J49" s="20">
        <f>SUM(Jaanuar:Detsember!J49)</f>
        <v>0</v>
      </c>
      <c r="K49" s="57">
        <f>SUM(Jaanuar:Detsember!K49)</f>
        <v>0</v>
      </c>
      <c r="L49" s="20">
        <f>SUM(Jaanuar:Detsember!L49)</f>
        <v>0</v>
      </c>
      <c r="M49" s="9">
        <f>SUM(Jaanuar:Detsember!M49)</f>
        <v>0</v>
      </c>
      <c r="N49" s="57">
        <f>SUM(Jaanuar:Detsember!N49)</f>
        <v>0</v>
      </c>
      <c r="O49" s="22">
        <f>SUM(Jaanuar:Detsember!O49)</f>
        <v>0</v>
      </c>
      <c r="P49" s="4">
        <f>SUM(Jaanuar:Detsember!P49)</f>
        <v>0</v>
      </c>
      <c r="Q49" s="86">
        <f t="shared" si="1"/>
        <v>0</v>
      </c>
      <c r="R49" s="21">
        <f>SUM(Jaanuar:Detsember!R49)</f>
        <v>0</v>
      </c>
      <c r="S49" s="43">
        <f>SUM(Jaanuar:Detsember!S49)</f>
        <v>0</v>
      </c>
      <c r="T49" s="11">
        <f>SUM(Jaanuar:Detsember!T49)</f>
        <v>0</v>
      </c>
      <c r="U49" s="7">
        <f>SUM(Jaanuar:Detsember!U49)</f>
        <v>0</v>
      </c>
      <c r="V49" s="43">
        <f>SUM(Jaanuar:Detsember!V49)</f>
        <v>0</v>
      </c>
      <c r="W49" s="11">
        <f>SUM(Jaanuar:Detsember!W49)</f>
        <v>0</v>
      </c>
      <c r="X49" s="7">
        <f>SUM(Jaanuar:Detsember!X49)</f>
        <v>0</v>
      </c>
      <c r="Y49" s="43">
        <f>SUM(Jaanuar:Detsember!Y49)</f>
        <v>0</v>
      </c>
      <c r="Z49" s="11">
        <f>SUM(Jaanuar:Detsember!Z49)</f>
        <v>0</v>
      </c>
      <c r="AA49" s="7">
        <f>SUM(Jaanuar:Detsember!AA49)</f>
        <v>0</v>
      </c>
      <c r="AB49" s="7">
        <f>SUM(Jaanuar:Detsember!AB49)</f>
        <v>0</v>
      </c>
      <c r="AC49" s="7">
        <f>SUM(Jaanuar:Detsember!AC49)</f>
        <v>0</v>
      </c>
      <c r="AD49" s="43">
        <f>SUM(Jaanuar:Detsember!AD49)</f>
        <v>0</v>
      </c>
      <c r="AE49" s="4">
        <f>SUM(Jaanuar:Detsember!AE49)</f>
        <v>0</v>
      </c>
      <c r="AF49" s="125">
        <f t="shared" si="2"/>
        <v>0</v>
      </c>
      <c r="AG49" s="95">
        <f t="shared" si="0"/>
        <v>0</v>
      </c>
    </row>
    <row r="50" spans="1:33" x14ac:dyDescent="0.25">
      <c r="A50" s="70" t="s">
        <v>4</v>
      </c>
      <c r="B50" s="20">
        <f>SUM(Jaanuar:Detsember!B50)</f>
        <v>0</v>
      </c>
      <c r="C50" s="9">
        <f>SUM(Jaanuar:Detsember!C50)</f>
        <v>0</v>
      </c>
      <c r="D50" s="9">
        <f>SUM(Jaanuar:Detsember!D50)</f>
        <v>0</v>
      </c>
      <c r="E50" s="9">
        <f>SUM(Jaanuar:Detsember!E50)</f>
        <v>0</v>
      </c>
      <c r="F50" s="9">
        <f>SUM(Jaanuar:Detsember!F50)</f>
        <v>0</v>
      </c>
      <c r="G50" s="57">
        <f>SUM(Jaanuar:Detsember!G50)</f>
        <v>0</v>
      </c>
      <c r="H50" s="20">
        <f>SUM(Jaanuar:Detsember!H50)</f>
        <v>0</v>
      </c>
      <c r="I50" s="57">
        <f>SUM(Jaanuar:Detsember!I50)</f>
        <v>0</v>
      </c>
      <c r="J50" s="20">
        <f>SUM(Jaanuar:Detsember!J50)</f>
        <v>0</v>
      </c>
      <c r="K50" s="57">
        <f>SUM(Jaanuar:Detsember!K50)</f>
        <v>0</v>
      </c>
      <c r="L50" s="20">
        <f>SUM(Jaanuar:Detsember!L50)</f>
        <v>0</v>
      </c>
      <c r="M50" s="9">
        <f>SUM(Jaanuar:Detsember!M50)</f>
        <v>0</v>
      </c>
      <c r="N50" s="57">
        <f>SUM(Jaanuar:Detsember!N50)</f>
        <v>0</v>
      </c>
      <c r="O50" s="22">
        <f>SUM(Jaanuar:Detsember!O50)</f>
        <v>0</v>
      </c>
      <c r="P50" s="4">
        <f>SUM(Jaanuar:Detsember!P50)</f>
        <v>0</v>
      </c>
      <c r="Q50" s="86">
        <f t="shared" si="1"/>
        <v>0</v>
      </c>
      <c r="R50" s="21">
        <f>SUM(Jaanuar:Detsember!R50)</f>
        <v>0</v>
      </c>
      <c r="S50" s="43">
        <f>SUM(Jaanuar:Detsember!S50)</f>
        <v>0</v>
      </c>
      <c r="T50" s="11">
        <f>SUM(Jaanuar:Detsember!T50)</f>
        <v>0</v>
      </c>
      <c r="U50" s="7">
        <f>SUM(Jaanuar:Detsember!U50)</f>
        <v>0</v>
      </c>
      <c r="V50" s="43">
        <f>SUM(Jaanuar:Detsember!V50)</f>
        <v>0</v>
      </c>
      <c r="W50" s="11">
        <f>SUM(Jaanuar:Detsember!W50)</f>
        <v>0</v>
      </c>
      <c r="X50" s="7">
        <f>SUM(Jaanuar:Detsember!X50)</f>
        <v>0</v>
      </c>
      <c r="Y50" s="43">
        <f>SUM(Jaanuar:Detsember!Y50)</f>
        <v>0</v>
      </c>
      <c r="Z50" s="11">
        <f>SUM(Jaanuar:Detsember!Z50)</f>
        <v>0</v>
      </c>
      <c r="AA50" s="7">
        <f>SUM(Jaanuar:Detsember!AA50)</f>
        <v>0</v>
      </c>
      <c r="AB50" s="7">
        <f>SUM(Jaanuar:Detsember!AB50)</f>
        <v>0</v>
      </c>
      <c r="AC50" s="7">
        <f>SUM(Jaanuar:Detsember!AC50)</f>
        <v>0</v>
      </c>
      <c r="AD50" s="43">
        <f>SUM(Jaanuar:Detsember!AD50)</f>
        <v>0</v>
      </c>
      <c r="AE50" s="4">
        <f>SUM(Jaanuar:Detsember!AE50)</f>
        <v>0</v>
      </c>
      <c r="AF50" s="125">
        <f t="shared" si="2"/>
        <v>0</v>
      </c>
      <c r="AG50" s="95">
        <f t="shared" si="0"/>
        <v>0</v>
      </c>
    </row>
    <row r="51" spans="1:33" x14ac:dyDescent="0.25">
      <c r="A51" s="70" t="s">
        <v>29</v>
      </c>
      <c r="B51" s="20">
        <f>SUM(Jaanuar:Detsember!B51)</f>
        <v>0</v>
      </c>
      <c r="C51" s="9">
        <f>SUM(Jaanuar:Detsember!C51)</f>
        <v>0</v>
      </c>
      <c r="D51" s="9">
        <f>SUM(Jaanuar:Detsember!D51)</f>
        <v>0</v>
      </c>
      <c r="E51" s="9">
        <f>SUM(Jaanuar:Detsember!E51)</f>
        <v>0</v>
      </c>
      <c r="F51" s="9">
        <f>SUM(Jaanuar:Detsember!F51)</f>
        <v>0</v>
      </c>
      <c r="G51" s="57">
        <f>SUM(Jaanuar:Detsember!G51)</f>
        <v>0</v>
      </c>
      <c r="H51" s="20">
        <f>SUM(Jaanuar:Detsember!H51)</f>
        <v>0</v>
      </c>
      <c r="I51" s="57">
        <f>SUM(Jaanuar:Detsember!I51)</f>
        <v>0</v>
      </c>
      <c r="J51" s="20">
        <f>SUM(Jaanuar:Detsember!J51)</f>
        <v>0</v>
      </c>
      <c r="K51" s="57">
        <f>SUM(Jaanuar:Detsember!K51)</f>
        <v>0</v>
      </c>
      <c r="L51" s="20">
        <f>SUM(Jaanuar:Detsember!L51)</f>
        <v>0</v>
      </c>
      <c r="M51" s="9">
        <f>SUM(Jaanuar:Detsember!M51)</f>
        <v>0</v>
      </c>
      <c r="N51" s="57">
        <f>SUM(Jaanuar:Detsember!N51)</f>
        <v>0</v>
      </c>
      <c r="O51" s="22">
        <f>SUM(Jaanuar:Detsember!O51)</f>
        <v>0</v>
      </c>
      <c r="P51" s="4">
        <f>SUM(Jaanuar:Detsember!P51)</f>
        <v>0</v>
      </c>
      <c r="Q51" s="86">
        <f t="shared" si="1"/>
        <v>0</v>
      </c>
      <c r="R51" s="21">
        <f>SUM(Jaanuar:Detsember!R51)</f>
        <v>0</v>
      </c>
      <c r="S51" s="43">
        <f>SUM(Jaanuar:Detsember!S51)</f>
        <v>0</v>
      </c>
      <c r="T51" s="11">
        <f>SUM(Jaanuar:Detsember!T51)</f>
        <v>0</v>
      </c>
      <c r="U51" s="7">
        <f>SUM(Jaanuar:Detsember!U51)</f>
        <v>0</v>
      </c>
      <c r="V51" s="43">
        <f>SUM(Jaanuar:Detsember!V51)</f>
        <v>0</v>
      </c>
      <c r="W51" s="11">
        <f>SUM(Jaanuar:Detsember!W51)</f>
        <v>0</v>
      </c>
      <c r="X51" s="7">
        <f>SUM(Jaanuar:Detsember!X51)</f>
        <v>0</v>
      </c>
      <c r="Y51" s="43">
        <f>SUM(Jaanuar:Detsember!Y51)</f>
        <v>0</v>
      </c>
      <c r="Z51" s="11">
        <f>SUM(Jaanuar:Detsember!Z51)</f>
        <v>0</v>
      </c>
      <c r="AA51" s="7">
        <f>SUM(Jaanuar:Detsember!AA51)</f>
        <v>0</v>
      </c>
      <c r="AB51" s="7">
        <f>SUM(Jaanuar:Detsember!AB51)</f>
        <v>0</v>
      </c>
      <c r="AC51" s="7">
        <f>SUM(Jaanuar:Detsember!AC51)</f>
        <v>0</v>
      </c>
      <c r="AD51" s="43">
        <f>SUM(Jaanuar:Detsember!AD51)</f>
        <v>0</v>
      </c>
      <c r="AE51" s="4">
        <f>SUM(Jaanuar:Detsember!AE51)</f>
        <v>0</v>
      </c>
      <c r="AF51" s="125">
        <f t="shared" si="2"/>
        <v>0</v>
      </c>
      <c r="AG51" s="95">
        <f t="shared" si="0"/>
        <v>0</v>
      </c>
    </row>
    <row r="52" spans="1:33" x14ac:dyDescent="0.25">
      <c r="A52" s="70" t="s">
        <v>52</v>
      </c>
      <c r="B52" s="20">
        <f>SUM(Jaanuar:Detsember!B52)</f>
        <v>0</v>
      </c>
      <c r="C52" s="9">
        <f>SUM(Jaanuar:Detsember!C52)</f>
        <v>0</v>
      </c>
      <c r="D52" s="9">
        <f>SUM(Jaanuar:Detsember!D52)</f>
        <v>0</v>
      </c>
      <c r="E52" s="9">
        <f>SUM(Jaanuar:Detsember!E52)</f>
        <v>0</v>
      </c>
      <c r="F52" s="9">
        <f>SUM(Jaanuar:Detsember!F52)</f>
        <v>0</v>
      </c>
      <c r="G52" s="57">
        <f>SUM(Jaanuar:Detsember!G52)</f>
        <v>0</v>
      </c>
      <c r="H52" s="20">
        <f>SUM(Jaanuar:Detsember!H52)</f>
        <v>0</v>
      </c>
      <c r="I52" s="57">
        <f>SUM(Jaanuar:Detsember!I52)</f>
        <v>0</v>
      </c>
      <c r="J52" s="20">
        <f>SUM(Jaanuar:Detsember!J52)</f>
        <v>0</v>
      </c>
      <c r="K52" s="57">
        <f>SUM(Jaanuar:Detsember!K52)</f>
        <v>0</v>
      </c>
      <c r="L52" s="20">
        <f>SUM(Jaanuar:Detsember!L52)</f>
        <v>0</v>
      </c>
      <c r="M52" s="9">
        <f>SUM(Jaanuar:Detsember!M52)</f>
        <v>0</v>
      </c>
      <c r="N52" s="57">
        <f>SUM(Jaanuar:Detsember!N52)</f>
        <v>0</v>
      </c>
      <c r="O52" s="22">
        <f>SUM(Jaanuar:Detsember!O52)</f>
        <v>0</v>
      </c>
      <c r="P52" s="4">
        <f>SUM(Jaanuar:Detsember!P52)</f>
        <v>0</v>
      </c>
      <c r="Q52" s="86">
        <f t="shared" si="1"/>
        <v>0</v>
      </c>
      <c r="R52" s="21">
        <f>SUM(Jaanuar:Detsember!R52)</f>
        <v>0</v>
      </c>
      <c r="S52" s="43">
        <f>SUM(Jaanuar:Detsember!S52)</f>
        <v>0</v>
      </c>
      <c r="T52" s="11">
        <f>SUM(Jaanuar:Detsember!T52)</f>
        <v>0</v>
      </c>
      <c r="U52" s="7">
        <f>SUM(Jaanuar:Detsember!U52)</f>
        <v>0</v>
      </c>
      <c r="V52" s="43">
        <f>SUM(Jaanuar:Detsember!V52)</f>
        <v>0</v>
      </c>
      <c r="W52" s="11">
        <f>SUM(Jaanuar:Detsember!W52)</f>
        <v>0</v>
      </c>
      <c r="X52" s="7">
        <f>SUM(Jaanuar:Detsember!X52)</f>
        <v>0</v>
      </c>
      <c r="Y52" s="43">
        <f>SUM(Jaanuar:Detsember!Y52)</f>
        <v>10</v>
      </c>
      <c r="Z52" s="11">
        <f>SUM(Jaanuar:Detsember!Z52)</f>
        <v>0</v>
      </c>
      <c r="AA52" s="7">
        <f>SUM(Jaanuar:Detsember!AA52)</f>
        <v>0</v>
      </c>
      <c r="AB52" s="7">
        <f>SUM(Jaanuar:Detsember!AB52)</f>
        <v>1</v>
      </c>
      <c r="AC52" s="7">
        <f>SUM(Jaanuar:Detsember!AC52)</f>
        <v>173</v>
      </c>
      <c r="AD52" s="43">
        <f>SUM(Jaanuar:Detsember!AD52)</f>
        <v>74</v>
      </c>
      <c r="AE52" s="4">
        <f>SUM(Jaanuar:Detsember!AE52)</f>
        <v>2</v>
      </c>
      <c r="AF52" s="125">
        <f t="shared" si="2"/>
        <v>256</v>
      </c>
      <c r="AG52" s="95">
        <f t="shared" si="0"/>
        <v>256</v>
      </c>
    </row>
    <row r="53" spans="1:33" x14ac:dyDescent="0.25">
      <c r="A53" s="70" t="s">
        <v>53</v>
      </c>
      <c r="B53" s="20">
        <f>SUM(Jaanuar:Detsember!B53)</f>
        <v>0</v>
      </c>
      <c r="C53" s="9">
        <f>SUM(Jaanuar:Detsember!C53)</f>
        <v>7</v>
      </c>
      <c r="D53" s="9">
        <f>SUM(Jaanuar:Detsember!D53)</f>
        <v>150</v>
      </c>
      <c r="E53" s="9">
        <f>SUM(Jaanuar:Detsember!E53)</f>
        <v>0</v>
      </c>
      <c r="F53" s="9">
        <f>SUM(Jaanuar:Detsember!F53)</f>
        <v>0</v>
      </c>
      <c r="G53" s="57">
        <f>SUM(Jaanuar:Detsember!G53)</f>
        <v>0</v>
      </c>
      <c r="H53" s="20">
        <f>SUM(Jaanuar:Detsember!H53)</f>
        <v>0</v>
      </c>
      <c r="I53" s="57">
        <f>SUM(Jaanuar:Detsember!I53)</f>
        <v>0</v>
      </c>
      <c r="J53" s="20">
        <f>SUM(Jaanuar:Detsember!J53)</f>
        <v>12</v>
      </c>
      <c r="K53" s="57">
        <f>SUM(Jaanuar:Detsember!K53)</f>
        <v>0</v>
      </c>
      <c r="L53" s="20">
        <f>SUM(Jaanuar:Detsember!L53)</f>
        <v>0</v>
      </c>
      <c r="M53" s="9">
        <f>SUM(Jaanuar:Detsember!M53)</f>
        <v>0</v>
      </c>
      <c r="N53" s="57">
        <f>SUM(Jaanuar:Detsember!N53)</f>
        <v>0</v>
      </c>
      <c r="O53" s="22">
        <f>SUM(Jaanuar:Detsember!O53)</f>
        <v>0</v>
      </c>
      <c r="P53" s="4">
        <f>SUM(Jaanuar:Detsember!P53)</f>
        <v>11</v>
      </c>
      <c r="Q53" s="86">
        <f t="shared" si="1"/>
        <v>158</v>
      </c>
      <c r="R53" s="21">
        <f>SUM(Jaanuar:Detsember!R53)</f>
        <v>0</v>
      </c>
      <c r="S53" s="43">
        <f>SUM(Jaanuar:Detsember!S53)</f>
        <v>0</v>
      </c>
      <c r="T53" s="11">
        <f>SUM(Jaanuar:Detsember!T53)</f>
        <v>0</v>
      </c>
      <c r="U53" s="7">
        <f>SUM(Jaanuar:Detsember!U53)</f>
        <v>0</v>
      </c>
      <c r="V53" s="43">
        <f>SUM(Jaanuar:Detsember!V53)</f>
        <v>0</v>
      </c>
      <c r="W53" s="11">
        <f>SUM(Jaanuar:Detsember!W53)</f>
        <v>0</v>
      </c>
      <c r="X53" s="7">
        <f>SUM(Jaanuar:Detsember!X53)</f>
        <v>0</v>
      </c>
      <c r="Y53" s="43">
        <f>SUM(Jaanuar:Detsember!Y53)</f>
        <v>0</v>
      </c>
      <c r="Z53" s="11">
        <f>SUM(Jaanuar:Detsember!Z53)</f>
        <v>0</v>
      </c>
      <c r="AA53" s="7">
        <f>SUM(Jaanuar:Detsember!AA53)</f>
        <v>0</v>
      </c>
      <c r="AB53" s="7">
        <f>SUM(Jaanuar:Detsember!AB53)</f>
        <v>0</v>
      </c>
      <c r="AC53" s="7">
        <f>SUM(Jaanuar:Detsember!AC53)</f>
        <v>0</v>
      </c>
      <c r="AD53" s="43">
        <f>SUM(Jaanuar:Detsember!AD53)</f>
        <v>0</v>
      </c>
      <c r="AE53" s="4">
        <f>SUM(Jaanuar:Detsember!AE53)</f>
        <v>0</v>
      </c>
      <c r="AF53" s="125">
        <f t="shared" si="2"/>
        <v>0</v>
      </c>
      <c r="AG53" s="95">
        <f t="shared" si="0"/>
        <v>158</v>
      </c>
    </row>
    <row r="54" spans="1:33" x14ac:dyDescent="0.25">
      <c r="A54" s="70" t="s">
        <v>13</v>
      </c>
      <c r="B54" s="20">
        <f>SUM(Jaanuar:Detsember!B54)</f>
        <v>0</v>
      </c>
      <c r="C54" s="9">
        <f>SUM(Jaanuar:Detsember!C54)</f>
        <v>0</v>
      </c>
      <c r="D54" s="9">
        <f>SUM(Jaanuar:Detsember!D54)</f>
        <v>0</v>
      </c>
      <c r="E54" s="9">
        <f>SUM(Jaanuar:Detsember!E54)</f>
        <v>0</v>
      </c>
      <c r="F54" s="9">
        <f>SUM(Jaanuar:Detsember!F54)</f>
        <v>0</v>
      </c>
      <c r="G54" s="57">
        <f>SUM(Jaanuar:Detsember!G54)</f>
        <v>0</v>
      </c>
      <c r="H54" s="20">
        <f>SUM(Jaanuar:Detsember!H54)</f>
        <v>0</v>
      </c>
      <c r="I54" s="57">
        <f>SUM(Jaanuar:Detsember!I54)</f>
        <v>0</v>
      </c>
      <c r="J54" s="20">
        <f>SUM(Jaanuar:Detsember!J54)</f>
        <v>0</v>
      </c>
      <c r="K54" s="57">
        <f>SUM(Jaanuar:Detsember!K54)</f>
        <v>0</v>
      </c>
      <c r="L54" s="20">
        <f>SUM(Jaanuar:Detsember!L54)</f>
        <v>0</v>
      </c>
      <c r="M54" s="9">
        <f>SUM(Jaanuar:Detsember!M54)</f>
        <v>0</v>
      </c>
      <c r="N54" s="57">
        <f>SUM(Jaanuar:Detsember!N54)</f>
        <v>0</v>
      </c>
      <c r="O54" s="22">
        <f>SUM(Jaanuar:Detsember!O54)</f>
        <v>0</v>
      </c>
      <c r="P54" s="4">
        <f>SUM(Jaanuar:Detsember!P54)</f>
        <v>0</v>
      </c>
      <c r="Q54" s="86">
        <f t="shared" si="1"/>
        <v>0</v>
      </c>
      <c r="R54" s="21">
        <f>SUM(Jaanuar:Detsember!R54)</f>
        <v>0</v>
      </c>
      <c r="S54" s="43">
        <f>SUM(Jaanuar:Detsember!S54)</f>
        <v>0</v>
      </c>
      <c r="T54" s="11">
        <f>SUM(Jaanuar:Detsember!T54)</f>
        <v>0</v>
      </c>
      <c r="U54" s="7">
        <f>SUM(Jaanuar:Detsember!U54)</f>
        <v>0</v>
      </c>
      <c r="V54" s="43">
        <f>SUM(Jaanuar:Detsember!V54)</f>
        <v>0</v>
      </c>
      <c r="W54" s="11">
        <f>SUM(Jaanuar:Detsember!W54)</f>
        <v>0</v>
      </c>
      <c r="X54" s="7">
        <f>SUM(Jaanuar:Detsember!X54)</f>
        <v>0</v>
      </c>
      <c r="Y54" s="43">
        <f>SUM(Jaanuar:Detsember!Y54)</f>
        <v>0</v>
      </c>
      <c r="Z54" s="11">
        <f>SUM(Jaanuar:Detsember!Z54)</f>
        <v>0</v>
      </c>
      <c r="AA54" s="7">
        <f>SUM(Jaanuar:Detsember!AA54)</f>
        <v>0</v>
      </c>
      <c r="AB54" s="7">
        <f>SUM(Jaanuar:Detsember!AB54)</f>
        <v>0</v>
      </c>
      <c r="AC54" s="7">
        <f>SUM(Jaanuar:Detsember!AC54)</f>
        <v>0</v>
      </c>
      <c r="AD54" s="43">
        <f>SUM(Jaanuar:Detsember!AD54)</f>
        <v>0</v>
      </c>
      <c r="AE54" s="4">
        <f>SUM(Jaanuar:Detsember!AE54)</f>
        <v>0</v>
      </c>
      <c r="AF54" s="125">
        <f t="shared" si="2"/>
        <v>0</v>
      </c>
      <c r="AG54" s="95">
        <f t="shared" si="0"/>
        <v>0</v>
      </c>
    </row>
    <row r="55" spans="1:33" x14ac:dyDescent="0.25">
      <c r="A55" s="70" t="s">
        <v>22</v>
      </c>
      <c r="B55" s="20">
        <f>SUM(Jaanuar:Detsember!B55)</f>
        <v>0</v>
      </c>
      <c r="C55" s="9">
        <f>SUM(Jaanuar:Detsember!C55)</f>
        <v>0</v>
      </c>
      <c r="D55" s="9">
        <f>SUM(Jaanuar:Detsember!D55)</f>
        <v>0</v>
      </c>
      <c r="E55" s="9">
        <f>SUM(Jaanuar:Detsember!E55)</f>
        <v>0</v>
      </c>
      <c r="F55" s="9">
        <f>SUM(Jaanuar:Detsember!F55)</f>
        <v>0</v>
      </c>
      <c r="G55" s="57">
        <f>SUM(Jaanuar:Detsember!G55)</f>
        <v>0</v>
      </c>
      <c r="H55" s="20">
        <f>SUM(Jaanuar:Detsember!H55)</f>
        <v>0</v>
      </c>
      <c r="I55" s="57">
        <f>SUM(Jaanuar:Detsember!I55)</f>
        <v>0</v>
      </c>
      <c r="J55" s="20">
        <f>SUM(Jaanuar:Detsember!J55)</f>
        <v>0</v>
      </c>
      <c r="K55" s="57">
        <f>SUM(Jaanuar:Detsember!K55)</f>
        <v>0</v>
      </c>
      <c r="L55" s="20">
        <f>SUM(Jaanuar:Detsember!L55)</f>
        <v>0</v>
      </c>
      <c r="M55" s="9">
        <f>SUM(Jaanuar:Detsember!M55)</f>
        <v>0</v>
      </c>
      <c r="N55" s="57">
        <f>SUM(Jaanuar:Detsember!N55)</f>
        <v>0</v>
      </c>
      <c r="O55" s="22">
        <f>SUM(Jaanuar:Detsember!O55)</f>
        <v>0</v>
      </c>
      <c r="P55" s="4">
        <f>SUM(Jaanuar:Detsember!P55)</f>
        <v>0</v>
      </c>
      <c r="Q55" s="86">
        <f t="shared" si="1"/>
        <v>0</v>
      </c>
      <c r="R55" s="21">
        <f>SUM(Jaanuar:Detsember!R55)</f>
        <v>0</v>
      </c>
      <c r="S55" s="43">
        <f>SUM(Jaanuar:Detsember!S55)</f>
        <v>0</v>
      </c>
      <c r="T55" s="11">
        <f>SUM(Jaanuar:Detsember!T55)</f>
        <v>0</v>
      </c>
      <c r="U55" s="7">
        <f>SUM(Jaanuar:Detsember!U55)</f>
        <v>0</v>
      </c>
      <c r="V55" s="43">
        <f>SUM(Jaanuar:Detsember!V55)</f>
        <v>0</v>
      </c>
      <c r="W55" s="11">
        <f>SUM(Jaanuar:Detsember!W55)</f>
        <v>0</v>
      </c>
      <c r="X55" s="7">
        <f>SUM(Jaanuar:Detsember!X55)</f>
        <v>0</v>
      </c>
      <c r="Y55" s="43">
        <f>SUM(Jaanuar:Detsember!Y55)</f>
        <v>0</v>
      </c>
      <c r="Z55" s="11">
        <f>SUM(Jaanuar:Detsember!Z55)</f>
        <v>0</v>
      </c>
      <c r="AA55" s="7">
        <f>SUM(Jaanuar:Detsember!AA55)</f>
        <v>0</v>
      </c>
      <c r="AB55" s="7">
        <f>SUM(Jaanuar:Detsember!AB55)</f>
        <v>0</v>
      </c>
      <c r="AC55" s="7">
        <f>SUM(Jaanuar:Detsember!AC55)</f>
        <v>0</v>
      </c>
      <c r="AD55" s="43">
        <f>SUM(Jaanuar:Detsember!AD55)</f>
        <v>0</v>
      </c>
      <c r="AE55" s="4">
        <f>SUM(Jaanuar:Detsember!AE55)</f>
        <v>0</v>
      </c>
      <c r="AF55" s="125">
        <f t="shared" si="2"/>
        <v>0</v>
      </c>
      <c r="AG55" s="95">
        <f t="shared" si="0"/>
        <v>0</v>
      </c>
    </row>
    <row r="56" spans="1:33" x14ac:dyDescent="0.25">
      <c r="A56" s="70" t="s">
        <v>54</v>
      </c>
      <c r="B56" s="20">
        <f>SUM(Jaanuar:Detsember!B56)</f>
        <v>0</v>
      </c>
      <c r="C56" s="9">
        <f>SUM(Jaanuar:Detsember!C56)</f>
        <v>0</v>
      </c>
      <c r="D56" s="9">
        <f>SUM(Jaanuar:Detsember!D56)</f>
        <v>161</v>
      </c>
      <c r="E56" s="9">
        <f>SUM(Jaanuar:Detsember!E56)</f>
        <v>376</v>
      </c>
      <c r="F56" s="9">
        <f>SUM(Jaanuar:Detsember!F56)</f>
        <v>0</v>
      </c>
      <c r="G56" s="57">
        <f>SUM(Jaanuar:Detsember!G56)</f>
        <v>0</v>
      </c>
      <c r="H56" s="20">
        <f>SUM(Jaanuar:Detsember!H56)</f>
        <v>1</v>
      </c>
      <c r="I56" s="57">
        <f>SUM(Jaanuar:Detsember!I56)</f>
        <v>0</v>
      </c>
      <c r="J56" s="20">
        <f>SUM(Jaanuar:Detsember!J56)</f>
        <v>0</v>
      </c>
      <c r="K56" s="57">
        <f>SUM(Jaanuar:Detsember!K56)</f>
        <v>0</v>
      </c>
      <c r="L56" s="20">
        <f>SUM(Jaanuar:Detsember!L56)</f>
        <v>25</v>
      </c>
      <c r="M56" s="9">
        <f>SUM(Jaanuar:Detsember!M56)</f>
        <v>420</v>
      </c>
      <c r="N56" s="57">
        <f>SUM(Jaanuar:Detsember!N56)</f>
        <v>0</v>
      </c>
      <c r="O56" s="22">
        <f>SUM(Jaanuar:Detsember!O56)</f>
        <v>0</v>
      </c>
      <c r="P56" s="4">
        <f>SUM(Jaanuar:Detsember!P56)</f>
        <v>5</v>
      </c>
      <c r="Q56" s="86">
        <f t="shared" si="1"/>
        <v>978</v>
      </c>
      <c r="R56" s="21">
        <f>SUM(Jaanuar:Detsember!R56)</f>
        <v>0</v>
      </c>
      <c r="S56" s="43">
        <f>SUM(Jaanuar:Detsember!S56)</f>
        <v>9</v>
      </c>
      <c r="T56" s="11">
        <f>SUM(Jaanuar:Detsember!T56)</f>
        <v>0</v>
      </c>
      <c r="U56" s="7">
        <f>SUM(Jaanuar:Detsember!U56)</f>
        <v>0</v>
      </c>
      <c r="V56" s="43">
        <f>SUM(Jaanuar:Detsember!V56)</f>
        <v>0</v>
      </c>
      <c r="W56" s="11">
        <f>SUM(Jaanuar:Detsember!W56)</f>
        <v>0</v>
      </c>
      <c r="X56" s="7">
        <f>SUM(Jaanuar:Detsember!X56)</f>
        <v>0</v>
      </c>
      <c r="Y56" s="43">
        <f>SUM(Jaanuar:Detsember!Y56)</f>
        <v>0</v>
      </c>
      <c r="Z56" s="11">
        <f>SUM(Jaanuar:Detsember!Z56)</f>
        <v>0</v>
      </c>
      <c r="AA56" s="7">
        <f>SUM(Jaanuar:Detsember!AA56)</f>
        <v>0</v>
      </c>
      <c r="AB56" s="7">
        <f>SUM(Jaanuar:Detsember!AB56)</f>
        <v>0</v>
      </c>
      <c r="AC56" s="7">
        <f>SUM(Jaanuar:Detsember!AC56)</f>
        <v>0</v>
      </c>
      <c r="AD56" s="43">
        <f>SUM(Jaanuar:Detsember!AD56)</f>
        <v>0</v>
      </c>
      <c r="AE56" s="4">
        <f>SUM(Jaanuar:Detsember!AE56)</f>
        <v>0</v>
      </c>
      <c r="AF56" s="125">
        <f t="shared" si="2"/>
        <v>9</v>
      </c>
      <c r="AG56" s="95">
        <f t="shared" si="0"/>
        <v>987</v>
      </c>
    </row>
    <row r="57" spans="1:33" x14ac:dyDescent="0.25">
      <c r="A57" s="70" t="s">
        <v>55</v>
      </c>
      <c r="B57" s="20">
        <f>SUM(Jaanuar:Detsember!B57)</f>
        <v>2</v>
      </c>
      <c r="C57" s="9">
        <f>SUM(Jaanuar:Detsember!C57)</f>
        <v>251</v>
      </c>
      <c r="D57" s="9">
        <f>SUM(Jaanuar:Detsember!D57)</f>
        <v>0</v>
      </c>
      <c r="E57" s="9">
        <f>SUM(Jaanuar:Detsember!E57)</f>
        <v>0</v>
      </c>
      <c r="F57" s="9">
        <f>SUM(Jaanuar:Detsember!F57)</f>
        <v>0</v>
      </c>
      <c r="G57" s="57">
        <f>SUM(Jaanuar:Detsember!G57)</f>
        <v>0</v>
      </c>
      <c r="H57" s="20">
        <f>SUM(Jaanuar:Detsember!H57)</f>
        <v>0</v>
      </c>
      <c r="I57" s="57">
        <f>SUM(Jaanuar:Detsember!I57)</f>
        <v>0</v>
      </c>
      <c r="J57" s="20">
        <f>SUM(Jaanuar:Detsember!J57)</f>
        <v>0</v>
      </c>
      <c r="K57" s="57">
        <f>SUM(Jaanuar:Detsember!K57)</f>
        <v>0</v>
      </c>
      <c r="L57" s="20">
        <f>SUM(Jaanuar:Detsember!L57)</f>
        <v>54</v>
      </c>
      <c r="M57" s="9">
        <f>SUM(Jaanuar:Detsember!M57)</f>
        <v>21</v>
      </c>
      <c r="N57" s="57">
        <f>SUM(Jaanuar:Detsember!N57)</f>
        <v>0</v>
      </c>
      <c r="O57" s="22">
        <f>SUM(Jaanuar:Detsember!O57)</f>
        <v>0</v>
      </c>
      <c r="P57" s="4">
        <f>SUM(Jaanuar:Detsember!P57)</f>
        <v>39</v>
      </c>
      <c r="Q57" s="86">
        <f t="shared" si="1"/>
        <v>289</v>
      </c>
      <c r="R57" s="21">
        <f>SUM(Jaanuar:Detsember!R57)</f>
        <v>0</v>
      </c>
      <c r="S57" s="43">
        <f>SUM(Jaanuar:Detsember!S57)</f>
        <v>1</v>
      </c>
      <c r="T57" s="11">
        <f>SUM(Jaanuar:Detsember!T57)</f>
        <v>0</v>
      </c>
      <c r="U57" s="7">
        <f>SUM(Jaanuar:Detsember!U57)</f>
        <v>0</v>
      </c>
      <c r="V57" s="43">
        <f>SUM(Jaanuar:Detsember!V57)</f>
        <v>0</v>
      </c>
      <c r="W57" s="11">
        <f>SUM(Jaanuar:Detsember!W57)</f>
        <v>0</v>
      </c>
      <c r="X57" s="7">
        <f>SUM(Jaanuar:Detsember!X57)</f>
        <v>0</v>
      </c>
      <c r="Y57" s="43">
        <f>SUM(Jaanuar:Detsember!Y57)</f>
        <v>0</v>
      </c>
      <c r="Z57" s="11">
        <f>SUM(Jaanuar:Detsember!Z57)</f>
        <v>0</v>
      </c>
      <c r="AA57" s="7">
        <f>SUM(Jaanuar:Detsember!AA57)</f>
        <v>0</v>
      </c>
      <c r="AB57" s="7">
        <f>SUM(Jaanuar:Detsember!AB57)</f>
        <v>0</v>
      </c>
      <c r="AC57" s="7">
        <f>SUM(Jaanuar:Detsember!AC57)</f>
        <v>0</v>
      </c>
      <c r="AD57" s="43">
        <f>SUM(Jaanuar:Detsember!AD57)</f>
        <v>0</v>
      </c>
      <c r="AE57" s="4">
        <f>SUM(Jaanuar:Detsember!AE57)</f>
        <v>0</v>
      </c>
      <c r="AF57" s="125">
        <f t="shared" si="2"/>
        <v>1</v>
      </c>
      <c r="AG57" s="95">
        <f t="shared" si="0"/>
        <v>290</v>
      </c>
    </row>
    <row r="58" spans="1:33" x14ac:dyDescent="0.25">
      <c r="A58" s="70" t="s">
        <v>5</v>
      </c>
      <c r="B58" s="20">
        <f>SUM(Jaanuar:Detsember!B58)</f>
        <v>17</v>
      </c>
      <c r="C58" s="9">
        <f>SUM(Jaanuar:Detsember!C58)</f>
        <v>162</v>
      </c>
      <c r="D58" s="9">
        <f>SUM(Jaanuar:Detsember!D58)</f>
        <v>1391</v>
      </c>
      <c r="E58" s="9">
        <f>SUM(Jaanuar:Detsember!E58)</f>
        <v>256</v>
      </c>
      <c r="F58" s="9">
        <f>SUM(Jaanuar:Detsember!F58)</f>
        <v>0</v>
      </c>
      <c r="G58" s="57">
        <f>SUM(Jaanuar:Detsember!G58)</f>
        <v>0</v>
      </c>
      <c r="H58" s="20">
        <f>SUM(Jaanuar:Detsember!H58)</f>
        <v>0</v>
      </c>
      <c r="I58" s="57">
        <f>SUM(Jaanuar:Detsember!I58)</f>
        <v>0</v>
      </c>
      <c r="J58" s="20">
        <f>SUM(Jaanuar:Detsember!J58)</f>
        <v>74</v>
      </c>
      <c r="K58" s="57">
        <f>SUM(Jaanuar:Detsember!K58)</f>
        <v>3</v>
      </c>
      <c r="L58" s="20">
        <f>SUM(Jaanuar:Detsember!L58)</f>
        <v>145</v>
      </c>
      <c r="M58" s="9">
        <f>SUM(Jaanuar:Detsember!M58)</f>
        <v>0</v>
      </c>
      <c r="N58" s="57">
        <f>SUM(Jaanuar:Detsember!N58)</f>
        <v>0</v>
      </c>
      <c r="O58" s="22">
        <f>SUM(Jaanuar:Detsember!O58)</f>
        <v>0</v>
      </c>
      <c r="P58" s="4">
        <f>SUM(Jaanuar:Detsember!P58)</f>
        <v>8</v>
      </c>
      <c r="Q58" s="86">
        <f t="shared" si="1"/>
        <v>2040</v>
      </c>
      <c r="R58" s="21">
        <f>SUM(Jaanuar:Detsember!R58)</f>
        <v>0</v>
      </c>
      <c r="S58" s="43">
        <f>SUM(Jaanuar:Detsember!S58)</f>
        <v>148</v>
      </c>
      <c r="T58" s="11">
        <f>SUM(Jaanuar:Detsember!T58)</f>
        <v>0</v>
      </c>
      <c r="U58" s="7">
        <f>SUM(Jaanuar:Detsember!U58)</f>
        <v>0</v>
      </c>
      <c r="V58" s="43">
        <f>SUM(Jaanuar:Detsember!V58)</f>
        <v>0</v>
      </c>
      <c r="W58" s="11">
        <f>SUM(Jaanuar:Detsember!W58)</f>
        <v>0</v>
      </c>
      <c r="X58" s="7">
        <f>SUM(Jaanuar:Detsember!X58)</f>
        <v>0</v>
      </c>
      <c r="Y58" s="43">
        <f>SUM(Jaanuar:Detsember!Y58)</f>
        <v>0</v>
      </c>
      <c r="Z58" s="11">
        <f>SUM(Jaanuar:Detsember!Z58)</f>
        <v>0</v>
      </c>
      <c r="AA58" s="7">
        <f>SUM(Jaanuar:Detsember!AA58)</f>
        <v>0</v>
      </c>
      <c r="AB58" s="7">
        <f>SUM(Jaanuar:Detsember!AB58)</f>
        <v>0</v>
      </c>
      <c r="AC58" s="7">
        <f>SUM(Jaanuar:Detsember!AC58)</f>
        <v>0</v>
      </c>
      <c r="AD58" s="43">
        <f>SUM(Jaanuar:Detsember!AD58)</f>
        <v>0</v>
      </c>
      <c r="AE58" s="4">
        <f>SUM(Jaanuar:Detsember!AE58)</f>
        <v>0</v>
      </c>
      <c r="AF58" s="125">
        <f t="shared" si="2"/>
        <v>148</v>
      </c>
      <c r="AG58" s="95">
        <f t="shared" si="0"/>
        <v>2188</v>
      </c>
    </row>
    <row r="59" spans="1:33" x14ac:dyDescent="0.25">
      <c r="A59" s="70" t="s">
        <v>56</v>
      </c>
      <c r="B59" s="20">
        <f>SUM(Jaanuar:Detsember!B59)</f>
        <v>10</v>
      </c>
      <c r="C59" s="9">
        <f>SUM(Jaanuar:Detsember!C59)</f>
        <v>204</v>
      </c>
      <c r="D59" s="9">
        <f>SUM(Jaanuar:Detsember!D59)</f>
        <v>1044</v>
      </c>
      <c r="E59" s="9">
        <f>SUM(Jaanuar:Detsember!E59)</f>
        <v>595</v>
      </c>
      <c r="F59" s="9">
        <f>SUM(Jaanuar:Detsember!F59)</f>
        <v>0</v>
      </c>
      <c r="G59" s="57">
        <f>SUM(Jaanuar:Detsember!G59)</f>
        <v>0</v>
      </c>
      <c r="H59" s="20">
        <f>SUM(Jaanuar:Detsember!H59)</f>
        <v>11</v>
      </c>
      <c r="I59" s="57">
        <f>SUM(Jaanuar:Detsember!I59)</f>
        <v>0</v>
      </c>
      <c r="J59" s="20">
        <f>SUM(Jaanuar:Detsember!J59)</f>
        <v>96</v>
      </c>
      <c r="K59" s="57">
        <f>SUM(Jaanuar:Detsember!K59)</f>
        <v>0</v>
      </c>
      <c r="L59" s="20">
        <f>SUM(Jaanuar:Detsember!L59)</f>
        <v>0</v>
      </c>
      <c r="M59" s="9">
        <f>SUM(Jaanuar:Detsember!M59)</f>
        <v>623</v>
      </c>
      <c r="N59" s="57">
        <f>SUM(Jaanuar:Detsember!N59)</f>
        <v>331</v>
      </c>
      <c r="O59" s="22">
        <f>SUM(Jaanuar:Detsember!O59)</f>
        <v>271</v>
      </c>
      <c r="P59" s="4">
        <f>SUM(Jaanuar:Detsember!P59)</f>
        <v>0</v>
      </c>
      <c r="Q59" s="86">
        <f t="shared" si="1"/>
        <v>3185</v>
      </c>
      <c r="R59" s="21">
        <f>SUM(Jaanuar:Detsember!R59)</f>
        <v>0</v>
      </c>
      <c r="S59" s="43">
        <f>SUM(Jaanuar:Detsember!S59)</f>
        <v>2</v>
      </c>
      <c r="T59" s="11">
        <f>SUM(Jaanuar:Detsember!T59)</f>
        <v>0</v>
      </c>
      <c r="U59" s="7">
        <f>SUM(Jaanuar:Detsember!U59)</f>
        <v>24</v>
      </c>
      <c r="V59" s="43">
        <f>SUM(Jaanuar:Detsember!V59)</f>
        <v>2</v>
      </c>
      <c r="W59" s="11">
        <f>SUM(Jaanuar:Detsember!W59)</f>
        <v>0</v>
      </c>
      <c r="X59" s="7">
        <f>SUM(Jaanuar:Detsember!X59)</f>
        <v>0</v>
      </c>
      <c r="Y59" s="43">
        <f>SUM(Jaanuar:Detsember!Y59)</f>
        <v>0</v>
      </c>
      <c r="Z59" s="11">
        <f>SUM(Jaanuar:Detsember!Z59)</f>
        <v>3</v>
      </c>
      <c r="AA59" s="7">
        <f>SUM(Jaanuar:Detsember!AA59)</f>
        <v>0</v>
      </c>
      <c r="AB59" s="7">
        <f>SUM(Jaanuar:Detsember!AB59)</f>
        <v>0</v>
      </c>
      <c r="AC59" s="7">
        <f>SUM(Jaanuar:Detsember!AC59)</f>
        <v>0</v>
      </c>
      <c r="AD59" s="43">
        <f>SUM(Jaanuar:Detsember!AD59)</f>
        <v>0</v>
      </c>
      <c r="AE59" s="4">
        <f>SUM(Jaanuar:Detsember!AE59)</f>
        <v>3</v>
      </c>
      <c r="AF59" s="125">
        <f t="shared" si="2"/>
        <v>28</v>
      </c>
      <c r="AG59" s="95">
        <f t="shared" si="0"/>
        <v>3213</v>
      </c>
    </row>
    <row r="60" spans="1:33" x14ac:dyDescent="0.25">
      <c r="A60" s="70" t="s">
        <v>57</v>
      </c>
      <c r="B60" s="20">
        <f>SUM(Jaanuar:Detsember!B60)</f>
        <v>0</v>
      </c>
      <c r="C60" s="9">
        <f>SUM(Jaanuar:Detsember!C60)</f>
        <v>0</v>
      </c>
      <c r="D60" s="9">
        <f>SUM(Jaanuar:Detsember!D60)</f>
        <v>0</v>
      </c>
      <c r="E60" s="9">
        <f>SUM(Jaanuar:Detsember!E60)</f>
        <v>39</v>
      </c>
      <c r="F60" s="9">
        <f>SUM(Jaanuar:Detsember!F60)</f>
        <v>134</v>
      </c>
      <c r="G60" s="57">
        <f>SUM(Jaanuar:Detsember!G60)</f>
        <v>0</v>
      </c>
      <c r="H60" s="20">
        <f>SUM(Jaanuar:Detsember!H60)</f>
        <v>0</v>
      </c>
      <c r="I60" s="57">
        <f>SUM(Jaanuar:Detsember!I60)</f>
        <v>0</v>
      </c>
      <c r="J60" s="20">
        <f>SUM(Jaanuar:Detsember!J60)</f>
        <v>0</v>
      </c>
      <c r="K60" s="57">
        <f>SUM(Jaanuar:Detsember!K60)</f>
        <v>0</v>
      </c>
      <c r="L60" s="20">
        <f>SUM(Jaanuar:Detsember!L60)</f>
        <v>0</v>
      </c>
      <c r="M60" s="9">
        <f>SUM(Jaanuar:Detsember!M60)</f>
        <v>137</v>
      </c>
      <c r="N60" s="57">
        <f>SUM(Jaanuar:Detsember!N60)</f>
        <v>15</v>
      </c>
      <c r="O60" s="22">
        <f>SUM(Jaanuar:Detsember!O60)</f>
        <v>0</v>
      </c>
      <c r="P60" s="4">
        <f>SUM(Jaanuar:Detsember!P60)</f>
        <v>0</v>
      </c>
      <c r="Q60" s="86">
        <f t="shared" si="1"/>
        <v>325</v>
      </c>
      <c r="R60" s="21">
        <f>SUM(Jaanuar:Detsember!R60)</f>
        <v>0</v>
      </c>
      <c r="S60" s="43">
        <f>SUM(Jaanuar:Detsember!S60)</f>
        <v>1</v>
      </c>
      <c r="T60" s="11">
        <f>SUM(Jaanuar:Detsember!T60)</f>
        <v>0</v>
      </c>
      <c r="U60" s="7">
        <f>SUM(Jaanuar:Detsember!U60)</f>
        <v>0</v>
      </c>
      <c r="V60" s="43">
        <f>SUM(Jaanuar:Detsember!V60)</f>
        <v>0</v>
      </c>
      <c r="W60" s="11">
        <f>SUM(Jaanuar:Detsember!W60)</f>
        <v>0</v>
      </c>
      <c r="X60" s="7">
        <f>SUM(Jaanuar:Detsember!X60)</f>
        <v>0</v>
      </c>
      <c r="Y60" s="43">
        <f>SUM(Jaanuar:Detsember!Y60)</f>
        <v>3</v>
      </c>
      <c r="Z60" s="11">
        <f>SUM(Jaanuar:Detsember!Z60)</f>
        <v>0</v>
      </c>
      <c r="AA60" s="7">
        <f>SUM(Jaanuar:Detsember!AA60)</f>
        <v>0</v>
      </c>
      <c r="AB60" s="7">
        <f>SUM(Jaanuar:Detsember!AB60)</f>
        <v>2</v>
      </c>
      <c r="AC60" s="7">
        <f>SUM(Jaanuar:Detsember!AC60)</f>
        <v>157</v>
      </c>
      <c r="AD60" s="43">
        <f>SUM(Jaanuar:Detsember!AD60)</f>
        <v>63</v>
      </c>
      <c r="AE60" s="4">
        <f>SUM(Jaanuar:Detsember!AE60)</f>
        <v>0</v>
      </c>
      <c r="AF60" s="125">
        <f t="shared" si="2"/>
        <v>226</v>
      </c>
      <c r="AG60" s="95">
        <f t="shared" si="0"/>
        <v>551</v>
      </c>
    </row>
    <row r="61" spans="1:33" ht="13.8" thickBot="1" x14ac:dyDescent="0.3">
      <c r="A61" s="71" t="s">
        <v>58</v>
      </c>
      <c r="B61" s="20">
        <f>SUM(Jaanuar:Detsember!B61)</f>
        <v>46</v>
      </c>
      <c r="C61" s="9">
        <f>SUM(Jaanuar:Detsember!C61)</f>
        <v>109</v>
      </c>
      <c r="D61" s="9">
        <f>SUM(Jaanuar:Detsember!D61)</f>
        <v>710</v>
      </c>
      <c r="E61" s="9">
        <f>SUM(Jaanuar:Detsember!E61)</f>
        <v>404</v>
      </c>
      <c r="F61" s="9">
        <f>SUM(Jaanuar:Detsember!F61)</f>
        <v>0</v>
      </c>
      <c r="G61" s="57">
        <f>SUM(Jaanuar:Detsember!G61)</f>
        <v>3</v>
      </c>
      <c r="H61" s="20">
        <f>SUM(Jaanuar:Detsember!H61)</f>
        <v>0</v>
      </c>
      <c r="I61" s="57">
        <f>SUM(Jaanuar:Detsember!I61)</f>
        <v>0</v>
      </c>
      <c r="J61" s="20">
        <f>SUM(Jaanuar:Detsember!J61)</f>
        <v>54</v>
      </c>
      <c r="K61" s="57">
        <f>SUM(Jaanuar:Detsember!K61)</f>
        <v>0</v>
      </c>
      <c r="L61" s="20">
        <f>SUM(Jaanuar:Detsember!L61)</f>
        <v>296</v>
      </c>
      <c r="M61" s="9">
        <f>SUM(Jaanuar:Detsember!M61)</f>
        <v>5</v>
      </c>
      <c r="N61" s="57">
        <f>SUM(Jaanuar:Detsember!N61)</f>
        <v>40</v>
      </c>
      <c r="O61" s="22">
        <f>SUM(Jaanuar:Detsember!O61)</f>
        <v>43</v>
      </c>
      <c r="P61" s="118">
        <f>SUM(Jaanuar:Detsember!P61)</f>
        <v>3</v>
      </c>
      <c r="Q61" s="87">
        <f t="shared" si="1"/>
        <v>1707</v>
      </c>
      <c r="R61" s="120">
        <f>SUM(Jaanuar:Detsember!R61)</f>
        <v>56</v>
      </c>
      <c r="S61" s="121">
        <f>SUM(Jaanuar:Detsember!S61)</f>
        <v>85</v>
      </c>
      <c r="T61" s="120">
        <f>SUM(Jaanuar:Detsember!T61)</f>
        <v>72</v>
      </c>
      <c r="U61" s="122">
        <f>SUM(Jaanuar:Detsember!U61)</f>
        <v>86</v>
      </c>
      <c r="V61" s="121">
        <f>SUM(Jaanuar:Detsember!V61)</f>
        <v>0</v>
      </c>
      <c r="W61" s="120">
        <f>SUM(Jaanuar:Detsember!W61)</f>
        <v>6</v>
      </c>
      <c r="X61" s="122">
        <f>SUM(Jaanuar:Detsember!X61)</f>
        <v>1</v>
      </c>
      <c r="Y61" s="121">
        <f>SUM(Jaanuar:Detsember!Y61)</f>
        <v>0</v>
      </c>
      <c r="Z61" s="45">
        <f>SUM(Jaanuar:Detsember!Z61)</f>
        <v>12</v>
      </c>
      <c r="AA61" s="32">
        <f>SUM(Jaanuar:Detsember!AA61)</f>
        <v>2</v>
      </c>
      <c r="AB61" s="32">
        <f>SUM(Jaanuar:Detsember!AB61)</f>
        <v>0</v>
      </c>
      <c r="AC61" s="32">
        <f>SUM(Jaanuar:Detsember!AC61)</f>
        <v>0</v>
      </c>
      <c r="AD61" s="44">
        <f>SUM(Jaanuar:Detsember!AD61)</f>
        <v>0</v>
      </c>
      <c r="AE61" s="118">
        <f>SUM(Jaanuar:Detsember!AE61)</f>
        <v>1</v>
      </c>
      <c r="AF61" s="126">
        <f t="shared" si="2"/>
        <v>319</v>
      </c>
      <c r="AG61" s="98">
        <f t="shared" si="0"/>
        <v>2026</v>
      </c>
    </row>
    <row r="62" spans="1:33" ht="13.8" thickBot="1" x14ac:dyDescent="0.3">
      <c r="A62" s="51" t="s">
        <v>92</v>
      </c>
      <c r="B62" s="52">
        <f>SUM(B9:B61)</f>
        <v>309</v>
      </c>
      <c r="C62" s="53">
        <f t="shared" ref="C62:P62" si="3">SUM(C9:C61)</f>
        <v>2591</v>
      </c>
      <c r="D62" s="53">
        <f t="shared" si="3"/>
        <v>7200</v>
      </c>
      <c r="E62" s="53">
        <f t="shared" si="3"/>
        <v>2635</v>
      </c>
      <c r="F62" s="53">
        <f t="shared" si="3"/>
        <v>329</v>
      </c>
      <c r="G62" s="55">
        <f t="shared" si="3"/>
        <v>92</v>
      </c>
      <c r="H62" s="52">
        <f t="shared" si="3"/>
        <v>74</v>
      </c>
      <c r="I62" s="55">
        <f t="shared" si="3"/>
        <v>29</v>
      </c>
      <c r="J62" s="52">
        <f t="shared" si="3"/>
        <v>685</v>
      </c>
      <c r="K62" s="55">
        <f t="shared" si="3"/>
        <v>1008</v>
      </c>
      <c r="L62" s="52">
        <f t="shared" si="3"/>
        <v>2011</v>
      </c>
      <c r="M62" s="53">
        <f t="shared" si="3"/>
        <v>2906</v>
      </c>
      <c r="N62" s="55">
        <f t="shared" si="3"/>
        <v>997</v>
      </c>
      <c r="O62" s="55">
        <f t="shared" si="3"/>
        <v>473</v>
      </c>
      <c r="P62" s="47">
        <f t="shared" si="3"/>
        <v>478</v>
      </c>
      <c r="Q62" s="140">
        <f>SUM(Q9:Q61)</f>
        <v>20861</v>
      </c>
      <c r="R62" s="52">
        <f>SUM(R9:R61)</f>
        <v>59</v>
      </c>
      <c r="S62" s="55">
        <f t="shared" ref="S62:AE62" si="4">SUM(S9:S61)</f>
        <v>1414</v>
      </c>
      <c r="T62" s="52">
        <f t="shared" si="4"/>
        <v>125</v>
      </c>
      <c r="U62" s="53">
        <f t="shared" si="4"/>
        <v>1244</v>
      </c>
      <c r="V62" s="55">
        <f t="shared" si="4"/>
        <v>8</v>
      </c>
      <c r="W62" s="52">
        <f t="shared" si="4"/>
        <v>35</v>
      </c>
      <c r="X62" s="53">
        <f t="shared" si="4"/>
        <v>43</v>
      </c>
      <c r="Y62" s="55">
        <f t="shared" si="4"/>
        <v>62</v>
      </c>
      <c r="Z62" s="52">
        <f t="shared" si="4"/>
        <v>72</v>
      </c>
      <c r="AA62" s="53">
        <f t="shared" si="4"/>
        <v>5</v>
      </c>
      <c r="AB62" s="53">
        <f t="shared" si="4"/>
        <v>35</v>
      </c>
      <c r="AC62" s="53">
        <f t="shared" si="4"/>
        <v>529</v>
      </c>
      <c r="AD62" s="55">
        <f t="shared" si="4"/>
        <v>184</v>
      </c>
      <c r="AE62" s="3">
        <f t="shared" si="4"/>
        <v>17</v>
      </c>
      <c r="AF62" s="54">
        <f>SUM(AF9:AF61)</f>
        <v>3798</v>
      </c>
      <c r="AG62" s="99">
        <f>SUM(AG9:AG61)</f>
        <v>24659</v>
      </c>
    </row>
    <row r="63" spans="1:33" ht="13.8" thickBot="1" x14ac:dyDescent="0.3">
      <c r="A63" s="73" t="s">
        <v>21</v>
      </c>
      <c r="B63" s="77">
        <f>B62/($Q$62+$P$62)</f>
        <v>1.4480528609588077E-2</v>
      </c>
      <c r="C63" s="64">
        <f t="shared" ref="C63:O63" si="5">C62/($Q$62+$P$62)</f>
        <v>0.12142087258072075</v>
      </c>
      <c r="D63" s="64">
        <f t="shared" si="5"/>
        <v>0.33741037536904261</v>
      </c>
      <c r="E63" s="64">
        <f t="shared" si="5"/>
        <v>0.12348282487464267</v>
      </c>
      <c r="F63" s="64">
        <f t="shared" si="5"/>
        <v>1.5417779652279863E-2</v>
      </c>
      <c r="G63" s="78">
        <f t="shared" si="5"/>
        <v>4.3113547963822109E-3</v>
      </c>
      <c r="H63" s="77">
        <f t="shared" si="5"/>
        <v>3.4678288579596045E-3</v>
      </c>
      <c r="I63" s="78">
        <f t="shared" si="5"/>
        <v>1.3590140119030883E-3</v>
      </c>
      <c r="J63" s="77">
        <f t="shared" si="5"/>
        <v>3.2100848212193639E-2</v>
      </c>
      <c r="K63" s="78">
        <f t="shared" si="5"/>
        <v>4.7237452551665962E-2</v>
      </c>
      <c r="L63" s="77">
        <f t="shared" si="5"/>
        <v>9.4240592342658983E-2</v>
      </c>
      <c r="M63" s="64">
        <f t="shared" si="5"/>
        <v>0.13618257650311635</v>
      </c>
      <c r="N63" s="78">
        <f t="shared" si="5"/>
        <v>4.6721964478185482E-2</v>
      </c>
      <c r="O63" s="119">
        <f t="shared" si="5"/>
        <v>2.2165987159660717E-2</v>
      </c>
      <c r="P63" s="65"/>
      <c r="Q63" s="68">
        <f>SUM(B63:P63)</f>
        <v>1</v>
      </c>
      <c r="R63" s="66">
        <f>R62/($AF$62+$AE$62)</f>
        <v>1.546526867627785E-2</v>
      </c>
      <c r="S63" s="79">
        <f>S62/($AF$62+$AE$62)</f>
        <v>0.37064220183486241</v>
      </c>
      <c r="T63" s="66">
        <f t="shared" ref="T63:AD63" si="6">T62/($AF$62+$AE$62)</f>
        <v>3.2765399737876802E-2</v>
      </c>
      <c r="U63" s="80">
        <f t="shared" si="6"/>
        <v>0.32608125819134992</v>
      </c>
      <c r="V63" s="79">
        <f t="shared" si="6"/>
        <v>2.0969855832241153E-3</v>
      </c>
      <c r="W63" s="66">
        <f t="shared" si="6"/>
        <v>9.1743119266055051E-3</v>
      </c>
      <c r="X63" s="80">
        <f t="shared" si="6"/>
        <v>1.1271297509829619E-2</v>
      </c>
      <c r="Y63" s="79">
        <f t="shared" si="6"/>
        <v>1.6251638269986893E-2</v>
      </c>
      <c r="Z63" s="66">
        <f t="shared" si="6"/>
        <v>1.887287024901704E-2</v>
      </c>
      <c r="AA63" s="80">
        <f t="shared" si="6"/>
        <v>1.3106159895150721E-3</v>
      </c>
      <c r="AB63" s="80">
        <f t="shared" si="6"/>
        <v>9.1743119266055051E-3</v>
      </c>
      <c r="AC63" s="80">
        <f t="shared" si="6"/>
        <v>0.13866317169069461</v>
      </c>
      <c r="AD63" s="79">
        <f t="shared" si="6"/>
        <v>4.8230668414154652E-2</v>
      </c>
      <c r="AE63" s="3"/>
      <c r="AF63" s="67">
        <f>SUM(R63:AE63)</f>
        <v>1</v>
      </c>
    </row>
    <row r="64" spans="1:33" x14ac:dyDescent="0.25">
      <c r="A64" s="7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:33" ht="15.6" x14ac:dyDescent="0.3">
      <c r="B66" s="24"/>
      <c r="C66" s="24"/>
      <c r="D66" s="24"/>
      <c r="E66" s="48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6"/>
      <c r="R66" s="24"/>
      <c r="S66" s="24"/>
      <c r="T66" s="24"/>
      <c r="U66" s="24"/>
      <c r="V66" s="24"/>
      <c r="W66" s="24"/>
      <c r="X66" s="24"/>
      <c r="Y66" s="24"/>
      <c r="AA66" s="24"/>
      <c r="AB66" s="24"/>
      <c r="AC66" s="18"/>
    </row>
    <row r="67" spans="1:33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"/>
      <c r="R67" s="24"/>
      <c r="S67" s="24"/>
      <c r="T67" s="24"/>
      <c r="U67" s="24"/>
      <c r="V67" s="24"/>
      <c r="W67" s="24"/>
      <c r="X67" s="24"/>
      <c r="Y67" s="24"/>
      <c r="AA67" s="24"/>
      <c r="AB67" s="24"/>
      <c r="AC67" s="18"/>
    </row>
    <row r="68" spans="1:3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6"/>
      <c r="R68" s="24"/>
      <c r="S68" s="24"/>
      <c r="T68" s="24"/>
      <c r="U68" s="24"/>
      <c r="V68" s="24"/>
      <c r="W68" s="24"/>
      <c r="X68" s="24"/>
      <c r="Y68" s="24"/>
      <c r="AD68" s="24"/>
      <c r="AE68" s="25"/>
      <c r="AG68" s="25"/>
    </row>
    <row r="69" spans="1:3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"/>
      <c r="R69" s="24"/>
      <c r="S69" s="24"/>
      <c r="T69" s="24"/>
      <c r="U69" s="24"/>
      <c r="V69" s="24"/>
      <c r="W69" s="24"/>
      <c r="X69" s="24"/>
      <c r="Y69" s="24"/>
      <c r="AD69" s="24"/>
      <c r="AE69" s="25"/>
      <c r="AG69" s="25"/>
    </row>
    <row r="70" spans="1:3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24"/>
      <c r="S70" s="24"/>
      <c r="T70" s="24"/>
      <c r="U70" s="24"/>
      <c r="V70" s="24"/>
      <c r="W70" s="24"/>
      <c r="X70" s="24"/>
      <c r="Y70" s="24"/>
      <c r="AD70" s="24"/>
      <c r="AE70" s="25"/>
      <c r="AG70" s="25"/>
    </row>
    <row r="71" spans="1:3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6"/>
      <c r="R71" s="24"/>
      <c r="S71" s="24"/>
      <c r="T71" s="24"/>
      <c r="U71" s="24"/>
      <c r="V71" s="24"/>
      <c r="W71" s="24"/>
      <c r="X71" s="24"/>
      <c r="Y71" s="24"/>
      <c r="AE71" s="25"/>
      <c r="AG71" s="25"/>
    </row>
    <row r="72" spans="1:33" x14ac:dyDescent="0.25">
      <c r="B72" s="24"/>
      <c r="C72" s="49"/>
      <c r="P72" s="6"/>
      <c r="AE72" s="25"/>
      <c r="AG72" s="25"/>
    </row>
    <row r="73" spans="1:33" x14ac:dyDescent="0.25">
      <c r="B73" s="24"/>
      <c r="P73" s="6"/>
      <c r="AE73" s="25"/>
      <c r="AG73" s="25"/>
    </row>
    <row r="74" spans="1:33" x14ac:dyDescent="0.25">
      <c r="B74" s="24"/>
      <c r="P74" s="6"/>
      <c r="AE74" s="25"/>
      <c r="AG74" s="25"/>
    </row>
    <row r="75" spans="1:33" x14ac:dyDescent="0.25">
      <c r="B75" s="50"/>
      <c r="P75" s="6"/>
      <c r="AE75" s="25"/>
      <c r="AG75" s="25"/>
    </row>
    <row r="76" spans="1:33" ht="23.25" customHeight="1" x14ac:dyDescent="0.25">
      <c r="B76" s="24"/>
      <c r="P76" s="6"/>
      <c r="AE76" s="25"/>
      <c r="AG76" s="25"/>
    </row>
    <row r="77" spans="1:33" ht="23.25" customHeight="1" x14ac:dyDescent="0.25">
      <c r="B77" s="50"/>
      <c r="P77" s="6"/>
      <c r="AE77" s="25"/>
      <c r="AG77" s="25"/>
    </row>
    <row r="78" spans="1:33" x14ac:dyDescent="0.25">
      <c r="B78" s="50"/>
      <c r="P78" s="6"/>
      <c r="AE78" s="25"/>
      <c r="AG78" s="25"/>
    </row>
    <row r="79" spans="1:33" x14ac:dyDescent="0.25">
      <c r="B79" s="24"/>
      <c r="P79" s="6"/>
      <c r="AE79" s="25"/>
      <c r="AG79" s="25"/>
    </row>
    <row r="80" spans="1:33" x14ac:dyDescent="0.25">
      <c r="A80"/>
      <c r="P80" s="6"/>
      <c r="AE80" s="25"/>
      <c r="AG80" s="25"/>
    </row>
    <row r="81" spans="1:33" x14ac:dyDescent="0.25">
      <c r="A81"/>
      <c r="U81" s="18"/>
      <c r="V81" s="18"/>
      <c r="W81" s="18"/>
      <c r="AE81" s="25"/>
      <c r="AG81" s="25"/>
    </row>
    <row r="82" spans="1:33" x14ac:dyDescent="0.25">
      <c r="A82"/>
      <c r="B82" s="49"/>
      <c r="U82" s="18"/>
      <c r="V82" s="18"/>
      <c r="W82" s="18"/>
      <c r="AE82" s="25"/>
      <c r="AG82" s="25"/>
    </row>
    <row r="83" spans="1:33" x14ac:dyDescent="0.25">
      <c r="A83"/>
      <c r="U83" s="18"/>
      <c r="V83" s="18"/>
      <c r="W83" s="18"/>
      <c r="AE83" s="25"/>
      <c r="AG83" s="25"/>
    </row>
    <row r="84" spans="1:33" x14ac:dyDescent="0.25">
      <c r="A84"/>
      <c r="U84" s="18"/>
      <c r="V84" s="18"/>
      <c r="W84" s="18"/>
      <c r="AE84" s="25"/>
      <c r="AG84" s="25"/>
    </row>
    <row r="85" spans="1:33" x14ac:dyDescent="0.25">
      <c r="A85"/>
      <c r="U85" s="18"/>
      <c r="V85" s="18"/>
      <c r="W85" s="18"/>
      <c r="AE85" s="25"/>
      <c r="AG85" s="25"/>
    </row>
    <row r="86" spans="1:33" x14ac:dyDescent="0.25">
      <c r="A86"/>
      <c r="U86" s="18"/>
      <c r="V86" s="18"/>
      <c r="W86" s="18"/>
      <c r="AE86" s="25"/>
      <c r="AG86" s="25"/>
    </row>
    <row r="87" spans="1:33" x14ac:dyDescent="0.25">
      <c r="A87"/>
      <c r="U87" s="18"/>
      <c r="V87" s="18"/>
      <c r="W87" s="18"/>
      <c r="AE87" s="25"/>
      <c r="AG87" s="25"/>
    </row>
    <row r="88" spans="1:33" x14ac:dyDescent="0.25">
      <c r="A88"/>
      <c r="U88" s="18"/>
      <c r="V88" s="18"/>
      <c r="W88" s="18"/>
      <c r="AE88" s="25"/>
      <c r="AG88" s="25"/>
    </row>
    <row r="89" spans="1:33" x14ac:dyDescent="0.25">
      <c r="A89"/>
      <c r="U89" s="18"/>
      <c r="V89" s="18"/>
      <c r="W89" s="18"/>
      <c r="AE89" s="25"/>
      <c r="AG89" s="25"/>
    </row>
    <row r="90" spans="1:33" x14ac:dyDescent="0.25">
      <c r="A90"/>
      <c r="U90" s="18"/>
      <c r="V90" s="18"/>
      <c r="W90" s="18"/>
      <c r="AE90" s="25"/>
      <c r="AG90" s="25"/>
    </row>
    <row r="91" spans="1:33" x14ac:dyDescent="0.25">
      <c r="A91"/>
      <c r="B91" s="49"/>
      <c r="C91" s="49"/>
      <c r="U91" s="18"/>
      <c r="V91" s="18"/>
      <c r="W91" s="18"/>
      <c r="AE91" s="25"/>
      <c r="AG91" s="25"/>
    </row>
    <row r="92" spans="1:33" x14ac:dyDescent="0.25">
      <c r="A92"/>
      <c r="U92" s="18"/>
      <c r="V92" s="18"/>
      <c r="W92" s="18"/>
      <c r="AE92" s="25"/>
      <c r="AG92" s="25"/>
    </row>
    <row r="93" spans="1:33" x14ac:dyDescent="0.25">
      <c r="A93"/>
      <c r="U93" s="18"/>
      <c r="V93" s="18"/>
      <c r="W93" s="18"/>
      <c r="AE93" s="25"/>
      <c r="AG93" s="25"/>
    </row>
    <row r="94" spans="1:33" x14ac:dyDescent="0.25">
      <c r="A94"/>
      <c r="B94" s="49"/>
      <c r="C94" s="49"/>
      <c r="U94" s="18"/>
      <c r="V94" s="18"/>
      <c r="W94" s="18"/>
      <c r="AE94" s="25"/>
      <c r="AG94" s="25"/>
    </row>
    <row r="95" spans="1:33" x14ac:dyDescent="0.25">
      <c r="A95"/>
      <c r="B95" s="49"/>
      <c r="C95" s="49"/>
      <c r="U95" s="18"/>
      <c r="V95" s="18"/>
      <c r="W95" s="18"/>
      <c r="AE95" s="25"/>
      <c r="AG95" s="25"/>
    </row>
    <row r="96" spans="1:33" x14ac:dyDescent="0.25">
      <c r="A96"/>
      <c r="B96" s="49"/>
      <c r="C96" s="49"/>
      <c r="U96" s="18"/>
      <c r="V96" s="18"/>
      <c r="W96" s="18"/>
      <c r="AE96" s="25"/>
      <c r="AG96" s="25"/>
    </row>
    <row r="97" spans="1:33" x14ac:dyDescent="0.25">
      <c r="A97"/>
      <c r="U97" s="18"/>
      <c r="V97" s="18"/>
      <c r="W97" s="18"/>
      <c r="AE97" s="25"/>
      <c r="AG97" s="25"/>
    </row>
    <row r="98" spans="1:33" x14ac:dyDescent="0.25">
      <c r="A98"/>
      <c r="U98" s="18"/>
      <c r="V98" s="18"/>
      <c r="W98" s="18"/>
      <c r="AE98" s="25"/>
      <c r="AG98" s="25"/>
    </row>
    <row r="99" spans="1:33" x14ac:dyDescent="0.25">
      <c r="A99"/>
      <c r="U99" s="18"/>
      <c r="V99" s="18"/>
      <c r="W99" s="18"/>
      <c r="AE99" s="25"/>
      <c r="AG99" s="25"/>
    </row>
    <row r="100" spans="1:33" x14ac:dyDescent="0.25">
      <c r="A100"/>
      <c r="B100" s="49"/>
      <c r="U100" s="18"/>
      <c r="V100" s="18"/>
      <c r="W100" s="18"/>
      <c r="AE100" s="25"/>
      <c r="AG100" s="25"/>
    </row>
    <row r="101" spans="1:33" x14ac:dyDescent="0.25">
      <c r="A101"/>
      <c r="B101" s="49"/>
      <c r="C101" s="49"/>
      <c r="U101" s="18"/>
      <c r="V101" s="18"/>
      <c r="W101" s="18"/>
      <c r="AE101" s="25"/>
      <c r="AG101" s="25"/>
    </row>
    <row r="102" spans="1:33" x14ac:dyDescent="0.25">
      <c r="A102"/>
      <c r="U102" s="18"/>
      <c r="V102" s="18"/>
      <c r="W102" s="18"/>
      <c r="AE102" s="25"/>
      <c r="AG102" s="25"/>
    </row>
    <row r="103" spans="1:33" x14ac:dyDescent="0.25">
      <c r="A103"/>
      <c r="U103" s="18"/>
      <c r="V103" s="18"/>
      <c r="W103" s="18"/>
      <c r="AE103" s="25"/>
      <c r="AG103" s="25"/>
    </row>
    <row r="104" spans="1:33" x14ac:dyDescent="0.25">
      <c r="A104"/>
      <c r="U104" s="18"/>
      <c r="V104" s="18"/>
      <c r="W104" s="18"/>
      <c r="AE104" s="25"/>
      <c r="AG104" s="25"/>
    </row>
    <row r="105" spans="1:33" x14ac:dyDescent="0.25">
      <c r="A105"/>
      <c r="U105" s="18"/>
      <c r="V105" s="18"/>
      <c r="W105" s="18"/>
      <c r="AE105" s="25"/>
      <c r="AG105" s="25"/>
    </row>
    <row r="106" spans="1:33" x14ac:dyDescent="0.25">
      <c r="A106"/>
      <c r="U106" s="18"/>
      <c r="V106" s="18"/>
      <c r="W106" s="18"/>
      <c r="AE106" s="25"/>
      <c r="AG106" s="25"/>
    </row>
    <row r="107" spans="1:33" x14ac:dyDescent="0.25">
      <c r="A107"/>
      <c r="U107" s="18"/>
      <c r="V107" s="18"/>
      <c r="W107" s="18"/>
      <c r="AE107" s="25"/>
      <c r="AG107" s="25"/>
    </row>
    <row r="108" spans="1:33" x14ac:dyDescent="0.25">
      <c r="A108"/>
      <c r="U108" s="18"/>
      <c r="V108" s="18"/>
      <c r="W108" s="18"/>
      <c r="AE108" s="25"/>
      <c r="AG108" s="25"/>
    </row>
    <row r="109" spans="1:33" x14ac:dyDescent="0.25">
      <c r="A109"/>
      <c r="B109" s="49"/>
      <c r="U109" s="18"/>
      <c r="V109" s="18"/>
      <c r="W109" s="18"/>
      <c r="AE109" s="25"/>
      <c r="AG109" s="25"/>
    </row>
    <row r="110" spans="1:33" x14ac:dyDescent="0.25">
      <c r="A110"/>
      <c r="B110" s="49"/>
      <c r="U110" s="18"/>
      <c r="V110" s="18"/>
      <c r="W110" s="18"/>
      <c r="AE110" s="25"/>
      <c r="AG110" s="25"/>
    </row>
    <row r="111" spans="1:33" x14ac:dyDescent="0.25">
      <c r="A111"/>
      <c r="C111" s="49"/>
      <c r="U111" s="18"/>
      <c r="V111" s="18"/>
      <c r="W111" s="18"/>
      <c r="AE111" s="25"/>
      <c r="AG111" s="25"/>
    </row>
    <row r="112" spans="1:33" x14ac:dyDescent="0.25">
      <c r="A112"/>
      <c r="U112" s="18"/>
      <c r="V112" s="18"/>
      <c r="W112" s="18"/>
      <c r="AE112" s="25"/>
      <c r="AG112" s="25"/>
    </row>
    <row r="113" spans="1:33" x14ac:dyDescent="0.25">
      <c r="A113"/>
      <c r="U113" s="18"/>
      <c r="V113" s="18"/>
      <c r="W113" s="18"/>
      <c r="AE113" s="25"/>
      <c r="AG113" s="25"/>
    </row>
    <row r="114" spans="1:33" x14ac:dyDescent="0.25">
      <c r="A114"/>
      <c r="B114" s="49"/>
      <c r="C114" s="49"/>
      <c r="U114" s="18"/>
      <c r="V114" s="18"/>
      <c r="W114" s="18"/>
      <c r="AE114" s="25"/>
      <c r="AG114" s="25"/>
    </row>
    <row r="115" spans="1:33" x14ac:dyDescent="0.25">
      <c r="A115"/>
      <c r="U115" s="18"/>
      <c r="V115" s="18"/>
      <c r="W115" s="18"/>
      <c r="AE115" s="25"/>
      <c r="AG115" s="25"/>
    </row>
    <row r="116" spans="1:33" x14ac:dyDescent="0.25">
      <c r="A116"/>
      <c r="U116" s="18"/>
      <c r="V116" s="18"/>
      <c r="W116" s="18"/>
      <c r="AE116" s="25"/>
      <c r="AG116" s="25"/>
    </row>
    <row r="117" spans="1:33" x14ac:dyDescent="0.25">
      <c r="A117"/>
      <c r="B117" s="49"/>
      <c r="C117" s="49"/>
      <c r="U117" s="18"/>
      <c r="V117" s="18"/>
      <c r="W117" s="18"/>
      <c r="AE117" s="25"/>
      <c r="AG117" s="25"/>
    </row>
    <row r="118" spans="1:33" x14ac:dyDescent="0.25">
      <c r="A118"/>
      <c r="B118" s="49"/>
      <c r="C118" s="49"/>
      <c r="U118" s="18"/>
      <c r="V118" s="18"/>
      <c r="W118" s="18"/>
      <c r="X118" s="15"/>
      <c r="AE118" s="25"/>
      <c r="AG118" s="25"/>
    </row>
    <row r="119" spans="1:33" x14ac:dyDescent="0.25">
      <c r="A119"/>
      <c r="B119" s="49"/>
      <c r="C119" s="49"/>
      <c r="U119" s="18"/>
      <c r="V119" s="18"/>
      <c r="W119" s="18"/>
      <c r="X119" s="15"/>
      <c r="AE119" s="25"/>
      <c r="AG119" s="25"/>
    </row>
    <row r="120" spans="1:33" x14ac:dyDescent="0.25">
      <c r="A120"/>
      <c r="B120" s="49"/>
      <c r="U120" s="18"/>
      <c r="V120" s="18"/>
      <c r="W120" s="18"/>
      <c r="X120" s="15"/>
      <c r="AE120" s="25"/>
      <c r="AG120" s="25"/>
    </row>
    <row r="121" spans="1:33" x14ac:dyDescent="0.25">
      <c r="A121"/>
      <c r="B121" s="49"/>
      <c r="U121" s="18"/>
      <c r="V121" s="18"/>
      <c r="W121" s="18"/>
      <c r="X121" s="15"/>
      <c r="AE121" s="25"/>
      <c r="AG121" s="25"/>
    </row>
    <row r="122" spans="1:33" x14ac:dyDescent="0.25">
      <c r="A122"/>
      <c r="U122" s="18"/>
      <c r="V122" s="18"/>
      <c r="W122" s="18"/>
      <c r="AE122" s="25"/>
      <c r="AG122" s="25"/>
    </row>
    <row r="123" spans="1:33" x14ac:dyDescent="0.25">
      <c r="A123"/>
      <c r="U123" s="18"/>
      <c r="V123" s="18"/>
      <c r="W123" s="18"/>
      <c r="AE123" s="25"/>
      <c r="AG123" s="25"/>
    </row>
    <row r="124" spans="1:33" x14ac:dyDescent="0.25">
      <c r="A124"/>
      <c r="U124" s="18"/>
      <c r="V124" s="18"/>
      <c r="W124" s="18"/>
      <c r="AE124" s="25"/>
      <c r="AG124" s="25"/>
    </row>
    <row r="125" spans="1:33" x14ac:dyDescent="0.25">
      <c r="A125"/>
      <c r="B125" s="49"/>
      <c r="C125" s="49"/>
      <c r="U125" s="18"/>
      <c r="V125" s="18"/>
      <c r="W125" s="18"/>
      <c r="AE125" s="25"/>
      <c r="AG125" s="25"/>
    </row>
    <row r="126" spans="1:33" x14ac:dyDescent="0.25">
      <c r="A126"/>
      <c r="B126" s="49"/>
      <c r="C126" s="49"/>
      <c r="U126" s="18"/>
      <c r="V126" s="18"/>
      <c r="W126" s="18"/>
      <c r="AE126" s="25"/>
      <c r="AG126" s="25"/>
    </row>
    <row r="127" spans="1:33" x14ac:dyDescent="0.25">
      <c r="A127"/>
      <c r="U127" s="18"/>
      <c r="V127" s="18"/>
      <c r="W127" s="18"/>
      <c r="AE127" s="25"/>
      <c r="AG127" s="25"/>
    </row>
    <row r="128" spans="1:33" x14ac:dyDescent="0.25">
      <c r="A128"/>
      <c r="U128" s="18"/>
      <c r="V128" s="18"/>
      <c r="W128" s="18"/>
      <c r="AE128" s="25"/>
      <c r="AG128" s="25"/>
    </row>
    <row r="129" spans="1:33" x14ac:dyDescent="0.25">
      <c r="A129"/>
      <c r="U129" s="18"/>
      <c r="V129" s="18"/>
      <c r="W129" s="18"/>
      <c r="AE129" s="25"/>
      <c r="AG129" s="25"/>
    </row>
    <row r="130" spans="1:33" x14ac:dyDescent="0.25">
      <c r="A130"/>
      <c r="U130" s="18"/>
      <c r="V130" s="18"/>
      <c r="W130" s="18"/>
      <c r="AE130" s="25"/>
      <c r="AG130" s="25"/>
    </row>
    <row r="131" spans="1:33" x14ac:dyDescent="0.25">
      <c r="A131"/>
      <c r="U131" s="18"/>
      <c r="V131" s="18"/>
      <c r="W131" s="18"/>
      <c r="AD131" s="12"/>
      <c r="AE131" s="25"/>
      <c r="AG131" s="25"/>
    </row>
    <row r="132" spans="1:33" x14ac:dyDescent="0.25">
      <c r="A132"/>
      <c r="U132" s="18"/>
      <c r="V132" s="18"/>
      <c r="W132" s="18"/>
      <c r="AE132" s="25"/>
      <c r="AG132" s="25"/>
    </row>
    <row r="133" spans="1:33" x14ac:dyDescent="0.25">
      <c r="A133"/>
      <c r="U133" s="18"/>
      <c r="V133" s="18"/>
      <c r="W133" s="18"/>
      <c r="AE133" s="25"/>
      <c r="AG133" s="25"/>
    </row>
    <row r="134" spans="1:33" x14ac:dyDescent="0.25">
      <c r="A134"/>
      <c r="B134" s="49"/>
      <c r="U134" s="18"/>
      <c r="V134" s="18"/>
      <c r="W134" s="18"/>
      <c r="AE134" s="25"/>
      <c r="AG134" s="25"/>
    </row>
    <row r="135" spans="1:33" x14ac:dyDescent="0.25">
      <c r="A135"/>
      <c r="B135" s="49"/>
      <c r="C135" s="49"/>
      <c r="U135" s="18"/>
      <c r="V135" s="18"/>
      <c r="W135" s="18"/>
      <c r="AB135" s="12"/>
      <c r="AC135" s="12"/>
      <c r="AE135" s="25"/>
      <c r="AG135" s="25"/>
    </row>
    <row r="136" spans="1:33" x14ac:dyDescent="0.25">
      <c r="A136"/>
      <c r="U136" s="18"/>
      <c r="V136" s="18"/>
      <c r="W136" s="18"/>
      <c r="AB136" s="12"/>
      <c r="AC136" s="12"/>
      <c r="AE136" s="25"/>
      <c r="AG136" s="25"/>
    </row>
    <row r="137" spans="1:33" ht="21.75" customHeight="1" x14ac:dyDescent="0.25">
      <c r="A137"/>
      <c r="B137" s="49"/>
      <c r="C137" s="49"/>
      <c r="U137" s="18"/>
      <c r="V137" s="18"/>
      <c r="W137" s="18"/>
      <c r="AB137" s="12"/>
      <c r="AC137" s="12"/>
      <c r="AE137" s="25"/>
      <c r="AG137" s="25"/>
    </row>
    <row r="138" spans="1:33" ht="15" customHeight="1" x14ac:dyDescent="0.25">
      <c r="A138"/>
      <c r="U138" s="18"/>
      <c r="V138" s="18"/>
      <c r="W138" s="18"/>
      <c r="AB138" s="12"/>
      <c r="AC138" s="12"/>
      <c r="AE138" s="25"/>
      <c r="AG138" s="25"/>
    </row>
    <row r="139" spans="1:33" ht="15" customHeight="1" x14ac:dyDescent="0.25">
      <c r="A139"/>
      <c r="B139" s="49"/>
      <c r="U139" s="18"/>
      <c r="V139" s="18"/>
      <c r="W139" s="18"/>
      <c r="AA139" s="12"/>
      <c r="AE139" s="25"/>
      <c r="AG139" s="25"/>
    </row>
    <row r="140" spans="1:33" x14ac:dyDescent="0.25">
      <c r="A140"/>
      <c r="B140" s="49"/>
      <c r="U140" s="18"/>
      <c r="V140" s="18"/>
      <c r="W140" s="18"/>
      <c r="AA140" s="12"/>
      <c r="AE140" s="25"/>
      <c r="AG140" s="25"/>
    </row>
    <row r="141" spans="1:33" x14ac:dyDescent="0.25">
      <c r="A141"/>
      <c r="B141" s="49"/>
      <c r="C141" s="49"/>
      <c r="U141" s="18"/>
      <c r="V141" s="18"/>
      <c r="W141" s="18"/>
      <c r="AA141" s="12"/>
      <c r="AE141" s="25"/>
      <c r="AG141" s="25"/>
    </row>
    <row r="142" spans="1:33" x14ac:dyDescent="0.25">
      <c r="A142"/>
      <c r="B142" s="49"/>
      <c r="C142" s="49"/>
      <c r="U142" s="18"/>
      <c r="V142" s="18"/>
      <c r="W142" s="18"/>
      <c r="AE142" s="25"/>
      <c r="AG142" s="25"/>
    </row>
    <row r="143" spans="1:33" x14ac:dyDescent="0.25">
      <c r="A143"/>
      <c r="B143" s="49"/>
      <c r="U143" s="18"/>
      <c r="V143" s="18"/>
      <c r="W143" s="18"/>
      <c r="AE143" s="25"/>
      <c r="AG143" s="25"/>
    </row>
    <row r="144" spans="1:33" x14ac:dyDescent="0.25">
      <c r="A144"/>
      <c r="B144" s="49"/>
      <c r="U144" s="18"/>
      <c r="V144" s="18"/>
      <c r="W144" s="18"/>
      <c r="AE144" s="25"/>
      <c r="AG144" s="25"/>
    </row>
    <row r="145" spans="1:33" x14ac:dyDescent="0.25">
      <c r="A145"/>
      <c r="B145" s="49"/>
      <c r="U145" s="18"/>
      <c r="V145" s="18"/>
      <c r="W145" s="18"/>
      <c r="AE145" s="25"/>
      <c r="AG145" s="25"/>
    </row>
    <row r="146" spans="1:33" x14ac:dyDescent="0.25">
      <c r="A146"/>
      <c r="B146" s="49"/>
      <c r="C146" s="49"/>
      <c r="U146" s="18"/>
      <c r="V146" s="18"/>
      <c r="W146" s="18"/>
      <c r="AE146" s="25"/>
      <c r="AG146" s="25"/>
    </row>
    <row r="147" spans="1:33" x14ac:dyDescent="0.25">
      <c r="A147"/>
      <c r="U147" s="18"/>
      <c r="V147" s="18"/>
      <c r="W147" s="18"/>
      <c r="AE147" s="25"/>
      <c r="AG147" s="25"/>
    </row>
    <row r="148" spans="1:33" x14ac:dyDescent="0.25">
      <c r="A148"/>
      <c r="U148" s="18"/>
      <c r="V148" s="18"/>
      <c r="W148" s="18"/>
      <c r="AE148" s="25"/>
      <c r="AG148" s="25"/>
    </row>
    <row r="149" spans="1:33" x14ac:dyDescent="0.25">
      <c r="A149"/>
      <c r="U149" s="18"/>
      <c r="V149" s="18"/>
      <c r="W149" s="18"/>
      <c r="AE149" s="25"/>
      <c r="AG149" s="25"/>
    </row>
    <row r="150" spans="1:33" x14ac:dyDescent="0.25">
      <c r="A150"/>
      <c r="B150" s="49"/>
      <c r="C150" s="49"/>
      <c r="U150" s="18"/>
      <c r="V150" s="18"/>
      <c r="W150" s="18"/>
      <c r="AE150" s="25"/>
      <c r="AG150" s="25"/>
    </row>
    <row r="151" spans="1:33" x14ac:dyDescent="0.25">
      <c r="A151"/>
      <c r="B151" s="49"/>
      <c r="C151" s="49"/>
      <c r="U151" s="18"/>
      <c r="V151" s="18"/>
      <c r="W151" s="18"/>
      <c r="AE151" s="25"/>
      <c r="AG151" s="25"/>
    </row>
    <row r="152" spans="1:33" x14ac:dyDescent="0.25">
      <c r="A152"/>
      <c r="U152" s="18"/>
      <c r="V152" s="18"/>
      <c r="W152" s="18"/>
      <c r="AE152" s="25"/>
      <c r="AG152" s="25"/>
    </row>
    <row r="153" spans="1:33" x14ac:dyDescent="0.25">
      <c r="A153"/>
      <c r="U153" s="18"/>
      <c r="V153" s="18"/>
      <c r="W153" s="18"/>
      <c r="AE153" s="25"/>
      <c r="AG153" s="25"/>
    </row>
    <row r="154" spans="1:33" x14ac:dyDescent="0.25">
      <c r="A154"/>
      <c r="U154" s="18"/>
      <c r="V154" s="18"/>
      <c r="W154" s="18"/>
      <c r="AE154" s="25"/>
      <c r="AG154" s="25"/>
    </row>
    <row r="155" spans="1:33" x14ac:dyDescent="0.25">
      <c r="A155"/>
      <c r="B155" s="49"/>
      <c r="C155" s="49"/>
      <c r="U155" s="18"/>
      <c r="V155" s="18"/>
      <c r="W155" s="18"/>
      <c r="AE155" s="25"/>
      <c r="AG155" s="25"/>
    </row>
    <row r="156" spans="1:33" x14ac:dyDescent="0.25">
      <c r="A156"/>
      <c r="U156" s="18"/>
      <c r="V156" s="18"/>
      <c r="W156" s="18"/>
      <c r="AE156" s="25"/>
      <c r="AG156" s="25"/>
    </row>
    <row r="157" spans="1:33" x14ac:dyDescent="0.25">
      <c r="A157"/>
      <c r="U157" s="18"/>
      <c r="V157" s="18"/>
      <c r="W157" s="18"/>
      <c r="AE157" s="25"/>
      <c r="AG157" s="25"/>
    </row>
    <row r="158" spans="1:33" x14ac:dyDescent="0.25">
      <c r="A158"/>
      <c r="U158" s="18"/>
      <c r="V158" s="18"/>
      <c r="W158" s="18"/>
      <c r="AE158" s="25"/>
      <c r="AG158" s="25"/>
    </row>
    <row r="159" spans="1:33" x14ac:dyDescent="0.25">
      <c r="A159"/>
      <c r="B159" s="49"/>
      <c r="C159" s="49"/>
      <c r="U159" s="18"/>
      <c r="V159" s="18"/>
      <c r="W159" s="18"/>
      <c r="AE159" s="25"/>
      <c r="AG159" s="25"/>
    </row>
    <row r="160" spans="1:33" x14ac:dyDescent="0.25">
      <c r="A160"/>
      <c r="B160" s="49"/>
      <c r="C160" s="49"/>
      <c r="U160" s="18"/>
      <c r="V160" s="18"/>
      <c r="W160" s="18"/>
      <c r="AE160" s="25"/>
      <c r="AG160" s="25"/>
    </row>
    <row r="161" spans="1:33" x14ac:dyDescent="0.25">
      <c r="A161"/>
      <c r="U161" s="18"/>
      <c r="V161" s="18"/>
      <c r="W161" s="18"/>
      <c r="Z161" s="12"/>
      <c r="AE161" s="25"/>
      <c r="AG161" s="25"/>
    </row>
    <row r="162" spans="1:33" x14ac:dyDescent="0.25">
      <c r="A162"/>
      <c r="U162" s="18"/>
      <c r="V162" s="18"/>
      <c r="W162" s="18"/>
      <c r="AE162" s="28"/>
      <c r="AF162" s="28"/>
      <c r="AG162" s="28"/>
    </row>
    <row r="163" spans="1:33" x14ac:dyDescent="0.25">
      <c r="A163"/>
      <c r="U163" s="18"/>
      <c r="V163" s="18"/>
      <c r="W163" s="18"/>
      <c r="Y163" s="12"/>
      <c r="AE163" s="25"/>
      <c r="AG163" s="25"/>
    </row>
    <row r="164" spans="1:33" x14ac:dyDescent="0.25">
      <c r="A164"/>
      <c r="U164" s="18"/>
      <c r="V164" s="18"/>
      <c r="W164" s="18"/>
      <c r="Y164" s="12"/>
      <c r="AE164" s="25"/>
      <c r="AG164" s="25"/>
    </row>
    <row r="165" spans="1:33" x14ac:dyDescent="0.25">
      <c r="A165"/>
      <c r="U165" s="18"/>
      <c r="V165" s="18"/>
      <c r="W165" s="18"/>
      <c r="Y165" s="12"/>
      <c r="AE165" s="25"/>
      <c r="AG165" s="25"/>
    </row>
    <row r="166" spans="1:33" x14ac:dyDescent="0.25">
      <c r="A166"/>
      <c r="U166" s="18"/>
      <c r="V166" s="18"/>
      <c r="W166" s="18"/>
      <c r="Y166" s="12"/>
      <c r="AE166" s="25"/>
      <c r="AG166" s="25"/>
    </row>
    <row r="167" spans="1:33" x14ac:dyDescent="0.25">
      <c r="A167"/>
      <c r="U167" s="18"/>
      <c r="V167" s="18"/>
      <c r="W167" s="18"/>
      <c r="Y167" s="12"/>
      <c r="AE167" s="25"/>
      <c r="AG167" s="25"/>
    </row>
    <row r="168" spans="1:33" x14ac:dyDescent="0.25">
      <c r="A168"/>
      <c r="U168" s="18"/>
      <c r="V168" s="18"/>
      <c r="W168" s="18"/>
      <c r="AE168" s="25"/>
      <c r="AG168" s="25"/>
    </row>
    <row r="169" spans="1:33" x14ac:dyDescent="0.25">
      <c r="A169"/>
      <c r="U169" s="18"/>
      <c r="V169" s="18"/>
      <c r="W169" s="18"/>
      <c r="AE169" s="25"/>
      <c r="AG169" s="25"/>
    </row>
    <row r="170" spans="1:33" x14ac:dyDescent="0.25">
      <c r="A170"/>
      <c r="U170" s="18"/>
      <c r="V170" s="18"/>
      <c r="W170" s="18"/>
      <c r="AE170" s="25"/>
      <c r="AG170" s="25"/>
    </row>
    <row r="171" spans="1:33" x14ac:dyDescent="0.25">
      <c r="A171"/>
      <c r="B171" s="49"/>
      <c r="C171" s="49"/>
      <c r="U171" s="18"/>
      <c r="V171" s="18"/>
      <c r="W171" s="18"/>
      <c r="AE171" s="25"/>
      <c r="AG171" s="25"/>
    </row>
    <row r="172" spans="1:33" x14ac:dyDescent="0.25">
      <c r="A172"/>
      <c r="U172" s="18"/>
      <c r="V172" s="18"/>
      <c r="W172" s="18"/>
      <c r="AE172" s="25"/>
      <c r="AG172" s="25"/>
    </row>
    <row r="173" spans="1:33" x14ac:dyDescent="0.25">
      <c r="A173"/>
      <c r="U173" s="18"/>
      <c r="V173" s="18"/>
      <c r="W173" s="18"/>
      <c r="AE173" s="25"/>
      <c r="AG173" s="25"/>
    </row>
    <row r="174" spans="1:33" x14ac:dyDescent="0.25">
      <c r="A174"/>
      <c r="U174" s="18"/>
      <c r="V174" s="18"/>
      <c r="W174" s="18"/>
      <c r="AE174" s="25"/>
      <c r="AG174" s="25"/>
    </row>
    <row r="175" spans="1:33" x14ac:dyDescent="0.25">
      <c r="A175"/>
      <c r="B175" s="49"/>
      <c r="U175" s="18"/>
      <c r="V175" s="18"/>
      <c r="W175" s="18"/>
      <c r="AE175" s="25"/>
      <c r="AG175" s="25"/>
    </row>
    <row r="176" spans="1:33" x14ac:dyDescent="0.25">
      <c r="A176"/>
      <c r="U176" s="18"/>
      <c r="V176" s="18"/>
      <c r="W176" s="18"/>
      <c r="AE176" s="25"/>
      <c r="AG176" s="25"/>
    </row>
    <row r="177" spans="1:33" x14ac:dyDescent="0.25">
      <c r="A177"/>
      <c r="B177" s="49"/>
      <c r="C177" s="49"/>
      <c r="U177" s="18"/>
      <c r="V177" s="18"/>
      <c r="W177" s="18"/>
      <c r="AE177" s="25"/>
      <c r="AG177" s="25"/>
    </row>
    <row r="178" spans="1:33" x14ac:dyDescent="0.25">
      <c r="A178"/>
      <c r="B178" s="49"/>
      <c r="C178" s="49"/>
      <c r="U178" s="18"/>
      <c r="V178" s="18"/>
      <c r="W178" s="18"/>
      <c r="AE178" s="25"/>
      <c r="AG178" s="25"/>
    </row>
    <row r="179" spans="1:33" x14ac:dyDescent="0.25">
      <c r="A179"/>
      <c r="B179" s="49"/>
      <c r="U179" s="18"/>
      <c r="V179" s="18"/>
      <c r="W179" s="18"/>
      <c r="AE179" s="25"/>
      <c r="AG179" s="25"/>
    </row>
    <row r="180" spans="1:33" x14ac:dyDescent="0.25">
      <c r="A180"/>
      <c r="U180" s="18"/>
      <c r="V180" s="18"/>
      <c r="W180" s="18"/>
      <c r="X180" s="12"/>
      <c r="AE180" s="25"/>
      <c r="AG180" s="25"/>
    </row>
    <row r="181" spans="1:33" x14ac:dyDescent="0.25">
      <c r="A181"/>
      <c r="U181" s="18"/>
      <c r="V181" s="18"/>
      <c r="W181" s="18"/>
      <c r="X181" s="12"/>
      <c r="AE181" s="25"/>
      <c r="AG181" s="25"/>
    </row>
    <row r="182" spans="1:33" x14ac:dyDescent="0.25">
      <c r="A182"/>
      <c r="U182" s="18"/>
      <c r="V182" s="18"/>
      <c r="W182" s="18"/>
      <c r="AE182" s="25"/>
      <c r="AG182" s="25"/>
    </row>
    <row r="183" spans="1:33" x14ac:dyDescent="0.25">
      <c r="A183"/>
      <c r="U183" s="18"/>
      <c r="V183" s="18"/>
      <c r="W183" s="18"/>
      <c r="AE183" s="25"/>
      <c r="AG183" s="25"/>
    </row>
    <row r="184" spans="1:33" x14ac:dyDescent="0.25">
      <c r="A184"/>
      <c r="B184" s="49"/>
      <c r="C184" s="49"/>
      <c r="U184" s="18"/>
      <c r="V184" s="18"/>
      <c r="W184" s="18"/>
      <c r="AE184" s="25"/>
      <c r="AG184" s="25"/>
    </row>
    <row r="185" spans="1:33" x14ac:dyDescent="0.25">
      <c r="A185"/>
      <c r="U185" s="18"/>
      <c r="V185" s="18"/>
      <c r="W185" s="18"/>
      <c r="AE185" s="25"/>
      <c r="AG185" s="25"/>
    </row>
    <row r="186" spans="1:33" x14ac:dyDescent="0.25">
      <c r="A186"/>
      <c r="B186" s="49"/>
      <c r="C186" s="49"/>
      <c r="U186" s="18"/>
      <c r="V186" s="18"/>
      <c r="W186" s="18"/>
      <c r="AE186" s="25"/>
      <c r="AG186" s="25"/>
    </row>
    <row r="187" spans="1:33" x14ac:dyDescent="0.25">
      <c r="A187"/>
      <c r="U187" s="18"/>
      <c r="V187" s="18"/>
      <c r="W187" s="18"/>
      <c r="AE187" s="25"/>
      <c r="AG187" s="25"/>
    </row>
    <row r="188" spans="1:33" x14ac:dyDescent="0.25">
      <c r="A188"/>
      <c r="B188" s="49"/>
      <c r="U188" s="18"/>
      <c r="V188" s="18"/>
      <c r="W188" s="18"/>
      <c r="AE188" s="25"/>
      <c r="AG188" s="25"/>
    </row>
    <row r="189" spans="1:33" x14ac:dyDescent="0.25">
      <c r="A189"/>
      <c r="U189" s="18"/>
      <c r="V189" s="18"/>
      <c r="W189" s="18"/>
      <c r="AE189" s="25"/>
      <c r="AG189" s="25"/>
    </row>
    <row r="190" spans="1:33" x14ac:dyDescent="0.25">
      <c r="A190"/>
      <c r="B190" s="49"/>
      <c r="U190" s="18"/>
      <c r="V190" s="18"/>
      <c r="W190" s="18"/>
      <c r="AE190" s="25"/>
      <c r="AG190" s="25"/>
    </row>
    <row r="191" spans="1:33" x14ac:dyDescent="0.25">
      <c r="A191"/>
      <c r="U191" s="18"/>
      <c r="V191" s="18"/>
      <c r="W191" s="18"/>
      <c r="AE191" s="25"/>
      <c r="AG191" s="25"/>
    </row>
    <row r="192" spans="1:33" x14ac:dyDescent="0.25">
      <c r="A192"/>
      <c r="U192" s="18"/>
      <c r="V192" s="18"/>
      <c r="W192" s="18"/>
      <c r="AE192" s="25"/>
      <c r="AG192" s="25"/>
    </row>
    <row r="193" spans="1:33" x14ac:dyDescent="0.25">
      <c r="A193"/>
      <c r="U193" s="18"/>
      <c r="V193" s="18"/>
      <c r="W193" s="18"/>
      <c r="AE193" s="25"/>
      <c r="AG193" s="25"/>
    </row>
    <row r="194" spans="1:33" x14ac:dyDescent="0.25">
      <c r="A194"/>
      <c r="B194" s="49"/>
      <c r="C194" s="49"/>
      <c r="U194" s="18"/>
      <c r="V194" s="18"/>
      <c r="W194" s="18"/>
      <c r="AE194" s="25"/>
      <c r="AG194" s="25"/>
    </row>
    <row r="195" spans="1:33" x14ac:dyDescent="0.25">
      <c r="A195"/>
      <c r="B195" s="49"/>
      <c r="C195" s="49"/>
      <c r="U195" s="18"/>
      <c r="V195" s="18"/>
      <c r="W195" s="18"/>
      <c r="AE195" s="25"/>
      <c r="AG195" s="25"/>
    </row>
    <row r="196" spans="1:33" x14ac:dyDescent="0.25">
      <c r="A196"/>
      <c r="U196" s="18"/>
      <c r="V196" s="18"/>
      <c r="W196" s="18"/>
      <c r="AE196" s="25"/>
      <c r="AG196" s="25"/>
    </row>
    <row r="197" spans="1:33" x14ac:dyDescent="0.25">
      <c r="A197"/>
      <c r="U197" s="18"/>
      <c r="V197" s="18"/>
      <c r="W197" s="18"/>
      <c r="AE197" s="25"/>
      <c r="AG197" s="25"/>
    </row>
    <row r="198" spans="1:33" x14ac:dyDescent="0.25">
      <c r="A198"/>
      <c r="U198" s="18"/>
      <c r="V198" s="18"/>
      <c r="W198" s="18"/>
      <c r="AE198" s="25"/>
      <c r="AG198" s="25"/>
    </row>
    <row r="199" spans="1:33" x14ac:dyDescent="0.25">
      <c r="A199"/>
      <c r="U199" s="18"/>
      <c r="V199" s="18"/>
      <c r="W199" s="18"/>
      <c r="AE199" s="25"/>
      <c r="AG199" s="25"/>
    </row>
    <row r="200" spans="1:33" x14ac:dyDescent="0.25">
      <c r="A200"/>
      <c r="U200" s="18"/>
      <c r="V200" s="18"/>
      <c r="W200" s="18"/>
      <c r="AE200" s="25"/>
      <c r="AG200" s="25"/>
    </row>
    <row r="201" spans="1:33" x14ac:dyDescent="0.25">
      <c r="A201"/>
      <c r="U201" s="18"/>
      <c r="V201" s="18"/>
      <c r="W201" s="18"/>
      <c r="AE201" s="25"/>
      <c r="AG201" s="25"/>
    </row>
    <row r="202" spans="1:33" x14ac:dyDescent="0.25">
      <c r="A202"/>
      <c r="U202" s="18"/>
      <c r="V202" s="18"/>
      <c r="W202" s="18"/>
      <c r="AE202" s="25"/>
      <c r="AG202" s="25"/>
    </row>
    <row r="203" spans="1:33" x14ac:dyDescent="0.25">
      <c r="A203"/>
      <c r="U203" s="18"/>
      <c r="V203" s="18"/>
      <c r="W203" s="18"/>
      <c r="AE203" s="25"/>
      <c r="AG203" s="25"/>
    </row>
    <row r="204" spans="1:33" x14ac:dyDescent="0.25">
      <c r="A204"/>
      <c r="U204" s="18"/>
      <c r="V204" s="18"/>
      <c r="W204" s="18"/>
      <c r="AE204" s="25"/>
      <c r="AG204" s="25"/>
    </row>
    <row r="205" spans="1:33" x14ac:dyDescent="0.25">
      <c r="A205"/>
      <c r="B205" s="49"/>
      <c r="C205" s="49"/>
      <c r="U205" s="18"/>
      <c r="V205" s="18"/>
      <c r="W205" s="18"/>
      <c r="AE205" s="25"/>
      <c r="AG205" s="25"/>
    </row>
    <row r="206" spans="1:33" x14ac:dyDescent="0.25">
      <c r="A206"/>
      <c r="B206" s="49"/>
      <c r="C206" s="49"/>
      <c r="U206" s="18"/>
      <c r="V206" s="18"/>
      <c r="W206" s="18"/>
      <c r="AE206" s="25"/>
      <c r="AG206" s="25"/>
    </row>
    <row r="207" spans="1:33" x14ac:dyDescent="0.25">
      <c r="A207"/>
      <c r="U207" s="18"/>
      <c r="V207" s="18"/>
      <c r="W207" s="18"/>
      <c r="AE207" s="25"/>
      <c r="AG207" s="25"/>
    </row>
    <row r="208" spans="1:33" x14ac:dyDescent="0.25">
      <c r="A208"/>
      <c r="U208" s="18"/>
      <c r="V208" s="18"/>
      <c r="W208" s="18"/>
      <c r="AE208" s="25"/>
      <c r="AG208" s="25"/>
    </row>
    <row r="209" spans="1:33" x14ac:dyDescent="0.25">
      <c r="A209"/>
      <c r="B209" s="49"/>
      <c r="U209" s="18"/>
      <c r="V209" s="18"/>
      <c r="W209" s="18"/>
      <c r="AE209" s="25"/>
      <c r="AG209" s="25"/>
    </row>
    <row r="210" spans="1:33" x14ac:dyDescent="0.25">
      <c r="A210"/>
      <c r="B210" s="49"/>
      <c r="U210" s="18"/>
      <c r="V210" s="18"/>
      <c r="W210" s="18"/>
      <c r="AE210" s="25"/>
      <c r="AG210" s="25"/>
    </row>
    <row r="211" spans="1:33" x14ac:dyDescent="0.25">
      <c r="A211"/>
      <c r="B211" s="49"/>
      <c r="U211" s="18"/>
      <c r="V211" s="18"/>
      <c r="W211" s="18"/>
      <c r="AE211" s="25"/>
      <c r="AG211" s="25"/>
    </row>
    <row r="212" spans="1:33" x14ac:dyDescent="0.25">
      <c r="A212"/>
      <c r="B212" s="49"/>
      <c r="U212" s="18"/>
      <c r="V212" s="18"/>
      <c r="W212" s="18"/>
      <c r="AE212" s="25"/>
      <c r="AG212" s="25"/>
    </row>
    <row r="213" spans="1:33" x14ac:dyDescent="0.25">
      <c r="A213"/>
      <c r="U213" s="18"/>
      <c r="V213" s="18"/>
      <c r="W213" s="18"/>
      <c r="AE213" s="25"/>
      <c r="AG213" s="25"/>
    </row>
    <row r="214" spans="1:33" x14ac:dyDescent="0.25">
      <c r="A214"/>
      <c r="B214" s="49"/>
      <c r="U214" s="18"/>
      <c r="V214" s="18"/>
      <c r="W214" s="18"/>
      <c r="AE214" s="25"/>
      <c r="AG214" s="25"/>
    </row>
    <row r="215" spans="1:33" x14ac:dyDescent="0.25">
      <c r="A215"/>
      <c r="B215" s="12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U215" s="18"/>
      <c r="V215" s="18"/>
      <c r="W215" s="18"/>
      <c r="AE215" s="25"/>
      <c r="AG215" s="25"/>
    </row>
    <row r="216" spans="1:33" x14ac:dyDescent="0.25">
      <c r="A216"/>
      <c r="B216" s="49"/>
      <c r="C216" s="49"/>
      <c r="U216" s="18"/>
      <c r="V216" s="18"/>
      <c r="W216" s="18"/>
      <c r="AE216" s="25"/>
      <c r="AG216" s="25"/>
    </row>
    <row r="217" spans="1:33" x14ac:dyDescent="0.25">
      <c r="A217"/>
      <c r="U217" s="18"/>
      <c r="V217" s="18"/>
      <c r="W217" s="18"/>
      <c r="AE217" s="25"/>
      <c r="AG217" s="25"/>
    </row>
    <row r="218" spans="1:33" x14ac:dyDescent="0.25">
      <c r="A218"/>
      <c r="U218" s="18"/>
      <c r="V218" s="18"/>
      <c r="W218" s="18"/>
      <c r="AE218" s="25"/>
      <c r="AG218" s="25"/>
    </row>
    <row r="219" spans="1:33" x14ac:dyDescent="0.25">
      <c r="A219"/>
      <c r="U219" s="18"/>
      <c r="V219" s="18"/>
      <c r="W219" s="18"/>
      <c r="AE219" s="25"/>
      <c r="AG219" s="25"/>
    </row>
    <row r="220" spans="1:33" x14ac:dyDescent="0.25">
      <c r="A220"/>
      <c r="U220" s="18"/>
      <c r="V220" s="18"/>
      <c r="W220" s="18"/>
      <c r="AE220" s="25"/>
      <c r="AG220" s="25"/>
    </row>
    <row r="221" spans="1:33" x14ac:dyDescent="0.25">
      <c r="A221"/>
      <c r="U221" s="18"/>
      <c r="V221" s="18"/>
      <c r="W221" s="18"/>
      <c r="AE221" s="25"/>
      <c r="AG221" s="25"/>
    </row>
    <row r="222" spans="1:33" x14ac:dyDescent="0.25">
      <c r="A222"/>
      <c r="U222" s="18"/>
      <c r="V222" s="18"/>
      <c r="W222" s="18"/>
      <c r="AE222" s="25"/>
      <c r="AG222" s="25"/>
    </row>
    <row r="223" spans="1:33" x14ac:dyDescent="0.25">
      <c r="A223"/>
      <c r="B223" s="49"/>
      <c r="U223" s="18"/>
      <c r="V223" s="18"/>
      <c r="W223" s="18"/>
      <c r="AE223" s="25"/>
      <c r="AG223" s="25"/>
    </row>
    <row r="224" spans="1:33" x14ac:dyDescent="0.25">
      <c r="A224"/>
      <c r="U224" s="18"/>
      <c r="V224" s="18"/>
      <c r="W224" s="18"/>
      <c r="AE224" s="25"/>
      <c r="AG224" s="25"/>
    </row>
    <row r="225" spans="1:33" x14ac:dyDescent="0.25">
      <c r="A225"/>
      <c r="B225" s="49"/>
      <c r="C225" s="49"/>
      <c r="U225" s="18"/>
      <c r="V225" s="18"/>
      <c r="W225" s="18"/>
      <c r="AE225" s="25"/>
      <c r="AG225" s="25"/>
    </row>
    <row r="226" spans="1:33" x14ac:dyDescent="0.25">
      <c r="A226"/>
      <c r="U226" s="18"/>
      <c r="V226" s="18"/>
      <c r="W226" s="18"/>
      <c r="AE226" s="25"/>
      <c r="AG226" s="25"/>
    </row>
    <row r="227" spans="1:33" x14ac:dyDescent="0.25">
      <c r="A227"/>
      <c r="B227" s="49"/>
      <c r="C227" s="49"/>
      <c r="U227" s="18"/>
      <c r="V227" s="18"/>
      <c r="W227" s="18"/>
      <c r="AE227" s="25"/>
      <c r="AG227" s="25"/>
    </row>
    <row r="228" spans="1:33" x14ac:dyDescent="0.25">
      <c r="A228"/>
      <c r="B228" s="49"/>
      <c r="C228" s="49"/>
      <c r="U228" s="18"/>
      <c r="V228" s="18"/>
      <c r="W228" s="18"/>
      <c r="AE228" s="25"/>
      <c r="AG228" s="25"/>
    </row>
    <row r="229" spans="1:33" x14ac:dyDescent="0.25">
      <c r="A229"/>
      <c r="AE229" s="25"/>
      <c r="AG229" s="25"/>
    </row>
    <row r="230" spans="1:33" x14ac:dyDescent="0.25">
      <c r="A230"/>
      <c r="AE230" s="25"/>
      <c r="AG230" s="25"/>
    </row>
    <row r="240" spans="1:33" x14ac:dyDescent="0.25">
      <c r="A240"/>
      <c r="AF240"/>
    </row>
    <row r="241" spans="1:32" x14ac:dyDescent="0.25">
      <c r="A241"/>
      <c r="AF241"/>
    </row>
    <row r="242" spans="1:32" x14ac:dyDescent="0.25">
      <c r="A242"/>
      <c r="AF242"/>
    </row>
    <row r="243" spans="1:32" x14ac:dyDescent="0.25">
      <c r="A243"/>
      <c r="AF243"/>
    </row>
    <row r="244" spans="1:32" x14ac:dyDescent="0.25">
      <c r="A244"/>
      <c r="AF244"/>
    </row>
    <row r="245" spans="1:32" x14ac:dyDescent="0.25">
      <c r="A245"/>
      <c r="AF245"/>
    </row>
    <row r="246" spans="1:32" x14ac:dyDescent="0.25">
      <c r="A246"/>
      <c r="AF246"/>
    </row>
    <row r="247" spans="1:32" x14ac:dyDescent="0.25">
      <c r="A247"/>
      <c r="AF247"/>
    </row>
    <row r="248" spans="1:32" x14ac:dyDescent="0.25">
      <c r="A248"/>
      <c r="AF248"/>
    </row>
    <row r="249" spans="1:32" x14ac:dyDescent="0.25">
      <c r="A249"/>
      <c r="AF249"/>
    </row>
    <row r="250" spans="1:32" x14ac:dyDescent="0.25">
      <c r="A250"/>
      <c r="AF250"/>
    </row>
    <row r="251" spans="1:32" x14ac:dyDescent="0.25">
      <c r="A251"/>
      <c r="AF251"/>
    </row>
    <row r="252" spans="1:32" x14ac:dyDescent="0.25">
      <c r="A252"/>
      <c r="AF252"/>
    </row>
    <row r="253" spans="1:32" x14ac:dyDescent="0.25">
      <c r="A253"/>
      <c r="AF253"/>
    </row>
    <row r="254" spans="1:32" x14ac:dyDescent="0.25">
      <c r="A254"/>
      <c r="AF254"/>
    </row>
    <row r="255" spans="1:32" x14ac:dyDescent="0.25">
      <c r="A255"/>
      <c r="AF255"/>
    </row>
    <row r="256" spans="1:32" x14ac:dyDescent="0.25">
      <c r="A256"/>
      <c r="AF256"/>
    </row>
    <row r="257" spans="1:32" x14ac:dyDescent="0.25">
      <c r="A257"/>
      <c r="AF257"/>
    </row>
    <row r="258" spans="1:32" x14ac:dyDescent="0.25">
      <c r="A258"/>
      <c r="AF258"/>
    </row>
    <row r="259" spans="1:32" x14ac:dyDescent="0.25">
      <c r="A259"/>
      <c r="AF259"/>
    </row>
    <row r="260" spans="1:32" x14ac:dyDescent="0.25">
      <c r="A260"/>
      <c r="AF260"/>
    </row>
    <row r="261" spans="1:32" x14ac:dyDescent="0.25">
      <c r="A261"/>
      <c r="AF261"/>
    </row>
    <row r="262" spans="1:32" x14ac:dyDescent="0.25">
      <c r="A262"/>
      <c r="AF262"/>
    </row>
    <row r="263" spans="1:32" x14ac:dyDescent="0.25">
      <c r="A263"/>
      <c r="AF263"/>
    </row>
    <row r="264" spans="1:32" x14ac:dyDescent="0.25">
      <c r="A264"/>
      <c r="AF264"/>
    </row>
    <row r="265" spans="1:32" x14ac:dyDescent="0.25">
      <c r="A265"/>
      <c r="AF265"/>
    </row>
    <row r="266" spans="1:32" x14ac:dyDescent="0.25">
      <c r="A266"/>
      <c r="AF266"/>
    </row>
    <row r="267" spans="1:32" x14ac:dyDescent="0.25">
      <c r="A267"/>
      <c r="AF267"/>
    </row>
    <row r="268" spans="1:32" x14ac:dyDescent="0.25">
      <c r="A268"/>
      <c r="AF268"/>
    </row>
    <row r="269" spans="1:32" x14ac:dyDescent="0.25">
      <c r="A269"/>
      <c r="AF269"/>
    </row>
    <row r="270" spans="1:32" x14ac:dyDescent="0.25">
      <c r="A270"/>
      <c r="AF270"/>
    </row>
    <row r="271" spans="1:32" x14ac:dyDescent="0.25">
      <c r="A271"/>
      <c r="AF271"/>
    </row>
    <row r="272" spans="1:32" x14ac:dyDescent="0.25">
      <c r="A272"/>
      <c r="AF272"/>
    </row>
    <row r="273" spans="1:32" x14ac:dyDescent="0.25">
      <c r="A273"/>
      <c r="AF273"/>
    </row>
    <row r="274" spans="1:32" x14ac:dyDescent="0.25">
      <c r="A274"/>
      <c r="AF274"/>
    </row>
    <row r="275" spans="1:32" x14ac:dyDescent="0.25">
      <c r="A275"/>
      <c r="AF275"/>
    </row>
    <row r="276" spans="1:32" x14ac:dyDescent="0.25">
      <c r="A276"/>
      <c r="AF276"/>
    </row>
    <row r="277" spans="1:32" x14ac:dyDescent="0.25">
      <c r="A277"/>
      <c r="AF277"/>
    </row>
    <row r="278" spans="1:32" x14ac:dyDescent="0.25">
      <c r="A278"/>
      <c r="AF278"/>
    </row>
    <row r="279" spans="1:32" x14ac:dyDescent="0.25">
      <c r="A279"/>
      <c r="AF279"/>
    </row>
    <row r="280" spans="1:32" x14ac:dyDescent="0.25">
      <c r="A280"/>
      <c r="AF280"/>
    </row>
    <row r="281" spans="1:32" x14ac:dyDescent="0.25">
      <c r="A281"/>
      <c r="AF281"/>
    </row>
    <row r="282" spans="1:32" x14ac:dyDescent="0.25">
      <c r="A282"/>
      <c r="AF282"/>
    </row>
    <row r="283" spans="1:32" x14ac:dyDescent="0.25">
      <c r="A283"/>
      <c r="AF283"/>
    </row>
    <row r="284" spans="1:32" x14ac:dyDescent="0.25">
      <c r="A284"/>
      <c r="AF284"/>
    </row>
    <row r="285" spans="1:32" x14ac:dyDescent="0.25">
      <c r="A285"/>
      <c r="AF285"/>
    </row>
    <row r="286" spans="1:32" x14ac:dyDescent="0.25">
      <c r="A286"/>
      <c r="AF286"/>
    </row>
    <row r="287" spans="1:32" x14ac:dyDescent="0.25">
      <c r="A287"/>
      <c r="AF287"/>
    </row>
    <row r="288" spans="1:32" x14ac:dyDescent="0.25">
      <c r="A288"/>
      <c r="AF288"/>
    </row>
    <row r="289" spans="1:32" x14ac:dyDescent="0.25">
      <c r="A289"/>
      <c r="AF289"/>
    </row>
    <row r="290" spans="1:32" x14ac:dyDescent="0.25">
      <c r="A290"/>
      <c r="AF290"/>
    </row>
    <row r="291" spans="1:32" x14ac:dyDescent="0.25">
      <c r="A291"/>
      <c r="AF291"/>
    </row>
    <row r="292" spans="1:32" x14ac:dyDescent="0.25">
      <c r="A292"/>
      <c r="AF292"/>
    </row>
    <row r="293" spans="1:32" x14ac:dyDescent="0.25">
      <c r="A293"/>
      <c r="AF293"/>
    </row>
    <row r="294" spans="1:32" x14ac:dyDescent="0.25">
      <c r="A294"/>
      <c r="AF294"/>
    </row>
    <row r="295" spans="1:32" x14ac:dyDescent="0.25">
      <c r="A295"/>
      <c r="AF295"/>
    </row>
    <row r="296" spans="1:32" x14ac:dyDescent="0.25">
      <c r="A296"/>
      <c r="AF296"/>
    </row>
    <row r="297" spans="1:32" x14ac:dyDescent="0.25">
      <c r="A297"/>
      <c r="AF297"/>
    </row>
    <row r="298" spans="1:32" x14ac:dyDescent="0.25">
      <c r="A298"/>
      <c r="AF298"/>
    </row>
    <row r="299" spans="1:32" x14ac:dyDescent="0.25">
      <c r="A299"/>
      <c r="AF299"/>
    </row>
    <row r="300" spans="1:32" x14ac:dyDescent="0.25">
      <c r="A300"/>
      <c r="AF300"/>
    </row>
    <row r="301" spans="1:32" x14ac:dyDescent="0.25">
      <c r="A301"/>
      <c r="AF301"/>
    </row>
    <row r="302" spans="1:32" x14ac:dyDescent="0.25">
      <c r="A302"/>
      <c r="AF302"/>
    </row>
    <row r="303" spans="1:32" x14ac:dyDescent="0.25">
      <c r="A303"/>
      <c r="AF303"/>
    </row>
    <row r="304" spans="1:32" x14ac:dyDescent="0.25">
      <c r="A304"/>
      <c r="AF304"/>
    </row>
    <row r="305" spans="1:32" x14ac:dyDescent="0.25">
      <c r="A305"/>
      <c r="AF305"/>
    </row>
    <row r="306" spans="1:32" x14ac:dyDescent="0.25">
      <c r="A306"/>
      <c r="AF306"/>
    </row>
    <row r="307" spans="1:32" x14ac:dyDescent="0.25">
      <c r="A307"/>
      <c r="AF307"/>
    </row>
    <row r="308" spans="1:32" x14ac:dyDescent="0.25">
      <c r="A308"/>
      <c r="AF308"/>
    </row>
    <row r="309" spans="1:32" x14ac:dyDescent="0.25">
      <c r="A309"/>
      <c r="AF309"/>
    </row>
    <row r="310" spans="1:32" x14ac:dyDescent="0.25">
      <c r="A310"/>
      <c r="AF310"/>
    </row>
    <row r="311" spans="1:32" x14ac:dyDescent="0.25">
      <c r="A311"/>
      <c r="AF311"/>
    </row>
    <row r="312" spans="1:32" x14ac:dyDescent="0.25">
      <c r="A312"/>
      <c r="AF312"/>
    </row>
    <row r="313" spans="1:32" x14ac:dyDescent="0.25">
      <c r="A313"/>
      <c r="AF313"/>
    </row>
    <row r="314" spans="1:32" x14ac:dyDescent="0.25">
      <c r="A314"/>
      <c r="AF314"/>
    </row>
    <row r="315" spans="1:32" x14ac:dyDescent="0.25">
      <c r="A315"/>
      <c r="AF315"/>
    </row>
    <row r="316" spans="1:32" x14ac:dyDescent="0.25">
      <c r="A316"/>
      <c r="AF316"/>
    </row>
    <row r="317" spans="1:32" x14ac:dyDescent="0.25">
      <c r="A317"/>
      <c r="AF317"/>
    </row>
    <row r="318" spans="1:32" x14ac:dyDescent="0.25">
      <c r="A318"/>
      <c r="AF318"/>
    </row>
    <row r="319" spans="1:32" x14ac:dyDescent="0.25">
      <c r="A319"/>
      <c r="AF319"/>
    </row>
    <row r="320" spans="1:32" x14ac:dyDescent="0.25">
      <c r="A320"/>
      <c r="AF320"/>
    </row>
    <row r="321" spans="1:32" x14ac:dyDescent="0.25">
      <c r="A321"/>
      <c r="AF321"/>
    </row>
    <row r="322" spans="1:32" x14ac:dyDescent="0.25">
      <c r="A322"/>
      <c r="AF322"/>
    </row>
    <row r="323" spans="1:32" x14ac:dyDescent="0.25">
      <c r="A323"/>
      <c r="AF323"/>
    </row>
    <row r="324" spans="1:32" x14ac:dyDescent="0.25">
      <c r="A324"/>
      <c r="AF324"/>
    </row>
    <row r="325" spans="1:32" x14ac:dyDescent="0.25">
      <c r="A325"/>
      <c r="AF325"/>
    </row>
    <row r="326" spans="1:32" x14ac:dyDescent="0.25">
      <c r="A326"/>
      <c r="AF326"/>
    </row>
    <row r="327" spans="1:32" x14ac:dyDescent="0.25">
      <c r="A327"/>
      <c r="AF327"/>
    </row>
    <row r="328" spans="1:32" x14ac:dyDescent="0.25">
      <c r="A328"/>
      <c r="AF328"/>
    </row>
    <row r="329" spans="1:32" x14ac:dyDescent="0.25">
      <c r="A329"/>
      <c r="AF329"/>
    </row>
    <row r="330" spans="1:32" x14ac:dyDescent="0.25">
      <c r="A330"/>
      <c r="AF330"/>
    </row>
    <row r="331" spans="1:32" x14ac:dyDescent="0.25">
      <c r="A331"/>
      <c r="AF331"/>
    </row>
    <row r="332" spans="1:32" x14ac:dyDescent="0.25">
      <c r="A332"/>
      <c r="AF332"/>
    </row>
    <row r="333" spans="1:32" x14ac:dyDescent="0.25">
      <c r="A333"/>
      <c r="AF333"/>
    </row>
    <row r="334" spans="1:32" x14ac:dyDescent="0.25">
      <c r="A334"/>
      <c r="AF334"/>
    </row>
    <row r="335" spans="1:32" x14ac:dyDescent="0.25">
      <c r="A335"/>
      <c r="AF335"/>
    </row>
    <row r="336" spans="1:32" x14ac:dyDescent="0.25">
      <c r="A336"/>
      <c r="AF336"/>
    </row>
    <row r="337" spans="1:32" x14ac:dyDescent="0.25">
      <c r="A337"/>
      <c r="AF337"/>
    </row>
    <row r="338" spans="1:32" x14ac:dyDescent="0.25">
      <c r="A338"/>
      <c r="AF338"/>
    </row>
    <row r="339" spans="1:32" x14ac:dyDescent="0.25">
      <c r="A339"/>
      <c r="AF339"/>
    </row>
    <row r="340" spans="1:32" x14ac:dyDescent="0.25">
      <c r="A340"/>
      <c r="AF340"/>
    </row>
    <row r="341" spans="1:32" x14ac:dyDescent="0.25">
      <c r="A341"/>
      <c r="AF341"/>
    </row>
    <row r="342" spans="1:32" x14ac:dyDescent="0.25">
      <c r="A342"/>
      <c r="AF342"/>
    </row>
    <row r="343" spans="1:32" x14ac:dyDescent="0.25">
      <c r="A343"/>
      <c r="AF343"/>
    </row>
    <row r="344" spans="1:32" x14ac:dyDescent="0.25">
      <c r="A344"/>
      <c r="AF344"/>
    </row>
    <row r="345" spans="1:32" x14ac:dyDescent="0.25">
      <c r="A345"/>
      <c r="AF345"/>
    </row>
    <row r="346" spans="1:32" x14ac:dyDescent="0.25">
      <c r="A346"/>
      <c r="AF346"/>
    </row>
    <row r="347" spans="1:32" x14ac:dyDescent="0.25">
      <c r="A347"/>
      <c r="AF347"/>
    </row>
    <row r="348" spans="1:32" x14ac:dyDescent="0.25">
      <c r="A348"/>
      <c r="AF348"/>
    </row>
    <row r="349" spans="1:32" x14ac:dyDescent="0.25">
      <c r="A349"/>
      <c r="AF349"/>
    </row>
    <row r="350" spans="1:32" x14ac:dyDescent="0.25">
      <c r="A350"/>
      <c r="AF350"/>
    </row>
    <row r="351" spans="1:32" x14ac:dyDescent="0.25">
      <c r="A351"/>
      <c r="AF351"/>
    </row>
    <row r="352" spans="1:32" x14ac:dyDescent="0.25">
      <c r="A352"/>
      <c r="AF352"/>
    </row>
    <row r="353" spans="1:32" x14ac:dyDescent="0.25">
      <c r="A353"/>
      <c r="AF353"/>
    </row>
    <row r="354" spans="1:32" x14ac:dyDescent="0.25">
      <c r="A354"/>
      <c r="AF354"/>
    </row>
    <row r="355" spans="1:32" x14ac:dyDescent="0.25">
      <c r="A355"/>
      <c r="AF355"/>
    </row>
    <row r="356" spans="1:32" x14ac:dyDescent="0.25">
      <c r="A356"/>
      <c r="AF356"/>
    </row>
    <row r="357" spans="1:32" x14ac:dyDescent="0.25">
      <c r="A357"/>
      <c r="AF357"/>
    </row>
    <row r="358" spans="1:32" x14ac:dyDescent="0.25">
      <c r="A358"/>
      <c r="AF358"/>
    </row>
    <row r="359" spans="1:32" x14ac:dyDescent="0.25">
      <c r="A359"/>
      <c r="AF359"/>
    </row>
    <row r="360" spans="1:32" x14ac:dyDescent="0.25">
      <c r="A360"/>
      <c r="AF360"/>
    </row>
    <row r="361" spans="1:32" x14ac:dyDescent="0.25">
      <c r="A361"/>
      <c r="AF361"/>
    </row>
    <row r="362" spans="1:32" x14ac:dyDescent="0.25">
      <c r="A362"/>
      <c r="AF362"/>
    </row>
    <row r="363" spans="1:32" x14ac:dyDescent="0.25">
      <c r="A363"/>
      <c r="AF363"/>
    </row>
    <row r="364" spans="1:32" x14ac:dyDescent="0.25">
      <c r="A364"/>
      <c r="AF364"/>
    </row>
    <row r="365" spans="1:32" x14ac:dyDescent="0.25">
      <c r="A365"/>
      <c r="AF365"/>
    </row>
    <row r="366" spans="1:32" x14ac:dyDescent="0.25">
      <c r="A366"/>
      <c r="AF366"/>
    </row>
    <row r="367" spans="1:32" x14ac:dyDescent="0.25">
      <c r="A367"/>
      <c r="AF367"/>
    </row>
    <row r="368" spans="1:32" x14ac:dyDescent="0.25">
      <c r="A368"/>
      <c r="AF368"/>
    </row>
    <row r="369" spans="1:32" x14ac:dyDescent="0.25">
      <c r="A369"/>
      <c r="AF369"/>
    </row>
    <row r="370" spans="1:32" x14ac:dyDescent="0.25">
      <c r="A370"/>
      <c r="AF370"/>
    </row>
    <row r="371" spans="1:32" x14ac:dyDescent="0.25">
      <c r="A371"/>
      <c r="AF371"/>
    </row>
    <row r="372" spans="1:32" x14ac:dyDescent="0.25">
      <c r="A372"/>
      <c r="AF372"/>
    </row>
    <row r="373" spans="1:32" x14ac:dyDescent="0.25">
      <c r="A373"/>
      <c r="AF373"/>
    </row>
    <row r="374" spans="1:32" x14ac:dyDescent="0.25">
      <c r="A374"/>
      <c r="AF374"/>
    </row>
    <row r="375" spans="1:32" x14ac:dyDescent="0.25">
      <c r="A375"/>
      <c r="AF375"/>
    </row>
    <row r="376" spans="1:32" x14ac:dyDescent="0.25">
      <c r="A376"/>
      <c r="AF376"/>
    </row>
    <row r="377" spans="1:32" x14ac:dyDescent="0.25">
      <c r="A377"/>
      <c r="AF377"/>
    </row>
    <row r="378" spans="1:32" x14ac:dyDescent="0.25">
      <c r="A378"/>
      <c r="AF378"/>
    </row>
    <row r="379" spans="1:32" x14ac:dyDescent="0.25">
      <c r="A379"/>
      <c r="AF379"/>
    </row>
  </sheetData>
  <mergeCells count="32">
    <mergeCell ref="A1:AG2"/>
    <mergeCell ref="A4:A5"/>
    <mergeCell ref="B4:B5"/>
    <mergeCell ref="C4:C5"/>
    <mergeCell ref="D4:D5"/>
    <mergeCell ref="E4:E5"/>
    <mergeCell ref="F4:F5"/>
    <mergeCell ref="G4:G5"/>
    <mergeCell ref="O4:O8"/>
    <mergeCell ref="Z6:AD7"/>
    <mergeCell ref="P4:P8"/>
    <mergeCell ref="Q4:Q8"/>
    <mergeCell ref="R4:AD5"/>
    <mergeCell ref="AG4:AG8"/>
    <mergeCell ref="A6:A8"/>
    <mergeCell ref="B6:B8"/>
    <mergeCell ref="C6:C8"/>
    <mergeCell ref="D6:D8"/>
    <mergeCell ref="E6:E8"/>
    <mergeCell ref="F6:F8"/>
    <mergeCell ref="G6:G8"/>
    <mergeCell ref="AF4:AF8"/>
    <mergeCell ref="W6:Y7"/>
    <mergeCell ref="H4:I5"/>
    <mergeCell ref="J4:K5"/>
    <mergeCell ref="L4:N5"/>
    <mergeCell ref="AE4:AE5"/>
    <mergeCell ref="H6:I7"/>
    <mergeCell ref="J6:K7"/>
    <mergeCell ref="L6:N7"/>
    <mergeCell ref="R6:S7"/>
    <mergeCell ref="T6:V7"/>
  </mergeCells>
  <phoneticPr fontId="0" type="noConversion"/>
  <printOptions horizontalCentered="1"/>
  <pageMargins left="0.23622047244094491" right="0.23622047244094491" top="0" bottom="0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1" enableFormatConditionsCalculation="0"/>
  <dimension ref="A1:AG379"/>
  <sheetViews>
    <sheetView zoomScale="75" zoomScaleNormal="75" zoomScalePageLayoutView="75" workbookViewId="0">
      <pane xSplit="1" ySplit="8" topLeftCell="E58" activePane="bottomRight" state="frozenSplit"/>
      <selection activeCell="B51" sqref="B51"/>
      <selection pane="topRight" activeCell="B51" sqref="B51"/>
      <selection pane="bottomLeft" activeCell="B51" sqref="B51"/>
      <selection pane="bottomRight" activeCell="AG65" sqref="AG65"/>
    </sheetView>
  </sheetViews>
  <sheetFormatPr defaultColWidth="8.88671875" defaultRowHeight="13.2" x14ac:dyDescent="0.25"/>
  <cols>
    <col min="1" max="1" width="18.77734375" style="1" customWidth="1"/>
    <col min="2" max="2" width="6.21875" customWidth="1"/>
    <col min="3" max="3" width="5.77734375" customWidth="1"/>
    <col min="4" max="4" width="7.77734375" customWidth="1"/>
    <col min="5" max="6" width="5.44140625" customWidth="1"/>
    <col min="7" max="7" width="6.33203125" customWidth="1"/>
    <col min="8" max="8" width="7.33203125" customWidth="1"/>
    <col min="9" max="9" width="7.88671875" customWidth="1"/>
    <col min="10" max="10" width="6.33203125" customWidth="1"/>
    <col min="11" max="11" width="9" customWidth="1"/>
    <col min="12" max="13" width="5.44140625" customWidth="1"/>
    <col min="14" max="14" width="7" customWidth="1"/>
    <col min="15" max="15" width="4.5546875" customWidth="1"/>
    <col min="16" max="16" width="5.44140625" customWidth="1"/>
    <col min="17" max="17" width="7.5546875" customWidth="1"/>
    <col min="18" max="18" width="5.44140625" customWidth="1"/>
    <col min="19" max="19" width="6.109375" customWidth="1"/>
    <col min="20" max="21" width="5.44140625" customWidth="1"/>
    <col min="22" max="22" width="5.21875" customWidth="1"/>
    <col min="23" max="23" width="4.6640625" customWidth="1"/>
    <col min="24" max="24" width="7.44140625" customWidth="1"/>
    <col min="25" max="25" width="7" customWidth="1"/>
    <col min="26" max="26" width="5.44140625" customWidth="1"/>
    <col min="27" max="27" width="7.77734375" customWidth="1"/>
    <col min="28" max="29" width="5.44140625" customWidth="1"/>
    <col min="30" max="30" width="6.44140625" customWidth="1"/>
    <col min="31" max="31" width="7.21875" customWidth="1"/>
    <col min="32" max="32" width="7.21875" style="25" customWidth="1"/>
    <col min="33" max="33" width="7.6640625" customWidth="1"/>
  </cols>
  <sheetData>
    <row r="1" spans="1:33" ht="14.1" customHeight="1" x14ac:dyDescent="0.25">
      <c r="A1" s="146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4.1" customHeight="1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14.1" customHeight="1" thickBot="1" x14ac:dyDescent="0.3">
      <c r="A3" s="76"/>
      <c r="B3" s="89" t="s">
        <v>59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1" t="s">
        <v>61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4"/>
      <c r="AG3" s="93"/>
    </row>
    <row r="4" spans="1:33" s="116" customFormat="1" ht="14.1" customHeight="1" x14ac:dyDescent="0.25">
      <c r="A4" s="156" t="s">
        <v>105</v>
      </c>
      <c r="B4" s="158" t="s">
        <v>93</v>
      </c>
      <c r="C4" s="158" t="s">
        <v>94</v>
      </c>
      <c r="D4" s="158" t="s">
        <v>95</v>
      </c>
      <c r="E4" s="158" t="s">
        <v>96</v>
      </c>
      <c r="F4" s="158" t="s">
        <v>97</v>
      </c>
      <c r="G4" s="158" t="s">
        <v>98</v>
      </c>
      <c r="H4" s="158" t="s">
        <v>99</v>
      </c>
      <c r="I4" s="160"/>
      <c r="J4" s="158" t="s">
        <v>100</v>
      </c>
      <c r="K4" s="160"/>
      <c r="L4" s="158" t="s">
        <v>101</v>
      </c>
      <c r="M4" s="162"/>
      <c r="N4" s="160"/>
      <c r="O4" s="194" t="s">
        <v>102</v>
      </c>
      <c r="P4" s="197" t="s">
        <v>103</v>
      </c>
      <c r="Q4" s="148" t="s">
        <v>68</v>
      </c>
      <c r="R4" s="200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2"/>
      <c r="AE4" s="144"/>
      <c r="AF4" s="151" t="s">
        <v>90</v>
      </c>
      <c r="AG4" s="152" t="s">
        <v>12</v>
      </c>
    </row>
    <row r="5" spans="1:33" s="116" customFormat="1" ht="14.1" customHeight="1" thickBot="1" x14ac:dyDescent="0.3">
      <c r="A5" s="157"/>
      <c r="B5" s="159"/>
      <c r="C5" s="159"/>
      <c r="D5" s="159"/>
      <c r="E5" s="159"/>
      <c r="F5" s="159"/>
      <c r="G5" s="159"/>
      <c r="H5" s="159"/>
      <c r="I5" s="161"/>
      <c r="J5" s="159"/>
      <c r="K5" s="161"/>
      <c r="L5" s="159"/>
      <c r="M5" s="163"/>
      <c r="N5" s="161"/>
      <c r="O5" s="195"/>
      <c r="P5" s="198"/>
      <c r="Q5" s="149"/>
      <c r="R5" s="203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5"/>
      <c r="AE5" s="145"/>
      <c r="AF5" s="149"/>
      <c r="AG5" s="149"/>
    </row>
    <row r="6" spans="1:33" s="116" customFormat="1" ht="14.1" customHeight="1" x14ac:dyDescent="0.25">
      <c r="A6" s="153" t="s">
        <v>32</v>
      </c>
      <c r="B6" s="164" t="s">
        <v>64</v>
      </c>
      <c r="C6" s="167" t="s">
        <v>30</v>
      </c>
      <c r="D6" s="170" t="s">
        <v>33</v>
      </c>
      <c r="E6" s="170" t="s">
        <v>34</v>
      </c>
      <c r="F6" s="170" t="s">
        <v>62</v>
      </c>
      <c r="G6" s="177" t="s">
        <v>35</v>
      </c>
      <c r="H6" s="180" t="s">
        <v>65</v>
      </c>
      <c r="I6" s="181"/>
      <c r="J6" s="184" t="s">
        <v>66</v>
      </c>
      <c r="K6" s="181"/>
      <c r="L6" s="180" t="s">
        <v>67</v>
      </c>
      <c r="M6" s="185"/>
      <c r="N6" s="181"/>
      <c r="O6" s="195"/>
      <c r="P6" s="198"/>
      <c r="Q6" s="149"/>
      <c r="R6" s="187" t="s">
        <v>69</v>
      </c>
      <c r="S6" s="173"/>
      <c r="T6" s="188" t="s">
        <v>72</v>
      </c>
      <c r="U6" s="189"/>
      <c r="V6" s="190"/>
      <c r="W6" s="171" t="s">
        <v>36</v>
      </c>
      <c r="X6" s="172"/>
      <c r="Y6" s="173"/>
      <c r="Z6" s="171" t="s">
        <v>60</v>
      </c>
      <c r="AA6" s="172"/>
      <c r="AB6" s="172"/>
      <c r="AC6" s="172"/>
      <c r="AD6" s="173"/>
      <c r="AE6" s="117"/>
      <c r="AF6" s="149"/>
      <c r="AG6" s="149"/>
    </row>
    <row r="7" spans="1:33" s="116" customFormat="1" ht="14.1" customHeight="1" thickBot="1" x14ac:dyDescent="0.3">
      <c r="A7" s="154"/>
      <c r="B7" s="165"/>
      <c r="C7" s="168"/>
      <c r="D7" s="168"/>
      <c r="E7" s="168"/>
      <c r="F7" s="168"/>
      <c r="G7" s="178"/>
      <c r="H7" s="182"/>
      <c r="I7" s="183"/>
      <c r="J7" s="182"/>
      <c r="K7" s="183"/>
      <c r="L7" s="182"/>
      <c r="M7" s="186"/>
      <c r="N7" s="183"/>
      <c r="O7" s="195"/>
      <c r="P7" s="198"/>
      <c r="Q7" s="149"/>
      <c r="R7" s="174"/>
      <c r="S7" s="176"/>
      <c r="T7" s="191"/>
      <c r="U7" s="192"/>
      <c r="V7" s="193"/>
      <c r="W7" s="174"/>
      <c r="X7" s="175"/>
      <c r="Y7" s="176"/>
      <c r="Z7" s="174"/>
      <c r="AA7" s="175"/>
      <c r="AB7" s="175"/>
      <c r="AC7" s="175"/>
      <c r="AD7" s="176"/>
      <c r="AE7" s="117"/>
      <c r="AF7" s="149"/>
      <c r="AG7" s="149"/>
    </row>
    <row r="8" spans="1:33" s="116" customFormat="1" ht="110.1" customHeight="1" thickBot="1" x14ac:dyDescent="0.3">
      <c r="A8" s="155"/>
      <c r="B8" s="166"/>
      <c r="C8" s="169"/>
      <c r="D8" s="169"/>
      <c r="E8" s="169"/>
      <c r="F8" s="169"/>
      <c r="G8" s="179"/>
      <c r="H8" s="101" t="s">
        <v>83</v>
      </c>
      <c r="I8" s="102" t="s">
        <v>84</v>
      </c>
      <c r="J8" s="103" t="s">
        <v>85</v>
      </c>
      <c r="K8" s="102" t="s">
        <v>86</v>
      </c>
      <c r="L8" s="101" t="s">
        <v>87</v>
      </c>
      <c r="M8" s="104" t="s">
        <v>88</v>
      </c>
      <c r="N8" s="102" t="s">
        <v>89</v>
      </c>
      <c r="O8" s="196"/>
      <c r="P8" s="199"/>
      <c r="Q8" s="150"/>
      <c r="R8" s="105" t="s">
        <v>70</v>
      </c>
      <c r="S8" s="106" t="s">
        <v>71</v>
      </c>
      <c r="T8" s="105" t="s">
        <v>73</v>
      </c>
      <c r="U8" s="107" t="s">
        <v>74</v>
      </c>
      <c r="V8" s="108" t="s">
        <v>104</v>
      </c>
      <c r="W8" s="109" t="s">
        <v>75</v>
      </c>
      <c r="X8" s="110" t="s">
        <v>76</v>
      </c>
      <c r="Y8" s="111" t="s">
        <v>77</v>
      </c>
      <c r="Z8" s="109" t="s">
        <v>78</v>
      </c>
      <c r="AA8" s="112" t="s">
        <v>79</v>
      </c>
      <c r="AB8" s="110" t="s">
        <v>80</v>
      </c>
      <c r="AC8" s="113" t="s">
        <v>81</v>
      </c>
      <c r="AD8" s="114" t="s">
        <v>82</v>
      </c>
      <c r="AE8" s="115" t="s">
        <v>103</v>
      </c>
      <c r="AF8" s="150"/>
      <c r="AG8" s="150"/>
    </row>
    <row r="9" spans="1:33" x14ac:dyDescent="0.25">
      <c r="A9" s="69" t="s">
        <v>37</v>
      </c>
      <c r="B9" s="33"/>
      <c r="C9" s="16"/>
      <c r="D9" s="16"/>
      <c r="E9" s="16"/>
      <c r="F9" s="16"/>
      <c r="G9" s="30"/>
      <c r="H9" s="19"/>
      <c r="I9" s="17"/>
      <c r="J9" s="19"/>
      <c r="K9" s="17"/>
      <c r="L9" s="19"/>
      <c r="M9" s="16"/>
      <c r="N9" s="17"/>
      <c r="O9" s="30"/>
      <c r="P9" s="10"/>
      <c r="Q9" s="85">
        <f>SUM(B9:O9)-P9</f>
        <v>0</v>
      </c>
      <c r="R9" s="19"/>
      <c r="S9" s="17"/>
      <c r="T9" s="20"/>
      <c r="U9" s="9"/>
      <c r="V9" s="17"/>
      <c r="W9" s="60"/>
      <c r="X9" s="16"/>
      <c r="Y9" s="17"/>
      <c r="Z9" s="19"/>
      <c r="AA9" s="16"/>
      <c r="AB9" s="16"/>
      <c r="AC9" s="16"/>
      <c r="AD9" s="17"/>
      <c r="AE9" s="10"/>
      <c r="AF9" s="27">
        <f>SUM(R9:AD9)-AE9</f>
        <v>0</v>
      </c>
      <c r="AG9" s="94">
        <f t="shared" ref="AG9:AG29" si="0">SUM(Q9,AF9)</f>
        <v>0</v>
      </c>
    </row>
    <row r="10" spans="1:33" x14ac:dyDescent="0.25">
      <c r="A10" s="70" t="s">
        <v>38</v>
      </c>
      <c r="B10" s="22"/>
      <c r="C10" s="9"/>
      <c r="D10" s="9">
        <v>2</v>
      </c>
      <c r="E10" s="9">
        <v>3</v>
      </c>
      <c r="F10" s="9">
        <v>11</v>
      </c>
      <c r="G10" s="29">
        <v>2</v>
      </c>
      <c r="H10" s="20"/>
      <c r="I10" s="57"/>
      <c r="J10" s="20"/>
      <c r="K10" s="57"/>
      <c r="L10" s="20">
        <v>4</v>
      </c>
      <c r="M10" s="9">
        <v>3</v>
      </c>
      <c r="N10" s="57">
        <v>7</v>
      </c>
      <c r="O10" s="29"/>
      <c r="P10" s="4"/>
      <c r="Q10" s="86">
        <f t="shared" ref="Q10:Q61" si="1">SUM(B10:O10)-P10</f>
        <v>32</v>
      </c>
      <c r="R10" s="21"/>
      <c r="S10" s="43"/>
      <c r="T10" s="21"/>
      <c r="U10" s="7"/>
      <c r="V10" s="43"/>
      <c r="W10" s="61"/>
      <c r="X10" s="7"/>
      <c r="Y10" s="23"/>
      <c r="Z10" s="11"/>
      <c r="AA10" s="7"/>
      <c r="AB10" s="7"/>
      <c r="AC10" s="7"/>
      <c r="AD10" s="23"/>
      <c r="AE10" s="4"/>
      <c r="AF10" s="26">
        <f>SUM(R10:AD10)-AE10</f>
        <v>0</v>
      </c>
      <c r="AG10" s="95">
        <f t="shared" si="0"/>
        <v>32</v>
      </c>
    </row>
    <row r="11" spans="1:33" x14ac:dyDescent="0.25">
      <c r="A11" s="70" t="s">
        <v>0</v>
      </c>
      <c r="B11" s="22"/>
      <c r="C11" s="9"/>
      <c r="D11" s="9"/>
      <c r="E11" s="9"/>
      <c r="F11" s="9"/>
      <c r="G11" s="29"/>
      <c r="H11" s="20"/>
      <c r="I11" s="57"/>
      <c r="J11" s="20"/>
      <c r="K11" s="57"/>
      <c r="L11" s="20"/>
      <c r="M11" s="9"/>
      <c r="N11" s="57"/>
      <c r="O11" s="29"/>
      <c r="P11" s="4"/>
      <c r="Q11" s="86">
        <f t="shared" si="1"/>
        <v>0</v>
      </c>
      <c r="R11" s="21"/>
      <c r="S11" s="43"/>
      <c r="T11" s="21"/>
      <c r="U11" s="7"/>
      <c r="V11" s="43"/>
      <c r="W11" s="61"/>
      <c r="X11" s="7"/>
      <c r="Y11" s="23"/>
      <c r="Z11" s="11"/>
      <c r="AA11" s="7"/>
      <c r="AB11" s="7"/>
      <c r="AC11" s="7"/>
      <c r="AD11" s="23"/>
      <c r="AE11" s="4"/>
      <c r="AF11" s="26">
        <f t="shared" ref="AF11:AF61" si="2">SUM(R11:AD11)-AE11</f>
        <v>0</v>
      </c>
      <c r="AG11" s="95">
        <f t="shared" si="0"/>
        <v>0</v>
      </c>
    </row>
    <row r="12" spans="1:33" x14ac:dyDescent="0.25">
      <c r="A12" s="70" t="s">
        <v>39</v>
      </c>
      <c r="B12" s="22"/>
      <c r="C12" s="9"/>
      <c r="D12" s="9"/>
      <c r="E12" s="9">
        <v>11</v>
      </c>
      <c r="F12" s="9">
        <v>11</v>
      </c>
      <c r="G12" s="29"/>
      <c r="H12" s="20"/>
      <c r="I12" s="57">
        <v>1</v>
      </c>
      <c r="J12" s="20"/>
      <c r="K12" s="57"/>
      <c r="L12" s="20">
        <v>3</v>
      </c>
      <c r="M12" s="9">
        <v>6</v>
      </c>
      <c r="N12" s="57">
        <v>19</v>
      </c>
      <c r="O12" s="29"/>
      <c r="P12" s="4"/>
      <c r="Q12" s="86">
        <f t="shared" si="1"/>
        <v>51</v>
      </c>
      <c r="R12" s="21"/>
      <c r="S12" s="43"/>
      <c r="T12" s="21"/>
      <c r="U12" s="7"/>
      <c r="V12" s="43"/>
      <c r="W12" s="61"/>
      <c r="X12" s="7"/>
      <c r="Y12" s="23"/>
      <c r="Z12" s="11"/>
      <c r="AA12" s="7"/>
      <c r="AB12" s="7"/>
      <c r="AC12" s="7"/>
      <c r="AD12" s="23"/>
      <c r="AE12" s="4"/>
      <c r="AF12" s="26">
        <f t="shared" si="2"/>
        <v>0</v>
      </c>
      <c r="AG12" s="95">
        <f t="shared" si="0"/>
        <v>51</v>
      </c>
    </row>
    <row r="13" spans="1:33" s="18" customFormat="1" x14ac:dyDescent="0.25">
      <c r="A13" s="70" t="s">
        <v>23</v>
      </c>
      <c r="B13" s="22"/>
      <c r="C13" s="9"/>
      <c r="D13" s="9"/>
      <c r="E13" s="9"/>
      <c r="F13" s="9"/>
      <c r="G13" s="29"/>
      <c r="H13" s="20"/>
      <c r="I13" s="57"/>
      <c r="J13" s="20"/>
      <c r="K13" s="57"/>
      <c r="L13" s="20"/>
      <c r="M13" s="9"/>
      <c r="N13" s="57"/>
      <c r="O13" s="29"/>
      <c r="P13" s="4"/>
      <c r="Q13" s="86">
        <f t="shared" si="1"/>
        <v>0</v>
      </c>
      <c r="R13" s="21"/>
      <c r="S13" s="43"/>
      <c r="T13" s="21"/>
      <c r="U13" s="7"/>
      <c r="V13" s="43"/>
      <c r="W13" s="61"/>
      <c r="X13" s="7"/>
      <c r="Y13" s="23"/>
      <c r="Z13" s="11"/>
      <c r="AA13" s="7"/>
      <c r="AB13" s="7"/>
      <c r="AC13" s="7"/>
      <c r="AD13" s="23"/>
      <c r="AE13" s="4"/>
      <c r="AF13" s="26">
        <f t="shared" si="2"/>
        <v>0</v>
      </c>
      <c r="AG13" s="96">
        <f t="shared" si="0"/>
        <v>0</v>
      </c>
    </row>
    <row r="14" spans="1:33" x14ac:dyDescent="0.25">
      <c r="A14" s="70" t="s">
        <v>17</v>
      </c>
      <c r="B14" s="22"/>
      <c r="C14" s="9">
        <v>3</v>
      </c>
      <c r="D14" s="9">
        <v>10</v>
      </c>
      <c r="E14" s="9"/>
      <c r="F14" s="9"/>
      <c r="G14" s="29"/>
      <c r="H14" s="20"/>
      <c r="I14" s="57"/>
      <c r="J14" s="20">
        <v>2</v>
      </c>
      <c r="K14" s="57"/>
      <c r="L14" s="20">
        <v>10</v>
      </c>
      <c r="M14" s="9"/>
      <c r="N14" s="57"/>
      <c r="O14" s="29"/>
      <c r="P14" s="4"/>
      <c r="Q14" s="86">
        <f t="shared" si="1"/>
        <v>25</v>
      </c>
      <c r="R14" s="21"/>
      <c r="S14" s="43"/>
      <c r="T14" s="21"/>
      <c r="U14" s="7"/>
      <c r="V14" s="43"/>
      <c r="W14" s="61"/>
      <c r="X14" s="7"/>
      <c r="Y14" s="23"/>
      <c r="Z14" s="11"/>
      <c r="AA14" s="7"/>
      <c r="AB14" s="7"/>
      <c r="AC14" s="7"/>
      <c r="AD14" s="23"/>
      <c r="AE14" s="4"/>
      <c r="AF14" s="26">
        <f t="shared" si="2"/>
        <v>0</v>
      </c>
      <c r="AG14" s="95">
        <f t="shared" si="0"/>
        <v>25</v>
      </c>
    </row>
    <row r="15" spans="1:33" x14ac:dyDescent="0.25">
      <c r="A15" s="70" t="s">
        <v>40</v>
      </c>
      <c r="B15" s="22"/>
      <c r="C15" s="9">
        <v>4</v>
      </c>
      <c r="D15" s="9">
        <v>13</v>
      </c>
      <c r="E15" s="9">
        <v>5</v>
      </c>
      <c r="F15" s="9"/>
      <c r="G15" s="29"/>
      <c r="H15" s="20"/>
      <c r="I15" s="57"/>
      <c r="J15" s="20">
        <v>1</v>
      </c>
      <c r="K15" s="57">
        <v>35</v>
      </c>
      <c r="L15" s="20"/>
      <c r="M15" s="9"/>
      <c r="N15" s="57"/>
      <c r="O15" s="29"/>
      <c r="P15" s="4"/>
      <c r="Q15" s="86">
        <f t="shared" si="1"/>
        <v>58</v>
      </c>
      <c r="R15" s="21"/>
      <c r="S15" s="43">
        <v>24</v>
      </c>
      <c r="T15" s="21"/>
      <c r="U15" s="7">
        <v>20</v>
      </c>
      <c r="V15" s="43"/>
      <c r="W15" s="61"/>
      <c r="X15" s="7"/>
      <c r="Y15" s="23"/>
      <c r="Z15" s="11"/>
      <c r="AA15" s="7"/>
      <c r="AB15" s="7"/>
      <c r="AC15" s="7"/>
      <c r="AD15" s="23"/>
      <c r="AE15" s="4"/>
      <c r="AF15" s="26">
        <f t="shared" si="2"/>
        <v>44</v>
      </c>
      <c r="AG15" s="95">
        <f t="shared" si="0"/>
        <v>102</v>
      </c>
    </row>
    <row r="16" spans="1:33" x14ac:dyDescent="0.25">
      <c r="A16" s="70" t="s">
        <v>27</v>
      </c>
      <c r="B16" s="22"/>
      <c r="C16" s="9"/>
      <c r="D16" s="9"/>
      <c r="E16" s="9"/>
      <c r="F16" s="9"/>
      <c r="G16" s="29"/>
      <c r="H16" s="20"/>
      <c r="I16" s="57"/>
      <c r="J16" s="20"/>
      <c r="K16" s="57"/>
      <c r="L16" s="20"/>
      <c r="M16" s="9"/>
      <c r="N16" s="57"/>
      <c r="O16" s="29"/>
      <c r="P16" s="4"/>
      <c r="Q16" s="86">
        <f t="shared" si="1"/>
        <v>0</v>
      </c>
      <c r="R16" s="21"/>
      <c r="S16" s="43"/>
      <c r="T16" s="21"/>
      <c r="U16" s="7"/>
      <c r="V16" s="43"/>
      <c r="W16" s="61"/>
      <c r="X16" s="7"/>
      <c r="Y16" s="23"/>
      <c r="Z16" s="11"/>
      <c r="AA16" s="7"/>
      <c r="AB16" s="7"/>
      <c r="AC16" s="7"/>
      <c r="AD16" s="23"/>
      <c r="AE16" s="4"/>
      <c r="AF16" s="26">
        <f t="shared" si="2"/>
        <v>0</v>
      </c>
      <c r="AG16" s="95">
        <f t="shared" si="0"/>
        <v>0</v>
      </c>
    </row>
    <row r="17" spans="1:33" x14ac:dyDescent="0.25">
      <c r="A17" s="70" t="s">
        <v>28</v>
      </c>
      <c r="B17" s="22"/>
      <c r="C17" s="9">
        <v>4</v>
      </c>
      <c r="D17" s="9">
        <v>5</v>
      </c>
      <c r="E17" s="9"/>
      <c r="F17" s="9"/>
      <c r="G17" s="29"/>
      <c r="H17" s="20"/>
      <c r="I17" s="57"/>
      <c r="J17" s="20"/>
      <c r="K17" s="57">
        <v>11</v>
      </c>
      <c r="L17" s="20">
        <v>18</v>
      </c>
      <c r="M17" s="9"/>
      <c r="N17" s="57"/>
      <c r="O17" s="29"/>
      <c r="P17" s="4"/>
      <c r="Q17" s="86">
        <f t="shared" si="1"/>
        <v>38</v>
      </c>
      <c r="R17" s="21"/>
      <c r="S17" s="43">
        <v>1</v>
      </c>
      <c r="T17" s="21"/>
      <c r="U17" s="7"/>
      <c r="V17" s="43"/>
      <c r="W17" s="61"/>
      <c r="X17" s="7"/>
      <c r="Y17" s="23"/>
      <c r="Z17" s="11"/>
      <c r="AA17" s="7"/>
      <c r="AB17" s="7"/>
      <c r="AC17" s="7"/>
      <c r="AD17" s="23"/>
      <c r="AE17" s="4"/>
      <c r="AF17" s="26">
        <f t="shared" si="2"/>
        <v>1</v>
      </c>
      <c r="AG17" s="95">
        <f t="shared" si="0"/>
        <v>39</v>
      </c>
    </row>
    <row r="18" spans="1:33" x14ac:dyDescent="0.25">
      <c r="A18" s="70" t="s">
        <v>14</v>
      </c>
      <c r="B18" s="22"/>
      <c r="C18" s="9"/>
      <c r="D18" s="9"/>
      <c r="E18" s="9"/>
      <c r="F18" s="9"/>
      <c r="G18" s="29"/>
      <c r="H18" s="20"/>
      <c r="I18" s="57"/>
      <c r="J18" s="20"/>
      <c r="K18" s="57"/>
      <c r="L18" s="20"/>
      <c r="M18" s="9"/>
      <c r="N18" s="57"/>
      <c r="O18" s="29"/>
      <c r="P18" s="4"/>
      <c r="Q18" s="86">
        <f t="shared" si="1"/>
        <v>0</v>
      </c>
      <c r="R18" s="21"/>
      <c r="S18" s="43"/>
      <c r="T18" s="21"/>
      <c r="U18" s="7"/>
      <c r="V18" s="43"/>
      <c r="W18" s="61"/>
      <c r="X18" s="7"/>
      <c r="Y18" s="23"/>
      <c r="Z18" s="11"/>
      <c r="AA18" s="7"/>
      <c r="AB18" s="7"/>
      <c r="AC18" s="7">
        <v>16</v>
      </c>
      <c r="AD18" s="23"/>
      <c r="AE18" s="4"/>
      <c r="AF18" s="26">
        <f t="shared" si="2"/>
        <v>16</v>
      </c>
      <c r="AG18" s="95">
        <f t="shared" si="0"/>
        <v>16</v>
      </c>
    </row>
    <row r="19" spans="1:33" x14ac:dyDescent="0.25">
      <c r="A19" s="70" t="s">
        <v>8</v>
      </c>
      <c r="B19" s="22"/>
      <c r="C19" s="9"/>
      <c r="D19" s="9"/>
      <c r="E19" s="9"/>
      <c r="F19" s="9"/>
      <c r="G19" s="29"/>
      <c r="H19" s="20"/>
      <c r="I19" s="57"/>
      <c r="J19" s="20"/>
      <c r="K19" s="57"/>
      <c r="L19" s="20"/>
      <c r="M19" s="9"/>
      <c r="N19" s="57"/>
      <c r="O19" s="29"/>
      <c r="P19" s="4"/>
      <c r="Q19" s="86">
        <f t="shared" si="1"/>
        <v>0</v>
      </c>
      <c r="R19" s="21"/>
      <c r="S19" s="43"/>
      <c r="T19" s="21"/>
      <c r="U19" s="7"/>
      <c r="V19" s="43"/>
      <c r="W19" s="61"/>
      <c r="X19" s="7"/>
      <c r="Y19" s="23"/>
      <c r="Z19" s="11"/>
      <c r="AA19" s="7"/>
      <c r="AB19" s="7"/>
      <c r="AC19" s="7"/>
      <c r="AD19" s="23"/>
      <c r="AE19" s="4"/>
      <c r="AF19" s="26">
        <f t="shared" si="2"/>
        <v>0</v>
      </c>
      <c r="AG19" s="95">
        <f t="shared" si="0"/>
        <v>0</v>
      </c>
    </row>
    <row r="20" spans="1:33" x14ac:dyDescent="0.25">
      <c r="A20" s="70" t="s">
        <v>41</v>
      </c>
      <c r="B20" s="22">
        <v>1</v>
      </c>
      <c r="C20" s="9"/>
      <c r="D20" s="9"/>
      <c r="E20" s="9"/>
      <c r="F20" s="9"/>
      <c r="G20" s="29"/>
      <c r="H20" s="20"/>
      <c r="I20" s="57"/>
      <c r="J20" s="20"/>
      <c r="K20" s="57"/>
      <c r="L20" s="20">
        <v>2</v>
      </c>
      <c r="M20" s="9"/>
      <c r="N20" s="57"/>
      <c r="O20" s="29"/>
      <c r="P20" s="4"/>
      <c r="Q20" s="86">
        <f t="shared" si="1"/>
        <v>3</v>
      </c>
      <c r="R20" s="21"/>
      <c r="S20" s="43">
        <v>5</v>
      </c>
      <c r="T20" s="21"/>
      <c r="U20" s="7">
        <v>6</v>
      </c>
      <c r="V20" s="43"/>
      <c r="W20" s="61"/>
      <c r="X20" s="7"/>
      <c r="Y20" s="23"/>
      <c r="Z20" s="11"/>
      <c r="AA20" s="7"/>
      <c r="AB20" s="7"/>
      <c r="AC20" s="7"/>
      <c r="AD20" s="23"/>
      <c r="AE20" s="4">
        <v>1</v>
      </c>
      <c r="AF20" s="26">
        <f t="shared" si="2"/>
        <v>10</v>
      </c>
      <c r="AG20" s="95">
        <f t="shared" si="0"/>
        <v>13</v>
      </c>
    </row>
    <row r="21" spans="1:33" x14ac:dyDescent="0.25">
      <c r="A21" s="70" t="s">
        <v>16</v>
      </c>
      <c r="B21" s="22"/>
      <c r="C21" s="9">
        <v>6</v>
      </c>
      <c r="D21" s="9">
        <v>18</v>
      </c>
      <c r="E21" s="9">
        <v>5</v>
      </c>
      <c r="F21" s="9"/>
      <c r="G21" s="29"/>
      <c r="H21" s="20"/>
      <c r="I21" s="57"/>
      <c r="J21" s="20">
        <v>6</v>
      </c>
      <c r="K21" s="57">
        <v>28</v>
      </c>
      <c r="L21" s="20">
        <v>3</v>
      </c>
      <c r="M21" s="9"/>
      <c r="N21" s="57"/>
      <c r="O21" s="29">
        <v>10</v>
      </c>
      <c r="P21" s="4"/>
      <c r="Q21" s="86">
        <f t="shared" si="1"/>
        <v>76</v>
      </c>
      <c r="R21" s="21"/>
      <c r="S21" s="43"/>
      <c r="T21" s="21"/>
      <c r="U21" s="7">
        <v>37</v>
      </c>
      <c r="V21" s="43"/>
      <c r="W21" s="61"/>
      <c r="X21" s="7"/>
      <c r="Y21" s="23"/>
      <c r="Z21" s="11"/>
      <c r="AA21" s="7"/>
      <c r="AB21" s="7"/>
      <c r="AC21" s="7"/>
      <c r="AD21" s="23"/>
      <c r="AE21" s="4"/>
      <c r="AF21" s="26">
        <f t="shared" si="2"/>
        <v>37</v>
      </c>
      <c r="AG21" s="95">
        <f t="shared" si="0"/>
        <v>113</v>
      </c>
    </row>
    <row r="22" spans="1:33" x14ac:dyDescent="0.25">
      <c r="A22" s="70" t="s">
        <v>18</v>
      </c>
      <c r="B22" s="22"/>
      <c r="C22" s="9"/>
      <c r="D22" s="9"/>
      <c r="E22" s="9"/>
      <c r="F22" s="9"/>
      <c r="G22" s="29"/>
      <c r="H22" s="20"/>
      <c r="I22" s="57"/>
      <c r="J22" s="20"/>
      <c r="K22" s="57"/>
      <c r="L22" s="20"/>
      <c r="M22" s="9"/>
      <c r="N22" s="57"/>
      <c r="O22" s="29"/>
      <c r="P22" s="4"/>
      <c r="Q22" s="86">
        <f t="shared" si="1"/>
        <v>0</v>
      </c>
      <c r="R22" s="21"/>
      <c r="S22" s="43"/>
      <c r="T22" s="21"/>
      <c r="U22" s="7"/>
      <c r="V22" s="43"/>
      <c r="W22" s="61"/>
      <c r="X22" s="7"/>
      <c r="Y22" s="23"/>
      <c r="Z22" s="11"/>
      <c r="AA22" s="7"/>
      <c r="AB22" s="7"/>
      <c r="AC22" s="7"/>
      <c r="AD22" s="23"/>
      <c r="AE22" s="4"/>
      <c r="AF22" s="26">
        <f t="shared" si="2"/>
        <v>0</v>
      </c>
      <c r="AG22" s="95">
        <f t="shared" si="0"/>
        <v>0</v>
      </c>
    </row>
    <row r="23" spans="1:33" x14ac:dyDescent="0.25">
      <c r="A23" s="71" t="s">
        <v>42</v>
      </c>
      <c r="B23" s="22"/>
      <c r="C23" s="9">
        <v>3</v>
      </c>
      <c r="D23" s="9">
        <v>6</v>
      </c>
      <c r="E23" s="9">
        <v>3</v>
      </c>
      <c r="F23" s="9"/>
      <c r="G23" s="29"/>
      <c r="H23" s="20"/>
      <c r="I23" s="57"/>
      <c r="J23" s="20"/>
      <c r="K23" s="57"/>
      <c r="L23" s="20"/>
      <c r="M23" s="9">
        <v>100</v>
      </c>
      <c r="N23" s="57"/>
      <c r="O23" s="29"/>
      <c r="P23" s="4"/>
      <c r="Q23" s="86">
        <f t="shared" si="1"/>
        <v>112</v>
      </c>
      <c r="R23" s="21"/>
      <c r="S23" s="43"/>
      <c r="T23" s="21"/>
      <c r="U23" s="7"/>
      <c r="V23" s="43"/>
      <c r="W23" s="61"/>
      <c r="X23" s="7"/>
      <c r="Y23" s="23"/>
      <c r="Z23" s="11"/>
      <c r="AA23" s="7"/>
      <c r="AB23" s="7"/>
      <c r="AC23" s="7"/>
      <c r="AD23" s="23"/>
      <c r="AE23" s="4"/>
      <c r="AF23" s="26">
        <f t="shared" si="2"/>
        <v>0</v>
      </c>
      <c r="AG23" s="95">
        <f t="shared" si="0"/>
        <v>112</v>
      </c>
    </row>
    <row r="24" spans="1:33" x14ac:dyDescent="0.25">
      <c r="A24" s="71" t="s">
        <v>11</v>
      </c>
      <c r="B24" s="22"/>
      <c r="C24" s="9">
        <v>17</v>
      </c>
      <c r="D24" s="9">
        <v>15</v>
      </c>
      <c r="E24" s="9">
        <v>9</v>
      </c>
      <c r="F24" s="9"/>
      <c r="G24" s="29"/>
      <c r="H24" s="20"/>
      <c r="I24" s="57"/>
      <c r="J24" s="20"/>
      <c r="K24" s="57"/>
      <c r="L24" s="20">
        <v>12</v>
      </c>
      <c r="M24" s="9">
        <v>4</v>
      </c>
      <c r="N24" s="57"/>
      <c r="O24" s="29"/>
      <c r="P24" s="4"/>
      <c r="Q24" s="86">
        <f t="shared" si="1"/>
        <v>57</v>
      </c>
      <c r="R24" s="21"/>
      <c r="S24" s="43"/>
      <c r="T24" s="21"/>
      <c r="U24" s="7"/>
      <c r="V24" s="43"/>
      <c r="W24" s="61"/>
      <c r="X24" s="7"/>
      <c r="Y24" s="23"/>
      <c r="Z24" s="11"/>
      <c r="AA24" s="7"/>
      <c r="AB24" s="7"/>
      <c r="AC24" s="7"/>
      <c r="AD24" s="23"/>
      <c r="AE24" s="4"/>
      <c r="AF24" s="26">
        <f t="shared" si="2"/>
        <v>0</v>
      </c>
      <c r="AG24" s="95">
        <f t="shared" si="0"/>
        <v>57</v>
      </c>
    </row>
    <row r="25" spans="1:33" x14ac:dyDescent="0.25">
      <c r="A25" s="70" t="s">
        <v>26</v>
      </c>
      <c r="B25" s="22"/>
      <c r="C25" s="9"/>
      <c r="D25" s="9"/>
      <c r="E25" s="9"/>
      <c r="F25" s="9"/>
      <c r="G25" s="29"/>
      <c r="H25" s="20"/>
      <c r="I25" s="57"/>
      <c r="J25" s="20"/>
      <c r="K25" s="57"/>
      <c r="L25" s="20"/>
      <c r="M25" s="9"/>
      <c r="N25" s="57"/>
      <c r="O25" s="29"/>
      <c r="P25" s="4"/>
      <c r="Q25" s="86">
        <f t="shared" si="1"/>
        <v>0</v>
      </c>
      <c r="R25" s="21"/>
      <c r="S25" s="43"/>
      <c r="T25" s="21"/>
      <c r="U25" s="7"/>
      <c r="V25" s="43"/>
      <c r="W25" s="61"/>
      <c r="X25" s="7"/>
      <c r="Y25" s="23"/>
      <c r="Z25" s="11"/>
      <c r="AA25" s="7"/>
      <c r="AB25" s="7"/>
      <c r="AC25" s="7"/>
      <c r="AD25" s="23"/>
      <c r="AE25" s="4"/>
      <c r="AF25" s="26">
        <f t="shared" si="2"/>
        <v>0</v>
      </c>
      <c r="AG25" s="95">
        <f t="shared" si="0"/>
        <v>0</v>
      </c>
    </row>
    <row r="26" spans="1:33" x14ac:dyDescent="0.25">
      <c r="A26" s="70" t="s">
        <v>15</v>
      </c>
      <c r="B26" s="22"/>
      <c r="C26" s="9"/>
      <c r="D26" s="9"/>
      <c r="E26" s="9"/>
      <c r="F26" s="9"/>
      <c r="G26" s="29"/>
      <c r="H26" s="20"/>
      <c r="I26" s="57"/>
      <c r="J26" s="20"/>
      <c r="K26" s="57"/>
      <c r="L26" s="20"/>
      <c r="M26" s="9"/>
      <c r="N26" s="57"/>
      <c r="O26" s="29">
        <v>1</v>
      </c>
      <c r="P26" s="4"/>
      <c r="Q26" s="86">
        <f t="shared" si="1"/>
        <v>1</v>
      </c>
      <c r="R26" s="21"/>
      <c r="S26" s="43"/>
      <c r="T26" s="21"/>
      <c r="U26" s="7"/>
      <c r="V26" s="43"/>
      <c r="W26" s="61"/>
      <c r="X26" s="7"/>
      <c r="Y26" s="23">
        <v>12</v>
      </c>
      <c r="Z26" s="11"/>
      <c r="AA26" s="7"/>
      <c r="AB26" s="7"/>
      <c r="AC26" s="7"/>
      <c r="AD26" s="23"/>
      <c r="AE26" s="4"/>
      <c r="AF26" s="26">
        <f t="shared" si="2"/>
        <v>12</v>
      </c>
      <c r="AG26" s="95">
        <f t="shared" si="0"/>
        <v>13</v>
      </c>
    </row>
    <row r="27" spans="1:33" x14ac:dyDescent="0.25">
      <c r="A27" s="70" t="s">
        <v>43</v>
      </c>
      <c r="B27" s="22"/>
      <c r="C27" s="9"/>
      <c r="D27" s="9"/>
      <c r="E27" s="9"/>
      <c r="F27" s="9"/>
      <c r="G27" s="29"/>
      <c r="H27" s="20"/>
      <c r="I27" s="57"/>
      <c r="J27" s="20"/>
      <c r="K27" s="57"/>
      <c r="L27" s="20"/>
      <c r="M27" s="9"/>
      <c r="N27" s="57"/>
      <c r="O27" s="29"/>
      <c r="P27" s="4"/>
      <c r="Q27" s="86">
        <f t="shared" si="1"/>
        <v>0</v>
      </c>
      <c r="R27" s="21"/>
      <c r="S27" s="43"/>
      <c r="T27" s="21"/>
      <c r="U27" s="7">
        <v>6</v>
      </c>
      <c r="V27" s="43">
        <v>2</v>
      </c>
      <c r="W27" s="61"/>
      <c r="X27" s="7">
        <v>11</v>
      </c>
      <c r="Y27" s="23"/>
      <c r="Z27" s="11">
        <v>1</v>
      </c>
      <c r="AA27" s="7"/>
      <c r="AB27" s="7"/>
      <c r="AC27" s="7">
        <v>1</v>
      </c>
      <c r="AD27" s="23"/>
      <c r="AE27" s="4"/>
      <c r="AF27" s="26">
        <f t="shared" si="2"/>
        <v>21</v>
      </c>
      <c r="AG27" s="95">
        <f t="shared" si="0"/>
        <v>21</v>
      </c>
    </row>
    <row r="28" spans="1:33" x14ac:dyDescent="0.25">
      <c r="A28" s="72" t="s">
        <v>9</v>
      </c>
      <c r="B28" s="56"/>
      <c r="C28" s="58"/>
      <c r="D28" s="58"/>
      <c r="E28" s="58"/>
      <c r="F28" s="58"/>
      <c r="G28" s="34"/>
      <c r="H28" s="35"/>
      <c r="I28" s="59"/>
      <c r="J28" s="35"/>
      <c r="K28" s="59"/>
      <c r="L28" s="35"/>
      <c r="M28" s="58"/>
      <c r="N28" s="59"/>
      <c r="O28" s="34"/>
      <c r="P28" s="4"/>
      <c r="Q28" s="86">
        <f t="shared" si="1"/>
        <v>0</v>
      </c>
      <c r="R28" s="21"/>
      <c r="S28" s="43"/>
      <c r="T28" s="21"/>
      <c r="U28" s="7"/>
      <c r="V28" s="43"/>
      <c r="W28" s="61"/>
      <c r="X28" s="7"/>
      <c r="Y28" s="23"/>
      <c r="Z28" s="11"/>
      <c r="AA28" s="7"/>
      <c r="AB28" s="7"/>
      <c r="AC28" s="7"/>
      <c r="AD28" s="23"/>
      <c r="AE28" s="4"/>
      <c r="AF28" s="26">
        <f t="shared" si="2"/>
        <v>0</v>
      </c>
      <c r="AG28" s="95">
        <f t="shared" si="0"/>
        <v>0</v>
      </c>
    </row>
    <row r="29" spans="1:33" x14ac:dyDescent="0.25">
      <c r="A29" s="70" t="s">
        <v>2</v>
      </c>
      <c r="B29" s="22"/>
      <c r="C29" s="9"/>
      <c r="D29" s="9"/>
      <c r="E29" s="9"/>
      <c r="F29" s="9"/>
      <c r="G29" s="29"/>
      <c r="H29" s="20"/>
      <c r="I29" s="57"/>
      <c r="J29" s="20"/>
      <c r="K29" s="57"/>
      <c r="L29" s="20"/>
      <c r="M29" s="9"/>
      <c r="N29" s="57">
        <v>20</v>
      </c>
      <c r="O29" s="29"/>
      <c r="P29" s="4"/>
      <c r="Q29" s="86">
        <f t="shared" si="1"/>
        <v>20</v>
      </c>
      <c r="R29" s="21"/>
      <c r="S29" s="43"/>
      <c r="T29" s="21"/>
      <c r="U29" s="7"/>
      <c r="V29" s="43"/>
      <c r="W29" s="61"/>
      <c r="X29" s="7"/>
      <c r="Y29" s="23"/>
      <c r="Z29" s="11"/>
      <c r="AA29" s="7"/>
      <c r="AB29" s="7"/>
      <c r="AC29" s="7"/>
      <c r="AD29" s="23"/>
      <c r="AE29" s="4"/>
      <c r="AF29" s="26">
        <f t="shared" si="2"/>
        <v>0</v>
      </c>
      <c r="AG29" s="95">
        <f t="shared" si="0"/>
        <v>20</v>
      </c>
    </row>
    <row r="30" spans="1:33" x14ac:dyDescent="0.25">
      <c r="A30" s="70" t="s">
        <v>91</v>
      </c>
      <c r="B30" s="22"/>
      <c r="C30" s="9"/>
      <c r="D30" s="9"/>
      <c r="E30" s="9"/>
      <c r="F30" s="9"/>
      <c r="G30" s="29"/>
      <c r="H30" s="20"/>
      <c r="I30" s="57"/>
      <c r="J30" s="20"/>
      <c r="K30" s="57"/>
      <c r="L30" s="20"/>
      <c r="M30" s="9"/>
      <c r="N30" s="57"/>
      <c r="O30" s="29"/>
      <c r="P30" s="4"/>
      <c r="Q30" s="86">
        <f t="shared" si="1"/>
        <v>0</v>
      </c>
      <c r="R30" s="21"/>
      <c r="S30" s="43"/>
      <c r="T30" s="21"/>
      <c r="U30" s="7"/>
      <c r="V30" s="43"/>
      <c r="W30" s="61"/>
      <c r="X30" s="7"/>
      <c r="Y30" s="23"/>
      <c r="Z30" s="11"/>
      <c r="AA30" s="7"/>
      <c r="AB30" s="7"/>
      <c r="AC30" s="7"/>
      <c r="AD30" s="23"/>
      <c r="AE30" s="4"/>
      <c r="AF30" s="26">
        <f t="shared" si="2"/>
        <v>0</v>
      </c>
      <c r="AG30" s="95">
        <f t="shared" ref="AG30:AG32" si="3">SUM(Q30,AF30)</f>
        <v>0</v>
      </c>
    </row>
    <row r="31" spans="1:33" x14ac:dyDescent="0.25">
      <c r="A31" s="70" t="s">
        <v>63</v>
      </c>
      <c r="B31" s="22">
        <v>1</v>
      </c>
      <c r="C31" s="9">
        <v>12</v>
      </c>
      <c r="D31" s="9">
        <v>31</v>
      </c>
      <c r="E31" s="9">
        <v>5</v>
      </c>
      <c r="F31" s="9"/>
      <c r="G31" s="29"/>
      <c r="H31" s="20"/>
      <c r="I31" s="57"/>
      <c r="J31" s="20"/>
      <c r="K31" s="57">
        <v>3</v>
      </c>
      <c r="L31" s="20"/>
      <c r="M31" s="9">
        <v>12</v>
      </c>
      <c r="N31" s="57">
        <v>7</v>
      </c>
      <c r="O31" s="29"/>
      <c r="P31" s="4"/>
      <c r="Q31" s="86">
        <f t="shared" si="1"/>
        <v>71</v>
      </c>
      <c r="R31" s="21"/>
      <c r="S31" s="43"/>
      <c r="T31" s="21"/>
      <c r="U31" s="7"/>
      <c r="V31" s="43"/>
      <c r="W31" s="61"/>
      <c r="X31" s="7"/>
      <c r="Y31" s="23"/>
      <c r="Z31" s="11"/>
      <c r="AA31" s="7"/>
      <c r="AB31" s="7"/>
      <c r="AC31" s="7"/>
      <c r="AD31" s="23"/>
      <c r="AE31" s="4"/>
      <c r="AF31" s="26">
        <f t="shared" si="2"/>
        <v>0</v>
      </c>
      <c r="AG31" s="95">
        <f t="shared" si="3"/>
        <v>71</v>
      </c>
    </row>
    <row r="32" spans="1:33" x14ac:dyDescent="0.25">
      <c r="A32" s="70" t="s">
        <v>10</v>
      </c>
      <c r="B32" s="22"/>
      <c r="C32" s="9"/>
      <c r="D32" s="9"/>
      <c r="E32" s="9"/>
      <c r="F32" s="9"/>
      <c r="G32" s="29"/>
      <c r="H32" s="20"/>
      <c r="I32" s="57"/>
      <c r="J32" s="20"/>
      <c r="K32" s="57"/>
      <c r="L32" s="20"/>
      <c r="M32" s="9"/>
      <c r="N32" s="57"/>
      <c r="O32" s="29"/>
      <c r="P32" s="4"/>
      <c r="Q32" s="86">
        <f t="shared" si="1"/>
        <v>0</v>
      </c>
      <c r="R32" s="21"/>
      <c r="S32" s="43"/>
      <c r="T32" s="21"/>
      <c r="U32" s="7"/>
      <c r="V32" s="43"/>
      <c r="W32" s="61"/>
      <c r="X32" s="7"/>
      <c r="Y32" s="23"/>
      <c r="Z32" s="11"/>
      <c r="AA32" s="7"/>
      <c r="AB32" s="7"/>
      <c r="AC32" s="7"/>
      <c r="AD32" s="23"/>
      <c r="AE32" s="4"/>
      <c r="AF32" s="26">
        <f t="shared" si="2"/>
        <v>0</v>
      </c>
      <c r="AG32" s="95">
        <f t="shared" si="3"/>
        <v>0</v>
      </c>
    </row>
    <row r="33" spans="1:33" x14ac:dyDescent="0.25">
      <c r="A33" s="70" t="s">
        <v>1</v>
      </c>
      <c r="B33" s="22"/>
      <c r="C33" s="9"/>
      <c r="D33" s="9"/>
      <c r="E33" s="9"/>
      <c r="F33" s="9"/>
      <c r="G33" s="29"/>
      <c r="H33" s="20"/>
      <c r="I33" s="57"/>
      <c r="J33" s="20"/>
      <c r="K33" s="57"/>
      <c r="L33" s="20"/>
      <c r="M33" s="9"/>
      <c r="N33" s="57"/>
      <c r="O33" s="29"/>
      <c r="P33" s="4"/>
      <c r="Q33" s="86">
        <f t="shared" si="1"/>
        <v>0</v>
      </c>
      <c r="R33" s="21"/>
      <c r="S33" s="43"/>
      <c r="T33" s="21"/>
      <c r="U33" s="7"/>
      <c r="V33" s="43"/>
      <c r="W33" s="61"/>
      <c r="X33" s="7"/>
      <c r="Y33" s="23"/>
      <c r="Z33" s="11"/>
      <c r="AA33" s="7"/>
      <c r="AB33" s="7"/>
      <c r="AC33" s="7"/>
      <c r="AD33" s="23"/>
      <c r="AE33" s="4"/>
      <c r="AF33" s="26">
        <f t="shared" si="2"/>
        <v>0</v>
      </c>
      <c r="AG33" s="95">
        <f t="shared" ref="AG33:AG61" si="4">SUM(Q33,AF33)</f>
        <v>0</v>
      </c>
    </row>
    <row r="34" spans="1:33" x14ac:dyDescent="0.25">
      <c r="A34" s="70" t="s">
        <v>44</v>
      </c>
      <c r="B34" s="22"/>
      <c r="C34" s="9"/>
      <c r="D34" s="9"/>
      <c r="E34" s="9"/>
      <c r="F34" s="9">
        <v>1</v>
      </c>
      <c r="G34" s="29"/>
      <c r="H34" s="20"/>
      <c r="I34" s="57"/>
      <c r="J34" s="20"/>
      <c r="K34" s="57">
        <v>1</v>
      </c>
      <c r="L34" s="20"/>
      <c r="M34" s="9"/>
      <c r="N34" s="57"/>
      <c r="O34" s="29"/>
      <c r="P34" s="4"/>
      <c r="Q34" s="86">
        <f t="shared" si="1"/>
        <v>2</v>
      </c>
      <c r="R34" s="21"/>
      <c r="S34" s="43"/>
      <c r="T34" s="21"/>
      <c r="U34" s="7"/>
      <c r="V34" s="43"/>
      <c r="W34" s="61"/>
      <c r="X34" s="7"/>
      <c r="Y34" s="23"/>
      <c r="Z34" s="11"/>
      <c r="AA34" s="7"/>
      <c r="AB34" s="7"/>
      <c r="AC34" s="7"/>
      <c r="AD34" s="23"/>
      <c r="AE34" s="4"/>
      <c r="AF34" s="26">
        <f t="shared" si="2"/>
        <v>0</v>
      </c>
      <c r="AG34" s="95">
        <f t="shared" si="4"/>
        <v>2</v>
      </c>
    </row>
    <row r="35" spans="1:33" x14ac:dyDescent="0.25">
      <c r="A35" s="72" t="s">
        <v>45</v>
      </c>
      <c r="B35" s="56"/>
      <c r="C35" s="58"/>
      <c r="D35" s="58"/>
      <c r="E35" s="58"/>
      <c r="F35" s="58"/>
      <c r="G35" s="34"/>
      <c r="H35" s="35"/>
      <c r="I35" s="59"/>
      <c r="J35" s="35"/>
      <c r="K35" s="59"/>
      <c r="L35" s="35"/>
      <c r="M35" s="58">
        <v>5</v>
      </c>
      <c r="N35" s="59">
        <v>18</v>
      </c>
      <c r="O35" s="34"/>
      <c r="P35" s="4"/>
      <c r="Q35" s="86">
        <f t="shared" si="1"/>
        <v>23</v>
      </c>
      <c r="R35" s="21"/>
      <c r="S35" s="43"/>
      <c r="T35" s="21"/>
      <c r="U35" s="7"/>
      <c r="V35" s="43"/>
      <c r="W35" s="61"/>
      <c r="X35" s="7"/>
      <c r="Y35" s="23"/>
      <c r="Z35" s="11"/>
      <c r="AA35" s="7"/>
      <c r="AB35" s="7"/>
      <c r="AC35" s="7"/>
      <c r="AD35" s="23"/>
      <c r="AE35" s="4"/>
      <c r="AF35" s="26">
        <f t="shared" si="2"/>
        <v>0</v>
      </c>
      <c r="AG35" s="95">
        <f t="shared" si="4"/>
        <v>23</v>
      </c>
    </row>
    <row r="36" spans="1:33" x14ac:dyDescent="0.25">
      <c r="A36" s="70" t="s">
        <v>7</v>
      </c>
      <c r="B36" s="22"/>
      <c r="C36" s="9"/>
      <c r="D36" s="9">
        <v>1</v>
      </c>
      <c r="E36" s="9">
        <v>6</v>
      </c>
      <c r="F36" s="9">
        <v>5</v>
      </c>
      <c r="G36" s="29"/>
      <c r="H36" s="20">
        <v>1</v>
      </c>
      <c r="I36" s="57"/>
      <c r="J36" s="20"/>
      <c r="K36" s="57"/>
      <c r="L36" s="20"/>
      <c r="M36" s="9">
        <v>6</v>
      </c>
      <c r="N36" s="57"/>
      <c r="O36" s="29"/>
      <c r="P36" s="4"/>
      <c r="Q36" s="86">
        <f t="shared" si="1"/>
        <v>19</v>
      </c>
      <c r="R36" s="21"/>
      <c r="S36" s="43"/>
      <c r="T36" s="21"/>
      <c r="U36" s="7"/>
      <c r="V36" s="43"/>
      <c r="W36" s="61"/>
      <c r="X36" s="7"/>
      <c r="Y36" s="23"/>
      <c r="Z36" s="11"/>
      <c r="AA36" s="7"/>
      <c r="AB36" s="7"/>
      <c r="AC36" s="7"/>
      <c r="AD36" s="23"/>
      <c r="AE36" s="4"/>
      <c r="AF36" s="26">
        <f t="shared" si="2"/>
        <v>0</v>
      </c>
      <c r="AG36" s="95">
        <f t="shared" si="4"/>
        <v>19</v>
      </c>
    </row>
    <row r="37" spans="1:33" x14ac:dyDescent="0.25">
      <c r="A37" s="70" t="s">
        <v>31</v>
      </c>
      <c r="B37" s="22"/>
      <c r="C37" s="9"/>
      <c r="D37" s="9"/>
      <c r="E37" s="9"/>
      <c r="F37" s="9"/>
      <c r="G37" s="29"/>
      <c r="H37" s="20"/>
      <c r="I37" s="57"/>
      <c r="J37" s="20"/>
      <c r="K37" s="57"/>
      <c r="L37" s="20"/>
      <c r="M37" s="9"/>
      <c r="N37" s="57"/>
      <c r="O37" s="29"/>
      <c r="P37" s="4"/>
      <c r="Q37" s="86">
        <f t="shared" si="1"/>
        <v>0</v>
      </c>
      <c r="R37" s="21"/>
      <c r="S37" s="43"/>
      <c r="T37" s="21"/>
      <c r="U37" s="7"/>
      <c r="V37" s="43"/>
      <c r="W37" s="61"/>
      <c r="X37" s="7"/>
      <c r="Y37" s="23"/>
      <c r="Z37" s="11"/>
      <c r="AA37" s="7"/>
      <c r="AB37" s="7"/>
      <c r="AC37" s="7"/>
      <c r="AD37" s="23"/>
      <c r="AE37" s="4"/>
      <c r="AF37" s="26">
        <f t="shared" si="2"/>
        <v>0</v>
      </c>
      <c r="AG37" s="95">
        <f t="shared" si="4"/>
        <v>0</v>
      </c>
    </row>
    <row r="38" spans="1:33" x14ac:dyDescent="0.25">
      <c r="A38" s="70" t="s">
        <v>47</v>
      </c>
      <c r="B38" s="22"/>
      <c r="C38" s="9"/>
      <c r="D38" s="9"/>
      <c r="E38" s="9"/>
      <c r="F38" s="9"/>
      <c r="G38" s="29"/>
      <c r="H38" s="20"/>
      <c r="I38" s="57"/>
      <c r="J38" s="20"/>
      <c r="K38" s="57"/>
      <c r="L38" s="20"/>
      <c r="M38" s="9"/>
      <c r="N38" s="57"/>
      <c r="O38" s="29"/>
      <c r="P38" s="4"/>
      <c r="Q38" s="86">
        <f t="shared" si="1"/>
        <v>0</v>
      </c>
      <c r="R38" s="21"/>
      <c r="S38" s="43"/>
      <c r="T38" s="21"/>
      <c r="U38" s="7"/>
      <c r="V38" s="43"/>
      <c r="W38" s="61"/>
      <c r="X38" s="7"/>
      <c r="Y38" s="23"/>
      <c r="Z38" s="11"/>
      <c r="AA38" s="7"/>
      <c r="AB38" s="7">
        <v>1</v>
      </c>
      <c r="AC38" s="7">
        <v>8</v>
      </c>
      <c r="AD38" s="23">
        <v>2</v>
      </c>
      <c r="AE38" s="4"/>
      <c r="AF38" s="26">
        <f t="shared" si="2"/>
        <v>11</v>
      </c>
      <c r="AG38" s="95">
        <f t="shared" si="4"/>
        <v>11</v>
      </c>
    </row>
    <row r="39" spans="1:33" x14ac:dyDescent="0.25">
      <c r="A39" s="70" t="s">
        <v>20</v>
      </c>
      <c r="B39" s="22"/>
      <c r="C39" s="9"/>
      <c r="D39" s="9"/>
      <c r="E39" s="9"/>
      <c r="F39" s="9"/>
      <c r="G39" s="29"/>
      <c r="H39" s="20"/>
      <c r="I39" s="57"/>
      <c r="J39" s="20"/>
      <c r="K39" s="57"/>
      <c r="L39" s="20"/>
      <c r="M39" s="9"/>
      <c r="N39" s="57"/>
      <c r="O39" s="29"/>
      <c r="P39" s="4"/>
      <c r="Q39" s="86">
        <f t="shared" si="1"/>
        <v>0</v>
      </c>
      <c r="R39" s="21"/>
      <c r="S39" s="43"/>
      <c r="T39" s="21"/>
      <c r="U39" s="7"/>
      <c r="V39" s="43"/>
      <c r="W39" s="61"/>
      <c r="X39" s="7"/>
      <c r="Y39" s="23"/>
      <c r="Z39" s="11"/>
      <c r="AA39" s="7"/>
      <c r="AB39" s="7"/>
      <c r="AC39" s="7"/>
      <c r="AD39" s="23"/>
      <c r="AE39" s="4"/>
      <c r="AF39" s="26">
        <f t="shared" si="2"/>
        <v>0</v>
      </c>
      <c r="AG39" s="95">
        <f t="shared" si="4"/>
        <v>0</v>
      </c>
    </row>
    <row r="40" spans="1:33" x14ac:dyDescent="0.25">
      <c r="A40" s="72" t="s">
        <v>46</v>
      </c>
      <c r="B40" s="56"/>
      <c r="C40" s="58"/>
      <c r="D40" s="58">
        <v>17</v>
      </c>
      <c r="E40" s="58">
        <v>12</v>
      </c>
      <c r="F40" s="58"/>
      <c r="G40" s="34"/>
      <c r="H40" s="35"/>
      <c r="I40" s="59"/>
      <c r="J40" s="35">
        <v>1</v>
      </c>
      <c r="K40" s="59"/>
      <c r="L40" s="35"/>
      <c r="M40" s="58">
        <v>12</v>
      </c>
      <c r="N40" s="59"/>
      <c r="O40" s="34"/>
      <c r="P40" s="36">
        <v>1</v>
      </c>
      <c r="Q40" s="86">
        <f t="shared" si="1"/>
        <v>41</v>
      </c>
      <c r="R40" s="42"/>
      <c r="S40" s="41"/>
      <c r="T40" s="42"/>
      <c r="U40" s="38"/>
      <c r="V40" s="41"/>
      <c r="W40" s="40"/>
      <c r="X40" s="38"/>
      <c r="Y40" s="39"/>
      <c r="Z40" s="37"/>
      <c r="AA40" s="38"/>
      <c r="AB40" s="38"/>
      <c r="AC40" s="38"/>
      <c r="AD40" s="39"/>
      <c r="AE40" s="36"/>
      <c r="AF40" s="26">
        <f t="shared" si="2"/>
        <v>0</v>
      </c>
      <c r="AG40" s="97">
        <f t="shared" si="4"/>
        <v>41</v>
      </c>
    </row>
    <row r="41" spans="1:33" x14ac:dyDescent="0.25">
      <c r="A41" s="70" t="s">
        <v>25</v>
      </c>
      <c r="B41" s="22"/>
      <c r="C41" s="9"/>
      <c r="D41" s="9">
        <v>3</v>
      </c>
      <c r="E41" s="9"/>
      <c r="F41" s="9">
        <v>2</v>
      </c>
      <c r="G41" s="29">
        <v>4</v>
      </c>
      <c r="H41" s="20"/>
      <c r="I41" s="57">
        <v>1</v>
      </c>
      <c r="J41" s="20"/>
      <c r="K41" s="57"/>
      <c r="L41" s="20"/>
      <c r="M41" s="9"/>
      <c r="N41" s="57">
        <v>11</v>
      </c>
      <c r="O41" s="29"/>
      <c r="P41" s="4">
        <v>2</v>
      </c>
      <c r="Q41" s="86">
        <f t="shared" si="1"/>
        <v>19</v>
      </c>
      <c r="R41" s="21">
        <v>1</v>
      </c>
      <c r="S41" s="43">
        <v>1</v>
      </c>
      <c r="T41" s="21">
        <v>6</v>
      </c>
      <c r="U41" s="7">
        <v>13</v>
      </c>
      <c r="V41" s="43"/>
      <c r="W41" s="61">
        <v>2</v>
      </c>
      <c r="X41" s="7"/>
      <c r="Y41" s="23">
        <v>1</v>
      </c>
      <c r="Z41" s="11"/>
      <c r="AA41" s="7"/>
      <c r="AB41" s="7">
        <v>1</v>
      </c>
      <c r="AC41" s="7">
        <v>7</v>
      </c>
      <c r="AD41" s="23">
        <v>6</v>
      </c>
      <c r="AE41" s="4"/>
      <c r="AF41" s="26">
        <f t="shared" si="2"/>
        <v>38</v>
      </c>
      <c r="AG41" s="95">
        <f t="shared" si="4"/>
        <v>57</v>
      </c>
    </row>
    <row r="42" spans="1:33" x14ac:dyDescent="0.25">
      <c r="A42" s="70" t="s">
        <v>19</v>
      </c>
      <c r="B42" s="22"/>
      <c r="C42" s="9"/>
      <c r="D42" s="9">
        <v>3</v>
      </c>
      <c r="E42" s="9"/>
      <c r="F42" s="9"/>
      <c r="G42" s="29"/>
      <c r="H42" s="20">
        <v>1</v>
      </c>
      <c r="I42" s="57"/>
      <c r="J42" s="20"/>
      <c r="K42" s="57"/>
      <c r="L42" s="20">
        <v>1</v>
      </c>
      <c r="M42" s="9"/>
      <c r="N42" s="57"/>
      <c r="O42" s="29"/>
      <c r="P42" s="4"/>
      <c r="Q42" s="86">
        <f t="shared" si="1"/>
        <v>5</v>
      </c>
      <c r="R42" s="21"/>
      <c r="S42" s="43"/>
      <c r="T42" s="21"/>
      <c r="U42" s="7"/>
      <c r="V42" s="43"/>
      <c r="W42" s="61"/>
      <c r="X42" s="7"/>
      <c r="Y42" s="23"/>
      <c r="Z42" s="11"/>
      <c r="AA42" s="7"/>
      <c r="AB42" s="7"/>
      <c r="AC42" s="7"/>
      <c r="AD42" s="23"/>
      <c r="AE42" s="4"/>
      <c r="AF42" s="26">
        <f t="shared" si="2"/>
        <v>0</v>
      </c>
      <c r="AG42" s="95">
        <f t="shared" si="4"/>
        <v>5</v>
      </c>
    </row>
    <row r="43" spans="1:33" x14ac:dyDescent="0.25">
      <c r="A43" s="70" t="s">
        <v>6</v>
      </c>
      <c r="B43" s="22"/>
      <c r="C43" s="9"/>
      <c r="D43" s="9">
        <v>7</v>
      </c>
      <c r="E43" s="9"/>
      <c r="F43" s="9"/>
      <c r="G43" s="29"/>
      <c r="H43" s="20"/>
      <c r="I43" s="57"/>
      <c r="J43" s="20"/>
      <c r="K43" s="57"/>
      <c r="L43" s="20">
        <v>8</v>
      </c>
      <c r="M43" s="9">
        <v>3</v>
      </c>
      <c r="N43" s="57"/>
      <c r="O43" s="29"/>
      <c r="P43" s="4"/>
      <c r="Q43" s="86">
        <f t="shared" si="1"/>
        <v>18</v>
      </c>
      <c r="R43" s="21"/>
      <c r="S43" s="43"/>
      <c r="T43" s="21"/>
      <c r="U43" s="7"/>
      <c r="V43" s="43"/>
      <c r="W43" s="61"/>
      <c r="X43" s="7"/>
      <c r="Y43" s="23"/>
      <c r="Z43" s="11"/>
      <c r="AA43" s="7"/>
      <c r="AB43" s="7"/>
      <c r="AC43" s="7"/>
      <c r="AD43" s="23"/>
      <c r="AE43" s="4"/>
      <c r="AF43" s="26">
        <f t="shared" si="2"/>
        <v>0</v>
      </c>
      <c r="AG43" s="95">
        <f t="shared" si="4"/>
        <v>18</v>
      </c>
    </row>
    <row r="44" spans="1:33" x14ac:dyDescent="0.25">
      <c r="A44" s="70" t="s">
        <v>48</v>
      </c>
      <c r="B44" s="22"/>
      <c r="C44" s="9">
        <v>35</v>
      </c>
      <c r="D44" s="9">
        <v>33</v>
      </c>
      <c r="E44" s="9">
        <v>2</v>
      </c>
      <c r="F44" s="9"/>
      <c r="G44" s="29"/>
      <c r="H44" s="20"/>
      <c r="I44" s="57"/>
      <c r="J44" s="20"/>
      <c r="K44" s="57"/>
      <c r="L44" s="20">
        <v>6</v>
      </c>
      <c r="M44" s="9">
        <v>2</v>
      </c>
      <c r="N44" s="57"/>
      <c r="O44" s="29">
        <v>2</v>
      </c>
      <c r="P44" s="4">
        <v>7</v>
      </c>
      <c r="Q44" s="86">
        <f t="shared" si="1"/>
        <v>73</v>
      </c>
      <c r="R44" s="21"/>
      <c r="S44" s="43">
        <v>3</v>
      </c>
      <c r="T44" s="21"/>
      <c r="U44" s="7"/>
      <c r="V44" s="43"/>
      <c r="W44" s="61"/>
      <c r="X44" s="7"/>
      <c r="Y44" s="23"/>
      <c r="Z44" s="11"/>
      <c r="AA44" s="7"/>
      <c r="AB44" s="7"/>
      <c r="AC44" s="7"/>
      <c r="AD44" s="23"/>
      <c r="AE44" s="4"/>
      <c r="AF44" s="26">
        <f t="shared" si="2"/>
        <v>3</v>
      </c>
      <c r="AG44" s="95">
        <f t="shared" si="4"/>
        <v>76</v>
      </c>
    </row>
    <row r="45" spans="1:33" x14ac:dyDescent="0.25">
      <c r="A45" s="70" t="s">
        <v>49</v>
      </c>
      <c r="B45" s="22">
        <v>1</v>
      </c>
      <c r="C45" s="9">
        <v>1</v>
      </c>
      <c r="D45" s="9">
        <v>2</v>
      </c>
      <c r="E45" s="9">
        <v>7</v>
      </c>
      <c r="F45" s="9"/>
      <c r="G45" s="29"/>
      <c r="H45" s="20"/>
      <c r="I45" s="57"/>
      <c r="J45" s="20">
        <v>6</v>
      </c>
      <c r="K45" s="57">
        <v>1</v>
      </c>
      <c r="L45" s="20">
        <v>6</v>
      </c>
      <c r="M45" s="9">
        <v>2</v>
      </c>
      <c r="N45" s="57"/>
      <c r="O45" s="29"/>
      <c r="P45" s="4"/>
      <c r="Q45" s="86">
        <f t="shared" si="1"/>
        <v>26</v>
      </c>
      <c r="R45" s="21"/>
      <c r="S45" s="43">
        <v>3</v>
      </c>
      <c r="T45" s="21"/>
      <c r="U45" s="7">
        <v>2</v>
      </c>
      <c r="V45" s="43"/>
      <c r="W45" s="61"/>
      <c r="X45" s="7"/>
      <c r="Y45" s="23"/>
      <c r="Z45" s="11"/>
      <c r="AA45" s="7"/>
      <c r="AB45" s="7"/>
      <c r="AC45" s="7"/>
      <c r="AD45" s="23"/>
      <c r="AE45" s="4"/>
      <c r="AF45" s="26">
        <f t="shared" si="2"/>
        <v>5</v>
      </c>
      <c r="AG45" s="95">
        <f t="shared" si="4"/>
        <v>31</v>
      </c>
    </row>
    <row r="46" spans="1:33" x14ac:dyDescent="0.25">
      <c r="A46" s="70" t="s">
        <v>50</v>
      </c>
      <c r="B46" s="22"/>
      <c r="C46" s="9">
        <v>27</v>
      </c>
      <c r="D46" s="9">
        <v>31</v>
      </c>
      <c r="E46" s="9">
        <v>4</v>
      </c>
      <c r="F46" s="9"/>
      <c r="G46" s="29"/>
      <c r="H46" s="20"/>
      <c r="I46" s="57"/>
      <c r="J46" s="20">
        <v>9</v>
      </c>
      <c r="K46" s="57">
        <v>10</v>
      </c>
      <c r="L46" s="20"/>
      <c r="M46" s="9"/>
      <c r="N46" s="57"/>
      <c r="O46" s="29"/>
      <c r="P46" s="4"/>
      <c r="Q46" s="86">
        <f t="shared" si="1"/>
        <v>81</v>
      </c>
      <c r="R46" s="21"/>
      <c r="S46" s="43">
        <v>27</v>
      </c>
      <c r="T46" s="21"/>
      <c r="U46" s="7">
        <v>11</v>
      </c>
      <c r="V46" s="43"/>
      <c r="W46" s="61"/>
      <c r="X46" s="7"/>
      <c r="Y46" s="23"/>
      <c r="Z46" s="11">
        <v>1</v>
      </c>
      <c r="AA46" s="7"/>
      <c r="AB46" s="7"/>
      <c r="AC46" s="7"/>
      <c r="AD46" s="23"/>
      <c r="AE46" s="4"/>
      <c r="AF46" s="26">
        <f t="shared" si="2"/>
        <v>39</v>
      </c>
      <c r="AG46" s="95">
        <f t="shared" si="4"/>
        <v>120</v>
      </c>
    </row>
    <row r="47" spans="1:33" s="18" customFormat="1" x14ac:dyDescent="0.25">
      <c r="A47" s="70" t="s">
        <v>24</v>
      </c>
      <c r="B47" s="22"/>
      <c r="C47" s="9"/>
      <c r="D47" s="9"/>
      <c r="E47" s="9"/>
      <c r="F47" s="9"/>
      <c r="G47" s="29"/>
      <c r="H47" s="20">
        <v>1</v>
      </c>
      <c r="I47" s="57"/>
      <c r="J47" s="20"/>
      <c r="K47" s="57"/>
      <c r="L47" s="20"/>
      <c r="M47" s="9">
        <v>15</v>
      </c>
      <c r="N47" s="57"/>
      <c r="O47" s="29"/>
      <c r="P47" s="4"/>
      <c r="Q47" s="86">
        <f t="shared" si="1"/>
        <v>16</v>
      </c>
      <c r="R47" s="21"/>
      <c r="S47" s="43"/>
      <c r="T47" s="21"/>
      <c r="U47" s="7"/>
      <c r="V47" s="43"/>
      <c r="W47" s="61"/>
      <c r="X47" s="7"/>
      <c r="Y47" s="23"/>
      <c r="Z47" s="11"/>
      <c r="AA47" s="7"/>
      <c r="AB47" s="7"/>
      <c r="AC47" s="7"/>
      <c r="AD47" s="23"/>
      <c r="AE47" s="4"/>
      <c r="AF47" s="26">
        <f t="shared" si="2"/>
        <v>0</v>
      </c>
      <c r="AG47" s="96">
        <f t="shared" si="4"/>
        <v>16</v>
      </c>
    </row>
    <row r="48" spans="1:33" x14ac:dyDescent="0.25">
      <c r="A48" s="70" t="s">
        <v>51</v>
      </c>
      <c r="B48" s="22"/>
      <c r="C48" s="9">
        <v>32</v>
      </c>
      <c r="D48" s="9">
        <v>24</v>
      </c>
      <c r="E48" s="9"/>
      <c r="F48" s="9">
        <v>1</v>
      </c>
      <c r="G48" s="29"/>
      <c r="H48" s="20"/>
      <c r="I48" s="57"/>
      <c r="J48" s="20">
        <v>8</v>
      </c>
      <c r="K48" s="57"/>
      <c r="L48" s="20"/>
      <c r="M48" s="9">
        <v>1</v>
      </c>
      <c r="N48" s="57"/>
      <c r="O48" s="29"/>
      <c r="P48" s="4">
        <v>1</v>
      </c>
      <c r="Q48" s="86">
        <f t="shared" si="1"/>
        <v>65</v>
      </c>
      <c r="R48" s="21"/>
      <c r="S48" s="43">
        <v>10</v>
      </c>
      <c r="T48" s="21"/>
      <c r="U48" s="7">
        <v>30</v>
      </c>
      <c r="V48" s="43"/>
      <c r="W48" s="61"/>
      <c r="X48" s="7"/>
      <c r="Y48" s="23"/>
      <c r="Z48" s="11">
        <v>2</v>
      </c>
      <c r="AA48" s="7"/>
      <c r="AB48" s="7"/>
      <c r="AC48" s="7"/>
      <c r="AD48" s="23"/>
      <c r="AE48" s="4"/>
      <c r="AF48" s="26">
        <f t="shared" si="2"/>
        <v>42</v>
      </c>
      <c r="AG48" s="95">
        <f t="shared" si="4"/>
        <v>107</v>
      </c>
    </row>
    <row r="49" spans="1:33" x14ac:dyDescent="0.25">
      <c r="A49" s="70" t="s">
        <v>3</v>
      </c>
      <c r="B49" s="22"/>
      <c r="C49" s="9"/>
      <c r="D49" s="9"/>
      <c r="E49" s="9"/>
      <c r="F49" s="9"/>
      <c r="G49" s="29"/>
      <c r="H49" s="20"/>
      <c r="I49" s="57"/>
      <c r="J49" s="20"/>
      <c r="K49" s="57"/>
      <c r="L49" s="20"/>
      <c r="M49" s="9"/>
      <c r="N49" s="57"/>
      <c r="O49" s="29"/>
      <c r="P49" s="4"/>
      <c r="Q49" s="86">
        <f t="shared" si="1"/>
        <v>0</v>
      </c>
      <c r="R49" s="21"/>
      <c r="S49" s="43"/>
      <c r="T49" s="21"/>
      <c r="U49" s="7"/>
      <c r="V49" s="43"/>
      <c r="W49" s="61"/>
      <c r="X49" s="7"/>
      <c r="Y49" s="23"/>
      <c r="Z49" s="11"/>
      <c r="AA49" s="7"/>
      <c r="AB49" s="7"/>
      <c r="AC49" s="7"/>
      <c r="AD49" s="23"/>
      <c r="AE49" s="4"/>
      <c r="AF49" s="26">
        <f t="shared" si="2"/>
        <v>0</v>
      </c>
      <c r="AG49" s="95">
        <f t="shared" si="4"/>
        <v>0</v>
      </c>
    </row>
    <row r="50" spans="1:33" x14ac:dyDescent="0.25">
      <c r="A50" s="70" t="s">
        <v>4</v>
      </c>
      <c r="B50" s="22"/>
      <c r="C50" s="9"/>
      <c r="D50" s="9"/>
      <c r="E50" s="9"/>
      <c r="F50" s="9"/>
      <c r="G50" s="29"/>
      <c r="H50" s="20"/>
      <c r="I50" s="57"/>
      <c r="J50" s="20"/>
      <c r="K50" s="57"/>
      <c r="L50" s="20"/>
      <c r="M50" s="9"/>
      <c r="N50" s="57"/>
      <c r="O50" s="29"/>
      <c r="P50" s="4"/>
      <c r="Q50" s="86">
        <f t="shared" si="1"/>
        <v>0</v>
      </c>
      <c r="R50" s="21"/>
      <c r="S50" s="43"/>
      <c r="T50" s="21"/>
      <c r="U50" s="7"/>
      <c r="V50" s="43"/>
      <c r="W50" s="61"/>
      <c r="X50" s="7"/>
      <c r="Y50" s="23"/>
      <c r="Z50" s="11"/>
      <c r="AA50" s="7"/>
      <c r="AB50" s="7"/>
      <c r="AC50" s="7"/>
      <c r="AD50" s="23"/>
      <c r="AE50" s="4"/>
      <c r="AF50" s="26">
        <f t="shared" si="2"/>
        <v>0</v>
      </c>
      <c r="AG50" s="95">
        <f t="shared" si="4"/>
        <v>0</v>
      </c>
    </row>
    <row r="51" spans="1:33" x14ac:dyDescent="0.25">
      <c r="A51" s="70" t="s">
        <v>29</v>
      </c>
      <c r="B51" s="22"/>
      <c r="C51" s="9"/>
      <c r="D51" s="9"/>
      <c r="E51" s="9"/>
      <c r="F51" s="9"/>
      <c r="G51" s="29"/>
      <c r="H51" s="20"/>
      <c r="I51" s="57"/>
      <c r="J51" s="20"/>
      <c r="K51" s="57"/>
      <c r="L51" s="20"/>
      <c r="M51" s="9"/>
      <c r="N51" s="57"/>
      <c r="O51" s="29"/>
      <c r="P51" s="4"/>
      <c r="Q51" s="86">
        <f t="shared" si="1"/>
        <v>0</v>
      </c>
      <c r="R51" s="21"/>
      <c r="S51" s="43"/>
      <c r="T51" s="21"/>
      <c r="U51" s="7"/>
      <c r="V51" s="43"/>
      <c r="W51" s="61"/>
      <c r="X51" s="7"/>
      <c r="Y51" s="23"/>
      <c r="Z51" s="11"/>
      <c r="AA51" s="7"/>
      <c r="AB51" s="7"/>
      <c r="AC51" s="7"/>
      <c r="AD51" s="23"/>
      <c r="AE51" s="4"/>
      <c r="AF51" s="26">
        <f t="shared" si="2"/>
        <v>0</v>
      </c>
      <c r="AG51" s="95">
        <f t="shared" si="4"/>
        <v>0</v>
      </c>
    </row>
    <row r="52" spans="1:33" x14ac:dyDescent="0.25">
      <c r="A52" s="70" t="s">
        <v>52</v>
      </c>
      <c r="B52" s="22"/>
      <c r="C52" s="9"/>
      <c r="D52" s="9"/>
      <c r="E52" s="9"/>
      <c r="F52" s="9"/>
      <c r="G52" s="29"/>
      <c r="H52" s="20"/>
      <c r="I52" s="57"/>
      <c r="J52" s="20"/>
      <c r="K52" s="57"/>
      <c r="L52" s="20"/>
      <c r="M52" s="9"/>
      <c r="N52" s="57"/>
      <c r="O52" s="29"/>
      <c r="P52" s="4"/>
      <c r="Q52" s="86">
        <f t="shared" si="1"/>
        <v>0</v>
      </c>
      <c r="R52" s="21"/>
      <c r="S52" s="43"/>
      <c r="T52" s="21"/>
      <c r="U52" s="7"/>
      <c r="V52" s="43"/>
      <c r="W52" s="61"/>
      <c r="X52" s="7"/>
      <c r="Y52" s="23"/>
      <c r="Z52" s="11"/>
      <c r="AA52" s="7"/>
      <c r="AB52" s="7"/>
      <c r="AC52" s="7">
        <v>53</v>
      </c>
      <c r="AD52" s="23">
        <v>15</v>
      </c>
      <c r="AE52" s="4"/>
      <c r="AF52" s="26">
        <f t="shared" si="2"/>
        <v>68</v>
      </c>
      <c r="AG52" s="95">
        <f t="shared" si="4"/>
        <v>68</v>
      </c>
    </row>
    <row r="53" spans="1:33" x14ac:dyDescent="0.25">
      <c r="A53" s="70" t="s">
        <v>53</v>
      </c>
      <c r="B53" s="22"/>
      <c r="C53" s="9"/>
      <c r="D53" s="9">
        <v>7</v>
      </c>
      <c r="E53" s="9"/>
      <c r="F53" s="9"/>
      <c r="G53" s="29"/>
      <c r="H53" s="20"/>
      <c r="I53" s="57"/>
      <c r="J53" s="20">
        <v>2</v>
      </c>
      <c r="K53" s="57"/>
      <c r="L53" s="20"/>
      <c r="M53" s="9"/>
      <c r="N53" s="57"/>
      <c r="O53" s="29"/>
      <c r="P53" s="4"/>
      <c r="Q53" s="86">
        <f t="shared" si="1"/>
        <v>9</v>
      </c>
      <c r="R53" s="21"/>
      <c r="S53" s="43"/>
      <c r="T53" s="21"/>
      <c r="U53" s="7"/>
      <c r="V53" s="43"/>
      <c r="W53" s="61"/>
      <c r="X53" s="7"/>
      <c r="Y53" s="23"/>
      <c r="Z53" s="11"/>
      <c r="AA53" s="7"/>
      <c r="AB53" s="7"/>
      <c r="AC53" s="7"/>
      <c r="AD53" s="23"/>
      <c r="AE53" s="4"/>
      <c r="AF53" s="26">
        <f t="shared" si="2"/>
        <v>0</v>
      </c>
      <c r="AG53" s="95">
        <f t="shared" si="4"/>
        <v>9</v>
      </c>
    </row>
    <row r="54" spans="1:33" x14ac:dyDescent="0.25">
      <c r="A54" s="70" t="s">
        <v>13</v>
      </c>
      <c r="B54" s="22"/>
      <c r="C54" s="9"/>
      <c r="D54" s="9"/>
      <c r="E54" s="9"/>
      <c r="F54" s="9"/>
      <c r="G54" s="29"/>
      <c r="H54" s="20"/>
      <c r="I54" s="57"/>
      <c r="J54" s="20"/>
      <c r="K54" s="57"/>
      <c r="L54" s="20"/>
      <c r="M54" s="9"/>
      <c r="N54" s="57"/>
      <c r="O54" s="29"/>
      <c r="P54" s="4"/>
      <c r="Q54" s="86">
        <f t="shared" si="1"/>
        <v>0</v>
      </c>
      <c r="R54" s="21"/>
      <c r="S54" s="43"/>
      <c r="T54" s="21"/>
      <c r="U54" s="7"/>
      <c r="V54" s="43"/>
      <c r="W54" s="61"/>
      <c r="X54" s="7"/>
      <c r="Y54" s="23"/>
      <c r="Z54" s="11"/>
      <c r="AA54" s="7"/>
      <c r="AB54" s="7"/>
      <c r="AC54" s="7"/>
      <c r="AD54" s="23"/>
      <c r="AE54" s="4"/>
      <c r="AF54" s="26">
        <f t="shared" si="2"/>
        <v>0</v>
      </c>
      <c r="AG54" s="95">
        <f t="shared" si="4"/>
        <v>0</v>
      </c>
    </row>
    <row r="55" spans="1:33" x14ac:dyDescent="0.25">
      <c r="A55" s="70" t="s">
        <v>22</v>
      </c>
      <c r="B55" s="22"/>
      <c r="C55" s="9"/>
      <c r="D55" s="9"/>
      <c r="E55" s="9"/>
      <c r="F55" s="9"/>
      <c r="G55" s="29"/>
      <c r="H55" s="20"/>
      <c r="I55" s="57"/>
      <c r="J55" s="20"/>
      <c r="K55" s="57"/>
      <c r="L55" s="20"/>
      <c r="M55" s="9"/>
      <c r="N55" s="57"/>
      <c r="O55" s="29"/>
      <c r="P55" s="4"/>
      <c r="Q55" s="86">
        <f t="shared" si="1"/>
        <v>0</v>
      </c>
      <c r="R55" s="21"/>
      <c r="S55" s="43"/>
      <c r="T55" s="21"/>
      <c r="U55" s="7"/>
      <c r="V55" s="43"/>
      <c r="W55" s="61"/>
      <c r="X55" s="7"/>
      <c r="Y55" s="23"/>
      <c r="Z55" s="11"/>
      <c r="AA55" s="7"/>
      <c r="AB55" s="7"/>
      <c r="AC55" s="7"/>
      <c r="AD55" s="23"/>
      <c r="AE55" s="4"/>
      <c r="AF55" s="26">
        <f t="shared" si="2"/>
        <v>0</v>
      </c>
      <c r="AG55" s="95">
        <f t="shared" si="4"/>
        <v>0</v>
      </c>
    </row>
    <row r="56" spans="1:33" x14ac:dyDescent="0.25">
      <c r="A56" s="70" t="s">
        <v>54</v>
      </c>
      <c r="B56" s="22"/>
      <c r="C56" s="9"/>
      <c r="D56" s="9">
        <v>14</v>
      </c>
      <c r="E56" s="9">
        <v>38</v>
      </c>
      <c r="F56" s="9"/>
      <c r="G56" s="29"/>
      <c r="H56" s="20"/>
      <c r="I56" s="57"/>
      <c r="J56" s="20"/>
      <c r="K56" s="57"/>
      <c r="L56" s="20"/>
      <c r="M56" s="9">
        <v>38</v>
      </c>
      <c r="N56" s="57"/>
      <c r="O56" s="29"/>
      <c r="P56" s="4"/>
      <c r="Q56" s="86">
        <f t="shared" si="1"/>
        <v>90</v>
      </c>
      <c r="R56" s="21"/>
      <c r="S56" s="43"/>
      <c r="T56" s="21"/>
      <c r="U56" s="7"/>
      <c r="V56" s="43"/>
      <c r="W56" s="61"/>
      <c r="X56" s="7"/>
      <c r="Y56" s="23"/>
      <c r="Z56" s="11"/>
      <c r="AA56" s="7"/>
      <c r="AB56" s="7"/>
      <c r="AC56" s="7"/>
      <c r="AD56" s="23"/>
      <c r="AE56" s="4"/>
      <c r="AF56" s="26">
        <f t="shared" si="2"/>
        <v>0</v>
      </c>
      <c r="AG56" s="95">
        <f t="shared" si="4"/>
        <v>90</v>
      </c>
    </row>
    <row r="57" spans="1:33" x14ac:dyDescent="0.25">
      <c r="A57" s="70" t="s">
        <v>55</v>
      </c>
      <c r="B57" s="22"/>
      <c r="C57" s="9">
        <v>10</v>
      </c>
      <c r="D57" s="9"/>
      <c r="E57" s="9"/>
      <c r="F57" s="9"/>
      <c r="G57" s="29"/>
      <c r="H57" s="20"/>
      <c r="I57" s="57"/>
      <c r="J57" s="20"/>
      <c r="K57" s="57"/>
      <c r="L57" s="20">
        <v>1</v>
      </c>
      <c r="M57" s="9">
        <v>1</v>
      </c>
      <c r="N57" s="57"/>
      <c r="O57" s="29"/>
      <c r="P57" s="4"/>
      <c r="Q57" s="86">
        <f t="shared" si="1"/>
        <v>12</v>
      </c>
      <c r="R57" s="21"/>
      <c r="S57" s="43"/>
      <c r="T57" s="21"/>
      <c r="U57" s="7"/>
      <c r="V57" s="43"/>
      <c r="W57" s="61"/>
      <c r="X57" s="7"/>
      <c r="Y57" s="23"/>
      <c r="Z57" s="11"/>
      <c r="AA57" s="7"/>
      <c r="AB57" s="7"/>
      <c r="AC57" s="7"/>
      <c r="AD57" s="23"/>
      <c r="AE57" s="4"/>
      <c r="AF57" s="26">
        <f t="shared" si="2"/>
        <v>0</v>
      </c>
      <c r="AG57" s="95">
        <f t="shared" si="4"/>
        <v>12</v>
      </c>
    </row>
    <row r="58" spans="1:33" x14ac:dyDescent="0.25">
      <c r="A58" s="70" t="s">
        <v>5</v>
      </c>
      <c r="B58" s="22">
        <v>2</v>
      </c>
      <c r="C58" s="9">
        <v>7</v>
      </c>
      <c r="D58" s="9">
        <v>96</v>
      </c>
      <c r="E58" s="9">
        <v>16</v>
      </c>
      <c r="F58" s="9"/>
      <c r="G58" s="29"/>
      <c r="H58" s="20"/>
      <c r="I58" s="57"/>
      <c r="J58" s="20">
        <v>4</v>
      </c>
      <c r="K58" s="57"/>
      <c r="L58" s="20">
        <v>4</v>
      </c>
      <c r="M58" s="9"/>
      <c r="N58" s="57"/>
      <c r="O58" s="29"/>
      <c r="P58" s="4"/>
      <c r="Q58" s="86">
        <f t="shared" si="1"/>
        <v>129</v>
      </c>
      <c r="R58" s="21"/>
      <c r="S58" s="43">
        <v>11</v>
      </c>
      <c r="T58" s="21"/>
      <c r="U58" s="7"/>
      <c r="V58" s="43"/>
      <c r="W58" s="61"/>
      <c r="X58" s="7"/>
      <c r="Y58" s="23"/>
      <c r="Z58" s="11"/>
      <c r="AA58" s="7"/>
      <c r="AB58" s="7"/>
      <c r="AC58" s="7"/>
      <c r="AD58" s="23"/>
      <c r="AE58" s="4"/>
      <c r="AF58" s="26">
        <f t="shared" si="2"/>
        <v>11</v>
      </c>
      <c r="AG58" s="95">
        <f t="shared" si="4"/>
        <v>140</v>
      </c>
    </row>
    <row r="59" spans="1:33" x14ac:dyDescent="0.25">
      <c r="A59" s="70" t="s">
        <v>56</v>
      </c>
      <c r="B59" s="22"/>
      <c r="C59" s="9">
        <v>11</v>
      </c>
      <c r="D59" s="9">
        <v>120</v>
      </c>
      <c r="E59" s="9">
        <v>38</v>
      </c>
      <c r="F59" s="9"/>
      <c r="G59" s="29"/>
      <c r="H59" s="20"/>
      <c r="I59" s="57"/>
      <c r="J59" s="20">
        <v>8</v>
      </c>
      <c r="K59" s="57"/>
      <c r="L59" s="20"/>
      <c r="M59" s="9">
        <v>65</v>
      </c>
      <c r="N59" s="57">
        <v>39</v>
      </c>
      <c r="O59" s="29">
        <v>31</v>
      </c>
      <c r="P59" s="4"/>
      <c r="Q59" s="86">
        <f t="shared" si="1"/>
        <v>312</v>
      </c>
      <c r="R59" s="21"/>
      <c r="S59" s="43"/>
      <c r="T59" s="21"/>
      <c r="U59" s="7">
        <v>3</v>
      </c>
      <c r="V59" s="43"/>
      <c r="W59" s="61"/>
      <c r="X59" s="7"/>
      <c r="Y59" s="23"/>
      <c r="Z59" s="11"/>
      <c r="AA59" s="7"/>
      <c r="AB59" s="7"/>
      <c r="AC59" s="7"/>
      <c r="AD59" s="23"/>
      <c r="AE59" s="4"/>
      <c r="AF59" s="26">
        <f t="shared" si="2"/>
        <v>3</v>
      </c>
      <c r="AG59" s="95">
        <f t="shared" si="4"/>
        <v>315</v>
      </c>
    </row>
    <row r="60" spans="1:33" x14ac:dyDescent="0.25">
      <c r="A60" s="70" t="s">
        <v>57</v>
      </c>
      <c r="B60" s="22"/>
      <c r="C60" s="9"/>
      <c r="D60" s="9"/>
      <c r="E60" s="9">
        <v>2</v>
      </c>
      <c r="F60" s="9">
        <v>15</v>
      </c>
      <c r="G60" s="29"/>
      <c r="H60" s="20"/>
      <c r="I60" s="57"/>
      <c r="J60" s="20"/>
      <c r="K60" s="57"/>
      <c r="L60" s="20"/>
      <c r="M60" s="9">
        <v>15</v>
      </c>
      <c r="N60" s="57">
        <v>2</v>
      </c>
      <c r="O60" s="29"/>
      <c r="P60" s="4"/>
      <c r="Q60" s="86">
        <f t="shared" si="1"/>
        <v>34</v>
      </c>
      <c r="R60" s="21"/>
      <c r="S60" s="43"/>
      <c r="T60" s="21"/>
      <c r="U60" s="7"/>
      <c r="V60" s="43"/>
      <c r="W60" s="61"/>
      <c r="X60" s="7"/>
      <c r="Y60" s="23"/>
      <c r="Z60" s="11"/>
      <c r="AA60" s="7"/>
      <c r="AB60" s="7"/>
      <c r="AC60" s="7">
        <v>41</v>
      </c>
      <c r="AD60" s="23">
        <v>11</v>
      </c>
      <c r="AE60" s="4"/>
      <c r="AF60" s="26">
        <f t="shared" si="2"/>
        <v>52</v>
      </c>
      <c r="AG60" s="95">
        <f t="shared" si="4"/>
        <v>86</v>
      </c>
    </row>
    <row r="61" spans="1:33" ht="13.8" thickBot="1" x14ac:dyDescent="0.3">
      <c r="A61" s="71" t="s">
        <v>58</v>
      </c>
      <c r="B61" s="13">
        <v>1</v>
      </c>
      <c r="C61" s="32">
        <v>3</v>
      </c>
      <c r="D61" s="32">
        <v>58</v>
      </c>
      <c r="E61" s="32">
        <v>26</v>
      </c>
      <c r="F61" s="32"/>
      <c r="G61" s="31">
        <v>1</v>
      </c>
      <c r="H61" s="45"/>
      <c r="I61" s="44"/>
      <c r="J61" s="45">
        <v>9</v>
      </c>
      <c r="K61" s="44"/>
      <c r="L61" s="45">
        <v>14</v>
      </c>
      <c r="M61" s="32">
        <v>5</v>
      </c>
      <c r="N61" s="44"/>
      <c r="O61" s="31">
        <v>3</v>
      </c>
      <c r="P61" s="5"/>
      <c r="Q61" s="87">
        <f t="shared" si="1"/>
        <v>120</v>
      </c>
      <c r="R61" s="45">
        <v>4</v>
      </c>
      <c r="S61" s="44">
        <v>3</v>
      </c>
      <c r="T61" s="45">
        <v>7</v>
      </c>
      <c r="U61" s="32">
        <v>9</v>
      </c>
      <c r="V61" s="44"/>
      <c r="W61" s="46"/>
      <c r="X61" s="32"/>
      <c r="Y61" s="31"/>
      <c r="Z61" s="13"/>
      <c r="AA61" s="32"/>
      <c r="AB61" s="32"/>
      <c r="AC61" s="32"/>
      <c r="AD61" s="46"/>
      <c r="AE61" s="5"/>
      <c r="AF61" s="26">
        <f t="shared" si="2"/>
        <v>23</v>
      </c>
      <c r="AG61" s="98">
        <f t="shared" si="4"/>
        <v>143</v>
      </c>
    </row>
    <row r="62" spans="1:33" ht="13.8" thickBot="1" x14ac:dyDescent="0.3">
      <c r="A62" s="51" t="s">
        <v>92</v>
      </c>
      <c r="B62" s="8">
        <f>SUM(B9:B61)</f>
        <v>6</v>
      </c>
      <c r="C62" s="53">
        <f t="shared" ref="C62:P62" si="5">SUM(C9:C61)</f>
        <v>175</v>
      </c>
      <c r="D62" s="53">
        <f t="shared" si="5"/>
        <v>516</v>
      </c>
      <c r="E62" s="53">
        <f t="shared" si="5"/>
        <v>192</v>
      </c>
      <c r="F62" s="53">
        <f t="shared" si="5"/>
        <v>46</v>
      </c>
      <c r="G62" s="2">
        <f t="shared" si="5"/>
        <v>7</v>
      </c>
      <c r="H62" s="52">
        <f t="shared" si="5"/>
        <v>3</v>
      </c>
      <c r="I62" s="55">
        <f t="shared" si="5"/>
        <v>2</v>
      </c>
      <c r="J62" s="52">
        <f t="shared" si="5"/>
        <v>56</v>
      </c>
      <c r="K62" s="55">
        <f t="shared" si="5"/>
        <v>89</v>
      </c>
      <c r="L62" s="52">
        <f t="shared" si="5"/>
        <v>92</v>
      </c>
      <c r="M62" s="53">
        <f t="shared" si="5"/>
        <v>295</v>
      </c>
      <c r="N62" s="55">
        <f t="shared" si="5"/>
        <v>123</v>
      </c>
      <c r="O62" s="55">
        <f t="shared" si="5"/>
        <v>47</v>
      </c>
      <c r="P62" s="47">
        <f t="shared" si="5"/>
        <v>11</v>
      </c>
      <c r="Q62" s="88">
        <f>SUM(Q9:Q61)</f>
        <v>1638</v>
      </c>
      <c r="R62" s="52">
        <f>SUM(R9:R61)</f>
        <v>5</v>
      </c>
      <c r="S62" s="55">
        <f t="shared" ref="S62:AE62" si="6">SUM(S9:S61)</f>
        <v>88</v>
      </c>
      <c r="T62" s="52">
        <f t="shared" si="6"/>
        <v>13</v>
      </c>
      <c r="U62" s="53">
        <f t="shared" si="6"/>
        <v>137</v>
      </c>
      <c r="V62" s="55">
        <f t="shared" si="6"/>
        <v>2</v>
      </c>
      <c r="W62" s="52">
        <f t="shared" si="6"/>
        <v>2</v>
      </c>
      <c r="X62" s="53">
        <f t="shared" si="6"/>
        <v>11</v>
      </c>
      <c r="Y62" s="55">
        <f t="shared" si="6"/>
        <v>13</v>
      </c>
      <c r="Z62" s="52">
        <f t="shared" si="6"/>
        <v>4</v>
      </c>
      <c r="AA62" s="53">
        <f t="shared" si="6"/>
        <v>0</v>
      </c>
      <c r="AB62" s="53">
        <f t="shared" si="6"/>
        <v>2</v>
      </c>
      <c r="AC62" s="53">
        <f t="shared" si="6"/>
        <v>126</v>
      </c>
      <c r="AD62" s="55">
        <f t="shared" si="6"/>
        <v>34</v>
      </c>
      <c r="AE62" s="3">
        <f t="shared" si="6"/>
        <v>1</v>
      </c>
      <c r="AF62" s="54">
        <f>SUM(AF9:AF61)</f>
        <v>436</v>
      </c>
      <c r="AG62" s="99">
        <f>SUM(AG9:AG61)</f>
        <v>2074</v>
      </c>
    </row>
    <row r="63" spans="1:33" ht="13.8" thickBot="1" x14ac:dyDescent="0.3">
      <c r="A63" s="73" t="s">
        <v>21</v>
      </c>
      <c r="B63" s="77">
        <f>B62/($Q$62+$P$62)</f>
        <v>3.6385688295936932E-3</v>
      </c>
      <c r="C63" s="64">
        <f t="shared" ref="C63:O63" si="7">C62/($Q$62+$P$62)</f>
        <v>0.10612492419648271</v>
      </c>
      <c r="D63" s="64">
        <f t="shared" si="7"/>
        <v>0.31291691934505761</v>
      </c>
      <c r="E63" s="64">
        <f t="shared" si="7"/>
        <v>0.11643420254699818</v>
      </c>
      <c r="F63" s="64">
        <f t="shared" si="7"/>
        <v>2.7895694360218316E-2</v>
      </c>
      <c r="G63" s="78">
        <f t="shared" si="7"/>
        <v>4.2449969678593083E-3</v>
      </c>
      <c r="H63" s="77">
        <f t="shared" si="7"/>
        <v>1.8192844147968466E-3</v>
      </c>
      <c r="I63" s="78">
        <f t="shared" si="7"/>
        <v>1.2128562765312311E-3</v>
      </c>
      <c r="J63" s="77">
        <f t="shared" si="7"/>
        <v>3.3959975742874467E-2</v>
      </c>
      <c r="K63" s="78">
        <f t="shared" si="7"/>
        <v>5.3972104305639784E-2</v>
      </c>
      <c r="L63" s="77">
        <f t="shared" si="7"/>
        <v>5.5791388720436631E-2</v>
      </c>
      <c r="M63" s="64">
        <f t="shared" si="7"/>
        <v>0.17889630078835658</v>
      </c>
      <c r="N63" s="78">
        <f t="shared" si="7"/>
        <v>7.4590661006670708E-2</v>
      </c>
      <c r="O63" s="119">
        <f t="shared" si="7"/>
        <v>2.8502122498483929E-2</v>
      </c>
      <c r="P63" s="65"/>
      <c r="Q63" s="68">
        <f>SUM(B63:P63)</f>
        <v>1</v>
      </c>
      <c r="R63" s="66">
        <f>R62/($AF$62+$AE$62)</f>
        <v>1.1441647597254004E-2</v>
      </c>
      <c r="S63" s="79">
        <f>S62/($AF$62+$AE$62)</f>
        <v>0.20137299771167047</v>
      </c>
      <c r="T63" s="66">
        <f t="shared" ref="T63:AD63" si="8">T62/($AF$62+$AE$62)</f>
        <v>2.9748283752860413E-2</v>
      </c>
      <c r="U63" s="80">
        <f t="shared" si="8"/>
        <v>0.31350114416475972</v>
      </c>
      <c r="V63" s="79">
        <f t="shared" si="8"/>
        <v>4.5766590389016018E-3</v>
      </c>
      <c r="W63" s="66">
        <f t="shared" si="8"/>
        <v>4.5766590389016018E-3</v>
      </c>
      <c r="X63" s="80">
        <f t="shared" si="8"/>
        <v>2.5171624713958809E-2</v>
      </c>
      <c r="Y63" s="79">
        <f t="shared" si="8"/>
        <v>2.9748283752860413E-2</v>
      </c>
      <c r="Z63" s="66">
        <f t="shared" si="8"/>
        <v>9.1533180778032037E-3</v>
      </c>
      <c r="AA63" s="80">
        <f t="shared" si="8"/>
        <v>0</v>
      </c>
      <c r="AB63" s="80">
        <f t="shared" si="8"/>
        <v>4.5766590389016018E-3</v>
      </c>
      <c r="AC63" s="80">
        <f t="shared" si="8"/>
        <v>0.28832951945080093</v>
      </c>
      <c r="AD63" s="79">
        <f t="shared" si="8"/>
        <v>7.780320366132723E-2</v>
      </c>
      <c r="AE63" s="3"/>
      <c r="AF63" s="133">
        <f>SUM(R63:AE63)</f>
        <v>1</v>
      </c>
      <c r="AG63" s="47"/>
    </row>
    <row r="64" spans="1:33" ht="13.8" thickBot="1" x14ac:dyDescent="0.3">
      <c r="A64" s="74" t="s">
        <v>192</v>
      </c>
      <c r="B64" s="100">
        <f>B62</f>
        <v>6</v>
      </c>
      <c r="C64" s="100">
        <f>C62</f>
        <v>175</v>
      </c>
      <c r="D64" s="100">
        <f t="shared" ref="D64:AG64" si="9">D62</f>
        <v>516</v>
      </c>
      <c r="E64" s="100">
        <f t="shared" si="9"/>
        <v>192</v>
      </c>
      <c r="F64" s="100">
        <f t="shared" si="9"/>
        <v>46</v>
      </c>
      <c r="G64" s="100">
        <f t="shared" si="9"/>
        <v>7</v>
      </c>
      <c r="H64" s="100">
        <f t="shared" si="9"/>
        <v>3</v>
      </c>
      <c r="I64" s="100">
        <f t="shared" si="9"/>
        <v>2</v>
      </c>
      <c r="J64" s="100">
        <f t="shared" si="9"/>
        <v>56</v>
      </c>
      <c r="K64" s="100">
        <f t="shared" si="9"/>
        <v>89</v>
      </c>
      <c r="L64" s="100">
        <f t="shared" si="9"/>
        <v>92</v>
      </c>
      <c r="M64" s="100">
        <f t="shared" si="9"/>
        <v>295</v>
      </c>
      <c r="N64" s="100">
        <f t="shared" si="9"/>
        <v>123</v>
      </c>
      <c r="O64" s="100">
        <f t="shared" si="9"/>
        <v>47</v>
      </c>
      <c r="P64" s="100">
        <f t="shared" si="9"/>
        <v>11</v>
      </c>
      <c r="Q64" s="138">
        <f t="shared" si="9"/>
        <v>1638</v>
      </c>
      <c r="R64" s="100">
        <f t="shared" si="9"/>
        <v>5</v>
      </c>
      <c r="S64" s="100">
        <f t="shared" si="9"/>
        <v>88</v>
      </c>
      <c r="T64" s="100">
        <f t="shared" si="9"/>
        <v>13</v>
      </c>
      <c r="U64" s="100">
        <f t="shared" si="9"/>
        <v>137</v>
      </c>
      <c r="V64" s="100">
        <f t="shared" si="9"/>
        <v>2</v>
      </c>
      <c r="W64" s="100">
        <f t="shared" si="9"/>
        <v>2</v>
      </c>
      <c r="X64" s="100">
        <f t="shared" si="9"/>
        <v>11</v>
      </c>
      <c r="Y64" s="100">
        <f t="shared" si="9"/>
        <v>13</v>
      </c>
      <c r="Z64" s="100">
        <f t="shared" si="9"/>
        <v>4</v>
      </c>
      <c r="AA64" s="100">
        <f t="shared" si="9"/>
        <v>0</v>
      </c>
      <c r="AB64" s="100">
        <f t="shared" si="9"/>
        <v>2</v>
      </c>
      <c r="AC64" s="100">
        <f t="shared" si="9"/>
        <v>126</v>
      </c>
      <c r="AD64" s="100">
        <f t="shared" si="9"/>
        <v>34</v>
      </c>
      <c r="AE64" s="100">
        <f t="shared" si="9"/>
        <v>1</v>
      </c>
      <c r="AF64" s="138">
        <f t="shared" si="9"/>
        <v>436</v>
      </c>
      <c r="AG64" s="138">
        <f t="shared" si="9"/>
        <v>2074</v>
      </c>
    </row>
    <row r="65" spans="1:33" ht="13.8" thickBot="1" x14ac:dyDescent="0.3">
      <c r="A65" s="128" t="s">
        <v>193</v>
      </c>
      <c r="B65" s="100">
        <v>15</v>
      </c>
      <c r="C65" s="100">
        <v>116</v>
      </c>
      <c r="D65" s="100">
        <v>538</v>
      </c>
      <c r="E65" s="100">
        <v>286</v>
      </c>
      <c r="F65" s="100">
        <v>57</v>
      </c>
      <c r="G65" s="100">
        <v>9</v>
      </c>
      <c r="H65" s="100">
        <v>3</v>
      </c>
      <c r="I65" s="100">
        <v>4</v>
      </c>
      <c r="J65" s="100">
        <v>53</v>
      </c>
      <c r="K65" s="100">
        <v>98</v>
      </c>
      <c r="L65" s="100">
        <v>164</v>
      </c>
      <c r="M65" s="100">
        <v>233</v>
      </c>
      <c r="N65" s="100">
        <v>111</v>
      </c>
      <c r="O65" s="100">
        <v>50</v>
      </c>
      <c r="P65" s="100">
        <v>25</v>
      </c>
      <c r="Q65" s="86">
        <f t="shared" ref="Q65" si="10">SUM(B65:O65)-P65</f>
        <v>1712</v>
      </c>
      <c r="R65" s="100">
        <v>5</v>
      </c>
      <c r="S65" s="100">
        <v>116</v>
      </c>
      <c r="T65" s="100">
        <v>15</v>
      </c>
      <c r="U65" s="100">
        <v>114</v>
      </c>
      <c r="V65" s="100">
        <v>8</v>
      </c>
      <c r="W65" s="100">
        <v>2</v>
      </c>
      <c r="X65" s="100">
        <v>1</v>
      </c>
      <c r="Y65" s="100">
        <v>1</v>
      </c>
      <c r="Z65" s="100">
        <v>5</v>
      </c>
      <c r="AA65" s="100">
        <v>0</v>
      </c>
      <c r="AB65" s="100">
        <v>4</v>
      </c>
      <c r="AC65" s="100">
        <v>78</v>
      </c>
      <c r="AD65" s="100">
        <v>17</v>
      </c>
      <c r="AE65" s="100">
        <v>0</v>
      </c>
      <c r="AF65" s="26">
        <f t="shared" ref="AF65" si="11">SUM(R65:AD65)-AE65</f>
        <v>366</v>
      </c>
      <c r="AG65" s="138">
        <f>Q65+AF65</f>
        <v>2078</v>
      </c>
    </row>
    <row r="66" spans="1:33" ht="13.8" thickBot="1" x14ac:dyDescent="0.3">
      <c r="A66" s="129" t="s">
        <v>194</v>
      </c>
      <c r="B66" s="130">
        <f>(B64-B65)/B65</f>
        <v>-0.6</v>
      </c>
      <c r="C66" s="130">
        <f t="shared" ref="C66:AE66" si="12">(C64-C65)/C65</f>
        <v>0.50862068965517238</v>
      </c>
      <c r="D66" s="130">
        <f t="shared" si="12"/>
        <v>-4.0892193308550186E-2</v>
      </c>
      <c r="E66" s="130">
        <f t="shared" si="12"/>
        <v>-0.32867132867132864</v>
      </c>
      <c r="F66" s="130">
        <f t="shared" si="12"/>
        <v>-0.19298245614035087</v>
      </c>
      <c r="G66" s="130">
        <f t="shared" si="12"/>
        <v>-0.22222222222222221</v>
      </c>
      <c r="H66" s="130">
        <f t="shared" si="12"/>
        <v>0</v>
      </c>
      <c r="I66" s="130">
        <f t="shared" si="12"/>
        <v>-0.5</v>
      </c>
      <c r="J66" s="130">
        <f t="shared" si="12"/>
        <v>5.6603773584905662E-2</v>
      </c>
      <c r="K66" s="130">
        <f t="shared" si="12"/>
        <v>-9.1836734693877556E-2</v>
      </c>
      <c r="L66" s="130">
        <f t="shared" si="12"/>
        <v>-0.43902439024390244</v>
      </c>
      <c r="M66" s="130">
        <f t="shared" si="12"/>
        <v>0.26609442060085836</v>
      </c>
      <c r="N66" s="130">
        <f t="shared" si="12"/>
        <v>0.10810810810810811</v>
      </c>
      <c r="O66" s="130">
        <f t="shared" si="12"/>
        <v>-0.06</v>
      </c>
      <c r="P66" s="130">
        <f t="shared" si="12"/>
        <v>-0.56000000000000005</v>
      </c>
      <c r="Q66" s="139">
        <f t="shared" si="12"/>
        <v>-4.3224299065420559E-2</v>
      </c>
      <c r="R66" s="130">
        <f t="shared" si="12"/>
        <v>0</v>
      </c>
      <c r="S66" s="130">
        <f t="shared" si="12"/>
        <v>-0.2413793103448276</v>
      </c>
      <c r="T66" s="130">
        <f t="shared" si="12"/>
        <v>-0.13333333333333333</v>
      </c>
      <c r="U66" s="130">
        <f t="shared" si="12"/>
        <v>0.20175438596491227</v>
      </c>
      <c r="V66" s="130">
        <f t="shared" si="12"/>
        <v>-0.75</v>
      </c>
      <c r="W66" s="130">
        <f t="shared" si="12"/>
        <v>0</v>
      </c>
      <c r="X66" s="130">
        <f t="shared" si="12"/>
        <v>10</v>
      </c>
      <c r="Y66" s="130">
        <f t="shared" si="12"/>
        <v>12</v>
      </c>
      <c r="Z66" s="130">
        <f t="shared" si="12"/>
        <v>-0.2</v>
      </c>
      <c r="AA66" s="130" t="e">
        <f t="shared" si="12"/>
        <v>#DIV/0!</v>
      </c>
      <c r="AB66" s="130">
        <f t="shared" si="12"/>
        <v>-0.5</v>
      </c>
      <c r="AC66" s="130">
        <f t="shared" si="12"/>
        <v>0.61538461538461542</v>
      </c>
      <c r="AD66" s="130">
        <f t="shared" si="12"/>
        <v>1</v>
      </c>
      <c r="AE66" s="130" t="e">
        <f t="shared" si="12"/>
        <v>#DIV/0!</v>
      </c>
      <c r="AF66" s="139">
        <f t="shared" ref="AF66:AG66" si="13">(AF64-AF65)/AF65</f>
        <v>0.19125683060109289</v>
      </c>
      <c r="AG66" s="139">
        <f t="shared" si="13"/>
        <v>-1.9249278152069298E-3</v>
      </c>
    </row>
    <row r="67" spans="1:33" ht="15.6" x14ac:dyDescent="0.3">
      <c r="B67" s="24"/>
      <c r="C67" s="24"/>
      <c r="D67" s="24"/>
      <c r="E67" s="4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"/>
      <c r="R67" s="24"/>
      <c r="S67" s="24"/>
      <c r="T67" s="24"/>
      <c r="U67" s="24"/>
      <c r="V67" s="24"/>
      <c r="W67" s="24"/>
      <c r="X67" s="24"/>
      <c r="Y67" s="24"/>
      <c r="AA67" s="24"/>
      <c r="AB67" s="24"/>
      <c r="AC67" s="18"/>
    </row>
    <row r="68" spans="1:3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6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18"/>
    </row>
    <row r="69" spans="1:3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"/>
      <c r="R69" s="24"/>
      <c r="S69" s="24"/>
      <c r="T69" s="24"/>
      <c r="U69" s="24"/>
      <c r="V69" s="24"/>
      <c r="W69" s="24"/>
      <c r="X69" s="24"/>
      <c r="Y69" s="24"/>
      <c r="AD69" s="24"/>
      <c r="AE69" s="25"/>
      <c r="AG69" s="25"/>
    </row>
    <row r="70" spans="1:3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24"/>
      <c r="S70" s="24"/>
      <c r="T70" s="24"/>
      <c r="U70" s="24"/>
      <c r="V70" s="24"/>
      <c r="W70" s="24"/>
      <c r="X70" s="24"/>
      <c r="Y70" s="24"/>
      <c r="AD70" s="24"/>
      <c r="AE70" s="25"/>
      <c r="AG70" s="25"/>
    </row>
    <row r="71" spans="1:3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6"/>
      <c r="R71" s="24"/>
      <c r="S71" s="24"/>
      <c r="T71" s="24"/>
      <c r="U71" s="24"/>
      <c r="V71" s="24"/>
      <c r="W71" s="24"/>
      <c r="X71" s="24"/>
      <c r="Y71" s="24"/>
      <c r="AD71" s="24"/>
      <c r="AE71" s="25"/>
      <c r="AG71" s="25"/>
    </row>
    <row r="72" spans="1:3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"/>
      <c r="R72" s="24"/>
      <c r="S72" s="24"/>
      <c r="T72" s="24"/>
      <c r="U72" s="24"/>
      <c r="V72" s="24"/>
      <c r="W72" s="24"/>
      <c r="X72" s="24"/>
      <c r="Y72" s="24"/>
      <c r="AE72" s="25"/>
      <c r="AG72" s="25"/>
    </row>
    <row r="73" spans="1:33" x14ac:dyDescent="0.25">
      <c r="B73" s="24"/>
      <c r="C73" s="49"/>
      <c r="P73" s="6"/>
      <c r="AE73" s="25"/>
      <c r="AG73" s="25"/>
    </row>
    <row r="74" spans="1:33" x14ac:dyDescent="0.25">
      <c r="B74" s="24"/>
      <c r="P74" s="6"/>
      <c r="AE74" s="25"/>
      <c r="AG74" s="25"/>
    </row>
    <row r="75" spans="1:33" x14ac:dyDescent="0.25">
      <c r="B75" s="24"/>
      <c r="P75" s="6"/>
      <c r="AE75" s="25"/>
      <c r="AG75" s="25"/>
    </row>
    <row r="76" spans="1:33" x14ac:dyDescent="0.25">
      <c r="B76" s="50"/>
      <c r="P76" s="6"/>
      <c r="AE76" s="25"/>
      <c r="AG76" s="25"/>
    </row>
    <row r="77" spans="1:33" ht="23.25" customHeight="1" x14ac:dyDescent="0.25">
      <c r="B77" s="24"/>
      <c r="P77" s="6"/>
      <c r="AE77" s="25"/>
      <c r="AG77" s="25"/>
    </row>
    <row r="78" spans="1:33" ht="23.25" customHeight="1" x14ac:dyDescent="0.25">
      <c r="B78" s="50"/>
      <c r="P78" s="6"/>
      <c r="AE78" s="25"/>
      <c r="AG78" s="25"/>
    </row>
    <row r="79" spans="1:33" x14ac:dyDescent="0.25">
      <c r="B79" s="50"/>
      <c r="P79" s="6"/>
      <c r="AE79" s="25"/>
      <c r="AG79" s="25"/>
    </row>
    <row r="80" spans="1:33" x14ac:dyDescent="0.25">
      <c r="B80" s="24"/>
      <c r="P80" s="6"/>
      <c r="AE80" s="25"/>
      <c r="AG80" s="25"/>
    </row>
    <row r="81" spans="2:33" customFormat="1" x14ac:dyDescent="0.25">
      <c r="P81" s="6"/>
      <c r="AE81" s="25"/>
      <c r="AF81" s="25"/>
      <c r="AG81" s="25"/>
    </row>
    <row r="82" spans="2:33" customFormat="1" x14ac:dyDescent="0.25">
      <c r="U82" s="18"/>
      <c r="V82" s="18"/>
      <c r="W82" s="18"/>
      <c r="AE82" s="25"/>
      <c r="AF82" s="25"/>
      <c r="AG82" s="25"/>
    </row>
    <row r="83" spans="2:33" customFormat="1" x14ac:dyDescent="0.25">
      <c r="B83" s="49"/>
      <c r="U83" s="18"/>
      <c r="V83" s="18"/>
      <c r="W83" s="18"/>
      <c r="AE83" s="25"/>
      <c r="AF83" s="25"/>
      <c r="AG83" s="25"/>
    </row>
    <row r="84" spans="2:33" customFormat="1" x14ac:dyDescent="0.25">
      <c r="U84" s="18"/>
      <c r="V84" s="18"/>
      <c r="W84" s="18"/>
      <c r="AE84" s="25"/>
      <c r="AF84" s="25"/>
      <c r="AG84" s="25"/>
    </row>
    <row r="85" spans="2:33" customFormat="1" x14ac:dyDescent="0.25">
      <c r="U85" s="18"/>
      <c r="V85" s="18"/>
      <c r="W85" s="18"/>
      <c r="AE85" s="25"/>
      <c r="AF85" s="25"/>
      <c r="AG85" s="25"/>
    </row>
    <row r="86" spans="2:33" customFormat="1" x14ac:dyDescent="0.25">
      <c r="U86" s="18"/>
      <c r="V86" s="18"/>
      <c r="W86" s="18"/>
      <c r="AE86" s="25"/>
      <c r="AF86" s="25"/>
      <c r="AG86" s="25"/>
    </row>
    <row r="87" spans="2:33" customFormat="1" x14ac:dyDescent="0.25">
      <c r="U87" s="18"/>
      <c r="V87" s="18"/>
      <c r="W87" s="18"/>
      <c r="AE87" s="25"/>
      <c r="AF87" s="25"/>
      <c r="AG87" s="25"/>
    </row>
    <row r="88" spans="2:33" customFormat="1" x14ac:dyDescent="0.25">
      <c r="U88" s="18"/>
      <c r="V88" s="18"/>
      <c r="W88" s="18"/>
      <c r="AE88" s="25"/>
      <c r="AF88" s="25"/>
      <c r="AG88" s="25"/>
    </row>
    <row r="89" spans="2:33" customFormat="1" x14ac:dyDescent="0.25">
      <c r="U89" s="18"/>
      <c r="V89" s="18"/>
      <c r="W89" s="18"/>
      <c r="AE89" s="25"/>
      <c r="AF89" s="25"/>
      <c r="AG89" s="25"/>
    </row>
    <row r="90" spans="2:33" customFormat="1" x14ac:dyDescent="0.25">
      <c r="U90" s="18"/>
      <c r="V90" s="18"/>
      <c r="W90" s="18"/>
      <c r="AE90" s="25"/>
      <c r="AF90" s="25"/>
      <c r="AG90" s="25"/>
    </row>
    <row r="91" spans="2:33" customFormat="1" x14ac:dyDescent="0.25">
      <c r="U91" s="18"/>
      <c r="V91" s="18"/>
      <c r="W91" s="18"/>
      <c r="AE91" s="25"/>
      <c r="AF91" s="25"/>
      <c r="AG91" s="25"/>
    </row>
    <row r="92" spans="2:33" customFormat="1" x14ac:dyDescent="0.25">
      <c r="B92" s="49"/>
      <c r="C92" s="49"/>
      <c r="U92" s="18"/>
      <c r="V92" s="18"/>
      <c r="W92" s="18"/>
      <c r="AE92" s="25"/>
      <c r="AF92" s="25"/>
      <c r="AG92" s="25"/>
    </row>
    <row r="93" spans="2:33" customFormat="1" x14ac:dyDescent="0.25">
      <c r="U93" s="18"/>
      <c r="V93" s="18"/>
      <c r="W93" s="18"/>
      <c r="AE93" s="25"/>
      <c r="AF93" s="25"/>
      <c r="AG93" s="25"/>
    </row>
    <row r="94" spans="2:33" customFormat="1" x14ac:dyDescent="0.25">
      <c r="U94" s="18"/>
      <c r="V94" s="18"/>
      <c r="W94" s="18"/>
      <c r="AE94" s="25"/>
      <c r="AF94" s="25"/>
      <c r="AG94" s="25"/>
    </row>
    <row r="95" spans="2:33" customFormat="1" x14ac:dyDescent="0.25">
      <c r="B95" s="49"/>
      <c r="C95" s="49"/>
      <c r="U95" s="18"/>
      <c r="V95" s="18"/>
      <c r="W95" s="18"/>
      <c r="AE95" s="25"/>
      <c r="AF95" s="25"/>
      <c r="AG95" s="25"/>
    </row>
    <row r="96" spans="2:33" customFormat="1" x14ac:dyDescent="0.25">
      <c r="B96" s="49"/>
      <c r="C96" s="49"/>
      <c r="U96" s="18"/>
      <c r="V96" s="18"/>
      <c r="W96" s="18"/>
      <c r="AE96" s="25"/>
      <c r="AF96" s="25"/>
      <c r="AG96" s="25"/>
    </row>
    <row r="97" spans="2:33" customFormat="1" x14ac:dyDescent="0.25">
      <c r="B97" s="49"/>
      <c r="C97" s="49"/>
      <c r="U97" s="18"/>
      <c r="V97" s="18"/>
      <c r="W97" s="18"/>
      <c r="AE97" s="25"/>
      <c r="AF97" s="25"/>
      <c r="AG97" s="25"/>
    </row>
    <row r="98" spans="2:33" customFormat="1" x14ac:dyDescent="0.25">
      <c r="U98" s="18"/>
      <c r="V98" s="18"/>
      <c r="W98" s="18"/>
      <c r="AE98" s="25"/>
      <c r="AF98" s="25"/>
      <c r="AG98" s="25"/>
    </row>
    <row r="99" spans="2:33" customFormat="1" x14ac:dyDescent="0.25">
      <c r="U99" s="18"/>
      <c r="V99" s="18"/>
      <c r="W99" s="18"/>
      <c r="AE99" s="25"/>
      <c r="AF99" s="25"/>
      <c r="AG99" s="25"/>
    </row>
    <row r="100" spans="2:33" customFormat="1" x14ac:dyDescent="0.25">
      <c r="U100" s="18"/>
      <c r="V100" s="18"/>
      <c r="W100" s="18"/>
      <c r="AE100" s="25"/>
      <c r="AF100" s="25"/>
      <c r="AG100" s="25"/>
    </row>
    <row r="101" spans="2:33" customFormat="1" x14ac:dyDescent="0.25">
      <c r="B101" s="49"/>
      <c r="U101" s="18"/>
      <c r="V101" s="18"/>
      <c r="W101" s="18"/>
      <c r="AE101" s="25"/>
      <c r="AF101" s="25"/>
      <c r="AG101" s="25"/>
    </row>
    <row r="102" spans="2:33" customFormat="1" x14ac:dyDescent="0.25">
      <c r="B102" s="49"/>
      <c r="C102" s="49"/>
      <c r="U102" s="18"/>
      <c r="V102" s="18"/>
      <c r="W102" s="18"/>
      <c r="AE102" s="25"/>
      <c r="AF102" s="25"/>
      <c r="AG102" s="25"/>
    </row>
    <row r="103" spans="2:33" customFormat="1" x14ac:dyDescent="0.25">
      <c r="U103" s="18"/>
      <c r="V103" s="18"/>
      <c r="W103" s="18"/>
      <c r="AE103" s="25"/>
      <c r="AF103" s="25"/>
      <c r="AG103" s="25"/>
    </row>
    <row r="104" spans="2:33" customFormat="1" x14ac:dyDescent="0.25">
      <c r="U104" s="18"/>
      <c r="V104" s="18"/>
      <c r="W104" s="18"/>
      <c r="AE104" s="25"/>
      <c r="AF104" s="25"/>
      <c r="AG104" s="25"/>
    </row>
    <row r="105" spans="2:33" customFormat="1" x14ac:dyDescent="0.25">
      <c r="U105" s="18"/>
      <c r="V105" s="18"/>
      <c r="W105" s="18"/>
      <c r="AE105" s="25"/>
      <c r="AF105" s="25"/>
      <c r="AG105" s="25"/>
    </row>
    <row r="106" spans="2:33" customFormat="1" x14ac:dyDescent="0.25">
      <c r="U106" s="18"/>
      <c r="V106" s="18"/>
      <c r="W106" s="18"/>
      <c r="AE106" s="25"/>
      <c r="AF106" s="25"/>
      <c r="AG106" s="25"/>
    </row>
    <row r="107" spans="2:33" customFormat="1" x14ac:dyDescent="0.25">
      <c r="U107" s="18"/>
      <c r="V107" s="18"/>
      <c r="W107" s="18"/>
      <c r="AE107" s="25"/>
      <c r="AF107" s="25"/>
      <c r="AG107" s="25"/>
    </row>
    <row r="108" spans="2:33" customFormat="1" x14ac:dyDescent="0.25">
      <c r="U108" s="18"/>
      <c r="V108" s="18"/>
      <c r="W108" s="18"/>
      <c r="AE108" s="25"/>
      <c r="AF108" s="25"/>
      <c r="AG108" s="25"/>
    </row>
    <row r="109" spans="2:33" customFormat="1" x14ac:dyDescent="0.25">
      <c r="U109" s="18"/>
      <c r="V109" s="18"/>
      <c r="W109" s="18"/>
      <c r="AE109" s="25"/>
      <c r="AF109" s="25"/>
      <c r="AG109" s="25"/>
    </row>
    <row r="110" spans="2:33" customFormat="1" x14ac:dyDescent="0.25">
      <c r="B110" s="49"/>
      <c r="U110" s="18"/>
      <c r="V110" s="18"/>
      <c r="W110" s="18"/>
      <c r="AE110" s="25"/>
      <c r="AF110" s="25"/>
      <c r="AG110" s="25"/>
    </row>
    <row r="111" spans="2:33" customFormat="1" x14ac:dyDescent="0.25">
      <c r="B111" s="49"/>
      <c r="U111" s="18"/>
      <c r="V111" s="18"/>
      <c r="W111" s="18"/>
      <c r="AE111" s="25"/>
      <c r="AF111" s="25"/>
      <c r="AG111" s="25"/>
    </row>
    <row r="112" spans="2:33" customFormat="1" x14ac:dyDescent="0.25">
      <c r="C112" s="49"/>
      <c r="U112" s="18"/>
      <c r="V112" s="18"/>
      <c r="W112" s="18"/>
      <c r="AE112" s="25"/>
      <c r="AF112" s="25"/>
      <c r="AG112" s="25"/>
    </row>
    <row r="113" spans="2:33" customFormat="1" x14ac:dyDescent="0.25">
      <c r="U113" s="18"/>
      <c r="V113" s="18"/>
      <c r="W113" s="18"/>
      <c r="AE113" s="25"/>
      <c r="AF113" s="25"/>
      <c r="AG113" s="25"/>
    </row>
    <row r="114" spans="2:33" customFormat="1" x14ac:dyDescent="0.25">
      <c r="U114" s="18"/>
      <c r="V114" s="18"/>
      <c r="W114" s="18"/>
      <c r="AE114" s="25"/>
      <c r="AF114" s="25"/>
      <c r="AG114" s="25"/>
    </row>
    <row r="115" spans="2:33" customFormat="1" x14ac:dyDescent="0.25">
      <c r="B115" s="49"/>
      <c r="C115" s="49"/>
      <c r="U115" s="18"/>
      <c r="V115" s="18"/>
      <c r="W115" s="18"/>
      <c r="AE115" s="25"/>
      <c r="AF115" s="25"/>
      <c r="AG115" s="25"/>
    </row>
    <row r="116" spans="2:33" customFormat="1" x14ac:dyDescent="0.25">
      <c r="U116" s="18"/>
      <c r="V116" s="18"/>
      <c r="W116" s="18"/>
      <c r="AE116" s="25"/>
      <c r="AF116" s="25"/>
      <c r="AG116" s="25"/>
    </row>
    <row r="117" spans="2:33" customFormat="1" x14ac:dyDescent="0.25">
      <c r="U117" s="18"/>
      <c r="V117" s="18"/>
      <c r="W117" s="18"/>
      <c r="AE117" s="25"/>
      <c r="AF117" s="25"/>
      <c r="AG117" s="25"/>
    </row>
    <row r="118" spans="2:33" customFormat="1" x14ac:dyDescent="0.25">
      <c r="B118" s="49"/>
      <c r="C118" s="49"/>
      <c r="U118" s="18"/>
      <c r="V118" s="18"/>
      <c r="W118" s="18"/>
      <c r="AE118" s="25"/>
      <c r="AF118" s="25"/>
      <c r="AG118" s="25"/>
    </row>
    <row r="119" spans="2:33" customFormat="1" x14ac:dyDescent="0.25">
      <c r="B119" s="49"/>
      <c r="C119" s="49"/>
      <c r="U119" s="18"/>
      <c r="V119" s="18"/>
      <c r="W119" s="18"/>
      <c r="X119" s="15"/>
      <c r="AE119" s="25"/>
      <c r="AF119" s="25"/>
      <c r="AG119" s="25"/>
    </row>
    <row r="120" spans="2:33" customFormat="1" x14ac:dyDescent="0.25">
      <c r="B120" s="49"/>
      <c r="C120" s="49"/>
      <c r="U120" s="18"/>
      <c r="V120" s="18"/>
      <c r="W120" s="18"/>
      <c r="X120" s="15"/>
      <c r="AE120" s="25"/>
      <c r="AF120" s="25"/>
      <c r="AG120" s="25"/>
    </row>
    <row r="121" spans="2:33" customFormat="1" x14ac:dyDescent="0.25">
      <c r="B121" s="49"/>
      <c r="U121" s="18"/>
      <c r="V121" s="18"/>
      <c r="W121" s="18"/>
      <c r="X121" s="15"/>
      <c r="AE121" s="25"/>
      <c r="AF121" s="25"/>
      <c r="AG121" s="25"/>
    </row>
    <row r="122" spans="2:33" customFormat="1" x14ac:dyDescent="0.25">
      <c r="B122" s="49"/>
      <c r="U122" s="18"/>
      <c r="V122" s="18"/>
      <c r="W122" s="18"/>
      <c r="X122" s="15"/>
      <c r="AE122" s="25"/>
      <c r="AF122" s="25"/>
      <c r="AG122" s="25"/>
    </row>
    <row r="123" spans="2:33" customFormat="1" x14ac:dyDescent="0.25">
      <c r="U123" s="18"/>
      <c r="V123" s="18"/>
      <c r="W123" s="18"/>
      <c r="AE123" s="25"/>
      <c r="AF123" s="25"/>
      <c r="AG123" s="25"/>
    </row>
    <row r="124" spans="2:33" customFormat="1" x14ac:dyDescent="0.25">
      <c r="U124" s="18"/>
      <c r="V124" s="18"/>
      <c r="W124" s="18"/>
      <c r="AE124" s="25"/>
      <c r="AF124" s="25"/>
      <c r="AG124" s="25"/>
    </row>
    <row r="125" spans="2:33" customFormat="1" x14ac:dyDescent="0.25">
      <c r="U125" s="18"/>
      <c r="V125" s="18"/>
      <c r="W125" s="18"/>
      <c r="AE125" s="25"/>
      <c r="AF125" s="25"/>
      <c r="AG125" s="25"/>
    </row>
    <row r="126" spans="2:33" customFormat="1" x14ac:dyDescent="0.25">
      <c r="B126" s="49"/>
      <c r="C126" s="49"/>
      <c r="U126" s="18"/>
      <c r="V126" s="18"/>
      <c r="W126" s="18"/>
      <c r="AE126" s="25"/>
      <c r="AF126" s="25"/>
      <c r="AG126" s="25"/>
    </row>
    <row r="127" spans="2:33" customFormat="1" x14ac:dyDescent="0.25">
      <c r="B127" s="49"/>
      <c r="C127" s="49"/>
      <c r="U127" s="18"/>
      <c r="V127" s="18"/>
      <c r="W127" s="18"/>
      <c r="AE127" s="25"/>
      <c r="AF127" s="25"/>
      <c r="AG127" s="25"/>
    </row>
    <row r="128" spans="2:33" customFormat="1" x14ac:dyDescent="0.25">
      <c r="U128" s="18"/>
      <c r="V128" s="18"/>
      <c r="W128" s="18"/>
      <c r="AE128" s="25"/>
      <c r="AF128" s="25"/>
      <c r="AG128" s="25"/>
    </row>
    <row r="129" spans="2:33" customFormat="1" x14ac:dyDescent="0.25">
      <c r="U129" s="18"/>
      <c r="V129" s="18"/>
      <c r="W129" s="18"/>
      <c r="AE129" s="25"/>
      <c r="AF129" s="25"/>
      <c r="AG129" s="25"/>
    </row>
    <row r="130" spans="2:33" customFormat="1" x14ac:dyDescent="0.25">
      <c r="U130" s="18"/>
      <c r="V130" s="18"/>
      <c r="W130" s="18"/>
      <c r="AE130" s="25"/>
      <c r="AF130" s="25"/>
      <c r="AG130" s="25"/>
    </row>
    <row r="131" spans="2:33" customFormat="1" x14ac:dyDescent="0.25">
      <c r="U131" s="18"/>
      <c r="V131" s="18"/>
      <c r="W131" s="18"/>
      <c r="AE131" s="25"/>
      <c r="AF131" s="25"/>
      <c r="AG131" s="25"/>
    </row>
    <row r="132" spans="2:33" customFormat="1" x14ac:dyDescent="0.25">
      <c r="U132" s="18"/>
      <c r="V132" s="18"/>
      <c r="W132" s="18"/>
      <c r="AD132" s="12"/>
      <c r="AE132" s="25"/>
      <c r="AF132" s="25"/>
      <c r="AG132" s="25"/>
    </row>
    <row r="133" spans="2:33" customFormat="1" x14ac:dyDescent="0.25">
      <c r="U133" s="18"/>
      <c r="V133" s="18"/>
      <c r="W133" s="18"/>
      <c r="AE133" s="25"/>
      <c r="AF133" s="25"/>
      <c r="AG133" s="25"/>
    </row>
    <row r="134" spans="2:33" customFormat="1" x14ac:dyDescent="0.25">
      <c r="U134" s="18"/>
      <c r="V134" s="18"/>
      <c r="W134" s="18"/>
      <c r="AE134" s="25"/>
      <c r="AF134" s="25"/>
      <c r="AG134" s="25"/>
    </row>
    <row r="135" spans="2:33" customFormat="1" x14ac:dyDescent="0.25">
      <c r="B135" s="49"/>
      <c r="U135" s="18"/>
      <c r="V135" s="18"/>
      <c r="W135" s="18"/>
      <c r="AE135" s="25"/>
      <c r="AF135" s="25"/>
      <c r="AG135" s="25"/>
    </row>
    <row r="136" spans="2:33" customFormat="1" x14ac:dyDescent="0.25">
      <c r="B136" s="49"/>
      <c r="C136" s="49"/>
      <c r="U136" s="18"/>
      <c r="V136" s="18"/>
      <c r="W136" s="18"/>
      <c r="AB136" s="12"/>
      <c r="AC136" s="12"/>
      <c r="AE136" s="25"/>
      <c r="AF136" s="25"/>
      <c r="AG136" s="25"/>
    </row>
    <row r="137" spans="2:33" customFormat="1" x14ac:dyDescent="0.25">
      <c r="U137" s="18"/>
      <c r="V137" s="18"/>
      <c r="W137" s="18"/>
      <c r="AB137" s="12"/>
      <c r="AC137" s="12"/>
      <c r="AE137" s="25"/>
      <c r="AF137" s="25"/>
      <c r="AG137" s="25"/>
    </row>
    <row r="138" spans="2:33" customFormat="1" ht="21.75" customHeight="1" x14ac:dyDescent="0.25">
      <c r="B138" s="49"/>
      <c r="C138" s="49"/>
      <c r="U138" s="18"/>
      <c r="V138" s="18"/>
      <c r="W138" s="18"/>
      <c r="AB138" s="12"/>
      <c r="AC138" s="12"/>
      <c r="AE138" s="25"/>
      <c r="AF138" s="25"/>
      <c r="AG138" s="25"/>
    </row>
    <row r="139" spans="2:33" customFormat="1" ht="15" customHeight="1" x14ac:dyDescent="0.25">
      <c r="U139" s="18"/>
      <c r="V139" s="18"/>
      <c r="W139" s="18"/>
      <c r="AB139" s="12"/>
      <c r="AC139" s="12"/>
      <c r="AE139" s="25"/>
      <c r="AF139" s="25"/>
      <c r="AG139" s="25"/>
    </row>
    <row r="140" spans="2:33" customFormat="1" ht="15" customHeight="1" x14ac:dyDescent="0.25">
      <c r="B140" s="49"/>
      <c r="U140" s="18"/>
      <c r="V140" s="18"/>
      <c r="W140" s="18"/>
      <c r="AA140" s="12"/>
      <c r="AE140" s="25"/>
      <c r="AF140" s="25"/>
      <c r="AG140" s="25"/>
    </row>
    <row r="141" spans="2:33" customFormat="1" x14ac:dyDescent="0.25">
      <c r="B141" s="49"/>
      <c r="U141" s="18"/>
      <c r="V141" s="18"/>
      <c r="W141" s="18"/>
      <c r="AA141" s="12"/>
      <c r="AE141" s="25"/>
      <c r="AF141" s="25"/>
      <c r="AG141" s="25"/>
    </row>
    <row r="142" spans="2:33" customFormat="1" x14ac:dyDescent="0.25">
      <c r="B142" s="49"/>
      <c r="C142" s="49"/>
      <c r="U142" s="18"/>
      <c r="V142" s="18"/>
      <c r="W142" s="18"/>
      <c r="AA142" s="12"/>
      <c r="AE142" s="25"/>
      <c r="AF142" s="25"/>
      <c r="AG142" s="25"/>
    </row>
    <row r="143" spans="2:33" customFormat="1" x14ac:dyDescent="0.25">
      <c r="B143" s="49"/>
      <c r="C143" s="49"/>
      <c r="U143" s="18"/>
      <c r="V143" s="18"/>
      <c r="W143" s="18"/>
      <c r="AE143" s="25"/>
      <c r="AF143" s="25"/>
      <c r="AG143" s="25"/>
    </row>
    <row r="144" spans="2:33" customFormat="1" x14ac:dyDescent="0.25">
      <c r="B144" s="49"/>
      <c r="U144" s="18"/>
      <c r="V144" s="18"/>
      <c r="W144" s="18"/>
      <c r="AE144" s="25"/>
      <c r="AF144" s="25"/>
      <c r="AG144" s="25"/>
    </row>
    <row r="145" spans="2:33" customFormat="1" x14ac:dyDescent="0.25">
      <c r="B145" s="49"/>
      <c r="U145" s="18"/>
      <c r="V145" s="18"/>
      <c r="W145" s="18"/>
      <c r="AE145" s="25"/>
      <c r="AF145" s="25"/>
      <c r="AG145" s="25"/>
    </row>
    <row r="146" spans="2:33" customFormat="1" x14ac:dyDescent="0.25">
      <c r="B146" s="49"/>
      <c r="U146" s="18"/>
      <c r="V146" s="18"/>
      <c r="W146" s="18"/>
      <c r="AE146" s="25"/>
      <c r="AF146" s="25"/>
      <c r="AG146" s="25"/>
    </row>
    <row r="147" spans="2:33" customFormat="1" x14ac:dyDescent="0.25">
      <c r="B147" s="49"/>
      <c r="C147" s="49"/>
      <c r="U147" s="18"/>
      <c r="V147" s="18"/>
      <c r="W147" s="18"/>
      <c r="AE147" s="25"/>
      <c r="AF147" s="25"/>
      <c r="AG147" s="25"/>
    </row>
    <row r="148" spans="2:33" customFormat="1" x14ac:dyDescent="0.25">
      <c r="U148" s="18"/>
      <c r="V148" s="18"/>
      <c r="W148" s="18"/>
      <c r="AE148" s="25"/>
      <c r="AF148" s="25"/>
      <c r="AG148" s="25"/>
    </row>
    <row r="149" spans="2:33" customFormat="1" x14ac:dyDescent="0.25">
      <c r="U149" s="18"/>
      <c r="V149" s="18"/>
      <c r="W149" s="18"/>
      <c r="AE149" s="25"/>
      <c r="AF149" s="25"/>
      <c r="AG149" s="25"/>
    </row>
    <row r="150" spans="2:33" customFormat="1" x14ac:dyDescent="0.25">
      <c r="U150" s="18"/>
      <c r="V150" s="18"/>
      <c r="W150" s="18"/>
      <c r="AE150" s="25"/>
      <c r="AF150" s="25"/>
      <c r="AG150" s="25"/>
    </row>
    <row r="151" spans="2:33" customFormat="1" x14ac:dyDescent="0.25">
      <c r="B151" s="49"/>
      <c r="C151" s="49"/>
      <c r="U151" s="18"/>
      <c r="V151" s="18"/>
      <c r="W151" s="18"/>
      <c r="AE151" s="25"/>
      <c r="AF151" s="25"/>
      <c r="AG151" s="25"/>
    </row>
    <row r="152" spans="2:33" customFormat="1" x14ac:dyDescent="0.25">
      <c r="B152" s="49"/>
      <c r="C152" s="49"/>
      <c r="U152" s="18"/>
      <c r="V152" s="18"/>
      <c r="W152" s="18"/>
      <c r="AE152" s="25"/>
      <c r="AF152" s="25"/>
      <c r="AG152" s="25"/>
    </row>
    <row r="153" spans="2:33" customFormat="1" x14ac:dyDescent="0.25">
      <c r="U153" s="18"/>
      <c r="V153" s="18"/>
      <c r="W153" s="18"/>
      <c r="AE153" s="25"/>
      <c r="AF153" s="25"/>
      <c r="AG153" s="25"/>
    </row>
    <row r="154" spans="2:33" customFormat="1" x14ac:dyDescent="0.25">
      <c r="U154" s="18"/>
      <c r="V154" s="18"/>
      <c r="W154" s="18"/>
      <c r="AE154" s="25"/>
      <c r="AF154" s="25"/>
      <c r="AG154" s="25"/>
    </row>
    <row r="155" spans="2:33" customFormat="1" x14ac:dyDescent="0.25">
      <c r="U155" s="18"/>
      <c r="V155" s="18"/>
      <c r="W155" s="18"/>
      <c r="AE155" s="25"/>
      <c r="AF155" s="25"/>
      <c r="AG155" s="25"/>
    </row>
    <row r="156" spans="2:33" customFormat="1" x14ac:dyDescent="0.25">
      <c r="B156" s="49"/>
      <c r="C156" s="49"/>
      <c r="U156" s="18"/>
      <c r="V156" s="18"/>
      <c r="W156" s="18"/>
      <c r="AE156" s="25"/>
      <c r="AF156" s="25"/>
      <c r="AG156" s="25"/>
    </row>
    <row r="157" spans="2:33" customFormat="1" x14ac:dyDescent="0.25">
      <c r="U157" s="18"/>
      <c r="V157" s="18"/>
      <c r="W157" s="18"/>
      <c r="AE157" s="25"/>
      <c r="AF157" s="25"/>
      <c r="AG157" s="25"/>
    </row>
    <row r="158" spans="2:33" customFormat="1" x14ac:dyDescent="0.25">
      <c r="U158" s="18"/>
      <c r="V158" s="18"/>
      <c r="W158" s="18"/>
      <c r="AE158" s="25"/>
      <c r="AF158" s="25"/>
      <c r="AG158" s="25"/>
    </row>
    <row r="159" spans="2:33" customFormat="1" x14ac:dyDescent="0.25">
      <c r="U159" s="18"/>
      <c r="V159" s="18"/>
      <c r="W159" s="18"/>
      <c r="AE159" s="25"/>
      <c r="AF159" s="25"/>
      <c r="AG159" s="25"/>
    </row>
    <row r="160" spans="2:33" customFormat="1" x14ac:dyDescent="0.25">
      <c r="B160" s="49"/>
      <c r="C160" s="49"/>
      <c r="U160" s="18"/>
      <c r="V160" s="18"/>
      <c r="W160" s="18"/>
      <c r="AE160" s="25"/>
      <c r="AF160" s="25"/>
      <c r="AG160" s="25"/>
    </row>
    <row r="161" spans="2:33" customFormat="1" x14ac:dyDescent="0.25">
      <c r="B161" s="49"/>
      <c r="C161" s="49"/>
      <c r="U161" s="18"/>
      <c r="V161" s="18"/>
      <c r="W161" s="18"/>
      <c r="AE161" s="25"/>
      <c r="AF161" s="25"/>
      <c r="AG161" s="25"/>
    </row>
    <row r="162" spans="2:33" customFormat="1" x14ac:dyDescent="0.25">
      <c r="U162" s="18"/>
      <c r="V162" s="18"/>
      <c r="W162" s="18"/>
      <c r="Z162" s="12"/>
      <c r="AE162" s="25"/>
      <c r="AF162" s="25"/>
      <c r="AG162" s="25"/>
    </row>
    <row r="163" spans="2:33" customFormat="1" x14ac:dyDescent="0.25">
      <c r="U163" s="18"/>
      <c r="V163" s="18"/>
      <c r="W163" s="18"/>
      <c r="AE163" s="28"/>
      <c r="AF163" s="28"/>
      <c r="AG163" s="28"/>
    </row>
    <row r="164" spans="2:33" customFormat="1" x14ac:dyDescent="0.25">
      <c r="U164" s="18"/>
      <c r="V164" s="18"/>
      <c r="W164" s="18"/>
      <c r="Y164" s="12"/>
      <c r="AE164" s="25"/>
      <c r="AF164" s="25"/>
      <c r="AG164" s="25"/>
    </row>
    <row r="165" spans="2:33" customFormat="1" x14ac:dyDescent="0.25">
      <c r="U165" s="18"/>
      <c r="V165" s="18"/>
      <c r="W165" s="18"/>
      <c r="Y165" s="12"/>
      <c r="AE165" s="25"/>
      <c r="AF165" s="25"/>
      <c r="AG165" s="25"/>
    </row>
    <row r="166" spans="2:33" customFormat="1" x14ac:dyDescent="0.25">
      <c r="U166" s="18"/>
      <c r="V166" s="18"/>
      <c r="W166" s="18"/>
      <c r="Y166" s="12"/>
      <c r="AE166" s="25"/>
      <c r="AF166" s="25"/>
      <c r="AG166" s="25"/>
    </row>
    <row r="167" spans="2:33" customFormat="1" x14ac:dyDescent="0.25">
      <c r="U167" s="18"/>
      <c r="V167" s="18"/>
      <c r="W167" s="18"/>
      <c r="Y167" s="12"/>
      <c r="AE167" s="25"/>
      <c r="AF167" s="25"/>
      <c r="AG167" s="25"/>
    </row>
    <row r="168" spans="2:33" customFormat="1" x14ac:dyDescent="0.25">
      <c r="U168" s="18"/>
      <c r="V168" s="18"/>
      <c r="W168" s="18"/>
      <c r="Y168" s="12"/>
      <c r="AE168" s="25"/>
      <c r="AF168" s="25"/>
      <c r="AG168" s="25"/>
    </row>
    <row r="169" spans="2:33" customFormat="1" x14ac:dyDescent="0.25">
      <c r="U169" s="18"/>
      <c r="V169" s="18"/>
      <c r="W169" s="18"/>
      <c r="AE169" s="25"/>
      <c r="AF169" s="25"/>
      <c r="AG169" s="25"/>
    </row>
    <row r="170" spans="2:33" customFormat="1" x14ac:dyDescent="0.25">
      <c r="U170" s="18"/>
      <c r="V170" s="18"/>
      <c r="W170" s="18"/>
      <c r="AE170" s="25"/>
      <c r="AF170" s="25"/>
      <c r="AG170" s="25"/>
    </row>
    <row r="171" spans="2:33" customFormat="1" x14ac:dyDescent="0.25">
      <c r="U171" s="18"/>
      <c r="V171" s="18"/>
      <c r="W171" s="18"/>
      <c r="AE171" s="25"/>
      <c r="AF171" s="25"/>
      <c r="AG171" s="25"/>
    </row>
    <row r="172" spans="2:33" customFormat="1" x14ac:dyDescent="0.25">
      <c r="B172" s="49"/>
      <c r="C172" s="49"/>
      <c r="U172" s="18"/>
      <c r="V172" s="18"/>
      <c r="W172" s="18"/>
      <c r="AE172" s="25"/>
      <c r="AF172" s="25"/>
      <c r="AG172" s="25"/>
    </row>
    <row r="173" spans="2:33" customFormat="1" x14ac:dyDescent="0.25">
      <c r="U173" s="18"/>
      <c r="V173" s="18"/>
      <c r="W173" s="18"/>
      <c r="AE173" s="25"/>
      <c r="AF173" s="25"/>
      <c r="AG173" s="25"/>
    </row>
    <row r="174" spans="2:33" customFormat="1" x14ac:dyDescent="0.25">
      <c r="U174" s="18"/>
      <c r="V174" s="18"/>
      <c r="W174" s="18"/>
      <c r="AE174" s="25"/>
      <c r="AF174" s="25"/>
      <c r="AG174" s="25"/>
    </row>
    <row r="175" spans="2:33" customFormat="1" x14ac:dyDescent="0.25">
      <c r="U175" s="18"/>
      <c r="V175" s="18"/>
      <c r="W175" s="18"/>
      <c r="AE175" s="25"/>
      <c r="AF175" s="25"/>
      <c r="AG175" s="25"/>
    </row>
    <row r="176" spans="2:33" customFormat="1" x14ac:dyDescent="0.25">
      <c r="B176" s="49"/>
      <c r="U176" s="18"/>
      <c r="V176" s="18"/>
      <c r="W176" s="18"/>
      <c r="AE176" s="25"/>
      <c r="AF176" s="25"/>
      <c r="AG176" s="25"/>
    </row>
    <row r="177" spans="2:33" customFormat="1" x14ac:dyDescent="0.25">
      <c r="U177" s="18"/>
      <c r="V177" s="18"/>
      <c r="W177" s="18"/>
      <c r="AE177" s="25"/>
      <c r="AF177" s="25"/>
      <c r="AG177" s="25"/>
    </row>
    <row r="178" spans="2:33" customFormat="1" x14ac:dyDescent="0.25">
      <c r="B178" s="49"/>
      <c r="C178" s="49"/>
      <c r="U178" s="18"/>
      <c r="V178" s="18"/>
      <c r="W178" s="18"/>
      <c r="AE178" s="25"/>
      <c r="AF178" s="25"/>
      <c r="AG178" s="25"/>
    </row>
    <row r="179" spans="2:33" customFormat="1" x14ac:dyDescent="0.25">
      <c r="B179" s="49"/>
      <c r="C179" s="49"/>
      <c r="U179" s="18"/>
      <c r="V179" s="18"/>
      <c r="W179" s="18"/>
      <c r="AE179" s="25"/>
      <c r="AF179" s="25"/>
      <c r="AG179" s="25"/>
    </row>
    <row r="180" spans="2:33" customFormat="1" x14ac:dyDescent="0.25">
      <c r="B180" s="49"/>
      <c r="U180" s="18"/>
      <c r="V180" s="18"/>
      <c r="W180" s="18"/>
      <c r="AE180" s="25"/>
      <c r="AF180" s="25"/>
      <c r="AG180" s="25"/>
    </row>
    <row r="181" spans="2:33" customFormat="1" x14ac:dyDescent="0.25">
      <c r="U181" s="18"/>
      <c r="V181" s="18"/>
      <c r="W181" s="18"/>
      <c r="X181" s="12"/>
      <c r="AE181" s="25"/>
      <c r="AF181" s="25"/>
      <c r="AG181" s="25"/>
    </row>
    <row r="182" spans="2:33" customFormat="1" x14ac:dyDescent="0.25">
      <c r="U182" s="18"/>
      <c r="V182" s="18"/>
      <c r="W182" s="18"/>
      <c r="X182" s="12"/>
      <c r="AE182" s="25"/>
      <c r="AF182" s="25"/>
      <c r="AG182" s="25"/>
    </row>
    <row r="183" spans="2:33" customFormat="1" x14ac:dyDescent="0.25">
      <c r="U183" s="18"/>
      <c r="V183" s="18"/>
      <c r="W183" s="18"/>
      <c r="AE183" s="25"/>
      <c r="AF183" s="25"/>
      <c r="AG183" s="25"/>
    </row>
    <row r="184" spans="2:33" customFormat="1" x14ac:dyDescent="0.25">
      <c r="U184" s="18"/>
      <c r="V184" s="18"/>
      <c r="W184" s="18"/>
      <c r="AE184" s="25"/>
      <c r="AF184" s="25"/>
      <c r="AG184" s="25"/>
    </row>
    <row r="185" spans="2:33" customFormat="1" x14ac:dyDescent="0.25">
      <c r="B185" s="49"/>
      <c r="C185" s="49"/>
      <c r="U185" s="18"/>
      <c r="V185" s="18"/>
      <c r="W185" s="18"/>
      <c r="AE185" s="25"/>
      <c r="AF185" s="25"/>
      <c r="AG185" s="25"/>
    </row>
    <row r="186" spans="2:33" customFormat="1" x14ac:dyDescent="0.25">
      <c r="U186" s="18"/>
      <c r="V186" s="18"/>
      <c r="W186" s="18"/>
      <c r="AE186" s="25"/>
      <c r="AF186" s="25"/>
      <c r="AG186" s="25"/>
    </row>
    <row r="187" spans="2:33" customFormat="1" x14ac:dyDescent="0.25">
      <c r="B187" s="49"/>
      <c r="C187" s="49"/>
      <c r="U187" s="18"/>
      <c r="V187" s="18"/>
      <c r="W187" s="18"/>
      <c r="AE187" s="25"/>
      <c r="AF187" s="25"/>
      <c r="AG187" s="25"/>
    </row>
    <row r="188" spans="2:33" customFormat="1" x14ac:dyDescent="0.25">
      <c r="U188" s="18"/>
      <c r="V188" s="18"/>
      <c r="W188" s="18"/>
      <c r="AE188" s="25"/>
      <c r="AF188" s="25"/>
      <c r="AG188" s="25"/>
    </row>
    <row r="189" spans="2:33" customFormat="1" x14ac:dyDescent="0.25">
      <c r="B189" s="49"/>
      <c r="U189" s="18"/>
      <c r="V189" s="18"/>
      <c r="W189" s="18"/>
      <c r="AE189" s="25"/>
      <c r="AF189" s="25"/>
      <c r="AG189" s="25"/>
    </row>
    <row r="190" spans="2:33" customFormat="1" x14ac:dyDescent="0.25">
      <c r="U190" s="18"/>
      <c r="V190" s="18"/>
      <c r="W190" s="18"/>
      <c r="AE190" s="25"/>
      <c r="AF190" s="25"/>
      <c r="AG190" s="25"/>
    </row>
    <row r="191" spans="2:33" customFormat="1" x14ac:dyDescent="0.25">
      <c r="B191" s="49"/>
      <c r="U191" s="18"/>
      <c r="V191" s="18"/>
      <c r="W191" s="18"/>
      <c r="AE191" s="25"/>
      <c r="AF191" s="25"/>
      <c r="AG191" s="25"/>
    </row>
    <row r="192" spans="2:33" customFormat="1" x14ac:dyDescent="0.25">
      <c r="U192" s="18"/>
      <c r="V192" s="18"/>
      <c r="W192" s="18"/>
      <c r="AE192" s="25"/>
      <c r="AF192" s="25"/>
      <c r="AG192" s="25"/>
    </row>
    <row r="193" spans="2:33" customFormat="1" x14ac:dyDescent="0.25">
      <c r="U193" s="18"/>
      <c r="V193" s="18"/>
      <c r="W193" s="18"/>
      <c r="AE193" s="25"/>
      <c r="AF193" s="25"/>
      <c r="AG193" s="25"/>
    </row>
    <row r="194" spans="2:33" customFormat="1" x14ac:dyDescent="0.25">
      <c r="U194" s="18"/>
      <c r="V194" s="18"/>
      <c r="W194" s="18"/>
      <c r="AE194" s="25"/>
      <c r="AF194" s="25"/>
      <c r="AG194" s="25"/>
    </row>
    <row r="195" spans="2:33" customFormat="1" x14ac:dyDescent="0.25">
      <c r="B195" s="49"/>
      <c r="C195" s="49"/>
      <c r="U195" s="18"/>
      <c r="V195" s="18"/>
      <c r="W195" s="18"/>
      <c r="AE195" s="25"/>
      <c r="AF195" s="25"/>
      <c r="AG195" s="25"/>
    </row>
    <row r="196" spans="2:33" customFormat="1" x14ac:dyDescent="0.25">
      <c r="B196" s="49"/>
      <c r="C196" s="49"/>
      <c r="U196" s="18"/>
      <c r="V196" s="18"/>
      <c r="W196" s="18"/>
      <c r="AE196" s="25"/>
      <c r="AF196" s="25"/>
      <c r="AG196" s="25"/>
    </row>
    <row r="197" spans="2:33" customFormat="1" x14ac:dyDescent="0.25">
      <c r="U197" s="18"/>
      <c r="V197" s="18"/>
      <c r="W197" s="18"/>
      <c r="AE197" s="25"/>
      <c r="AF197" s="25"/>
      <c r="AG197" s="25"/>
    </row>
    <row r="198" spans="2:33" customFormat="1" x14ac:dyDescent="0.25">
      <c r="U198" s="18"/>
      <c r="V198" s="18"/>
      <c r="W198" s="18"/>
      <c r="AE198" s="25"/>
      <c r="AF198" s="25"/>
      <c r="AG198" s="25"/>
    </row>
    <row r="199" spans="2:33" customFormat="1" x14ac:dyDescent="0.25">
      <c r="U199" s="18"/>
      <c r="V199" s="18"/>
      <c r="W199" s="18"/>
      <c r="AE199" s="25"/>
      <c r="AF199" s="25"/>
      <c r="AG199" s="25"/>
    </row>
    <row r="200" spans="2:33" customFormat="1" x14ac:dyDescent="0.25">
      <c r="U200" s="18"/>
      <c r="V200" s="18"/>
      <c r="W200" s="18"/>
      <c r="AE200" s="25"/>
      <c r="AF200" s="25"/>
      <c r="AG200" s="25"/>
    </row>
    <row r="201" spans="2:33" customFormat="1" x14ac:dyDescent="0.25">
      <c r="U201" s="18"/>
      <c r="V201" s="18"/>
      <c r="W201" s="18"/>
      <c r="AE201" s="25"/>
      <c r="AF201" s="25"/>
      <c r="AG201" s="25"/>
    </row>
    <row r="202" spans="2:33" customFormat="1" x14ac:dyDescent="0.25">
      <c r="U202" s="18"/>
      <c r="V202" s="18"/>
      <c r="W202" s="18"/>
      <c r="AE202" s="25"/>
      <c r="AF202" s="25"/>
      <c r="AG202" s="25"/>
    </row>
    <row r="203" spans="2:33" customFormat="1" x14ac:dyDescent="0.25">
      <c r="U203" s="18"/>
      <c r="V203" s="18"/>
      <c r="W203" s="18"/>
      <c r="AE203" s="25"/>
      <c r="AF203" s="25"/>
      <c r="AG203" s="25"/>
    </row>
    <row r="204" spans="2:33" customFormat="1" x14ac:dyDescent="0.25">
      <c r="U204" s="18"/>
      <c r="V204" s="18"/>
      <c r="W204" s="18"/>
      <c r="AE204" s="25"/>
      <c r="AF204" s="25"/>
      <c r="AG204" s="25"/>
    </row>
    <row r="205" spans="2:33" customFormat="1" x14ac:dyDescent="0.25">
      <c r="U205" s="18"/>
      <c r="V205" s="18"/>
      <c r="W205" s="18"/>
      <c r="AE205" s="25"/>
      <c r="AF205" s="25"/>
      <c r="AG205" s="25"/>
    </row>
    <row r="206" spans="2:33" customFormat="1" x14ac:dyDescent="0.25">
      <c r="B206" s="49"/>
      <c r="C206" s="49"/>
      <c r="U206" s="18"/>
      <c r="V206" s="18"/>
      <c r="W206" s="18"/>
      <c r="AE206" s="25"/>
      <c r="AF206" s="25"/>
      <c r="AG206" s="25"/>
    </row>
    <row r="207" spans="2:33" customFormat="1" x14ac:dyDescent="0.25">
      <c r="B207" s="49"/>
      <c r="C207" s="49"/>
      <c r="U207" s="18"/>
      <c r="V207" s="18"/>
      <c r="W207" s="18"/>
      <c r="AE207" s="25"/>
      <c r="AF207" s="25"/>
      <c r="AG207" s="25"/>
    </row>
    <row r="208" spans="2:33" customFormat="1" x14ac:dyDescent="0.25">
      <c r="U208" s="18"/>
      <c r="V208" s="18"/>
      <c r="W208" s="18"/>
      <c r="AE208" s="25"/>
      <c r="AF208" s="25"/>
      <c r="AG208" s="25"/>
    </row>
    <row r="209" spans="2:33" customFormat="1" x14ac:dyDescent="0.25">
      <c r="U209" s="18"/>
      <c r="V209" s="18"/>
      <c r="W209" s="18"/>
      <c r="AE209" s="25"/>
      <c r="AF209" s="25"/>
      <c r="AG209" s="25"/>
    </row>
    <row r="210" spans="2:33" customFormat="1" x14ac:dyDescent="0.25">
      <c r="B210" s="49"/>
      <c r="U210" s="18"/>
      <c r="V210" s="18"/>
      <c r="W210" s="18"/>
      <c r="AE210" s="25"/>
      <c r="AF210" s="25"/>
      <c r="AG210" s="25"/>
    </row>
    <row r="211" spans="2:33" customFormat="1" x14ac:dyDescent="0.25">
      <c r="B211" s="49"/>
      <c r="U211" s="18"/>
      <c r="V211" s="18"/>
      <c r="W211" s="18"/>
      <c r="AE211" s="25"/>
      <c r="AF211" s="25"/>
      <c r="AG211" s="25"/>
    </row>
    <row r="212" spans="2:33" customFormat="1" x14ac:dyDescent="0.25">
      <c r="B212" s="49"/>
      <c r="U212" s="18"/>
      <c r="V212" s="18"/>
      <c r="W212" s="18"/>
      <c r="AE212" s="25"/>
      <c r="AF212" s="25"/>
      <c r="AG212" s="25"/>
    </row>
    <row r="213" spans="2:33" customFormat="1" x14ac:dyDescent="0.25">
      <c r="B213" s="49"/>
      <c r="U213" s="18"/>
      <c r="V213" s="18"/>
      <c r="W213" s="18"/>
      <c r="AE213" s="25"/>
      <c r="AF213" s="25"/>
      <c r="AG213" s="25"/>
    </row>
    <row r="214" spans="2:33" customFormat="1" x14ac:dyDescent="0.25">
      <c r="U214" s="18"/>
      <c r="V214" s="18"/>
      <c r="W214" s="18"/>
      <c r="AE214" s="25"/>
      <c r="AF214" s="25"/>
      <c r="AG214" s="25"/>
    </row>
    <row r="215" spans="2:33" customFormat="1" x14ac:dyDescent="0.25">
      <c r="B215" s="49"/>
      <c r="U215" s="18"/>
      <c r="V215" s="18"/>
      <c r="W215" s="18"/>
      <c r="AE215" s="25"/>
      <c r="AF215" s="25"/>
      <c r="AG215" s="25"/>
    </row>
    <row r="216" spans="2:33" customFormat="1" x14ac:dyDescent="0.25">
      <c r="B216" s="12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U216" s="18"/>
      <c r="V216" s="18"/>
      <c r="W216" s="18"/>
      <c r="AE216" s="25"/>
      <c r="AF216" s="25"/>
      <c r="AG216" s="25"/>
    </row>
    <row r="217" spans="2:33" customFormat="1" x14ac:dyDescent="0.25">
      <c r="B217" s="49"/>
      <c r="C217" s="49"/>
      <c r="U217" s="18"/>
      <c r="V217" s="18"/>
      <c r="W217" s="18"/>
      <c r="AE217" s="25"/>
      <c r="AF217" s="25"/>
      <c r="AG217" s="25"/>
    </row>
    <row r="218" spans="2:33" customFormat="1" x14ac:dyDescent="0.25">
      <c r="U218" s="18"/>
      <c r="V218" s="18"/>
      <c r="W218" s="18"/>
      <c r="AE218" s="25"/>
      <c r="AF218" s="25"/>
      <c r="AG218" s="25"/>
    </row>
    <row r="219" spans="2:33" customFormat="1" x14ac:dyDescent="0.25">
      <c r="U219" s="18"/>
      <c r="V219" s="18"/>
      <c r="W219" s="18"/>
      <c r="AE219" s="25"/>
      <c r="AF219" s="25"/>
      <c r="AG219" s="25"/>
    </row>
    <row r="220" spans="2:33" customFormat="1" x14ac:dyDescent="0.25">
      <c r="U220" s="18"/>
      <c r="V220" s="18"/>
      <c r="W220" s="18"/>
      <c r="AE220" s="25"/>
      <c r="AF220" s="25"/>
      <c r="AG220" s="25"/>
    </row>
    <row r="221" spans="2:33" customFormat="1" x14ac:dyDescent="0.25">
      <c r="U221" s="18"/>
      <c r="V221" s="18"/>
      <c r="W221" s="18"/>
      <c r="AE221" s="25"/>
      <c r="AF221" s="25"/>
      <c r="AG221" s="25"/>
    </row>
    <row r="222" spans="2:33" customFormat="1" x14ac:dyDescent="0.25">
      <c r="U222" s="18"/>
      <c r="V222" s="18"/>
      <c r="W222" s="18"/>
      <c r="AE222" s="25"/>
      <c r="AF222" s="25"/>
      <c r="AG222" s="25"/>
    </row>
    <row r="223" spans="2:33" customFormat="1" x14ac:dyDescent="0.25">
      <c r="U223" s="18"/>
      <c r="V223" s="18"/>
      <c r="W223" s="18"/>
      <c r="AE223" s="25"/>
      <c r="AF223" s="25"/>
      <c r="AG223" s="25"/>
    </row>
    <row r="224" spans="2:33" customFormat="1" x14ac:dyDescent="0.25">
      <c r="B224" s="49"/>
      <c r="U224" s="18"/>
      <c r="V224" s="18"/>
      <c r="W224" s="18"/>
      <c r="AE224" s="25"/>
      <c r="AF224" s="25"/>
      <c r="AG224" s="25"/>
    </row>
    <row r="225" spans="2:33" customFormat="1" x14ac:dyDescent="0.25">
      <c r="U225" s="18"/>
      <c r="V225" s="18"/>
      <c r="W225" s="18"/>
      <c r="AE225" s="25"/>
      <c r="AF225" s="25"/>
      <c r="AG225" s="25"/>
    </row>
    <row r="226" spans="2:33" customFormat="1" x14ac:dyDescent="0.25">
      <c r="B226" s="49"/>
      <c r="C226" s="49"/>
      <c r="U226" s="18"/>
      <c r="V226" s="18"/>
      <c r="W226" s="18"/>
      <c r="AE226" s="25"/>
      <c r="AF226" s="25"/>
      <c r="AG226" s="25"/>
    </row>
    <row r="227" spans="2:33" customFormat="1" x14ac:dyDescent="0.25">
      <c r="U227" s="18"/>
      <c r="V227" s="18"/>
      <c r="W227" s="18"/>
      <c r="AE227" s="25"/>
      <c r="AF227" s="25"/>
      <c r="AG227" s="25"/>
    </row>
    <row r="228" spans="2:33" customFormat="1" x14ac:dyDescent="0.25">
      <c r="B228" s="49"/>
      <c r="C228" s="49"/>
      <c r="U228" s="18"/>
      <c r="V228" s="18"/>
      <c r="W228" s="18"/>
      <c r="AE228" s="25"/>
      <c r="AF228" s="25"/>
      <c r="AG228" s="25"/>
    </row>
    <row r="229" spans="2:33" customFormat="1" x14ac:dyDescent="0.25">
      <c r="B229" s="49"/>
      <c r="C229" s="49"/>
      <c r="U229" s="18"/>
      <c r="V229" s="18"/>
      <c r="W229" s="18"/>
      <c r="AE229" s="25"/>
      <c r="AF229" s="25"/>
      <c r="AG229" s="25"/>
    </row>
    <row r="230" spans="2:33" customFormat="1" x14ac:dyDescent="0.25">
      <c r="AE230" s="25"/>
      <c r="AF230" s="25"/>
      <c r="AG230" s="25"/>
    </row>
    <row r="231" spans="2:33" customFormat="1" x14ac:dyDescent="0.25">
      <c r="AE231" s="25"/>
      <c r="AF231" s="25"/>
      <c r="AG231" s="25"/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</sheetData>
  <dataConsolidate/>
  <mergeCells count="32">
    <mergeCell ref="W6:Y7"/>
    <mergeCell ref="Z6:AD7"/>
    <mergeCell ref="G6:G8"/>
    <mergeCell ref="H6:I7"/>
    <mergeCell ref="J6:K7"/>
    <mergeCell ref="L6:N7"/>
    <mergeCell ref="R6:S7"/>
    <mergeCell ref="T6:V7"/>
    <mergeCell ref="O4:O8"/>
    <mergeCell ref="P4:P8"/>
    <mergeCell ref="R4:AD5"/>
    <mergeCell ref="B6:B8"/>
    <mergeCell ref="C6:C8"/>
    <mergeCell ref="D6:D8"/>
    <mergeCell ref="E6:E8"/>
    <mergeCell ref="F6:F8"/>
    <mergeCell ref="AE4:AE5"/>
    <mergeCell ref="A1:AG2"/>
    <mergeCell ref="Q4:Q8"/>
    <mergeCell ref="AF4:AF8"/>
    <mergeCell ref="AG4:AG8"/>
    <mergeCell ref="A6:A8"/>
    <mergeCell ref="A4:A5"/>
    <mergeCell ref="B4:B5"/>
    <mergeCell ref="C4:C5"/>
    <mergeCell ref="D4:D5"/>
    <mergeCell ref="E4:E5"/>
    <mergeCell ref="F4:F5"/>
    <mergeCell ref="G4:G5"/>
    <mergeCell ref="H4:I5"/>
    <mergeCell ref="J4:K5"/>
    <mergeCell ref="L4:N5"/>
  </mergeCells>
  <phoneticPr fontId="0" type="noConversion"/>
  <printOptions horizontalCentered="1"/>
  <pageMargins left="0.23622047244094491" right="0.23622047244094491" top="0" bottom="0.15748031496062992" header="0" footer="0"/>
  <pageSetup paperSize="9" orientation="landscape" r:id="rId1"/>
  <headerFooter alignWithMargins="0"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2" enableFormatConditionsCalculation="0">
    <pageSetUpPr fitToPage="1"/>
  </sheetPr>
  <dimension ref="A1:AG380"/>
  <sheetViews>
    <sheetView zoomScale="75" zoomScaleNormal="75" zoomScalePageLayoutView="75" workbookViewId="0">
      <pane xSplit="1" ySplit="8" topLeftCell="D54" activePane="bottomRight" state="frozenSplit"/>
      <selection activeCell="T35" sqref="T35"/>
      <selection pane="topRight" activeCell="T35" sqref="T35"/>
      <selection pane="bottomLeft" activeCell="T35" sqref="T35"/>
      <selection pane="bottomRight" activeCell="AG65" sqref="AG65"/>
    </sheetView>
  </sheetViews>
  <sheetFormatPr defaultColWidth="8.88671875" defaultRowHeight="13.2" x14ac:dyDescent="0.25"/>
  <cols>
    <col min="1" max="1" width="18.77734375" style="1" customWidth="1"/>
    <col min="2" max="2" width="5.44140625" customWidth="1"/>
    <col min="3" max="3" width="6.21875" customWidth="1"/>
    <col min="4" max="7" width="5.44140625" customWidth="1"/>
    <col min="8" max="8" width="7.33203125" customWidth="1"/>
    <col min="9" max="9" width="7.77734375" customWidth="1"/>
    <col min="10" max="10" width="6.109375" customWidth="1"/>
    <col min="11" max="11" width="7.21875" customWidth="1"/>
    <col min="12" max="12" width="5.44140625" customWidth="1"/>
    <col min="13" max="13" width="6.33203125" customWidth="1"/>
    <col min="14" max="14" width="7" customWidth="1"/>
    <col min="15" max="16" width="5.44140625" customWidth="1"/>
    <col min="17" max="17" width="7.21875" customWidth="1"/>
    <col min="18" max="22" width="5.44140625" customWidth="1"/>
    <col min="23" max="24" width="6.21875" customWidth="1"/>
    <col min="25" max="25" width="7.44140625" customWidth="1"/>
    <col min="26" max="26" width="5.44140625" customWidth="1"/>
    <col min="27" max="27" width="6.88671875" customWidth="1"/>
    <col min="28" max="31" width="5.44140625" customWidth="1"/>
    <col min="32" max="32" width="8.5546875" style="25" customWidth="1"/>
    <col min="33" max="33" width="6.88671875" customWidth="1"/>
  </cols>
  <sheetData>
    <row r="1" spans="1:33" ht="13.5" customHeight="1" x14ac:dyDescent="0.25">
      <c r="A1" s="146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4.1" customHeight="1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14.1" customHeight="1" thickBot="1" x14ac:dyDescent="0.3">
      <c r="A3" s="76"/>
      <c r="B3" s="89" t="s">
        <v>59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1" t="s">
        <v>61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4"/>
      <c r="AG3" s="93"/>
    </row>
    <row r="4" spans="1:33" ht="14.1" customHeight="1" x14ac:dyDescent="0.25">
      <c r="A4" s="156" t="s">
        <v>105</v>
      </c>
      <c r="B4" s="158" t="s">
        <v>93</v>
      </c>
      <c r="C4" s="158" t="s">
        <v>94</v>
      </c>
      <c r="D4" s="158" t="s">
        <v>95</v>
      </c>
      <c r="E4" s="158" t="s">
        <v>96</v>
      </c>
      <c r="F4" s="158" t="s">
        <v>97</v>
      </c>
      <c r="G4" s="158" t="s">
        <v>98</v>
      </c>
      <c r="H4" s="158" t="s">
        <v>99</v>
      </c>
      <c r="I4" s="160"/>
      <c r="J4" s="158" t="s">
        <v>100</v>
      </c>
      <c r="K4" s="160"/>
      <c r="L4" s="158" t="s">
        <v>101</v>
      </c>
      <c r="M4" s="162"/>
      <c r="N4" s="160"/>
      <c r="O4" s="194" t="s">
        <v>102</v>
      </c>
      <c r="P4" s="197" t="s">
        <v>103</v>
      </c>
      <c r="Q4" s="148" t="s">
        <v>68</v>
      </c>
      <c r="R4" s="221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  <c r="AE4" s="206"/>
      <c r="AF4" s="151" t="s">
        <v>90</v>
      </c>
      <c r="AG4" s="152" t="s">
        <v>12</v>
      </c>
    </row>
    <row r="5" spans="1:33" ht="14.1" customHeight="1" thickBot="1" x14ac:dyDescent="0.3">
      <c r="A5" s="157"/>
      <c r="B5" s="159"/>
      <c r="C5" s="159"/>
      <c r="D5" s="159"/>
      <c r="E5" s="159"/>
      <c r="F5" s="159"/>
      <c r="G5" s="159"/>
      <c r="H5" s="159"/>
      <c r="I5" s="161"/>
      <c r="J5" s="159"/>
      <c r="K5" s="161"/>
      <c r="L5" s="159"/>
      <c r="M5" s="163"/>
      <c r="N5" s="161"/>
      <c r="O5" s="195"/>
      <c r="P5" s="198"/>
      <c r="Q5" s="219"/>
      <c r="R5" s="224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149"/>
      <c r="AF5" s="149"/>
      <c r="AG5" s="219"/>
    </row>
    <row r="6" spans="1:33" ht="14.1" customHeight="1" x14ac:dyDescent="0.25">
      <c r="A6" s="153" t="s">
        <v>32</v>
      </c>
      <c r="B6" s="164" t="s">
        <v>64</v>
      </c>
      <c r="C6" s="167" t="s">
        <v>30</v>
      </c>
      <c r="D6" s="170" t="s">
        <v>33</v>
      </c>
      <c r="E6" s="170" t="s">
        <v>34</v>
      </c>
      <c r="F6" s="170" t="s">
        <v>62</v>
      </c>
      <c r="G6" s="177" t="s">
        <v>35</v>
      </c>
      <c r="H6" s="180" t="s">
        <v>65</v>
      </c>
      <c r="I6" s="181"/>
      <c r="J6" s="184" t="s">
        <v>66</v>
      </c>
      <c r="K6" s="181"/>
      <c r="L6" s="180" t="s">
        <v>67</v>
      </c>
      <c r="M6" s="185"/>
      <c r="N6" s="181"/>
      <c r="O6" s="195"/>
      <c r="P6" s="198"/>
      <c r="Q6" s="219"/>
      <c r="R6" s="187" t="s">
        <v>69</v>
      </c>
      <c r="S6" s="173"/>
      <c r="T6" s="213" t="s">
        <v>72</v>
      </c>
      <c r="U6" s="214"/>
      <c r="V6" s="215"/>
      <c r="W6" s="171" t="s">
        <v>36</v>
      </c>
      <c r="X6" s="172"/>
      <c r="Y6" s="173"/>
      <c r="Z6" s="171" t="s">
        <v>60</v>
      </c>
      <c r="AA6" s="172"/>
      <c r="AB6" s="172"/>
      <c r="AC6" s="172"/>
      <c r="AD6" s="173"/>
      <c r="AE6" s="14"/>
      <c r="AF6" s="149"/>
      <c r="AG6" s="219"/>
    </row>
    <row r="7" spans="1:33" ht="14.1" customHeight="1" thickBot="1" x14ac:dyDescent="0.3">
      <c r="A7" s="207"/>
      <c r="B7" s="209"/>
      <c r="C7" s="211"/>
      <c r="D7" s="168"/>
      <c r="E7" s="168"/>
      <c r="F7" s="168"/>
      <c r="G7" s="178"/>
      <c r="H7" s="182"/>
      <c r="I7" s="183"/>
      <c r="J7" s="182"/>
      <c r="K7" s="183"/>
      <c r="L7" s="182"/>
      <c r="M7" s="186"/>
      <c r="N7" s="183"/>
      <c r="O7" s="195"/>
      <c r="P7" s="198"/>
      <c r="Q7" s="219"/>
      <c r="R7" s="174"/>
      <c r="S7" s="176"/>
      <c r="T7" s="216"/>
      <c r="U7" s="217"/>
      <c r="V7" s="218"/>
      <c r="W7" s="174"/>
      <c r="X7" s="175"/>
      <c r="Y7" s="176"/>
      <c r="Z7" s="174"/>
      <c r="AA7" s="175"/>
      <c r="AB7" s="175"/>
      <c r="AC7" s="175"/>
      <c r="AD7" s="176"/>
      <c r="AE7" s="14"/>
      <c r="AF7" s="149"/>
      <c r="AG7" s="219"/>
    </row>
    <row r="8" spans="1:33" ht="110.1" customHeight="1" thickBot="1" x14ac:dyDescent="0.3">
      <c r="A8" s="208"/>
      <c r="B8" s="210"/>
      <c r="C8" s="212"/>
      <c r="D8" s="169"/>
      <c r="E8" s="169"/>
      <c r="F8" s="169"/>
      <c r="G8" s="179"/>
      <c r="H8" s="101" t="s">
        <v>83</v>
      </c>
      <c r="I8" s="102" t="s">
        <v>84</v>
      </c>
      <c r="J8" s="103" t="s">
        <v>85</v>
      </c>
      <c r="K8" s="102" t="s">
        <v>86</v>
      </c>
      <c r="L8" s="101" t="s">
        <v>87</v>
      </c>
      <c r="M8" s="104" t="s">
        <v>88</v>
      </c>
      <c r="N8" s="102" t="s">
        <v>89</v>
      </c>
      <c r="O8" s="196"/>
      <c r="P8" s="199"/>
      <c r="Q8" s="220"/>
      <c r="R8" s="105" t="s">
        <v>70</v>
      </c>
      <c r="S8" s="106" t="s">
        <v>71</v>
      </c>
      <c r="T8" s="105" t="s">
        <v>73</v>
      </c>
      <c r="U8" s="107" t="s">
        <v>74</v>
      </c>
      <c r="V8" s="108" t="s">
        <v>104</v>
      </c>
      <c r="W8" s="109" t="s">
        <v>75</v>
      </c>
      <c r="X8" s="110" t="s">
        <v>76</v>
      </c>
      <c r="Y8" s="111" t="s">
        <v>77</v>
      </c>
      <c r="Z8" s="109" t="s">
        <v>78</v>
      </c>
      <c r="AA8" s="112" t="s">
        <v>79</v>
      </c>
      <c r="AB8" s="110" t="s">
        <v>80</v>
      </c>
      <c r="AC8" s="113" t="s">
        <v>81</v>
      </c>
      <c r="AD8" s="114" t="s">
        <v>82</v>
      </c>
      <c r="AE8" s="115" t="s">
        <v>103</v>
      </c>
      <c r="AF8" s="150"/>
      <c r="AG8" s="220"/>
    </row>
    <row r="9" spans="1:33" x14ac:dyDescent="0.25">
      <c r="A9" s="69" t="s">
        <v>37</v>
      </c>
      <c r="B9" s="33"/>
      <c r="C9" s="16"/>
      <c r="D9" s="16">
        <v>1</v>
      </c>
      <c r="E9" s="16"/>
      <c r="F9" s="16"/>
      <c r="G9" s="30"/>
      <c r="H9" s="19"/>
      <c r="I9" s="17"/>
      <c r="J9" s="19"/>
      <c r="K9" s="17"/>
      <c r="L9" s="19"/>
      <c r="M9" s="16"/>
      <c r="N9" s="17"/>
      <c r="O9" s="30"/>
      <c r="P9" s="10"/>
      <c r="Q9" s="85">
        <f>SUM(B9:O9)-P9</f>
        <v>1</v>
      </c>
      <c r="R9" s="19"/>
      <c r="S9" s="17"/>
      <c r="T9" s="20"/>
      <c r="U9" s="9"/>
      <c r="V9" s="17"/>
      <c r="W9" s="60"/>
      <c r="X9" s="16"/>
      <c r="Y9" s="17"/>
      <c r="Z9" s="19"/>
      <c r="AA9" s="16"/>
      <c r="AB9" s="16"/>
      <c r="AC9" s="16"/>
      <c r="AD9" s="17"/>
      <c r="AE9" s="10"/>
      <c r="AF9" s="27">
        <f>SUM(R9:AD9)-AE9</f>
        <v>0</v>
      </c>
      <c r="AG9" s="94">
        <f t="shared" ref="AG9:AG61" si="0">SUM(Q9,AF9)</f>
        <v>1</v>
      </c>
    </row>
    <row r="10" spans="1:33" x14ac:dyDescent="0.25">
      <c r="A10" s="70" t="s">
        <v>38</v>
      </c>
      <c r="B10" s="22"/>
      <c r="C10" s="9"/>
      <c r="D10" s="9">
        <v>3</v>
      </c>
      <c r="E10" s="9">
        <v>1</v>
      </c>
      <c r="F10" s="9">
        <v>6</v>
      </c>
      <c r="G10" s="29">
        <v>2</v>
      </c>
      <c r="H10" s="20"/>
      <c r="I10" s="57"/>
      <c r="J10" s="20"/>
      <c r="K10" s="57"/>
      <c r="L10" s="20"/>
      <c r="M10" s="9">
        <v>6</v>
      </c>
      <c r="N10" s="57">
        <v>10</v>
      </c>
      <c r="O10" s="29"/>
      <c r="P10" s="4">
        <v>2</v>
      </c>
      <c r="Q10" s="86">
        <f t="shared" ref="Q10:Q61" si="1">SUM(B10:O10)-P10</f>
        <v>26</v>
      </c>
      <c r="R10" s="21"/>
      <c r="S10" s="43"/>
      <c r="T10" s="21"/>
      <c r="U10" s="7"/>
      <c r="V10" s="43"/>
      <c r="W10" s="61"/>
      <c r="X10" s="7"/>
      <c r="Y10" s="23"/>
      <c r="Z10" s="11"/>
      <c r="AA10" s="7"/>
      <c r="AB10" s="7"/>
      <c r="AC10" s="7"/>
      <c r="AD10" s="23"/>
      <c r="AE10" s="4"/>
      <c r="AF10" s="26">
        <f>SUM(R10:AD10)-AE10</f>
        <v>0</v>
      </c>
      <c r="AG10" s="95">
        <f t="shared" si="0"/>
        <v>26</v>
      </c>
    </row>
    <row r="11" spans="1:33" x14ac:dyDescent="0.25">
      <c r="A11" s="70" t="s">
        <v>0</v>
      </c>
      <c r="B11" s="22"/>
      <c r="C11" s="9"/>
      <c r="D11" s="9"/>
      <c r="E11" s="9"/>
      <c r="F11" s="9"/>
      <c r="G11" s="29"/>
      <c r="H11" s="20"/>
      <c r="I11" s="57"/>
      <c r="J11" s="20"/>
      <c r="K11" s="57"/>
      <c r="L11" s="20"/>
      <c r="M11" s="9"/>
      <c r="N11" s="57"/>
      <c r="O11" s="29"/>
      <c r="P11" s="4"/>
      <c r="Q11" s="86">
        <f t="shared" si="1"/>
        <v>0</v>
      </c>
      <c r="R11" s="21"/>
      <c r="S11" s="43"/>
      <c r="T11" s="21"/>
      <c r="U11" s="7"/>
      <c r="V11" s="43"/>
      <c r="W11" s="61"/>
      <c r="X11" s="7"/>
      <c r="Y11" s="23"/>
      <c r="Z11" s="11"/>
      <c r="AA11" s="7"/>
      <c r="AB11" s="7"/>
      <c r="AC11" s="7"/>
      <c r="AD11" s="23"/>
      <c r="AE11" s="4"/>
      <c r="AF11" s="26">
        <f t="shared" ref="AF11:AF61" si="2">SUM(R11:AD11)-AE11</f>
        <v>0</v>
      </c>
      <c r="AG11" s="95">
        <f t="shared" si="0"/>
        <v>0</v>
      </c>
    </row>
    <row r="12" spans="1:33" x14ac:dyDescent="0.25">
      <c r="A12" s="70" t="s">
        <v>39</v>
      </c>
      <c r="B12" s="22"/>
      <c r="C12" s="9"/>
      <c r="D12" s="9">
        <v>3</v>
      </c>
      <c r="E12" s="9"/>
      <c r="F12" s="9">
        <v>9</v>
      </c>
      <c r="G12" s="29"/>
      <c r="H12" s="20">
        <v>2</v>
      </c>
      <c r="I12" s="57"/>
      <c r="J12" s="20"/>
      <c r="K12" s="57"/>
      <c r="L12" s="20">
        <v>1</v>
      </c>
      <c r="M12" s="9">
        <v>2</v>
      </c>
      <c r="N12" s="57">
        <v>13</v>
      </c>
      <c r="O12" s="29"/>
      <c r="P12" s="4"/>
      <c r="Q12" s="86">
        <f t="shared" si="1"/>
        <v>30</v>
      </c>
      <c r="R12" s="21"/>
      <c r="S12" s="43"/>
      <c r="T12" s="21"/>
      <c r="U12" s="7"/>
      <c r="V12" s="43"/>
      <c r="W12" s="61"/>
      <c r="X12" s="7"/>
      <c r="Y12" s="23"/>
      <c r="Z12" s="11"/>
      <c r="AA12" s="7"/>
      <c r="AB12" s="7"/>
      <c r="AC12" s="7"/>
      <c r="AD12" s="23"/>
      <c r="AE12" s="4"/>
      <c r="AF12" s="26">
        <f t="shared" si="2"/>
        <v>0</v>
      </c>
      <c r="AG12" s="95">
        <f t="shared" si="0"/>
        <v>30</v>
      </c>
    </row>
    <row r="13" spans="1:33" s="18" customFormat="1" x14ac:dyDescent="0.25">
      <c r="A13" s="70" t="s">
        <v>23</v>
      </c>
      <c r="B13" s="22"/>
      <c r="C13" s="9"/>
      <c r="D13" s="9"/>
      <c r="E13" s="9">
        <v>1</v>
      </c>
      <c r="F13" s="9">
        <v>1</v>
      </c>
      <c r="G13" s="29"/>
      <c r="H13" s="20"/>
      <c r="I13" s="57"/>
      <c r="J13" s="20"/>
      <c r="K13" s="57"/>
      <c r="L13" s="20"/>
      <c r="M13" s="9"/>
      <c r="N13" s="57"/>
      <c r="O13" s="29"/>
      <c r="P13" s="4"/>
      <c r="Q13" s="86">
        <f t="shared" si="1"/>
        <v>2</v>
      </c>
      <c r="R13" s="21"/>
      <c r="S13" s="43"/>
      <c r="T13" s="21"/>
      <c r="U13" s="7"/>
      <c r="V13" s="43"/>
      <c r="W13" s="61"/>
      <c r="X13" s="7"/>
      <c r="Y13" s="23"/>
      <c r="Z13" s="11"/>
      <c r="AA13" s="7"/>
      <c r="AB13" s="7"/>
      <c r="AC13" s="7"/>
      <c r="AD13" s="23"/>
      <c r="AE13" s="4"/>
      <c r="AF13" s="26">
        <f t="shared" si="2"/>
        <v>0</v>
      </c>
      <c r="AG13" s="96">
        <f t="shared" si="0"/>
        <v>2</v>
      </c>
    </row>
    <row r="14" spans="1:33" x14ac:dyDescent="0.25">
      <c r="A14" s="70" t="s">
        <v>17</v>
      </c>
      <c r="B14" s="22"/>
      <c r="C14" s="9">
        <v>3</v>
      </c>
      <c r="D14" s="9">
        <v>7</v>
      </c>
      <c r="E14" s="9"/>
      <c r="F14" s="9"/>
      <c r="G14" s="29"/>
      <c r="H14" s="20"/>
      <c r="I14" s="57"/>
      <c r="J14" s="20">
        <v>1</v>
      </c>
      <c r="K14" s="57"/>
      <c r="L14" s="20">
        <v>17</v>
      </c>
      <c r="M14" s="9">
        <v>8</v>
      </c>
      <c r="N14" s="57"/>
      <c r="O14" s="29"/>
      <c r="P14" s="4"/>
      <c r="Q14" s="86">
        <f t="shared" si="1"/>
        <v>36</v>
      </c>
      <c r="R14" s="21"/>
      <c r="S14" s="43"/>
      <c r="T14" s="21"/>
      <c r="U14" s="7"/>
      <c r="V14" s="43"/>
      <c r="W14" s="61"/>
      <c r="X14" s="7"/>
      <c r="Y14" s="23"/>
      <c r="Z14" s="11"/>
      <c r="AA14" s="7"/>
      <c r="AB14" s="7"/>
      <c r="AC14" s="7"/>
      <c r="AD14" s="23"/>
      <c r="AE14" s="4"/>
      <c r="AF14" s="26">
        <f t="shared" si="2"/>
        <v>0</v>
      </c>
      <c r="AG14" s="95">
        <f t="shared" si="0"/>
        <v>36</v>
      </c>
    </row>
    <row r="15" spans="1:33" x14ac:dyDescent="0.25">
      <c r="A15" s="70" t="s">
        <v>40</v>
      </c>
      <c r="B15" s="22">
        <v>1</v>
      </c>
      <c r="C15" s="9">
        <v>4</v>
      </c>
      <c r="D15" s="9">
        <v>13</v>
      </c>
      <c r="E15" s="9">
        <v>2</v>
      </c>
      <c r="F15" s="9"/>
      <c r="G15" s="29"/>
      <c r="H15" s="20"/>
      <c r="I15" s="57"/>
      <c r="J15" s="20">
        <v>1</v>
      </c>
      <c r="K15" s="57">
        <v>18</v>
      </c>
      <c r="L15" s="20"/>
      <c r="M15" s="9"/>
      <c r="N15" s="57"/>
      <c r="O15" s="29"/>
      <c r="P15" s="4"/>
      <c r="Q15" s="86">
        <f t="shared" si="1"/>
        <v>39</v>
      </c>
      <c r="R15" s="21"/>
      <c r="S15" s="43">
        <v>60</v>
      </c>
      <c r="T15" s="21"/>
      <c r="U15" s="7">
        <v>8</v>
      </c>
      <c r="V15" s="43"/>
      <c r="W15" s="61"/>
      <c r="X15" s="7"/>
      <c r="Y15" s="23"/>
      <c r="Z15" s="11">
        <v>1</v>
      </c>
      <c r="AA15" s="7"/>
      <c r="AB15" s="7"/>
      <c r="AC15" s="7"/>
      <c r="AD15" s="23"/>
      <c r="AE15" s="4"/>
      <c r="AF15" s="26">
        <f t="shared" si="2"/>
        <v>69</v>
      </c>
      <c r="AG15" s="95">
        <f t="shared" si="0"/>
        <v>108</v>
      </c>
    </row>
    <row r="16" spans="1:33" x14ac:dyDescent="0.25">
      <c r="A16" s="70" t="s">
        <v>27</v>
      </c>
      <c r="B16" s="22"/>
      <c r="C16" s="9"/>
      <c r="D16" s="9"/>
      <c r="E16" s="9"/>
      <c r="F16" s="9"/>
      <c r="G16" s="29"/>
      <c r="H16" s="20"/>
      <c r="I16" s="57"/>
      <c r="J16" s="20"/>
      <c r="K16" s="57"/>
      <c r="L16" s="20"/>
      <c r="M16" s="9"/>
      <c r="N16" s="57"/>
      <c r="O16" s="29"/>
      <c r="P16" s="4"/>
      <c r="Q16" s="86">
        <f t="shared" si="1"/>
        <v>0</v>
      </c>
      <c r="R16" s="21"/>
      <c r="S16" s="43"/>
      <c r="T16" s="21"/>
      <c r="U16" s="7"/>
      <c r="V16" s="43"/>
      <c r="W16" s="61"/>
      <c r="X16" s="7"/>
      <c r="Y16" s="23"/>
      <c r="Z16" s="11"/>
      <c r="AA16" s="7"/>
      <c r="AB16" s="7"/>
      <c r="AC16" s="7"/>
      <c r="AD16" s="23"/>
      <c r="AE16" s="4"/>
      <c r="AF16" s="26">
        <f t="shared" si="2"/>
        <v>0</v>
      </c>
      <c r="AG16" s="95">
        <f t="shared" si="0"/>
        <v>0</v>
      </c>
    </row>
    <row r="17" spans="1:33" x14ac:dyDescent="0.25">
      <c r="A17" s="70" t="s">
        <v>28</v>
      </c>
      <c r="B17" s="22"/>
      <c r="C17" s="9">
        <v>6</v>
      </c>
      <c r="D17" s="9">
        <v>4</v>
      </c>
      <c r="E17" s="9"/>
      <c r="F17" s="9"/>
      <c r="G17" s="29"/>
      <c r="H17" s="20"/>
      <c r="I17" s="57"/>
      <c r="J17" s="20"/>
      <c r="K17" s="57">
        <v>9</v>
      </c>
      <c r="L17" s="20">
        <v>32</v>
      </c>
      <c r="M17" s="9"/>
      <c r="N17" s="57"/>
      <c r="O17" s="29"/>
      <c r="P17" s="4">
        <v>9</v>
      </c>
      <c r="Q17" s="86">
        <f t="shared" si="1"/>
        <v>42</v>
      </c>
      <c r="R17" s="21"/>
      <c r="S17" s="43"/>
      <c r="T17" s="21"/>
      <c r="U17" s="7"/>
      <c r="V17" s="43"/>
      <c r="W17" s="61"/>
      <c r="X17" s="7"/>
      <c r="Y17" s="23"/>
      <c r="Z17" s="11"/>
      <c r="AA17" s="7"/>
      <c r="AB17" s="7"/>
      <c r="AC17" s="7"/>
      <c r="AD17" s="23"/>
      <c r="AE17" s="4"/>
      <c r="AF17" s="26">
        <f t="shared" si="2"/>
        <v>0</v>
      </c>
      <c r="AG17" s="95">
        <f t="shared" si="0"/>
        <v>42</v>
      </c>
    </row>
    <row r="18" spans="1:33" ht="12.6" customHeight="1" x14ac:dyDescent="0.25">
      <c r="A18" s="70" t="s">
        <v>14</v>
      </c>
      <c r="B18" s="22"/>
      <c r="C18" s="9"/>
      <c r="D18" s="9"/>
      <c r="E18" s="9"/>
      <c r="F18" s="9"/>
      <c r="G18" s="29"/>
      <c r="H18" s="20"/>
      <c r="I18" s="57"/>
      <c r="J18" s="20"/>
      <c r="K18" s="57"/>
      <c r="L18" s="20"/>
      <c r="M18" s="9"/>
      <c r="N18" s="57"/>
      <c r="O18" s="29"/>
      <c r="P18" s="4"/>
      <c r="Q18" s="86">
        <f t="shared" si="1"/>
        <v>0</v>
      </c>
      <c r="R18" s="21"/>
      <c r="S18" s="43"/>
      <c r="T18" s="21"/>
      <c r="U18" s="7"/>
      <c r="V18" s="43"/>
      <c r="W18" s="61"/>
      <c r="X18" s="7"/>
      <c r="Y18" s="23"/>
      <c r="Z18" s="11"/>
      <c r="AA18" s="7"/>
      <c r="AB18" s="7"/>
      <c r="AC18" s="7">
        <v>6</v>
      </c>
      <c r="AD18" s="23"/>
      <c r="AE18" s="4">
        <v>1</v>
      </c>
      <c r="AF18" s="26">
        <f t="shared" si="2"/>
        <v>5</v>
      </c>
      <c r="AG18" s="95">
        <f t="shared" si="0"/>
        <v>5</v>
      </c>
    </row>
    <row r="19" spans="1:33" ht="12.6" customHeight="1" x14ac:dyDescent="0.25">
      <c r="A19" s="70" t="s">
        <v>8</v>
      </c>
      <c r="B19" s="22"/>
      <c r="C19" s="9"/>
      <c r="D19" s="9"/>
      <c r="E19" s="9"/>
      <c r="F19" s="9"/>
      <c r="G19" s="29"/>
      <c r="H19" s="20"/>
      <c r="I19" s="57"/>
      <c r="J19" s="20"/>
      <c r="K19" s="57"/>
      <c r="L19" s="20"/>
      <c r="M19" s="9"/>
      <c r="N19" s="57"/>
      <c r="O19" s="29"/>
      <c r="P19" s="4"/>
      <c r="Q19" s="86">
        <f t="shared" si="1"/>
        <v>0</v>
      </c>
      <c r="R19" s="21"/>
      <c r="S19" s="43"/>
      <c r="T19" s="21"/>
      <c r="U19" s="7"/>
      <c r="V19" s="43"/>
      <c r="W19" s="61"/>
      <c r="X19" s="7"/>
      <c r="Y19" s="23"/>
      <c r="Z19" s="11"/>
      <c r="AA19" s="7"/>
      <c r="AB19" s="7"/>
      <c r="AC19" s="7"/>
      <c r="AD19" s="23"/>
      <c r="AE19" s="4"/>
      <c r="AF19" s="26">
        <f t="shared" si="2"/>
        <v>0</v>
      </c>
      <c r="AG19" s="95">
        <f t="shared" si="0"/>
        <v>0</v>
      </c>
    </row>
    <row r="20" spans="1:33" x14ac:dyDescent="0.25">
      <c r="A20" s="70" t="s">
        <v>41</v>
      </c>
      <c r="B20" s="22">
        <v>3</v>
      </c>
      <c r="C20" s="9"/>
      <c r="D20" s="9"/>
      <c r="E20" s="9"/>
      <c r="F20" s="9"/>
      <c r="G20" s="29"/>
      <c r="H20" s="20"/>
      <c r="I20" s="57"/>
      <c r="J20" s="20"/>
      <c r="K20" s="57"/>
      <c r="L20" s="20">
        <v>8</v>
      </c>
      <c r="M20" s="9"/>
      <c r="N20" s="57"/>
      <c r="O20" s="29"/>
      <c r="P20" s="4"/>
      <c r="Q20" s="86">
        <f t="shared" si="1"/>
        <v>11</v>
      </c>
      <c r="R20" s="21"/>
      <c r="S20" s="43">
        <v>7</v>
      </c>
      <c r="T20" s="21"/>
      <c r="U20" s="7">
        <v>7</v>
      </c>
      <c r="V20" s="43"/>
      <c r="W20" s="61"/>
      <c r="X20" s="7"/>
      <c r="Y20" s="23"/>
      <c r="Z20" s="11"/>
      <c r="AA20" s="7"/>
      <c r="AB20" s="7"/>
      <c r="AC20" s="7"/>
      <c r="AD20" s="23"/>
      <c r="AE20" s="4"/>
      <c r="AF20" s="26">
        <f t="shared" si="2"/>
        <v>14</v>
      </c>
      <c r="AG20" s="95">
        <f t="shared" si="0"/>
        <v>25</v>
      </c>
    </row>
    <row r="21" spans="1:33" x14ac:dyDescent="0.25">
      <c r="A21" s="70" t="s">
        <v>16</v>
      </c>
      <c r="B21" s="22"/>
      <c r="C21" s="9">
        <v>6</v>
      </c>
      <c r="D21" s="9">
        <v>14</v>
      </c>
      <c r="E21" s="9">
        <v>4</v>
      </c>
      <c r="F21" s="9"/>
      <c r="G21" s="29"/>
      <c r="H21" s="20"/>
      <c r="I21" s="57"/>
      <c r="J21" s="20">
        <v>3</v>
      </c>
      <c r="K21" s="57">
        <v>28</v>
      </c>
      <c r="L21" s="20">
        <v>3</v>
      </c>
      <c r="M21" s="9"/>
      <c r="N21" s="57"/>
      <c r="O21" s="29">
        <v>4</v>
      </c>
      <c r="P21" s="4"/>
      <c r="Q21" s="86">
        <f t="shared" si="1"/>
        <v>62</v>
      </c>
      <c r="R21" s="21"/>
      <c r="S21" s="43">
        <v>20</v>
      </c>
      <c r="T21" s="21"/>
      <c r="U21" s="7">
        <v>10</v>
      </c>
      <c r="V21" s="43"/>
      <c r="W21" s="61"/>
      <c r="X21" s="7"/>
      <c r="Y21" s="23"/>
      <c r="Z21" s="11"/>
      <c r="AA21" s="7"/>
      <c r="AB21" s="7"/>
      <c r="AC21" s="7"/>
      <c r="AD21" s="23"/>
      <c r="AE21" s="4"/>
      <c r="AF21" s="26">
        <f t="shared" si="2"/>
        <v>30</v>
      </c>
      <c r="AG21" s="95">
        <f t="shared" si="0"/>
        <v>92</v>
      </c>
    </row>
    <row r="22" spans="1:33" x14ac:dyDescent="0.25">
      <c r="A22" s="70" t="s">
        <v>18</v>
      </c>
      <c r="B22" s="22"/>
      <c r="C22" s="9"/>
      <c r="D22" s="9"/>
      <c r="E22" s="9"/>
      <c r="F22" s="9"/>
      <c r="G22" s="29"/>
      <c r="H22" s="20"/>
      <c r="I22" s="57"/>
      <c r="J22" s="20"/>
      <c r="K22" s="57"/>
      <c r="L22" s="20"/>
      <c r="M22" s="9"/>
      <c r="N22" s="57"/>
      <c r="O22" s="29"/>
      <c r="P22" s="4"/>
      <c r="Q22" s="86">
        <f t="shared" si="1"/>
        <v>0</v>
      </c>
      <c r="R22" s="21"/>
      <c r="S22" s="43"/>
      <c r="T22" s="21"/>
      <c r="U22" s="7"/>
      <c r="V22" s="43"/>
      <c r="W22" s="61"/>
      <c r="X22" s="7"/>
      <c r="Y22" s="23"/>
      <c r="Z22" s="11"/>
      <c r="AA22" s="7"/>
      <c r="AB22" s="7"/>
      <c r="AC22" s="7"/>
      <c r="AD22" s="23"/>
      <c r="AE22" s="4"/>
      <c r="AF22" s="26">
        <f t="shared" si="2"/>
        <v>0</v>
      </c>
      <c r="AG22" s="95">
        <f t="shared" si="0"/>
        <v>0</v>
      </c>
    </row>
    <row r="23" spans="1:33" x14ac:dyDescent="0.25">
      <c r="A23" s="71" t="s">
        <v>42</v>
      </c>
      <c r="B23" s="22"/>
      <c r="C23" s="9"/>
      <c r="D23" s="9">
        <v>11</v>
      </c>
      <c r="E23" s="9">
        <v>6</v>
      </c>
      <c r="F23" s="9"/>
      <c r="G23" s="29"/>
      <c r="H23" s="20"/>
      <c r="I23" s="57"/>
      <c r="J23" s="20"/>
      <c r="K23" s="57"/>
      <c r="L23" s="20"/>
      <c r="M23" s="9">
        <v>65</v>
      </c>
      <c r="N23" s="57"/>
      <c r="O23" s="29"/>
      <c r="P23" s="4"/>
      <c r="Q23" s="86">
        <f t="shared" si="1"/>
        <v>82</v>
      </c>
      <c r="R23" s="21"/>
      <c r="S23" s="43"/>
      <c r="T23" s="21"/>
      <c r="U23" s="7"/>
      <c r="V23" s="43"/>
      <c r="W23" s="61"/>
      <c r="X23" s="7"/>
      <c r="Y23" s="23"/>
      <c r="Z23" s="11"/>
      <c r="AA23" s="7"/>
      <c r="AB23" s="7"/>
      <c r="AC23" s="7"/>
      <c r="AD23" s="23"/>
      <c r="AE23" s="4"/>
      <c r="AF23" s="26">
        <f t="shared" si="2"/>
        <v>0</v>
      </c>
      <c r="AG23" s="95">
        <f t="shared" si="0"/>
        <v>82</v>
      </c>
    </row>
    <row r="24" spans="1:33" x14ac:dyDescent="0.25">
      <c r="A24" s="71" t="s">
        <v>11</v>
      </c>
      <c r="B24" s="22"/>
      <c r="C24" s="9">
        <v>6</v>
      </c>
      <c r="D24" s="9">
        <v>7</v>
      </c>
      <c r="E24" s="9">
        <v>9</v>
      </c>
      <c r="F24" s="9"/>
      <c r="G24" s="29"/>
      <c r="H24" s="20"/>
      <c r="I24" s="57"/>
      <c r="J24" s="20"/>
      <c r="K24" s="57"/>
      <c r="L24" s="20">
        <v>9</v>
      </c>
      <c r="M24" s="9">
        <v>1</v>
      </c>
      <c r="N24" s="57"/>
      <c r="O24" s="29"/>
      <c r="P24" s="4"/>
      <c r="Q24" s="86">
        <f t="shared" si="1"/>
        <v>32</v>
      </c>
      <c r="R24" s="21"/>
      <c r="S24" s="43"/>
      <c r="T24" s="21"/>
      <c r="U24" s="7"/>
      <c r="V24" s="43"/>
      <c r="W24" s="61"/>
      <c r="X24" s="7"/>
      <c r="Y24" s="23"/>
      <c r="Z24" s="11"/>
      <c r="AA24" s="7"/>
      <c r="AB24" s="7"/>
      <c r="AC24" s="7"/>
      <c r="AD24" s="23"/>
      <c r="AE24" s="4"/>
      <c r="AF24" s="26">
        <f t="shared" si="2"/>
        <v>0</v>
      </c>
      <c r="AG24" s="95">
        <f t="shared" si="0"/>
        <v>32</v>
      </c>
    </row>
    <row r="25" spans="1:33" x14ac:dyDescent="0.25">
      <c r="A25" s="70" t="s">
        <v>26</v>
      </c>
      <c r="B25" s="22"/>
      <c r="C25" s="9"/>
      <c r="D25" s="9"/>
      <c r="E25" s="9"/>
      <c r="F25" s="9"/>
      <c r="G25" s="29"/>
      <c r="H25" s="20"/>
      <c r="I25" s="57"/>
      <c r="J25" s="20"/>
      <c r="K25" s="57"/>
      <c r="L25" s="20"/>
      <c r="M25" s="9"/>
      <c r="N25" s="57"/>
      <c r="O25" s="29"/>
      <c r="P25" s="4"/>
      <c r="Q25" s="86">
        <f t="shared" si="1"/>
        <v>0</v>
      </c>
      <c r="R25" s="21"/>
      <c r="S25" s="43"/>
      <c r="T25" s="21"/>
      <c r="U25" s="7"/>
      <c r="V25" s="43"/>
      <c r="W25" s="61"/>
      <c r="X25" s="7"/>
      <c r="Y25" s="23"/>
      <c r="Z25" s="11"/>
      <c r="AA25" s="7"/>
      <c r="AB25" s="7"/>
      <c r="AC25" s="7"/>
      <c r="AD25" s="23"/>
      <c r="AE25" s="4"/>
      <c r="AF25" s="26">
        <f t="shared" si="2"/>
        <v>0</v>
      </c>
      <c r="AG25" s="95">
        <f t="shared" si="0"/>
        <v>0</v>
      </c>
    </row>
    <row r="26" spans="1:33" x14ac:dyDescent="0.25">
      <c r="A26" s="70" t="s">
        <v>15</v>
      </c>
      <c r="B26" s="22"/>
      <c r="C26" s="9"/>
      <c r="D26" s="9"/>
      <c r="E26" s="9"/>
      <c r="F26" s="9"/>
      <c r="G26" s="29"/>
      <c r="H26" s="20"/>
      <c r="I26" s="57"/>
      <c r="J26" s="20"/>
      <c r="K26" s="57"/>
      <c r="L26" s="20"/>
      <c r="M26" s="9"/>
      <c r="N26" s="57"/>
      <c r="O26" s="29">
        <v>2</v>
      </c>
      <c r="P26" s="4"/>
      <c r="Q26" s="86">
        <f t="shared" si="1"/>
        <v>2</v>
      </c>
      <c r="R26" s="21"/>
      <c r="S26" s="43"/>
      <c r="T26" s="21"/>
      <c r="U26" s="7"/>
      <c r="V26" s="43"/>
      <c r="W26" s="61"/>
      <c r="X26" s="7"/>
      <c r="Y26" s="23"/>
      <c r="Z26" s="11"/>
      <c r="AA26" s="7"/>
      <c r="AB26" s="7"/>
      <c r="AC26" s="7"/>
      <c r="AD26" s="23"/>
      <c r="AE26" s="4"/>
      <c r="AF26" s="26">
        <f t="shared" si="2"/>
        <v>0</v>
      </c>
      <c r="AG26" s="95">
        <f t="shared" si="0"/>
        <v>2</v>
      </c>
    </row>
    <row r="27" spans="1:33" x14ac:dyDescent="0.25">
      <c r="A27" s="70" t="s">
        <v>43</v>
      </c>
      <c r="B27" s="22"/>
      <c r="C27" s="9"/>
      <c r="D27" s="9"/>
      <c r="E27" s="9"/>
      <c r="F27" s="9"/>
      <c r="G27" s="29"/>
      <c r="H27" s="20"/>
      <c r="I27" s="57"/>
      <c r="J27" s="20"/>
      <c r="K27" s="57"/>
      <c r="L27" s="20"/>
      <c r="M27" s="9"/>
      <c r="N27" s="57"/>
      <c r="O27" s="29"/>
      <c r="P27" s="4"/>
      <c r="Q27" s="86">
        <f t="shared" si="1"/>
        <v>0</v>
      </c>
      <c r="R27" s="21"/>
      <c r="S27" s="43"/>
      <c r="T27" s="21"/>
      <c r="U27" s="7">
        <v>1</v>
      </c>
      <c r="V27" s="43"/>
      <c r="W27" s="61"/>
      <c r="X27" s="7"/>
      <c r="Y27" s="23"/>
      <c r="Z27" s="11">
        <v>1</v>
      </c>
      <c r="AA27" s="7"/>
      <c r="AB27" s="7">
        <v>1</v>
      </c>
      <c r="AC27" s="7"/>
      <c r="AD27" s="23"/>
      <c r="AE27" s="4"/>
      <c r="AF27" s="26">
        <f t="shared" si="2"/>
        <v>3</v>
      </c>
      <c r="AG27" s="95">
        <f t="shared" si="0"/>
        <v>3</v>
      </c>
    </row>
    <row r="28" spans="1:33" x14ac:dyDescent="0.25">
      <c r="A28" s="72" t="s">
        <v>9</v>
      </c>
      <c r="B28" s="56"/>
      <c r="C28" s="58"/>
      <c r="D28" s="58"/>
      <c r="E28" s="58"/>
      <c r="F28" s="58"/>
      <c r="G28" s="34"/>
      <c r="H28" s="35"/>
      <c r="I28" s="59"/>
      <c r="J28" s="35"/>
      <c r="K28" s="59"/>
      <c r="L28" s="35"/>
      <c r="M28" s="58"/>
      <c r="N28" s="59"/>
      <c r="O28" s="34"/>
      <c r="P28" s="4"/>
      <c r="Q28" s="86">
        <f t="shared" si="1"/>
        <v>0</v>
      </c>
      <c r="R28" s="21"/>
      <c r="S28" s="43"/>
      <c r="T28" s="21"/>
      <c r="U28" s="7"/>
      <c r="V28" s="43"/>
      <c r="W28" s="61"/>
      <c r="X28" s="7"/>
      <c r="Y28" s="23"/>
      <c r="Z28" s="11"/>
      <c r="AA28" s="7"/>
      <c r="AB28" s="7"/>
      <c r="AC28" s="7"/>
      <c r="AD28" s="23"/>
      <c r="AE28" s="4"/>
      <c r="AF28" s="26">
        <f t="shared" si="2"/>
        <v>0</v>
      </c>
      <c r="AG28" s="95">
        <f t="shared" si="0"/>
        <v>0</v>
      </c>
    </row>
    <row r="29" spans="1:33" x14ac:dyDescent="0.25">
      <c r="A29" s="70" t="s">
        <v>2</v>
      </c>
      <c r="B29" s="22"/>
      <c r="C29" s="9"/>
      <c r="D29" s="9"/>
      <c r="E29" s="9"/>
      <c r="F29" s="9"/>
      <c r="G29" s="29"/>
      <c r="H29" s="20"/>
      <c r="I29" s="57"/>
      <c r="J29" s="20"/>
      <c r="K29" s="57"/>
      <c r="L29" s="20">
        <v>3</v>
      </c>
      <c r="M29" s="9">
        <v>1</v>
      </c>
      <c r="N29" s="57">
        <v>13</v>
      </c>
      <c r="O29" s="29"/>
      <c r="P29" s="4"/>
      <c r="Q29" s="86">
        <f t="shared" si="1"/>
        <v>17</v>
      </c>
      <c r="R29" s="21"/>
      <c r="S29" s="43"/>
      <c r="T29" s="21"/>
      <c r="U29" s="7"/>
      <c r="V29" s="43"/>
      <c r="W29" s="61"/>
      <c r="X29" s="7"/>
      <c r="Y29" s="23"/>
      <c r="Z29" s="11"/>
      <c r="AA29" s="7"/>
      <c r="AB29" s="7"/>
      <c r="AC29" s="7"/>
      <c r="AD29" s="23"/>
      <c r="AE29" s="4"/>
      <c r="AF29" s="26">
        <f t="shared" si="2"/>
        <v>0</v>
      </c>
      <c r="AG29" s="95">
        <f t="shared" si="0"/>
        <v>17</v>
      </c>
    </row>
    <row r="30" spans="1:33" x14ac:dyDescent="0.25">
      <c r="A30" s="70" t="s">
        <v>91</v>
      </c>
      <c r="B30" s="22"/>
      <c r="C30" s="9"/>
      <c r="D30" s="9"/>
      <c r="E30" s="9"/>
      <c r="F30" s="9"/>
      <c r="G30" s="29"/>
      <c r="H30" s="20"/>
      <c r="I30" s="57"/>
      <c r="J30" s="20"/>
      <c r="K30" s="57"/>
      <c r="L30" s="20"/>
      <c r="M30" s="9"/>
      <c r="N30" s="57"/>
      <c r="O30" s="29"/>
      <c r="P30" s="4"/>
      <c r="Q30" s="86">
        <f t="shared" si="1"/>
        <v>0</v>
      </c>
      <c r="R30" s="21"/>
      <c r="S30" s="43"/>
      <c r="T30" s="21"/>
      <c r="U30" s="7"/>
      <c r="V30" s="43"/>
      <c r="W30" s="61"/>
      <c r="X30" s="7"/>
      <c r="Y30" s="23"/>
      <c r="Z30" s="11"/>
      <c r="AA30" s="7"/>
      <c r="AB30" s="7"/>
      <c r="AC30" s="7"/>
      <c r="AD30" s="23"/>
      <c r="AE30" s="4"/>
      <c r="AF30" s="26">
        <f t="shared" si="2"/>
        <v>0</v>
      </c>
      <c r="AG30" s="95">
        <f t="shared" si="0"/>
        <v>0</v>
      </c>
    </row>
    <row r="31" spans="1:33" x14ac:dyDescent="0.25">
      <c r="A31" s="70" t="s">
        <v>63</v>
      </c>
      <c r="B31" s="22">
        <v>1</v>
      </c>
      <c r="C31" s="9">
        <v>9</v>
      </c>
      <c r="D31" s="9">
        <v>16</v>
      </c>
      <c r="E31" s="9">
        <v>4</v>
      </c>
      <c r="F31" s="9"/>
      <c r="G31" s="29"/>
      <c r="H31" s="20"/>
      <c r="I31" s="57"/>
      <c r="J31" s="20">
        <v>1</v>
      </c>
      <c r="K31" s="57">
        <v>7</v>
      </c>
      <c r="L31" s="20"/>
      <c r="M31" s="9">
        <v>20</v>
      </c>
      <c r="N31" s="57">
        <v>3</v>
      </c>
      <c r="O31" s="29"/>
      <c r="P31" s="4"/>
      <c r="Q31" s="86">
        <f t="shared" si="1"/>
        <v>61</v>
      </c>
      <c r="R31" s="21"/>
      <c r="S31" s="43"/>
      <c r="T31" s="21"/>
      <c r="U31" s="7"/>
      <c r="V31" s="43"/>
      <c r="W31" s="61"/>
      <c r="X31" s="7"/>
      <c r="Y31" s="23"/>
      <c r="Z31" s="11"/>
      <c r="AA31" s="7"/>
      <c r="AB31" s="7"/>
      <c r="AC31" s="7"/>
      <c r="AD31" s="23"/>
      <c r="AE31" s="4"/>
      <c r="AF31" s="26">
        <f t="shared" si="2"/>
        <v>0</v>
      </c>
      <c r="AG31" s="95">
        <f t="shared" si="0"/>
        <v>61</v>
      </c>
    </row>
    <row r="32" spans="1:33" x14ac:dyDescent="0.25">
      <c r="A32" s="70" t="s">
        <v>10</v>
      </c>
      <c r="B32" s="22"/>
      <c r="C32" s="9"/>
      <c r="D32" s="9"/>
      <c r="E32" s="9"/>
      <c r="F32" s="9"/>
      <c r="G32" s="29"/>
      <c r="H32" s="20"/>
      <c r="I32" s="57"/>
      <c r="J32" s="20"/>
      <c r="K32" s="57"/>
      <c r="L32" s="20"/>
      <c r="M32" s="9"/>
      <c r="N32" s="57"/>
      <c r="O32" s="29"/>
      <c r="P32" s="4"/>
      <c r="Q32" s="86">
        <f t="shared" si="1"/>
        <v>0</v>
      </c>
      <c r="R32" s="21"/>
      <c r="S32" s="43"/>
      <c r="T32" s="21"/>
      <c r="U32" s="7"/>
      <c r="V32" s="43"/>
      <c r="W32" s="61"/>
      <c r="X32" s="7"/>
      <c r="Y32" s="23"/>
      <c r="Z32" s="11"/>
      <c r="AA32" s="7"/>
      <c r="AB32" s="7"/>
      <c r="AC32" s="7"/>
      <c r="AD32" s="23"/>
      <c r="AE32" s="4"/>
      <c r="AF32" s="26">
        <f t="shared" si="2"/>
        <v>0</v>
      </c>
      <c r="AG32" s="95">
        <f t="shared" si="0"/>
        <v>0</v>
      </c>
    </row>
    <row r="33" spans="1:33" x14ac:dyDescent="0.25">
      <c r="A33" s="70" t="s">
        <v>1</v>
      </c>
      <c r="B33" s="22"/>
      <c r="C33" s="9"/>
      <c r="D33" s="9"/>
      <c r="E33" s="9"/>
      <c r="F33" s="9"/>
      <c r="G33" s="29"/>
      <c r="H33" s="20"/>
      <c r="I33" s="57"/>
      <c r="J33" s="20"/>
      <c r="K33" s="57"/>
      <c r="L33" s="20"/>
      <c r="M33" s="9"/>
      <c r="N33" s="57"/>
      <c r="O33" s="29"/>
      <c r="P33" s="4"/>
      <c r="Q33" s="86">
        <f t="shared" si="1"/>
        <v>0</v>
      </c>
      <c r="R33" s="21"/>
      <c r="S33" s="43"/>
      <c r="T33" s="21"/>
      <c r="U33" s="7"/>
      <c r="V33" s="43"/>
      <c r="W33" s="61"/>
      <c r="X33" s="7"/>
      <c r="Y33" s="23"/>
      <c r="Z33" s="11"/>
      <c r="AA33" s="7"/>
      <c r="AB33" s="7"/>
      <c r="AC33" s="7"/>
      <c r="AD33" s="23"/>
      <c r="AE33" s="4"/>
      <c r="AF33" s="26">
        <f t="shared" si="2"/>
        <v>0</v>
      </c>
      <c r="AG33" s="95">
        <f t="shared" si="0"/>
        <v>0</v>
      </c>
    </row>
    <row r="34" spans="1:33" x14ac:dyDescent="0.25">
      <c r="A34" s="70" t="s">
        <v>44</v>
      </c>
      <c r="B34" s="22"/>
      <c r="C34" s="9"/>
      <c r="D34" s="9"/>
      <c r="E34" s="9"/>
      <c r="F34" s="9"/>
      <c r="G34" s="29"/>
      <c r="H34" s="20"/>
      <c r="I34" s="57"/>
      <c r="J34" s="20"/>
      <c r="K34" s="57">
        <v>3</v>
      </c>
      <c r="L34" s="20"/>
      <c r="M34" s="9"/>
      <c r="N34" s="57"/>
      <c r="O34" s="29"/>
      <c r="P34" s="4"/>
      <c r="Q34" s="86">
        <f t="shared" si="1"/>
        <v>3</v>
      </c>
      <c r="R34" s="21"/>
      <c r="S34" s="43"/>
      <c r="T34" s="21"/>
      <c r="U34" s="7"/>
      <c r="V34" s="43"/>
      <c r="W34" s="61"/>
      <c r="X34" s="7"/>
      <c r="Y34" s="23"/>
      <c r="Z34" s="11"/>
      <c r="AA34" s="7"/>
      <c r="AB34" s="7"/>
      <c r="AC34" s="7"/>
      <c r="AD34" s="23"/>
      <c r="AE34" s="4"/>
      <c r="AF34" s="26">
        <f t="shared" si="2"/>
        <v>0</v>
      </c>
      <c r="AG34" s="95">
        <f t="shared" si="0"/>
        <v>3</v>
      </c>
    </row>
    <row r="35" spans="1:33" x14ac:dyDescent="0.25">
      <c r="A35" s="72" t="s">
        <v>45</v>
      </c>
      <c r="B35" s="56"/>
      <c r="C35" s="58"/>
      <c r="D35" s="58"/>
      <c r="E35" s="58"/>
      <c r="F35" s="58"/>
      <c r="G35" s="34"/>
      <c r="H35" s="35"/>
      <c r="I35" s="59"/>
      <c r="J35" s="35"/>
      <c r="K35" s="59"/>
      <c r="L35" s="35"/>
      <c r="M35" s="58">
        <v>3</v>
      </c>
      <c r="N35" s="59">
        <v>5</v>
      </c>
      <c r="O35" s="34"/>
      <c r="P35" s="4"/>
      <c r="Q35" s="86">
        <f t="shared" si="1"/>
        <v>8</v>
      </c>
      <c r="R35" s="21"/>
      <c r="S35" s="43"/>
      <c r="T35" s="21"/>
      <c r="U35" s="7"/>
      <c r="V35" s="43"/>
      <c r="W35" s="61"/>
      <c r="X35" s="7"/>
      <c r="Y35" s="23"/>
      <c r="Z35" s="11"/>
      <c r="AA35" s="7"/>
      <c r="AB35" s="7"/>
      <c r="AC35" s="7"/>
      <c r="AD35" s="23"/>
      <c r="AE35" s="4"/>
      <c r="AF35" s="26">
        <f t="shared" si="2"/>
        <v>0</v>
      </c>
      <c r="AG35" s="95">
        <f t="shared" si="0"/>
        <v>8</v>
      </c>
    </row>
    <row r="36" spans="1:33" x14ac:dyDescent="0.25">
      <c r="A36" s="70" t="s">
        <v>7</v>
      </c>
      <c r="B36" s="22"/>
      <c r="C36" s="9"/>
      <c r="D36" s="9"/>
      <c r="E36" s="9">
        <v>2</v>
      </c>
      <c r="F36" s="9">
        <v>1</v>
      </c>
      <c r="G36" s="29"/>
      <c r="H36" s="20"/>
      <c r="I36" s="57"/>
      <c r="J36" s="20"/>
      <c r="K36" s="57"/>
      <c r="L36" s="20"/>
      <c r="M36" s="9">
        <v>5</v>
      </c>
      <c r="N36" s="57"/>
      <c r="O36" s="29"/>
      <c r="P36" s="4"/>
      <c r="Q36" s="86">
        <f t="shared" si="1"/>
        <v>8</v>
      </c>
      <c r="R36" s="21"/>
      <c r="S36" s="43"/>
      <c r="T36" s="21"/>
      <c r="U36" s="7"/>
      <c r="V36" s="43"/>
      <c r="W36" s="61"/>
      <c r="X36" s="7"/>
      <c r="Y36" s="23"/>
      <c r="Z36" s="11"/>
      <c r="AA36" s="7"/>
      <c r="AB36" s="7"/>
      <c r="AC36" s="7"/>
      <c r="AD36" s="23"/>
      <c r="AE36" s="4"/>
      <c r="AF36" s="26">
        <f t="shared" si="2"/>
        <v>0</v>
      </c>
      <c r="AG36" s="95">
        <f t="shared" si="0"/>
        <v>8</v>
      </c>
    </row>
    <row r="37" spans="1:33" x14ac:dyDescent="0.25">
      <c r="A37" s="70" t="s">
        <v>31</v>
      </c>
      <c r="B37" s="22"/>
      <c r="C37" s="9"/>
      <c r="D37" s="9"/>
      <c r="E37" s="9"/>
      <c r="F37" s="9"/>
      <c r="G37" s="29"/>
      <c r="H37" s="20"/>
      <c r="I37" s="57"/>
      <c r="J37" s="20"/>
      <c r="K37" s="57"/>
      <c r="L37" s="20"/>
      <c r="M37" s="9"/>
      <c r="N37" s="57"/>
      <c r="O37" s="29"/>
      <c r="P37" s="4"/>
      <c r="Q37" s="86">
        <f t="shared" si="1"/>
        <v>0</v>
      </c>
      <c r="R37" s="21"/>
      <c r="S37" s="43"/>
      <c r="T37" s="21"/>
      <c r="U37" s="7"/>
      <c r="V37" s="43"/>
      <c r="W37" s="61"/>
      <c r="X37" s="7"/>
      <c r="Y37" s="23"/>
      <c r="Z37" s="11"/>
      <c r="AA37" s="7"/>
      <c r="AB37" s="7"/>
      <c r="AC37" s="7"/>
      <c r="AD37" s="23"/>
      <c r="AE37" s="4"/>
      <c r="AF37" s="26">
        <f t="shared" si="2"/>
        <v>0</v>
      </c>
      <c r="AG37" s="95">
        <f t="shared" si="0"/>
        <v>0</v>
      </c>
    </row>
    <row r="38" spans="1:33" x14ac:dyDescent="0.25">
      <c r="A38" s="70" t="s">
        <v>47</v>
      </c>
      <c r="B38" s="22"/>
      <c r="C38" s="9"/>
      <c r="D38" s="9"/>
      <c r="E38" s="9"/>
      <c r="F38" s="9"/>
      <c r="G38" s="29"/>
      <c r="H38" s="20"/>
      <c r="I38" s="57"/>
      <c r="J38" s="20"/>
      <c r="K38" s="57"/>
      <c r="L38" s="20"/>
      <c r="M38" s="9"/>
      <c r="N38" s="57"/>
      <c r="O38" s="29"/>
      <c r="P38" s="4"/>
      <c r="Q38" s="86">
        <f t="shared" si="1"/>
        <v>0</v>
      </c>
      <c r="R38" s="21"/>
      <c r="S38" s="43"/>
      <c r="T38" s="21"/>
      <c r="U38" s="7"/>
      <c r="V38" s="43"/>
      <c r="W38" s="61"/>
      <c r="X38" s="7"/>
      <c r="Y38" s="23"/>
      <c r="Z38" s="11"/>
      <c r="AA38" s="7"/>
      <c r="AB38" s="7"/>
      <c r="AC38" s="7">
        <v>3</v>
      </c>
      <c r="AD38" s="23">
        <v>1</v>
      </c>
      <c r="AE38" s="4"/>
      <c r="AF38" s="26">
        <f t="shared" si="2"/>
        <v>4</v>
      </c>
      <c r="AG38" s="95">
        <f t="shared" si="0"/>
        <v>4</v>
      </c>
    </row>
    <row r="39" spans="1:33" x14ac:dyDescent="0.25">
      <c r="A39" s="70" t="s">
        <v>20</v>
      </c>
      <c r="B39" s="22"/>
      <c r="C39" s="9"/>
      <c r="D39" s="9"/>
      <c r="E39" s="9"/>
      <c r="F39" s="9"/>
      <c r="G39" s="29"/>
      <c r="H39" s="20"/>
      <c r="I39" s="57"/>
      <c r="J39" s="20"/>
      <c r="K39" s="57"/>
      <c r="L39" s="20"/>
      <c r="M39" s="9"/>
      <c r="N39" s="57"/>
      <c r="O39" s="29"/>
      <c r="P39" s="4"/>
      <c r="Q39" s="86">
        <f t="shared" si="1"/>
        <v>0</v>
      </c>
      <c r="R39" s="21"/>
      <c r="S39" s="43"/>
      <c r="T39" s="21"/>
      <c r="U39" s="7"/>
      <c r="V39" s="43"/>
      <c r="W39" s="61"/>
      <c r="X39" s="7"/>
      <c r="Y39" s="23"/>
      <c r="Z39" s="11"/>
      <c r="AA39" s="7"/>
      <c r="AB39" s="7"/>
      <c r="AC39" s="7"/>
      <c r="AD39" s="23"/>
      <c r="AE39" s="4"/>
      <c r="AF39" s="26">
        <f t="shared" si="2"/>
        <v>0</v>
      </c>
      <c r="AG39" s="95">
        <f t="shared" si="0"/>
        <v>0</v>
      </c>
    </row>
    <row r="40" spans="1:33" x14ac:dyDescent="0.25">
      <c r="A40" s="72" t="s">
        <v>46</v>
      </c>
      <c r="B40" s="56"/>
      <c r="C40" s="58"/>
      <c r="D40" s="58">
        <v>5</v>
      </c>
      <c r="E40" s="58">
        <v>7</v>
      </c>
      <c r="F40" s="58"/>
      <c r="G40" s="34"/>
      <c r="H40" s="35"/>
      <c r="I40" s="59"/>
      <c r="J40" s="35"/>
      <c r="K40" s="59"/>
      <c r="L40" s="35"/>
      <c r="M40" s="58">
        <v>2</v>
      </c>
      <c r="N40" s="59"/>
      <c r="O40" s="34"/>
      <c r="P40" s="36"/>
      <c r="Q40" s="86">
        <f t="shared" si="1"/>
        <v>14</v>
      </c>
      <c r="R40" s="42"/>
      <c r="S40" s="41"/>
      <c r="T40" s="42"/>
      <c r="U40" s="38"/>
      <c r="V40" s="41"/>
      <c r="W40" s="40"/>
      <c r="X40" s="38"/>
      <c r="Y40" s="39"/>
      <c r="Z40" s="37"/>
      <c r="AA40" s="38"/>
      <c r="AB40" s="38"/>
      <c r="AC40" s="38"/>
      <c r="AD40" s="39"/>
      <c r="AE40" s="36"/>
      <c r="AF40" s="26">
        <f t="shared" si="2"/>
        <v>0</v>
      </c>
      <c r="AG40" s="97">
        <f t="shared" si="0"/>
        <v>14</v>
      </c>
    </row>
    <row r="41" spans="1:33" x14ac:dyDescent="0.25">
      <c r="A41" s="70" t="s">
        <v>25</v>
      </c>
      <c r="B41" s="22"/>
      <c r="C41" s="9"/>
      <c r="D41" s="9"/>
      <c r="E41" s="9"/>
      <c r="F41" s="9">
        <v>1</v>
      </c>
      <c r="G41" s="29">
        <v>5</v>
      </c>
      <c r="H41" s="20">
        <v>1</v>
      </c>
      <c r="I41" s="57"/>
      <c r="J41" s="20"/>
      <c r="K41" s="57"/>
      <c r="L41" s="20"/>
      <c r="M41" s="9"/>
      <c r="N41" s="57">
        <v>8</v>
      </c>
      <c r="O41" s="29"/>
      <c r="P41" s="4"/>
      <c r="Q41" s="86">
        <f t="shared" si="1"/>
        <v>15</v>
      </c>
      <c r="R41" s="21"/>
      <c r="S41" s="43">
        <v>3</v>
      </c>
      <c r="T41" s="21">
        <v>4</v>
      </c>
      <c r="U41" s="7">
        <v>4</v>
      </c>
      <c r="V41" s="43">
        <v>1</v>
      </c>
      <c r="W41" s="61">
        <v>2</v>
      </c>
      <c r="X41" s="7"/>
      <c r="Y41" s="23"/>
      <c r="Z41" s="11"/>
      <c r="AA41" s="7"/>
      <c r="AB41" s="7">
        <v>1</v>
      </c>
      <c r="AC41" s="7">
        <v>6</v>
      </c>
      <c r="AD41" s="23">
        <v>5</v>
      </c>
      <c r="AE41" s="4"/>
      <c r="AF41" s="26">
        <f t="shared" si="2"/>
        <v>26</v>
      </c>
      <c r="AG41" s="95">
        <f t="shared" si="0"/>
        <v>41</v>
      </c>
    </row>
    <row r="42" spans="1:33" x14ac:dyDescent="0.25">
      <c r="A42" s="70" t="s">
        <v>19</v>
      </c>
      <c r="B42" s="22"/>
      <c r="C42" s="9"/>
      <c r="D42" s="9">
        <v>1</v>
      </c>
      <c r="E42" s="9"/>
      <c r="F42" s="9"/>
      <c r="G42" s="29"/>
      <c r="H42" s="20"/>
      <c r="I42" s="57"/>
      <c r="J42" s="20"/>
      <c r="K42" s="57"/>
      <c r="L42" s="20"/>
      <c r="M42" s="9"/>
      <c r="N42" s="57"/>
      <c r="O42" s="29"/>
      <c r="P42" s="4"/>
      <c r="Q42" s="86">
        <f t="shared" si="1"/>
        <v>1</v>
      </c>
      <c r="R42" s="21"/>
      <c r="S42" s="43"/>
      <c r="T42" s="21"/>
      <c r="U42" s="7"/>
      <c r="V42" s="43"/>
      <c r="W42" s="61"/>
      <c r="X42" s="7"/>
      <c r="Y42" s="23"/>
      <c r="Z42" s="11"/>
      <c r="AA42" s="7"/>
      <c r="AB42" s="7"/>
      <c r="AC42" s="7"/>
      <c r="AD42" s="23"/>
      <c r="AE42" s="4"/>
      <c r="AF42" s="26">
        <f t="shared" si="2"/>
        <v>0</v>
      </c>
      <c r="AG42" s="95">
        <f t="shared" si="0"/>
        <v>1</v>
      </c>
    </row>
    <row r="43" spans="1:33" x14ac:dyDescent="0.25">
      <c r="A43" s="70" t="s">
        <v>6</v>
      </c>
      <c r="B43" s="22">
        <v>6</v>
      </c>
      <c r="C43" s="9"/>
      <c r="D43" s="9">
        <v>4</v>
      </c>
      <c r="E43" s="9"/>
      <c r="F43" s="9"/>
      <c r="G43" s="29"/>
      <c r="H43" s="20"/>
      <c r="I43" s="57"/>
      <c r="J43" s="20"/>
      <c r="K43" s="57"/>
      <c r="L43" s="20">
        <v>3</v>
      </c>
      <c r="M43" s="9">
        <v>2</v>
      </c>
      <c r="N43" s="57"/>
      <c r="O43" s="29"/>
      <c r="P43" s="4"/>
      <c r="Q43" s="86">
        <f t="shared" si="1"/>
        <v>15</v>
      </c>
      <c r="R43" s="21"/>
      <c r="S43" s="43"/>
      <c r="T43" s="21"/>
      <c r="U43" s="7"/>
      <c r="V43" s="43"/>
      <c r="W43" s="61"/>
      <c r="X43" s="7"/>
      <c r="Y43" s="23"/>
      <c r="Z43" s="11"/>
      <c r="AA43" s="7"/>
      <c r="AB43" s="7"/>
      <c r="AC43" s="7"/>
      <c r="AD43" s="23"/>
      <c r="AE43" s="4"/>
      <c r="AF43" s="26">
        <f t="shared" si="2"/>
        <v>0</v>
      </c>
      <c r="AG43" s="95">
        <f t="shared" si="0"/>
        <v>15</v>
      </c>
    </row>
    <row r="44" spans="1:33" x14ac:dyDescent="0.25">
      <c r="A44" s="70" t="s">
        <v>48</v>
      </c>
      <c r="B44" s="22"/>
      <c r="C44" s="9">
        <v>31</v>
      </c>
      <c r="D44" s="9">
        <v>77</v>
      </c>
      <c r="E44" s="9">
        <v>7</v>
      </c>
      <c r="F44" s="9"/>
      <c r="G44" s="29"/>
      <c r="H44" s="20"/>
      <c r="I44" s="57"/>
      <c r="J44" s="20"/>
      <c r="K44" s="57"/>
      <c r="L44" s="20">
        <v>2</v>
      </c>
      <c r="M44" s="9">
        <v>1</v>
      </c>
      <c r="N44" s="57"/>
      <c r="O44" s="29"/>
      <c r="P44" s="4">
        <v>23</v>
      </c>
      <c r="Q44" s="86">
        <f t="shared" si="1"/>
        <v>95</v>
      </c>
      <c r="R44" s="21"/>
      <c r="S44" s="43"/>
      <c r="T44" s="21"/>
      <c r="U44" s="7"/>
      <c r="V44" s="43"/>
      <c r="W44" s="61"/>
      <c r="X44" s="7"/>
      <c r="Y44" s="23"/>
      <c r="Z44" s="11"/>
      <c r="AA44" s="7"/>
      <c r="AB44" s="7"/>
      <c r="AC44" s="7"/>
      <c r="AD44" s="23"/>
      <c r="AE44" s="4"/>
      <c r="AF44" s="26">
        <f t="shared" si="2"/>
        <v>0</v>
      </c>
      <c r="AG44" s="95">
        <f t="shared" si="0"/>
        <v>95</v>
      </c>
    </row>
    <row r="45" spans="1:33" x14ac:dyDescent="0.25">
      <c r="A45" s="70" t="s">
        <v>49</v>
      </c>
      <c r="B45" s="22"/>
      <c r="C45" s="9">
        <v>2</v>
      </c>
      <c r="D45" s="9">
        <v>2</v>
      </c>
      <c r="E45" s="9">
        <v>7</v>
      </c>
      <c r="F45" s="9"/>
      <c r="G45" s="29"/>
      <c r="H45" s="20"/>
      <c r="I45" s="57"/>
      <c r="J45" s="20">
        <v>2</v>
      </c>
      <c r="K45" s="57">
        <v>1</v>
      </c>
      <c r="L45" s="20">
        <v>20</v>
      </c>
      <c r="M45" s="9">
        <v>1</v>
      </c>
      <c r="N45" s="57"/>
      <c r="O45" s="29"/>
      <c r="P45" s="4"/>
      <c r="Q45" s="86">
        <f t="shared" si="1"/>
        <v>35</v>
      </c>
      <c r="R45" s="21"/>
      <c r="S45" s="43">
        <v>1</v>
      </c>
      <c r="T45" s="21"/>
      <c r="U45" s="7">
        <v>1</v>
      </c>
      <c r="V45" s="43"/>
      <c r="W45" s="61"/>
      <c r="X45" s="7"/>
      <c r="Y45" s="23"/>
      <c r="Z45" s="11"/>
      <c r="AA45" s="7"/>
      <c r="AB45" s="7"/>
      <c r="AC45" s="7"/>
      <c r="AD45" s="23"/>
      <c r="AE45" s="4"/>
      <c r="AF45" s="26">
        <f t="shared" si="2"/>
        <v>2</v>
      </c>
      <c r="AG45" s="95">
        <f t="shared" si="0"/>
        <v>37</v>
      </c>
    </row>
    <row r="46" spans="1:33" x14ac:dyDescent="0.25">
      <c r="A46" s="70" t="s">
        <v>50</v>
      </c>
      <c r="B46" s="22"/>
      <c r="C46" s="9">
        <v>26</v>
      </c>
      <c r="D46" s="9">
        <v>53</v>
      </c>
      <c r="E46" s="9">
        <v>10</v>
      </c>
      <c r="F46" s="9"/>
      <c r="G46" s="29"/>
      <c r="H46" s="20"/>
      <c r="I46" s="57"/>
      <c r="J46" s="20">
        <v>19</v>
      </c>
      <c r="K46" s="57">
        <v>7</v>
      </c>
      <c r="L46" s="20"/>
      <c r="M46" s="9"/>
      <c r="N46" s="57"/>
      <c r="O46" s="29"/>
      <c r="P46" s="4"/>
      <c r="Q46" s="86">
        <f t="shared" si="1"/>
        <v>115</v>
      </c>
      <c r="R46" s="21"/>
      <c r="S46" s="43">
        <v>15</v>
      </c>
      <c r="T46" s="21"/>
      <c r="U46" s="7">
        <v>8</v>
      </c>
      <c r="V46" s="43"/>
      <c r="W46" s="61"/>
      <c r="X46" s="7"/>
      <c r="Y46" s="23"/>
      <c r="Z46" s="11">
        <v>4</v>
      </c>
      <c r="AA46" s="7"/>
      <c r="AB46" s="7"/>
      <c r="AC46" s="7"/>
      <c r="AD46" s="23"/>
      <c r="AE46" s="4"/>
      <c r="AF46" s="26">
        <f t="shared" si="2"/>
        <v>27</v>
      </c>
      <c r="AG46" s="95">
        <f t="shared" si="0"/>
        <v>142</v>
      </c>
    </row>
    <row r="47" spans="1:33" s="18" customFormat="1" x14ac:dyDescent="0.25">
      <c r="A47" s="70" t="s">
        <v>24</v>
      </c>
      <c r="B47" s="22"/>
      <c r="C47" s="9"/>
      <c r="D47" s="9"/>
      <c r="E47" s="9"/>
      <c r="F47" s="9"/>
      <c r="G47" s="29">
        <v>2</v>
      </c>
      <c r="H47" s="20">
        <v>1</v>
      </c>
      <c r="I47" s="57">
        <v>2</v>
      </c>
      <c r="J47" s="20"/>
      <c r="K47" s="57"/>
      <c r="L47" s="20"/>
      <c r="M47" s="9">
        <v>1</v>
      </c>
      <c r="N47" s="57"/>
      <c r="O47" s="29"/>
      <c r="P47" s="4"/>
      <c r="Q47" s="86">
        <f t="shared" si="1"/>
        <v>6</v>
      </c>
      <c r="R47" s="21"/>
      <c r="S47" s="43"/>
      <c r="T47" s="21"/>
      <c r="U47" s="7"/>
      <c r="V47" s="43"/>
      <c r="W47" s="61"/>
      <c r="X47" s="7"/>
      <c r="Y47" s="23"/>
      <c r="Z47" s="11"/>
      <c r="AA47" s="7"/>
      <c r="AB47" s="7"/>
      <c r="AC47" s="7"/>
      <c r="AD47" s="23"/>
      <c r="AE47" s="4"/>
      <c r="AF47" s="26">
        <f t="shared" si="2"/>
        <v>0</v>
      </c>
      <c r="AG47" s="96">
        <f t="shared" si="0"/>
        <v>6</v>
      </c>
    </row>
    <row r="48" spans="1:33" x14ac:dyDescent="0.25">
      <c r="A48" s="70" t="s">
        <v>51</v>
      </c>
      <c r="B48" s="22"/>
      <c r="C48" s="9">
        <v>38</v>
      </c>
      <c r="D48" s="9">
        <v>25</v>
      </c>
      <c r="E48" s="9"/>
      <c r="F48" s="9"/>
      <c r="G48" s="29"/>
      <c r="H48" s="20"/>
      <c r="I48" s="57"/>
      <c r="J48" s="20">
        <v>41</v>
      </c>
      <c r="K48" s="57">
        <v>10</v>
      </c>
      <c r="L48" s="20"/>
      <c r="M48" s="9">
        <v>2</v>
      </c>
      <c r="N48" s="57"/>
      <c r="O48" s="29"/>
      <c r="P48" s="4">
        <v>2</v>
      </c>
      <c r="Q48" s="86">
        <f t="shared" si="1"/>
        <v>114</v>
      </c>
      <c r="R48" s="21"/>
      <c r="S48" s="43">
        <v>3</v>
      </c>
      <c r="T48" s="21"/>
      <c r="U48" s="7">
        <v>26</v>
      </c>
      <c r="V48" s="43"/>
      <c r="W48" s="61"/>
      <c r="X48" s="7"/>
      <c r="Y48" s="23"/>
      <c r="Z48" s="11">
        <v>1</v>
      </c>
      <c r="AA48" s="7"/>
      <c r="AB48" s="7"/>
      <c r="AC48" s="7"/>
      <c r="AD48" s="23"/>
      <c r="AE48" s="4"/>
      <c r="AF48" s="26">
        <f t="shared" si="2"/>
        <v>30</v>
      </c>
      <c r="AG48" s="95">
        <f t="shared" si="0"/>
        <v>144</v>
      </c>
    </row>
    <row r="49" spans="1:33" x14ac:dyDescent="0.25">
      <c r="A49" s="70" t="s">
        <v>3</v>
      </c>
      <c r="B49" s="22"/>
      <c r="C49" s="9"/>
      <c r="D49" s="9"/>
      <c r="E49" s="9"/>
      <c r="F49" s="9"/>
      <c r="G49" s="29"/>
      <c r="H49" s="20"/>
      <c r="I49" s="57"/>
      <c r="J49" s="20"/>
      <c r="K49" s="57"/>
      <c r="L49" s="20"/>
      <c r="M49" s="9"/>
      <c r="N49" s="57"/>
      <c r="O49" s="29"/>
      <c r="P49" s="4"/>
      <c r="Q49" s="86">
        <f t="shared" si="1"/>
        <v>0</v>
      </c>
      <c r="R49" s="21"/>
      <c r="S49" s="43"/>
      <c r="T49" s="21"/>
      <c r="U49" s="7"/>
      <c r="V49" s="43"/>
      <c r="W49" s="61"/>
      <c r="X49" s="7"/>
      <c r="Y49" s="23"/>
      <c r="Z49" s="11"/>
      <c r="AA49" s="7"/>
      <c r="AB49" s="7"/>
      <c r="AC49" s="7"/>
      <c r="AD49" s="23"/>
      <c r="AE49" s="4"/>
      <c r="AF49" s="26">
        <f t="shared" si="2"/>
        <v>0</v>
      </c>
      <c r="AG49" s="95">
        <f t="shared" si="0"/>
        <v>0</v>
      </c>
    </row>
    <row r="50" spans="1:33" x14ac:dyDescent="0.25">
      <c r="A50" s="70" t="s">
        <v>4</v>
      </c>
      <c r="B50" s="22"/>
      <c r="C50" s="9"/>
      <c r="D50" s="9"/>
      <c r="E50" s="9"/>
      <c r="F50" s="9"/>
      <c r="G50" s="29"/>
      <c r="H50" s="20"/>
      <c r="I50" s="57"/>
      <c r="J50" s="20"/>
      <c r="K50" s="57"/>
      <c r="L50" s="20"/>
      <c r="M50" s="9"/>
      <c r="N50" s="57"/>
      <c r="O50" s="29"/>
      <c r="P50" s="4"/>
      <c r="Q50" s="86">
        <f t="shared" si="1"/>
        <v>0</v>
      </c>
      <c r="R50" s="21"/>
      <c r="S50" s="43"/>
      <c r="T50" s="21"/>
      <c r="U50" s="7"/>
      <c r="V50" s="43"/>
      <c r="W50" s="61"/>
      <c r="X50" s="7"/>
      <c r="Y50" s="23"/>
      <c r="Z50" s="11"/>
      <c r="AA50" s="7"/>
      <c r="AB50" s="7"/>
      <c r="AC50" s="7"/>
      <c r="AD50" s="23"/>
      <c r="AE50" s="4"/>
      <c r="AF50" s="26">
        <f t="shared" si="2"/>
        <v>0</v>
      </c>
      <c r="AG50" s="95">
        <f t="shared" si="0"/>
        <v>0</v>
      </c>
    </row>
    <row r="51" spans="1:33" x14ac:dyDescent="0.25">
      <c r="A51" s="70" t="s">
        <v>29</v>
      </c>
      <c r="B51" s="22"/>
      <c r="C51" s="9"/>
      <c r="D51" s="9"/>
      <c r="E51" s="9"/>
      <c r="F51" s="9"/>
      <c r="G51" s="29"/>
      <c r="H51" s="20"/>
      <c r="I51" s="57"/>
      <c r="J51" s="20"/>
      <c r="K51" s="57"/>
      <c r="L51" s="20"/>
      <c r="M51" s="9"/>
      <c r="N51" s="57"/>
      <c r="O51" s="29"/>
      <c r="P51" s="4"/>
      <c r="Q51" s="86">
        <f t="shared" si="1"/>
        <v>0</v>
      </c>
      <c r="R51" s="21"/>
      <c r="S51" s="43"/>
      <c r="T51" s="21"/>
      <c r="U51" s="7"/>
      <c r="V51" s="43"/>
      <c r="W51" s="61"/>
      <c r="X51" s="7"/>
      <c r="Y51" s="23"/>
      <c r="Z51" s="11"/>
      <c r="AA51" s="7"/>
      <c r="AB51" s="7"/>
      <c r="AC51" s="7"/>
      <c r="AD51" s="23"/>
      <c r="AE51" s="4"/>
      <c r="AF51" s="26">
        <f t="shared" si="2"/>
        <v>0</v>
      </c>
      <c r="AG51" s="95">
        <f t="shared" si="0"/>
        <v>0</v>
      </c>
    </row>
    <row r="52" spans="1:33" x14ac:dyDescent="0.25">
      <c r="A52" s="70" t="s">
        <v>52</v>
      </c>
      <c r="B52" s="22"/>
      <c r="C52" s="9"/>
      <c r="D52" s="9"/>
      <c r="E52" s="9"/>
      <c r="F52" s="9"/>
      <c r="G52" s="29"/>
      <c r="H52" s="20"/>
      <c r="I52" s="57"/>
      <c r="J52" s="20"/>
      <c r="K52" s="57"/>
      <c r="L52" s="20"/>
      <c r="M52" s="9"/>
      <c r="N52" s="57"/>
      <c r="O52" s="29"/>
      <c r="P52" s="4"/>
      <c r="Q52" s="86">
        <f t="shared" si="1"/>
        <v>0</v>
      </c>
      <c r="R52" s="21"/>
      <c r="S52" s="43"/>
      <c r="T52" s="21"/>
      <c r="U52" s="7"/>
      <c r="V52" s="43"/>
      <c r="W52" s="61"/>
      <c r="X52" s="7"/>
      <c r="Y52" s="23"/>
      <c r="Z52" s="11"/>
      <c r="AA52" s="7"/>
      <c r="AB52" s="7">
        <v>1</v>
      </c>
      <c r="AC52" s="7">
        <v>25</v>
      </c>
      <c r="AD52" s="23">
        <v>3</v>
      </c>
      <c r="AE52" s="4"/>
      <c r="AF52" s="26">
        <f t="shared" si="2"/>
        <v>29</v>
      </c>
      <c r="AG52" s="95">
        <f t="shared" si="0"/>
        <v>29</v>
      </c>
    </row>
    <row r="53" spans="1:33" x14ac:dyDescent="0.25">
      <c r="A53" s="70" t="s">
        <v>53</v>
      </c>
      <c r="B53" s="22"/>
      <c r="C53" s="9">
        <v>1</v>
      </c>
      <c r="D53" s="9">
        <v>5</v>
      </c>
      <c r="E53" s="9"/>
      <c r="F53" s="9"/>
      <c r="G53" s="29"/>
      <c r="H53" s="20"/>
      <c r="I53" s="57"/>
      <c r="J53" s="20"/>
      <c r="K53" s="57"/>
      <c r="L53" s="20"/>
      <c r="M53" s="9"/>
      <c r="N53" s="57"/>
      <c r="O53" s="29"/>
      <c r="P53" s="4">
        <v>1</v>
      </c>
      <c r="Q53" s="86">
        <f t="shared" si="1"/>
        <v>5</v>
      </c>
      <c r="R53" s="21"/>
      <c r="S53" s="43"/>
      <c r="T53" s="21"/>
      <c r="U53" s="7"/>
      <c r="V53" s="43"/>
      <c r="W53" s="61"/>
      <c r="X53" s="7"/>
      <c r="Y53" s="23"/>
      <c r="Z53" s="11"/>
      <c r="AA53" s="7"/>
      <c r="AB53" s="7"/>
      <c r="AC53" s="7"/>
      <c r="AD53" s="23"/>
      <c r="AE53" s="4"/>
      <c r="AF53" s="26">
        <f t="shared" si="2"/>
        <v>0</v>
      </c>
      <c r="AG53" s="95">
        <f t="shared" si="0"/>
        <v>5</v>
      </c>
    </row>
    <row r="54" spans="1:33" x14ac:dyDescent="0.25">
      <c r="A54" s="70" t="s">
        <v>13</v>
      </c>
      <c r="B54" s="22"/>
      <c r="C54" s="9"/>
      <c r="D54" s="9"/>
      <c r="E54" s="9"/>
      <c r="F54" s="9"/>
      <c r="G54" s="29"/>
      <c r="H54" s="20"/>
      <c r="I54" s="57"/>
      <c r="J54" s="20"/>
      <c r="K54" s="57"/>
      <c r="L54" s="20"/>
      <c r="M54" s="9"/>
      <c r="N54" s="57"/>
      <c r="O54" s="29"/>
      <c r="P54" s="4"/>
      <c r="Q54" s="86">
        <f t="shared" si="1"/>
        <v>0</v>
      </c>
      <c r="R54" s="21"/>
      <c r="S54" s="43"/>
      <c r="T54" s="21"/>
      <c r="U54" s="7"/>
      <c r="V54" s="43"/>
      <c r="W54" s="61"/>
      <c r="X54" s="7"/>
      <c r="Y54" s="23"/>
      <c r="Z54" s="11"/>
      <c r="AA54" s="7"/>
      <c r="AB54" s="7"/>
      <c r="AC54" s="7"/>
      <c r="AD54" s="23"/>
      <c r="AE54" s="4"/>
      <c r="AF54" s="26">
        <f t="shared" si="2"/>
        <v>0</v>
      </c>
      <c r="AG54" s="95">
        <f t="shared" si="0"/>
        <v>0</v>
      </c>
    </row>
    <row r="55" spans="1:33" x14ac:dyDescent="0.25">
      <c r="A55" s="70" t="s">
        <v>22</v>
      </c>
      <c r="B55" s="22"/>
      <c r="C55" s="9"/>
      <c r="D55" s="9"/>
      <c r="E55" s="9"/>
      <c r="F55" s="9"/>
      <c r="G55" s="29"/>
      <c r="H55" s="20"/>
      <c r="I55" s="57"/>
      <c r="J55" s="20"/>
      <c r="K55" s="57"/>
      <c r="L55" s="20"/>
      <c r="M55" s="9"/>
      <c r="N55" s="57"/>
      <c r="O55" s="29"/>
      <c r="P55" s="4"/>
      <c r="Q55" s="86">
        <f t="shared" si="1"/>
        <v>0</v>
      </c>
      <c r="R55" s="21"/>
      <c r="S55" s="43"/>
      <c r="T55" s="21"/>
      <c r="U55" s="7"/>
      <c r="V55" s="43"/>
      <c r="W55" s="61"/>
      <c r="X55" s="7"/>
      <c r="Y55" s="23"/>
      <c r="Z55" s="11"/>
      <c r="AA55" s="7"/>
      <c r="AB55" s="7"/>
      <c r="AC55" s="7"/>
      <c r="AD55" s="23"/>
      <c r="AE55" s="4"/>
      <c r="AF55" s="26">
        <f t="shared" si="2"/>
        <v>0</v>
      </c>
      <c r="AG55" s="95">
        <f t="shared" si="0"/>
        <v>0</v>
      </c>
    </row>
    <row r="56" spans="1:33" x14ac:dyDescent="0.25">
      <c r="A56" s="70" t="s">
        <v>54</v>
      </c>
      <c r="B56" s="22"/>
      <c r="C56" s="9"/>
      <c r="D56" s="9">
        <v>4</v>
      </c>
      <c r="E56" s="9">
        <v>35</v>
      </c>
      <c r="F56" s="9"/>
      <c r="G56" s="29"/>
      <c r="H56" s="20"/>
      <c r="I56" s="57"/>
      <c r="J56" s="20"/>
      <c r="K56" s="57"/>
      <c r="L56" s="20"/>
      <c r="M56" s="9">
        <v>39</v>
      </c>
      <c r="N56" s="57"/>
      <c r="O56" s="29"/>
      <c r="P56" s="4"/>
      <c r="Q56" s="86">
        <f t="shared" si="1"/>
        <v>78</v>
      </c>
      <c r="R56" s="21"/>
      <c r="S56" s="43"/>
      <c r="T56" s="21"/>
      <c r="U56" s="7"/>
      <c r="V56" s="43"/>
      <c r="W56" s="61"/>
      <c r="X56" s="7"/>
      <c r="Y56" s="23"/>
      <c r="Z56" s="11"/>
      <c r="AA56" s="7"/>
      <c r="AB56" s="7"/>
      <c r="AC56" s="7"/>
      <c r="AD56" s="23"/>
      <c r="AE56" s="4"/>
      <c r="AF56" s="26">
        <f t="shared" si="2"/>
        <v>0</v>
      </c>
      <c r="AG56" s="95">
        <f t="shared" si="0"/>
        <v>78</v>
      </c>
    </row>
    <row r="57" spans="1:33" x14ac:dyDescent="0.25">
      <c r="A57" s="70" t="s">
        <v>55</v>
      </c>
      <c r="B57" s="22"/>
      <c r="C57" s="9">
        <v>6</v>
      </c>
      <c r="D57" s="9"/>
      <c r="E57" s="9"/>
      <c r="F57" s="9"/>
      <c r="G57" s="29"/>
      <c r="H57" s="20"/>
      <c r="I57" s="57"/>
      <c r="J57" s="20"/>
      <c r="K57" s="57"/>
      <c r="L57" s="20"/>
      <c r="M57" s="9">
        <v>1</v>
      </c>
      <c r="N57" s="57"/>
      <c r="O57" s="29"/>
      <c r="P57" s="4"/>
      <c r="Q57" s="86">
        <f t="shared" si="1"/>
        <v>7</v>
      </c>
      <c r="R57" s="21"/>
      <c r="S57" s="43"/>
      <c r="T57" s="21"/>
      <c r="U57" s="7"/>
      <c r="V57" s="43"/>
      <c r="W57" s="61"/>
      <c r="X57" s="7"/>
      <c r="Y57" s="23"/>
      <c r="Z57" s="11"/>
      <c r="AA57" s="7"/>
      <c r="AB57" s="7"/>
      <c r="AC57" s="7"/>
      <c r="AD57" s="23"/>
      <c r="AE57" s="4"/>
      <c r="AF57" s="26">
        <f t="shared" si="2"/>
        <v>0</v>
      </c>
      <c r="AG57" s="95">
        <f t="shared" si="0"/>
        <v>7</v>
      </c>
    </row>
    <row r="58" spans="1:33" x14ac:dyDescent="0.25">
      <c r="A58" s="70" t="s">
        <v>5</v>
      </c>
      <c r="B58" s="22"/>
      <c r="C58" s="9">
        <v>9</v>
      </c>
      <c r="D58" s="9">
        <v>71</v>
      </c>
      <c r="E58" s="9">
        <v>19</v>
      </c>
      <c r="F58" s="9"/>
      <c r="G58" s="29"/>
      <c r="H58" s="20"/>
      <c r="I58" s="57"/>
      <c r="J58" s="20">
        <v>6</v>
      </c>
      <c r="K58" s="57"/>
      <c r="L58" s="20">
        <v>5</v>
      </c>
      <c r="M58" s="9"/>
      <c r="N58" s="57"/>
      <c r="O58" s="29"/>
      <c r="P58" s="4"/>
      <c r="Q58" s="86">
        <f t="shared" si="1"/>
        <v>110</v>
      </c>
      <c r="R58" s="21"/>
      <c r="S58" s="43">
        <v>9</v>
      </c>
      <c r="T58" s="21"/>
      <c r="U58" s="7"/>
      <c r="V58" s="43"/>
      <c r="W58" s="61"/>
      <c r="X58" s="7"/>
      <c r="Y58" s="23"/>
      <c r="Z58" s="11"/>
      <c r="AA58" s="7"/>
      <c r="AB58" s="7"/>
      <c r="AC58" s="7"/>
      <c r="AD58" s="23"/>
      <c r="AE58" s="4"/>
      <c r="AF58" s="26">
        <f t="shared" si="2"/>
        <v>9</v>
      </c>
      <c r="AG58" s="95">
        <f t="shared" si="0"/>
        <v>119</v>
      </c>
    </row>
    <row r="59" spans="1:33" x14ac:dyDescent="0.25">
      <c r="A59" s="70" t="s">
        <v>56</v>
      </c>
      <c r="B59" s="22"/>
      <c r="C59" s="9">
        <v>11</v>
      </c>
      <c r="D59" s="9">
        <v>48</v>
      </c>
      <c r="E59" s="9">
        <v>29</v>
      </c>
      <c r="F59" s="9"/>
      <c r="G59" s="29"/>
      <c r="H59" s="20">
        <v>1</v>
      </c>
      <c r="I59" s="57"/>
      <c r="J59" s="20">
        <v>7</v>
      </c>
      <c r="K59" s="57"/>
      <c r="L59" s="20"/>
      <c r="M59" s="9">
        <v>63</v>
      </c>
      <c r="N59" s="57">
        <v>22</v>
      </c>
      <c r="O59" s="29">
        <v>14</v>
      </c>
      <c r="P59" s="4"/>
      <c r="Q59" s="86">
        <f t="shared" si="1"/>
        <v>195</v>
      </c>
      <c r="R59" s="21"/>
      <c r="S59" s="43"/>
      <c r="T59" s="21"/>
      <c r="U59" s="7">
        <v>2</v>
      </c>
      <c r="V59" s="43"/>
      <c r="W59" s="61"/>
      <c r="X59" s="7"/>
      <c r="Y59" s="23"/>
      <c r="Z59" s="11"/>
      <c r="AA59" s="7"/>
      <c r="AB59" s="7"/>
      <c r="AC59" s="7"/>
      <c r="AD59" s="23"/>
      <c r="AE59" s="4"/>
      <c r="AF59" s="26">
        <f t="shared" si="2"/>
        <v>2</v>
      </c>
      <c r="AG59" s="95">
        <f t="shared" si="0"/>
        <v>197</v>
      </c>
    </row>
    <row r="60" spans="1:33" x14ac:dyDescent="0.25">
      <c r="A60" s="70" t="s">
        <v>57</v>
      </c>
      <c r="B60" s="22"/>
      <c r="C60" s="9"/>
      <c r="D60" s="9"/>
      <c r="E60" s="9">
        <v>1</v>
      </c>
      <c r="F60" s="9">
        <v>8</v>
      </c>
      <c r="G60" s="29"/>
      <c r="H60" s="20"/>
      <c r="I60" s="57"/>
      <c r="J60" s="20"/>
      <c r="K60" s="57"/>
      <c r="L60" s="20"/>
      <c r="M60" s="9">
        <v>10</v>
      </c>
      <c r="N60" s="57">
        <v>1</v>
      </c>
      <c r="O60" s="29"/>
      <c r="P60" s="4"/>
      <c r="Q60" s="86">
        <f t="shared" si="1"/>
        <v>20</v>
      </c>
      <c r="R60" s="21"/>
      <c r="S60" s="43"/>
      <c r="T60" s="21"/>
      <c r="U60" s="7"/>
      <c r="V60" s="43"/>
      <c r="W60" s="61"/>
      <c r="X60" s="7"/>
      <c r="Y60" s="23"/>
      <c r="Z60" s="11"/>
      <c r="AA60" s="7"/>
      <c r="AB60" s="7">
        <v>1</v>
      </c>
      <c r="AC60" s="7">
        <v>4</v>
      </c>
      <c r="AD60" s="23">
        <v>4</v>
      </c>
      <c r="AE60" s="4"/>
      <c r="AF60" s="26">
        <f t="shared" si="2"/>
        <v>9</v>
      </c>
      <c r="AG60" s="95">
        <f t="shared" si="0"/>
        <v>29</v>
      </c>
    </row>
    <row r="61" spans="1:33" ht="13.8" thickBot="1" x14ac:dyDescent="0.3">
      <c r="A61" s="71" t="s">
        <v>58</v>
      </c>
      <c r="B61" s="13"/>
      <c r="C61" s="32">
        <v>7</v>
      </c>
      <c r="D61" s="32">
        <v>44</v>
      </c>
      <c r="E61" s="32">
        <v>24</v>
      </c>
      <c r="F61" s="32"/>
      <c r="G61" s="31"/>
      <c r="H61" s="45"/>
      <c r="I61" s="44"/>
      <c r="J61" s="45">
        <v>7</v>
      </c>
      <c r="K61" s="44"/>
      <c r="L61" s="45">
        <v>15</v>
      </c>
      <c r="M61" s="32"/>
      <c r="N61" s="44">
        <v>3</v>
      </c>
      <c r="O61" s="31">
        <v>2</v>
      </c>
      <c r="P61" s="5"/>
      <c r="Q61" s="87">
        <f t="shared" si="1"/>
        <v>102</v>
      </c>
      <c r="R61" s="45">
        <v>4</v>
      </c>
      <c r="S61" s="44">
        <v>5</v>
      </c>
      <c r="T61" s="45">
        <v>3</v>
      </c>
      <c r="U61" s="32">
        <v>6</v>
      </c>
      <c r="V61" s="44"/>
      <c r="W61" s="46"/>
      <c r="X61" s="32"/>
      <c r="Y61" s="31"/>
      <c r="Z61" s="13">
        <v>1</v>
      </c>
      <c r="AA61" s="32"/>
      <c r="AB61" s="32"/>
      <c r="AC61" s="32"/>
      <c r="AD61" s="46"/>
      <c r="AE61" s="5"/>
      <c r="AF61" s="26">
        <f t="shared" si="2"/>
        <v>19</v>
      </c>
      <c r="AG61" s="98">
        <f t="shared" si="0"/>
        <v>121</v>
      </c>
    </row>
    <row r="62" spans="1:33" ht="13.8" thickBot="1" x14ac:dyDescent="0.3">
      <c r="A62" s="51" t="s">
        <v>92</v>
      </c>
      <c r="B62" s="8">
        <f>SUM(B9:B61)</f>
        <v>11</v>
      </c>
      <c r="C62" s="53">
        <f t="shared" ref="C62:P62" si="3">SUM(C9:C61)</f>
        <v>165</v>
      </c>
      <c r="D62" s="53">
        <f t="shared" si="3"/>
        <v>418</v>
      </c>
      <c r="E62" s="53">
        <f t="shared" si="3"/>
        <v>168</v>
      </c>
      <c r="F62" s="53">
        <f t="shared" si="3"/>
        <v>26</v>
      </c>
      <c r="G62" s="2">
        <f t="shared" si="3"/>
        <v>9</v>
      </c>
      <c r="H62" s="52">
        <f t="shared" si="3"/>
        <v>5</v>
      </c>
      <c r="I62" s="55">
        <f t="shared" si="3"/>
        <v>2</v>
      </c>
      <c r="J62" s="52">
        <f t="shared" si="3"/>
        <v>88</v>
      </c>
      <c r="K62" s="55">
        <f t="shared" si="3"/>
        <v>83</v>
      </c>
      <c r="L62" s="52">
        <f t="shared" si="3"/>
        <v>118</v>
      </c>
      <c r="M62" s="53">
        <f t="shared" si="3"/>
        <v>233</v>
      </c>
      <c r="N62" s="55">
        <f t="shared" si="3"/>
        <v>78</v>
      </c>
      <c r="O62" s="55">
        <f t="shared" si="3"/>
        <v>22</v>
      </c>
      <c r="P62" s="47">
        <f t="shared" si="3"/>
        <v>37</v>
      </c>
      <c r="Q62" s="88">
        <f>SUM(Q9:Q61)</f>
        <v>1389</v>
      </c>
      <c r="R62" s="52">
        <f>SUM(R9:R61)</f>
        <v>4</v>
      </c>
      <c r="S62" s="55">
        <f t="shared" ref="S62:AE62" si="4">SUM(S9:S61)</f>
        <v>123</v>
      </c>
      <c r="T62" s="52">
        <f t="shared" si="4"/>
        <v>7</v>
      </c>
      <c r="U62" s="53">
        <f t="shared" si="4"/>
        <v>73</v>
      </c>
      <c r="V62" s="55">
        <f t="shared" si="4"/>
        <v>1</v>
      </c>
      <c r="W62" s="52">
        <f t="shared" si="4"/>
        <v>2</v>
      </c>
      <c r="X62" s="53">
        <f t="shared" si="4"/>
        <v>0</v>
      </c>
      <c r="Y62" s="55">
        <f t="shared" si="4"/>
        <v>0</v>
      </c>
      <c r="Z62" s="52">
        <f t="shared" si="4"/>
        <v>8</v>
      </c>
      <c r="AA62" s="53">
        <f t="shared" si="4"/>
        <v>0</v>
      </c>
      <c r="AB62" s="53">
        <f t="shared" si="4"/>
        <v>4</v>
      </c>
      <c r="AC62" s="53">
        <f t="shared" si="4"/>
        <v>44</v>
      </c>
      <c r="AD62" s="55">
        <f t="shared" si="4"/>
        <v>13</v>
      </c>
      <c r="AE62" s="3">
        <f t="shared" si="4"/>
        <v>1</v>
      </c>
      <c r="AF62" s="54">
        <f>SUM(AF9:AF61)</f>
        <v>278</v>
      </c>
      <c r="AG62" s="99">
        <f>SUM(AG9:AG61)</f>
        <v>1667</v>
      </c>
    </row>
    <row r="63" spans="1:33" ht="13.8" thickBot="1" x14ac:dyDescent="0.3">
      <c r="A63" s="73" t="s">
        <v>21</v>
      </c>
      <c r="B63" s="77">
        <f>B62/($Q$62+$P$62)</f>
        <v>7.7138849929873771E-3</v>
      </c>
      <c r="C63" s="64">
        <f t="shared" ref="C63:O63" si="5">C62/($Q$62+$P$62)</f>
        <v>0.11570827489481066</v>
      </c>
      <c r="D63" s="64">
        <f t="shared" si="5"/>
        <v>0.29312762973352036</v>
      </c>
      <c r="E63" s="64">
        <f t="shared" si="5"/>
        <v>0.11781206171107994</v>
      </c>
      <c r="F63" s="64">
        <f t="shared" si="5"/>
        <v>1.82328190743338E-2</v>
      </c>
      <c r="G63" s="78">
        <f t="shared" si="5"/>
        <v>6.311360448807854E-3</v>
      </c>
      <c r="H63" s="77">
        <f t="shared" si="5"/>
        <v>3.5063113604488078E-3</v>
      </c>
      <c r="I63" s="78">
        <f t="shared" si="5"/>
        <v>1.4025245441795231E-3</v>
      </c>
      <c r="J63" s="77">
        <f t="shared" si="5"/>
        <v>6.1711079943899017E-2</v>
      </c>
      <c r="K63" s="78">
        <f t="shared" si="5"/>
        <v>5.8204768583450209E-2</v>
      </c>
      <c r="L63" s="77">
        <f t="shared" si="5"/>
        <v>8.2748948106591863E-2</v>
      </c>
      <c r="M63" s="64">
        <f t="shared" si="5"/>
        <v>0.16339410939691446</v>
      </c>
      <c r="N63" s="78">
        <f t="shared" si="5"/>
        <v>5.4698457223001401E-2</v>
      </c>
      <c r="O63" s="119">
        <f t="shared" si="5"/>
        <v>1.5427769985974754E-2</v>
      </c>
      <c r="P63" s="65"/>
      <c r="Q63" s="68">
        <f>SUM(B63:P63)</f>
        <v>1</v>
      </c>
      <c r="R63" s="66">
        <f>R62/($AF$62+$AE$62)</f>
        <v>1.4336917562724014E-2</v>
      </c>
      <c r="S63" s="79">
        <f>S62/($AF$62+$AE$62)</f>
        <v>0.44086021505376344</v>
      </c>
      <c r="T63" s="66">
        <f t="shared" ref="T63:AD63" si="6">T62/($AF$62+$AE$62)</f>
        <v>2.5089605734767026E-2</v>
      </c>
      <c r="U63" s="80">
        <f t="shared" si="6"/>
        <v>0.26164874551971329</v>
      </c>
      <c r="V63" s="79">
        <f t="shared" si="6"/>
        <v>3.5842293906810036E-3</v>
      </c>
      <c r="W63" s="66">
        <f t="shared" si="6"/>
        <v>7.1684587813620072E-3</v>
      </c>
      <c r="X63" s="80">
        <f t="shared" si="6"/>
        <v>0</v>
      </c>
      <c r="Y63" s="79">
        <f t="shared" si="6"/>
        <v>0</v>
      </c>
      <c r="Z63" s="66">
        <f t="shared" si="6"/>
        <v>2.8673835125448029E-2</v>
      </c>
      <c r="AA63" s="80">
        <f t="shared" si="6"/>
        <v>0</v>
      </c>
      <c r="AB63" s="80">
        <f t="shared" si="6"/>
        <v>1.4336917562724014E-2</v>
      </c>
      <c r="AC63" s="80">
        <f t="shared" si="6"/>
        <v>0.15770609318996415</v>
      </c>
      <c r="AD63" s="79">
        <f t="shared" si="6"/>
        <v>4.6594982078853049E-2</v>
      </c>
      <c r="AE63" s="3"/>
      <c r="AF63" s="133">
        <f>SUM(R63:AE63)</f>
        <v>1.0000000000000002</v>
      </c>
      <c r="AG63" s="47"/>
    </row>
    <row r="64" spans="1:33" ht="13.8" thickBot="1" x14ac:dyDescent="0.3">
      <c r="A64" s="74" t="s">
        <v>192</v>
      </c>
      <c r="B64" s="62">
        <f>B62+Jaanuar!B64</f>
        <v>17</v>
      </c>
      <c r="C64" s="62">
        <f>C62+Jaanuar!C64</f>
        <v>340</v>
      </c>
      <c r="D64" s="62">
        <f>D62+Jaanuar!D64</f>
        <v>934</v>
      </c>
      <c r="E64" s="62">
        <f>E62+Jaanuar!E64</f>
        <v>360</v>
      </c>
      <c r="F64" s="62">
        <f>F62+Jaanuar!F64</f>
        <v>72</v>
      </c>
      <c r="G64" s="62">
        <f>G62+Jaanuar!G64</f>
        <v>16</v>
      </c>
      <c r="H64" s="62">
        <f>H62+Jaanuar!H64</f>
        <v>8</v>
      </c>
      <c r="I64" s="62">
        <f>I62+Jaanuar!I64</f>
        <v>4</v>
      </c>
      <c r="J64" s="62">
        <f>J62+Jaanuar!J64</f>
        <v>144</v>
      </c>
      <c r="K64" s="62">
        <f>K62+Jaanuar!K64</f>
        <v>172</v>
      </c>
      <c r="L64" s="62">
        <f>L62+Jaanuar!L64</f>
        <v>210</v>
      </c>
      <c r="M64" s="62">
        <f>M62+Jaanuar!M64</f>
        <v>528</v>
      </c>
      <c r="N64" s="62">
        <f>N62+Jaanuar!N64</f>
        <v>201</v>
      </c>
      <c r="O64" s="62">
        <f>O62+Jaanuar!O64</f>
        <v>69</v>
      </c>
      <c r="P64" s="62">
        <f>P62+Jaanuar!P64</f>
        <v>48</v>
      </c>
      <c r="Q64" s="141">
        <f>Q62+Jaanuar!Q64</f>
        <v>3027</v>
      </c>
      <c r="R64" s="62">
        <f>R62+Jaanuar!R64</f>
        <v>9</v>
      </c>
      <c r="S64" s="62">
        <f>S62+Jaanuar!S64</f>
        <v>211</v>
      </c>
      <c r="T64" s="62">
        <f>T62+Jaanuar!T64</f>
        <v>20</v>
      </c>
      <c r="U64" s="62">
        <f>U62+Jaanuar!U64</f>
        <v>210</v>
      </c>
      <c r="V64" s="62">
        <f>V62+Jaanuar!V64</f>
        <v>3</v>
      </c>
      <c r="W64" s="62">
        <f>W62+Jaanuar!W64</f>
        <v>4</v>
      </c>
      <c r="X64" s="62">
        <f>X62+Jaanuar!X64</f>
        <v>11</v>
      </c>
      <c r="Y64" s="62">
        <f>Y62+Jaanuar!Y64</f>
        <v>13</v>
      </c>
      <c r="Z64" s="62">
        <f>Z62+Jaanuar!Z64</f>
        <v>12</v>
      </c>
      <c r="AA64" s="62">
        <f>AA62+Jaanuar!AA64</f>
        <v>0</v>
      </c>
      <c r="AB64" s="62">
        <f>AB62+Jaanuar!AB64</f>
        <v>6</v>
      </c>
      <c r="AC64" s="62">
        <f>AC62+Jaanuar!AC64</f>
        <v>170</v>
      </c>
      <c r="AD64" s="62">
        <f>AD62+Jaanuar!AD64</f>
        <v>47</v>
      </c>
      <c r="AE64" s="62">
        <f>AE62+Jaanuar!AE64</f>
        <v>2</v>
      </c>
      <c r="AF64" s="141">
        <f>AF62+Jaanuar!AF64</f>
        <v>714</v>
      </c>
      <c r="AG64" s="138">
        <f>AG62+Jaanuar!AG64</f>
        <v>3741</v>
      </c>
    </row>
    <row r="65" spans="1:33" ht="13.8" thickBot="1" x14ac:dyDescent="0.3">
      <c r="A65" s="128" t="s">
        <v>193</v>
      </c>
      <c r="B65" s="100">
        <v>34</v>
      </c>
      <c r="C65" s="100">
        <v>259</v>
      </c>
      <c r="D65" s="100">
        <v>945</v>
      </c>
      <c r="E65" s="100">
        <v>552</v>
      </c>
      <c r="F65" s="100">
        <v>85</v>
      </c>
      <c r="G65" s="100">
        <v>10</v>
      </c>
      <c r="H65" s="100">
        <v>4</v>
      </c>
      <c r="I65" s="100">
        <v>5</v>
      </c>
      <c r="J65" s="100">
        <v>102</v>
      </c>
      <c r="K65" s="100">
        <v>153</v>
      </c>
      <c r="L65" s="100">
        <v>290</v>
      </c>
      <c r="M65" s="100">
        <v>436</v>
      </c>
      <c r="N65" s="100">
        <v>166</v>
      </c>
      <c r="O65" s="100">
        <v>77</v>
      </c>
      <c r="P65" s="100">
        <v>52</v>
      </c>
      <c r="Q65" s="87">
        <f t="shared" ref="Q65" si="7">SUM(B65:O65)-P65</f>
        <v>3066</v>
      </c>
      <c r="R65" s="100">
        <v>10</v>
      </c>
      <c r="S65" s="100">
        <v>223</v>
      </c>
      <c r="T65" s="100">
        <v>22</v>
      </c>
      <c r="U65" s="100">
        <v>200</v>
      </c>
      <c r="V65" s="100">
        <v>8</v>
      </c>
      <c r="W65" s="100">
        <v>2</v>
      </c>
      <c r="X65" s="100">
        <v>2</v>
      </c>
      <c r="Y65" s="100">
        <v>1</v>
      </c>
      <c r="Z65" s="100">
        <v>10</v>
      </c>
      <c r="AA65" s="100">
        <v>0</v>
      </c>
      <c r="AB65" s="100">
        <v>6</v>
      </c>
      <c r="AC65" s="100">
        <v>120</v>
      </c>
      <c r="AD65" s="100">
        <v>30</v>
      </c>
      <c r="AE65" s="100">
        <v>3</v>
      </c>
      <c r="AF65" s="26">
        <f t="shared" ref="AF65" si="8">SUM(R65:AD65)-AE65</f>
        <v>631</v>
      </c>
      <c r="AG65" s="138">
        <f>Q65+AF65</f>
        <v>3697</v>
      </c>
    </row>
    <row r="66" spans="1:33" ht="13.8" thickBot="1" x14ac:dyDescent="0.3">
      <c r="A66" s="129" t="s">
        <v>194</v>
      </c>
      <c r="B66" s="130">
        <f>(B64-B65)/B65</f>
        <v>-0.5</v>
      </c>
      <c r="C66" s="130">
        <f t="shared" ref="C66:R66" si="9">(C64-C65)/C65</f>
        <v>0.31274131274131273</v>
      </c>
      <c r="D66" s="130">
        <f t="shared" si="9"/>
        <v>-1.164021164021164E-2</v>
      </c>
      <c r="E66" s="130">
        <f t="shared" si="9"/>
        <v>-0.34782608695652173</v>
      </c>
      <c r="F66" s="130">
        <f t="shared" si="9"/>
        <v>-0.15294117647058825</v>
      </c>
      <c r="G66" s="130">
        <f t="shared" si="9"/>
        <v>0.6</v>
      </c>
      <c r="H66" s="130">
        <f t="shared" si="9"/>
        <v>1</v>
      </c>
      <c r="I66" s="130">
        <f t="shared" si="9"/>
        <v>-0.2</v>
      </c>
      <c r="J66" s="130">
        <f t="shared" si="9"/>
        <v>0.41176470588235292</v>
      </c>
      <c r="K66" s="130">
        <f t="shared" si="9"/>
        <v>0.12418300653594772</v>
      </c>
      <c r="L66" s="130">
        <f t="shared" si="9"/>
        <v>-0.27586206896551724</v>
      </c>
      <c r="M66" s="130">
        <f t="shared" si="9"/>
        <v>0.21100917431192662</v>
      </c>
      <c r="N66" s="130">
        <f t="shared" si="9"/>
        <v>0.21084337349397592</v>
      </c>
      <c r="O66" s="130">
        <f t="shared" si="9"/>
        <v>-0.1038961038961039</v>
      </c>
      <c r="P66" s="130">
        <f t="shared" si="9"/>
        <v>-7.6923076923076927E-2</v>
      </c>
      <c r="Q66" s="139">
        <f t="shared" ref="Q66:AG66" si="10">(Q64-Q65)/Q65</f>
        <v>-1.2720156555772993E-2</v>
      </c>
      <c r="R66" s="130">
        <f t="shared" si="9"/>
        <v>-0.1</v>
      </c>
      <c r="S66" s="130">
        <f t="shared" ref="S66" si="11">(S64-S65)/S65</f>
        <v>-5.3811659192825115E-2</v>
      </c>
      <c r="T66" s="130">
        <f t="shared" ref="T66" si="12">(T64-T65)/T65</f>
        <v>-9.0909090909090912E-2</v>
      </c>
      <c r="U66" s="130">
        <f t="shared" ref="U66" si="13">(U64-U65)/U65</f>
        <v>0.05</v>
      </c>
      <c r="V66" s="130">
        <f t="shared" ref="V66" si="14">(V64-V65)/V65</f>
        <v>-0.625</v>
      </c>
      <c r="W66" s="130">
        <f t="shared" ref="W66" si="15">(W64-W65)/W65</f>
        <v>1</v>
      </c>
      <c r="X66" s="130">
        <f t="shared" ref="X66" si="16">(X64-X65)/X65</f>
        <v>4.5</v>
      </c>
      <c r="Y66" s="130">
        <f t="shared" ref="Y66" si="17">(Y64-Y65)/Y65</f>
        <v>12</v>
      </c>
      <c r="Z66" s="130">
        <f t="shared" ref="Z66" si="18">(Z64-Z65)/Z65</f>
        <v>0.2</v>
      </c>
      <c r="AA66" s="130" t="e">
        <f t="shared" ref="AA66" si="19">(AA64-AA65)/AA65</f>
        <v>#DIV/0!</v>
      </c>
      <c r="AB66" s="130">
        <f t="shared" ref="AB66" si="20">(AB64-AB65)/AB65</f>
        <v>0</v>
      </c>
      <c r="AC66" s="130">
        <f t="shared" ref="AC66" si="21">(AC64-AC65)/AC65</f>
        <v>0.41666666666666669</v>
      </c>
      <c r="AD66" s="130">
        <f t="shared" ref="AD66" si="22">(AD64-AD65)/AD65</f>
        <v>0.56666666666666665</v>
      </c>
      <c r="AE66" s="130">
        <f t="shared" ref="AE66" si="23">(AE64-AE65)/AE65</f>
        <v>-0.33333333333333331</v>
      </c>
      <c r="AF66" s="139">
        <f t="shared" si="10"/>
        <v>0.13153724247226625</v>
      </c>
      <c r="AG66" s="139">
        <f t="shared" si="10"/>
        <v>1.1901541790641061E-2</v>
      </c>
    </row>
    <row r="67" spans="1:33" ht="15.6" x14ac:dyDescent="0.3">
      <c r="B67" s="24"/>
      <c r="C67" s="24"/>
      <c r="D67" s="24"/>
      <c r="E67" s="48"/>
      <c r="F67" s="24"/>
      <c r="G67" s="24"/>
      <c r="H67" s="24"/>
      <c r="I67" s="24"/>
      <c r="J67" s="24"/>
      <c r="K67" s="24"/>
      <c r="L67" s="24"/>
      <c r="M67" s="1"/>
      <c r="N67" s="24"/>
      <c r="O67" s="24"/>
      <c r="P67" s="24"/>
      <c r="Q67" s="6"/>
      <c r="R67" s="24"/>
      <c r="S67" s="24"/>
      <c r="T67" s="24"/>
      <c r="U67" s="24"/>
      <c r="V67" s="24"/>
      <c r="W67" s="24"/>
      <c r="X67" s="24"/>
      <c r="Y67" s="24"/>
      <c r="AA67" s="24"/>
      <c r="AB67" s="24"/>
      <c r="AC67" s="18"/>
    </row>
    <row r="68" spans="1:3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Q68" s="6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18"/>
    </row>
    <row r="69" spans="1:3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"/>
      <c r="R69" s="24"/>
      <c r="S69" s="24"/>
      <c r="T69" s="24"/>
      <c r="U69" s="24"/>
      <c r="V69" s="24"/>
      <c r="W69" s="24"/>
      <c r="X69" s="24"/>
      <c r="Y69" s="24"/>
      <c r="AD69" s="24"/>
      <c r="AE69" s="25"/>
      <c r="AG69" s="25"/>
    </row>
    <row r="70" spans="1:3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24"/>
      <c r="S70" s="24"/>
      <c r="T70" s="24"/>
      <c r="U70" s="24"/>
      <c r="V70" s="24"/>
      <c r="W70" s="24"/>
      <c r="X70" s="24"/>
      <c r="Y70" s="24"/>
      <c r="AD70" s="24"/>
      <c r="AE70" s="25"/>
      <c r="AG70" s="25"/>
    </row>
    <row r="71" spans="1:3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6"/>
      <c r="R71" s="24"/>
      <c r="S71" s="24"/>
      <c r="T71" s="24"/>
      <c r="U71" s="24"/>
      <c r="V71" s="24"/>
      <c r="W71" s="24"/>
      <c r="X71" s="24"/>
      <c r="Y71" s="24"/>
      <c r="AD71" s="24"/>
      <c r="AE71" s="25"/>
      <c r="AG71" s="25"/>
    </row>
    <row r="72" spans="1:3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"/>
      <c r="R72" s="24"/>
      <c r="S72" s="24"/>
      <c r="T72" s="24"/>
      <c r="U72" s="24"/>
      <c r="V72" s="24"/>
      <c r="W72" s="24"/>
      <c r="X72" s="24"/>
      <c r="Y72" s="24"/>
      <c r="AE72" s="25"/>
      <c r="AG72" s="25"/>
    </row>
    <row r="73" spans="1:33" x14ac:dyDescent="0.25">
      <c r="B73" s="24"/>
      <c r="C73" s="49"/>
      <c r="P73" s="6"/>
      <c r="AE73" s="25"/>
      <c r="AG73" s="25"/>
    </row>
    <row r="74" spans="1:33" x14ac:dyDescent="0.25">
      <c r="B74" s="24"/>
      <c r="P74" s="6"/>
      <c r="AE74" s="25"/>
      <c r="AG74" s="25"/>
    </row>
    <row r="75" spans="1:33" x14ac:dyDescent="0.25">
      <c r="B75" s="24"/>
      <c r="P75" s="6"/>
      <c r="AE75" s="25"/>
      <c r="AG75" s="25"/>
    </row>
    <row r="76" spans="1:33" x14ac:dyDescent="0.25">
      <c r="B76" s="50"/>
      <c r="P76" s="6"/>
      <c r="AE76" s="25"/>
      <c r="AG76" s="25"/>
    </row>
    <row r="77" spans="1:33" ht="23.25" customHeight="1" x14ac:dyDescent="0.25">
      <c r="B77" s="24"/>
      <c r="P77" s="6"/>
      <c r="AE77" s="25"/>
      <c r="AG77" s="25"/>
    </row>
    <row r="78" spans="1:33" ht="23.25" customHeight="1" x14ac:dyDescent="0.25">
      <c r="B78" s="50"/>
      <c r="P78" s="6"/>
      <c r="AE78" s="25"/>
      <c r="AG78" s="25"/>
    </row>
    <row r="79" spans="1:33" x14ac:dyDescent="0.25">
      <c r="B79" s="50"/>
      <c r="P79" s="6"/>
      <c r="AE79" s="25"/>
      <c r="AG79" s="25"/>
    </row>
    <row r="80" spans="1:33" x14ac:dyDescent="0.25">
      <c r="B80" s="24"/>
      <c r="P80" s="6"/>
      <c r="AE80" s="25"/>
      <c r="AG80" s="25"/>
    </row>
    <row r="81" spans="2:33" customFormat="1" x14ac:dyDescent="0.25">
      <c r="P81" s="6"/>
      <c r="AE81" s="25"/>
      <c r="AF81" s="25"/>
      <c r="AG81" s="25"/>
    </row>
    <row r="82" spans="2:33" customFormat="1" x14ac:dyDescent="0.25">
      <c r="U82" s="18"/>
      <c r="V82" s="18"/>
      <c r="W82" s="18"/>
      <c r="AE82" s="25"/>
      <c r="AF82" s="25"/>
      <c r="AG82" s="25"/>
    </row>
    <row r="83" spans="2:33" customFormat="1" x14ac:dyDescent="0.25">
      <c r="B83" s="49"/>
      <c r="U83" s="18"/>
      <c r="V83" s="18"/>
      <c r="W83" s="18"/>
      <c r="AE83" s="25"/>
      <c r="AF83" s="25"/>
      <c r="AG83" s="25"/>
    </row>
    <row r="84" spans="2:33" customFormat="1" x14ac:dyDescent="0.25">
      <c r="U84" s="18"/>
      <c r="V84" s="18"/>
      <c r="W84" s="18"/>
      <c r="AE84" s="25"/>
      <c r="AF84" s="25"/>
      <c r="AG84" s="25"/>
    </row>
    <row r="85" spans="2:33" customFormat="1" x14ac:dyDescent="0.25">
      <c r="U85" s="18"/>
      <c r="V85" s="18"/>
      <c r="W85" s="18"/>
      <c r="AE85" s="25"/>
      <c r="AF85" s="25"/>
      <c r="AG85" s="25"/>
    </row>
    <row r="86" spans="2:33" customFormat="1" x14ac:dyDescent="0.25">
      <c r="U86" s="18"/>
      <c r="V86" s="18"/>
      <c r="W86" s="18"/>
      <c r="AE86" s="25"/>
      <c r="AF86" s="25"/>
      <c r="AG86" s="25"/>
    </row>
    <row r="87" spans="2:33" customFormat="1" x14ac:dyDescent="0.25">
      <c r="U87" s="18"/>
      <c r="V87" s="18"/>
      <c r="W87" s="18"/>
      <c r="AE87" s="25"/>
      <c r="AF87" s="25"/>
      <c r="AG87" s="25"/>
    </row>
    <row r="88" spans="2:33" customFormat="1" x14ac:dyDescent="0.25">
      <c r="U88" s="18"/>
      <c r="V88" s="18"/>
      <c r="W88" s="18"/>
      <c r="AE88" s="25"/>
      <c r="AF88" s="25"/>
      <c r="AG88" s="25"/>
    </row>
    <row r="89" spans="2:33" customFormat="1" x14ac:dyDescent="0.25">
      <c r="U89" s="18"/>
      <c r="V89" s="18"/>
      <c r="W89" s="18"/>
      <c r="AE89" s="25"/>
      <c r="AF89" s="25"/>
      <c r="AG89" s="25"/>
    </row>
    <row r="90" spans="2:33" customFormat="1" x14ac:dyDescent="0.25">
      <c r="U90" s="18"/>
      <c r="V90" s="18"/>
      <c r="W90" s="18"/>
      <c r="AE90" s="25"/>
      <c r="AF90" s="25"/>
      <c r="AG90" s="25"/>
    </row>
    <row r="91" spans="2:33" customFormat="1" x14ac:dyDescent="0.25">
      <c r="U91" s="18"/>
      <c r="V91" s="18"/>
      <c r="W91" s="18"/>
      <c r="AE91" s="25"/>
      <c r="AF91" s="25"/>
      <c r="AG91" s="25"/>
    </row>
    <row r="92" spans="2:33" customFormat="1" x14ac:dyDescent="0.25">
      <c r="B92" s="49"/>
      <c r="C92" s="49"/>
      <c r="U92" s="18"/>
      <c r="V92" s="18"/>
      <c r="W92" s="18"/>
      <c r="AE92" s="25"/>
      <c r="AF92" s="25"/>
      <c r="AG92" s="25"/>
    </row>
    <row r="93" spans="2:33" customFormat="1" x14ac:dyDescent="0.25">
      <c r="U93" s="18"/>
      <c r="V93" s="18"/>
      <c r="W93" s="18"/>
      <c r="AE93" s="25"/>
      <c r="AF93" s="25"/>
      <c r="AG93" s="25"/>
    </row>
    <row r="94" spans="2:33" customFormat="1" x14ac:dyDescent="0.25">
      <c r="U94" s="18"/>
      <c r="V94" s="18"/>
      <c r="W94" s="18"/>
      <c r="AE94" s="25"/>
      <c r="AF94" s="25"/>
      <c r="AG94" s="25"/>
    </row>
    <row r="95" spans="2:33" customFormat="1" x14ac:dyDescent="0.25">
      <c r="B95" s="49"/>
      <c r="C95" s="49"/>
      <c r="U95" s="18"/>
      <c r="V95" s="18"/>
      <c r="W95" s="18"/>
      <c r="AE95" s="25"/>
      <c r="AF95" s="25"/>
      <c r="AG95" s="25"/>
    </row>
    <row r="96" spans="2:33" customFormat="1" x14ac:dyDescent="0.25">
      <c r="B96" s="49"/>
      <c r="C96" s="49"/>
      <c r="U96" s="18"/>
      <c r="V96" s="18"/>
      <c r="W96" s="18"/>
      <c r="AE96" s="25"/>
      <c r="AF96" s="25"/>
      <c r="AG96" s="25"/>
    </row>
    <row r="97" spans="2:33" customFormat="1" x14ac:dyDescent="0.25">
      <c r="B97" s="49"/>
      <c r="C97" s="49"/>
      <c r="U97" s="18"/>
      <c r="V97" s="18"/>
      <c r="W97" s="18"/>
      <c r="AE97" s="25"/>
      <c r="AF97" s="25"/>
      <c r="AG97" s="25"/>
    </row>
    <row r="98" spans="2:33" customFormat="1" x14ac:dyDescent="0.25">
      <c r="U98" s="18"/>
      <c r="V98" s="18"/>
      <c r="W98" s="18"/>
      <c r="AE98" s="25"/>
      <c r="AF98" s="25"/>
      <c r="AG98" s="25"/>
    </row>
    <row r="99" spans="2:33" customFormat="1" x14ac:dyDescent="0.25">
      <c r="U99" s="18"/>
      <c r="V99" s="18"/>
      <c r="W99" s="18"/>
      <c r="AE99" s="25"/>
      <c r="AF99" s="25"/>
      <c r="AG99" s="25"/>
    </row>
    <row r="100" spans="2:33" customFormat="1" x14ac:dyDescent="0.25">
      <c r="U100" s="18"/>
      <c r="V100" s="18"/>
      <c r="W100" s="18"/>
      <c r="AE100" s="25"/>
      <c r="AF100" s="25"/>
      <c r="AG100" s="25"/>
    </row>
    <row r="101" spans="2:33" customFormat="1" x14ac:dyDescent="0.25">
      <c r="B101" s="49"/>
      <c r="U101" s="18"/>
      <c r="V101" s="18"/>
      <c r="W101" s="18"/>
      <c r="AE101" s="25"/>
      <c r="AF101" s="25"/>
      <c r="AG101" s="25"/>
    </row>
    <row r="102" spans="2:33" customFormat="1" x14ac:dyDescent="0.25">
      <c r="B102" s="49"/>
      <c r="C102" s="49"/>
      <c r="U102" s="18"/>
      <c r="V102" s="18"/>
      <c r="W102" s="18"/>
      <c r="AE102" s="25"/>
      <c r="AF102" s="25"/>
      <c r="AG102" s="25"/>
    </row>
    <row r="103" spans="2:33" customFormat="1" x14ac:dyDescent="0.25">
      <c r="U103" s="18"/>
      <c r="V103" s="18"/>
      <c r="W103" s="18"/>
      <c r="AE103" s="25"/>
      <c r="AF103" s="25"/>
      <c r="AG103" s="25"/>
    </row>
    <row r="104" spans="2:33" customFormat="1" x14ac:dyDescent="0.25">
      <c r="U104" s="18"/>
      <c r="V104" s="18"/>
      <c r="W104" s="18"/>
      <c r="AE104" s="25"/>
      <c r="AF104" s="25"/>
      <c r="AG104" s="25"/>
    </row>
    <row r="105" spans="2:33" customFormat="1" x14ac:dyDescent="0.25">
      <c r="U105" s="18"/>
      <c r="V105" s="18"/>
      <c r="W105" s="18"/>
      <c r="AE105" s="25"/>
      <c r="AF105" s="25"/>
      <c r="AG105" s="25"/>
    </row>
    <row r="106" spans="2:33" customFormat="1" x14ac:dyDescent="0.25">
      <c r="U106" s="18"/>
      <c r="V106" s="18"/>
      <c r="W106" s="18"/>
      <c r="AE106" s="25"/>
      <c r="AF106" s="25"/>
      <c r="AG106" s="25"/>
    </row>
    <row r="107" spans="2:33" customFormat="1" x14ac:dyDescent="0.25">
      <c r="U107" s="18"/>
      <c r="V107" s="18"/>
      <c r="W107" s="18"/>
      <c r="AE107" s="25"/>
      <c r="AF107" s="25"/>
      <c r="AG107" s="25"/>
    </row>
    <row r="108" spans="2:33" customFormat="1" x14ac:dyDescent="0.25">
      <c r="U108" s="18"/>
      <c r="V108" s="18"/>
      <c r="W108" s="18"/>
      <c r="AE108" s="25"/>
      <c r="AF108" s="25"/>
      <c r="AG108" s="25"/>
    </row>
    <row r="109" spans="2:33" customFormat="1" x14ac:dyDescent="0.25">
      <c r="U109" s="18"/>
      <c r="V109" s="18"/>
      <c r="W109" s="18"/>
      <c r="AE109" s="25"/>
      <c r="AF109" s="25"/>
      <c r="AG109" s="25"/>
    </row>
    <row r="110" spans="2:33" customFormat="1" x14ac:dyDescent="0.25">
      <c r="B110" s="49"/>
      <c r="U110" s="18"/>
      <c r="V110" s="18"/>
      <c r="W110" s="18"/>
      <c r="AE110" s="25"/>
      <c r="AF110" s="25"/>
      <c r="AG110" s="25"/>
    </row>
    <row r="111" spans="2:33" customFormat="1" x14ac:dyDescent="0.25">
      <c r="B111" s="49"/>
      <c r="U111" s="18"/>
      <c r="V111" s="18"/>
      <c r="W111" s="18"/>
      <c r="AE111" s="25"/>
      <c r="AF111" s="25"/>
      <c r="AG111" s="25"/>
    </row>
    <row r="112" spans="2:33" customFormat="1" x14ac:dyDescent="0.25">
      <c r="C112" s="49"/>
      <c r="U112" s="18"/>
      <c r="V112" s="18"/>
      <c r="W112" s="18"/>
      <c r="AE112" s="25"/>
      <c r="AF112" s="25"/>
      <c r="AG112" s="25"/>
    </row>
    <row r="113" spans="2:33" customFormat="1" x14ac:dyDescent="0.25">
      <c r="U113" s="18"/>
      <c r="V113" s="18"/>
      <c r="W113" s="18"/>
      <c r="AE113" s="25"/>
      <c r="AF113" s="25"/>
      <c r="AG113" s="25"/>
    </row>
    <row r="114" spans="2:33" customFormat="1" x14ac:dyDescent="0.25">
      <c r="U114" s="18"/>
      <c r="V114" s="18"/>
      <c r="W114" s="18"/>
      <c r="AE114" s="25"/>
      <c r="AF114" s="25"/>
      <c r="AG114" s="25"/>
    </row>
    <row r="115" spans="2:33" customFormat="1" x14ac:dyDescent="0.25">
      <c r="B115" s="49"/>
      <c r="C115" s="49"/>
      <c r="U115" s="18"/>
      <c r="V115" s="18"/>
      <c r="W115" s="18"/>
      <c r="AE115" s="25"/>
      <c r="AF115" s="25"/>
      <c r="AG115" s="25"/>
    </row>
    <row r="116" spans="2:33" customFormat="1" x14ac:dyDescent="0.25">
      <c r="U116" s="18"/>
      <c r="V116" s="18"/>
      <c r="W116" s="18"/>
      <c r="AE116" s="25"/>
      <c r="AF116" s="25"/>
      <c r="AG116" s="25"/>
    </row>
    <row r="117" spans="2:33" customFormat="1" x14ac:dyDescent="0.25">
      <c r="U117" s="18"/>
      <c r="V117" s="18"/>
      <c r="W117" s="18"/>
      <c r="AE117" s="25"/>
      <c r="AF117" s="25"/>
      <c r="AG117" s="25"/>
    </row>
    <row r="118" spans="2:33" customFormat="1" x14ac:dyDescent="0.25">
      <c r="B118" s="49"/>
      <c r="C118" s="49"/>
      <c r="U118" s="18"/>
      <c r="V118" s="18"/>
      <c r="W118" s="18"/>
      <c r="AE118" s="25"/>
      <c r="AF118" s="25"/>
      <c r="AG118" s="25"/>
    </row>
    <row r="119" spans="2:33" customFormat="1" x14ac:dyDescent="0.25">
      <c r="B119" s="49"/>
      <c r="C119" s="49"/>
      <c r="U119" s="18"/>
      <c r="V119" s="18"/>
      <c r="W119" s="18"/>
      <c r="X119" s="15"/>
      <c r="AE119" s="25"/>
      <c r="AF119" s="25"/>
      <c r="AG119" s="25"/>
    </row>
    <row r="120" spans="2:33" customFormat="1" x14ac:dyDescent="0.25">
      <c r="B120" s="49"/>
      <c r="C120" s="49"/>
      <c r="U120" s="18"/>
      <c r="V120" s="18"/>
      <c r="W120" s="18"/>
      <c r="X120" s="15"/>
      <c r="AE120" s="25"/>
      <c r="AF120" s="25"/>
      <c r="AG120" s="25"/>
    </row>
    <row r="121" spans="2:33" customFormat="1" x14ac:dyDescent="0.25">
      <c r="B121" s="49"/>
      <c r="U121" s="18"/>
      <c r="V121" s="18"/>
      <c r="W121" s="18"/>
      <c r="X121" s="15"/>
      <c r="AE121" s="25"/>
      <c r="AF121" s="25"/>
      <c r="AG121" s="25"/>
    </row>
    <row r="122" spans="2:33" customFormat="1" x14ac:dyDescent="0.25">
      <c r="B122" s="49"/>
      <c r="U122" s="18"/>
      <c r="V122" s="18"/>
      <c r="W122" s="18"/>
      <c r="X122" s="15"/>
      <c r="AE122" s="25"/>
      <c r="AF122" s="25"/>
      <c r="AG122" s="25"/>
    </row>
    <row r="123" spans="2:33" customFormat="1" x14ac:dyDescent="0.25">
      <c r="U123" s="18"/>
      <c r="V123" s="18"/>
      <c r="W123" s="18"/>
      <c r="AE123" s="25"/>
      <c r="AF123" s="25"/>
      <c r="AG123" s="25"/>
    </row>
    <row r="124" spans="2:33" customFormat="1" x14ac:dyDescent="0.25">
      <c r="U124" s="18"/>
      <c r="V124" s="18"/>
      <c r="W124" s="18"/>
      <c r="AE124" s="25"/>
      <c r="AF124" s="25"/>
      <c r="AG124" s="25"/>
    </row>
    <row r="125" spans="2:33" customFormat="1" x14ac:dyDescent="0.25">
      <c r="U125" s="18"/>
      <c r="V125" s="18"/>
      <c r="W125" s="18"/>
      <c r="AE125" s="25"/>
      <c r="AF125" s="25"/>
      <c r="AG125" s="25"/>
    </row>
    <row r="126" spans="2:33" customFormat="1" x14ac:dyDescent="0.25">
      <c r="B126" s="49"/>
      <c r="C126" s="49"/>
      <c r="U126" s="18"/>
      <c r="V126" s="18"/>
      <c r="W126" s="18"/>
      <c r="AE126" s="25"/>
      <c r="AF126" s="25"/>
      <c r="AG126" s="25"/>
    </row>
    <row r="127" spans="2:33" customFormat="1" x14ac:dyDescent="0.25">
      <c r="B127" s="49"/>
      <c r="C127" s="49"/>
      <c r="U127" s="18"/>
      <c r="V127" s="18"/>
      <c r="W127" s="18"/>
      <c r="AE127" s="25"/>
      <c r="AF127" s="25"/>
      <c r="AG127" s="25"/>
    </row>
    <row r="128" spans="2:33" customFormat="1" x14ac:dyDescent="0.25">
      <c r="U128" s="18"/>
      <c r="V128" s="18"/>
      <c r="W128" s="18"/>
      <c r="AE128" s="25"/>
      <c r="AF128" s="25"/>
      <c r="AG128" s="25"/>
    </row>
    <row r="129" spans="2:33" customFormat="1" x14ac:dyDescent="0.25">
      <c r="U129" s="18"/>
      <c r="V129" s="18"/>
      <c r="W129" s="18"/>
      <c r="AE129" s="25"/>
      <c r="AF129" s="25"/>
      <c r="AG129" s="25"/>
    </row>
    <row r="130" spans="2:33" customFormat="1" x14ac:dyDescent="0.25">
      <c r="U130" s="18"/>
      <c r="V130" s="18"/>
      <c r="W130" s="18"/>
      <c r="AE130" s="25"/>
      <c r="AF130" s="25"/>
      <c r="AG130" s="25"/>
    </row>
    <row r="131" spans="2:33" customFormat="1" x14ac:dyDescent="0.25">
      <c r="U131" s="18"/>
      <c r="V131" s="18"/>
      <c r="W131" s="18"/>
      <c r="AE131" s="25"/>
      <c r="AF131" s="25"/>
      <c r="AG131" s="25"/>
    </row>
    <row r="132" spans="2:33" customFormat="1" x14ac:dyDescent="0.25">
      <c r="U132" s="18"/>
      <c r="V132" s="18"/>
      <c r="W132" s="18"/>
      <c r="AD132" s="12"/>
      <c r="AE132" s="25"/>
      <c r="AF132" s="25"/>
      <c r="AG132" s="25"/>
    </row>
    <row r="133" spans="2:33" customFormat="1" x14ac:dyDescent="0.25">
      <c r="U133" s="18"/>
      <c r="V133" s="18"/>
      <c r="W133" s="18"/>
      <c r="AE133" s="25"/>
      <c r="AF133" s="25"/>
      <c r="AG133" s="25"/>
    </row>
    <row r="134" spans="2:33" customFormat="1" x14ac:dyDescent="0.25">
      <c r="U134" s="18"/>
      <c r="V134" s="18"/>
      <c r="W134" s="18"/>
      <c r="AE134" s="25"/>
      <c r="AF134" s="25"/>
      <c r="AG134" s="25"/>
    </row>
    <row r="135" spans="2:33" customFormat="1" x14ac:dyDescent="0.25">
      <c r="B135" s="49"/>
      <c r="U135" s="18"/>
      <c r="V135" s="18"/>
      <c r="W135" s="18"/>
      <c r="AE135" s="25"/>
      <c r="AF135" s="25"/>
      <c r="AG135" s="25"/>
    </row>
    <row r="136" spans="2:33" customFormat="1" x14ac:dyDescent="0.25">
      <c r="B136" s="49"/>
      <c r="C136" s="49"/>
      <c r="U136" s="18"/>
      <c r="V136" s="18"/>
      <c r="W136" s="18"/>
      <c r="AB136" s="12"/>
      <c r="AC136" s="12"/>
      <c r="AE136" s="25"/>
      <c r="AF136" s="25"/>
      <c r="AG136" s="25"/>
    </row>
    <row r="137" spans="2:33" customFormat="1" x14ac:dyDescent="0.25">
      <c r="U137" s="18"/>
      <c r="V137" s="18"/>
      <c r="W137" s="18"/>
      <c r="AB137" s="12"/>
      <c r="AC137" s="12"/>
      <c r="AE137" s="25"/>
      <c r="AF137" s="25"/>
      <c r="AG137" s="25"/>
    </row>
    <row r="138" spans="2:33" customFormat="1" ht="21.75" customHeight="1" x14ac:dyDescent="0.25">
      <c r="B138" s="49"/>
      <c r="C138" s="49"/>
      <c r="U138" s="18"/>
      <c r="V138" s="18"/>
      <c r="W138" s="18"/>
      <c r="AB138" s="12"/>
      <c r="AC138" s="12"/>
      <c r="AE138" s="25"/>
      <c r="AF138" s="25"/>
      <c r="AG138" s="25"/>
    </row>
    <row r="139" spans="2:33" customFormat="1" ht="15" customHeight="1" x14ac:dyDescent="0.25">
      <c r="U139" s="18"/>
      <c r="V139" s="18"/>
      <c r="W139" s="18"/>
      <c r="AB139" s="12"/>
      <c r="AC139" s="12"/>
      <c r="AE139" s="25"/>
      <c r="AF139" s="25"/>
      <c r="AG139" s="25"/>
    </row>
    <row r="140" spans="2:33" customFormat="1" ht="15" customHeight="1" x14ac:dyDescent="0.25">
      <c r="B140" s="49"/>
      <c r="U140" s="18"/>
      <c r="V140" s="18"/>
      <c r="W140" s="18"/>
      <c r="AA140" s="12"/>
      <c r="AE140" s="25"/>
      <c r="AF140" s="25"/>
      <c r="AG140" s="25"/>
    </row>
    <row r="141" spans="2:33" customFormat="1" x14ac:dyDescent="0.25">
      <c r="B141" s="49"/>
      <c r="U141" s="18"/>
      <c r="V141" s="18"/>
      <c r="W141" s="18"/>
      <c r="AA141" s="12"/>
      <c r="AE141" s="25"/>
      <c r="AF141" s="25"/>
      <c r="AG141" s="25"/>
    </row>
    <row r="142" spans="2:33" customFormat="1" x14ac:dyDescent="0.25">
      <c r="B142" s="49"/>
      <c r="C142" s="49"/>
      <c r="U142" s="18"/>
      <c r="V142" s="18"/>
      <c r="W142" s="18"/>
      <c r="AA142" s="12"/>
      <c r="AE142" s="25"/>
      <c r="AF142" s="25"/>
      <c r="AG142" s="25"/>
    </row>
    <row r="143" spans="2:33" customFormat="1" x14ac:dyDescent="0.25">
      <c r="B143" s="49"/>
      <c r="C143" s="49"/>
      <c r="U143" s="18"/>
      <c r="V143" s="18"/>
      <c r="W143" s="18"/>
      <c r="AE143" s="25"/>
      <c r="AF143" s="25"/>
      <c r="AG143" s="25"/>
    </row>
    <row r="144" spans="2:33" customFormat="1" x14ac:dyDescent="0.25">
      <c r="B144" s="49"/>
      <c r="U144" s="18"/>
      <c r="V144" s="18"/>
      <c r="W144" s="18"/>
      <c r="AE144" s="25"/>
      <c r="AF144" s="25"/>
      <c r="AG144" s="25"/>
    </row>
    <row r="145" spans="2:33" customFormat="1" x14ac:dyDescent="0.25">
      <c r="B145" s="49"/>
      <c r="U145" s="18"/>
      <c r="V145" s="18"/>
      <c r="W145" s="18"/>
      <c r="AE145" s="25"/>
      <c r="AF145" s="25"/>
      <c r="AG145" s="25"/>
    </row>
    <row r="146" spans="2:33" customFormat="1" x14ac:dyDescent="0.25">
      <c r="B146" s="49"/>
      <c r="U146" s="18"/>
      <c r="V146" s="18"/>
      <c r="W146" s="18"/>
      <c r="AE146" s="25"/>
      <c r="AF146" s="25"/>
      <c r="AG146" s="25"/>
    </row>
    <row r="147" spans="2:33" customFormat="1" x14ac:dyDescent="0.25">
      <c r="B147" s="49"/>
      <c r="C147" s="49"/>
      <c r="U147" s="18"/>
      <c r="V147" s="18"/>
      <c r="W147" s="18"/>
      <c r="AE147" s="25"/>
      <c r="AF147" s="25"/>
      <c r="AG147" s="25"/>
    </row>
    <row r="148" spans="2:33" customFormat="1" x14ac:dyDescent="0.25">
      <c r="U148" s="18"/>
      <c r="V148" s="18"/>
      <c r="W148" s="18"/>
      <c r="AE148" s="25"/>
      <c r="AF148" s="25"/>
      <c r="AG148" s="25"/>
    </row>
    <row r="149" spans="2:33" customFormat="1" x14ac:dyDescent="0.25">
      <c r="U149" s="18"/>
      <c r="V149" s="18"/>
      <c r="W149" s="18"/>
      <c r="AE149" s="25"/>
      <c r="AF149" s="25"/>
      <c r="AG149" s="25"/>
    </row>
    <row r="150" spans="2:33" customFormat="1" x14ac:dyDescent="0.25">
      <c r="U150" s="18"/>
      <c r="V150" s="18"/>
      <c r="W150" s="18"/>
      <c r="AE150" s="25"/>
      <c r="AF150" s="25"/>
      <c r="AG150" s="25"/>
    </row>
    <row r="151" spans="2:33" customFormat="1" x14ac:dyDescent="0.25">
      <c r="B151" s="49"/>
      <c r="C151" s="49"/>
      <c r="U151" s="18"/>
      <c r="V151" s="18"/>
      <c r="W151" s="18"/>
      <c r="AE151" s="25"/>
      <c r="AF151" s="25"/>
      <c r="AG151" s="25"/>
    </row>
    <row r="152" spans="2:33" customFormat="1" x14ac:dyDescent="0.25">
      <c r="B152" s="49"/>
      <c r="C152" s="49"/>
      <c r="U152" s="18"/>
      <c r="V152" s="18"/>
      <c r="W152" s="18"/>
      <c r="AE152" s="25"/>
      <c r="AF152" s="25"/>
      <c r="AG152" s="25"/>
    </row>
    <row r="153" spans="2:33" customFormat="1" x14ac:dyDescent="0.25">
      <c r="U153" s="18"/>
      <c r="V153" s="18"/>
      <c r="W153" s="18"/>
      <c r="AE153" s="25"/>
      <c r="AF153" s="25"/>
      <c r="AG153" s="25"/>
    </row>
    <row r="154" spans="2:33" customFormat="1" x14ac:dyDescent="0.25">
      <c r="U154" s="18"/>
      <c r="V154" s="18"/>
      <c r="W154" s="18"/>
      <c r="AE154" s="25"/>
      <c r="AF154" s="25"/>
      <c r="AG154" s="25"/>
    </row>
    <row r="155" spans="2:33" customFormat="1" x14ac:dyDescent="0.25">
      <c r="U155" s="18"/>
      <c r="V155" s="18"/>
      <c r="W155" s="18"/>
      <c r="AE155" s="25"/>
      <c r="AF155" s="25"/>
      <c r="AG155" s="25"/>
    </row>
    <row r="156" spans="2:33" customFormat="1" x14ac:dyDescent="0.25">
      <c r="B156" s="49"/>
      <c r="C156" s="49"/>
      <c r="U156" s="18"/>
      <c r="V156" s="18"/>
      <c r="W156" s="18"/>
      <c r="AE156" s="25"/>
      <c r="AF156" s="25"/>
      <c r="AG156" s="25"/>
    </row>
    <row r="157" spans="2:33" customFormat="1" x14ac:dyDescent="0.25">
      <c r="U157" s="18"/>
      <c r="V157" s="18"/>
      <c r="W157" s="18"/>
      <c r="AE157" s="25"/>
      <c r="AF157" s="25"/>
      <c r="AG157" s="25"/>
    </row>
    <row r="158" spans="2:33" customFormat="1" x14ac:dyDescent="0.25">
      <c r="U158" s="18"/>
      <c r="V158" s="18"/>
      <c r="W158" s="18"/>
      <c r="AE158" s="25"/>
      <c r="AF158" s="25"/>
      <c r="AG158" s="25"/>
    </row>
    <row r="159" spans="2:33" customFormat="1" x14ac:dyDescent="0.25">
      <c r="U159" s="18"/>
      <c r="V159" s="18"/>
      <c r="W159" s="18"/>
      <c r="AE159" s="25"/>
      <c r="AF159" s="25"/>
      <c r="AG159" s="25"/>
    </row>
    <row r="160" spans="2:33" customFormat="1" x14ac:dyDescent="0.25">
      <c r="B160" s="49"/>
      <c r="C160" s="49"/>
      <c r="U160" s="18"/>
      <c r="V160" s="18"/>
      <c r="W160" s="18"/>
      <c r="AE160" s="25"/>
      <c r="AF160" s="25"/>
      <c r="AG160" s="25"/>
    </row>
    <row r="161" spans="1:33" x14ac:dyDescent="0.25">
      <c r="A161"/>
      <c r="B161" s="49"/>
      <c r="C161" s="49"/>
      <c r="U161" s="18"/>
      <c r="V161" s="18"/>
      <c r="W161" s="18"/>
      <c r="AE161" s="25"/>
      <c r="AG161" s="25"/>
    </row>
    <row r="162" spans="1:33" x14ac:dyDescent="0.25">
      <c r="A162"/>
      <c r="U162" s="18"/>
      <c r="V162" s="18"/>
      <c r="W162" s="18"/>
      <c r="Z162" s="12"/>
      <c r="AE162" s="25"/>
      <c r="AG162" s="25"/>
    </row>
    <row r="163" spans="1:33" x14ac:dyDescent="0.25">
      <c r="A163"/>
      <c r="U163" s="18"/>
      <c r="V163" s="18"/>
      <c r="W163" s="18"/>
      <c r="AE163" s="28"/>
      <c r="AF163" s="28"/>
      <c r="AG163" s="28"/>
    </row>
    <row r="164" spans="1:33" x14ac:dyDescent="0.25">
      <c r="A164"/>
      <c r="U164" s="18"/>
      <c r="V164" s="18"/>
      <c r="W164" s="18"/>
      <c r="Y164" s="12"/>
      <c r="AE164" s="25"/>
      <c r="AG164" s="25"/>
    </row>
    <row r="165" spans="1:33" x14ac:dyDescent="0.25">
      <c r="A165"/>
      <c r="U165" s="18"/>
      <c r="V165" s="18"/>
      <c r="W165" s="18"/>
      <c r="Y165" s="12"/>
      <c r="AE165" s="25"/>
      <c r="AG165" s="25"/>
    </row>
    <row r="166" spans="1:33" x14ac:dyDescent="0.25">
      <c r="A166"/>
      <c r="U166" s="18"/>
      <c r="V166" s="18"/>
      <c r="W166" s="18"/>
      <c r="Y166" s="12"/>
      <c r="AE166" s="25"/>
      <c r="AG166" s="25"/>
    </row>
    <row r="167" spans="1:33" x14ac:dyDescent="0.25">
      <c r="A167"/>
      <c r="U167" s="18"/>
      <c r="V167" s="18"/>
      <c r="W167" s="18"/>
      <c r="Y167" s="12"/>
      <c r="AE167" s="25"/>
      <c r="AG167" s="25"/>
    </row>
    <row r="168" spans="1:33" x14ac:dyDescent="0.25">
      <c r="A168"/>
      <c r="U168" s="18"/>
      <c r="V168" s="18"/>
      <c r="W168" s="18"/>
      <c r="Y168" s="12"/>
      <c r="AE168" s="25"/>
      <c r="AG168" s="25"/>
    </row>
    <row r="169" spans="1:33" x14ac:dyDescent="0.25">
      <c r="A169"/>
      <c r="U169" s="18"/>
      <c r="V169" s="18"/>
      <c r="W169" s="18"/>
      <c r="AE169" s="25"/>
      <c r="AG169" s="25"/>
    </row>
    <row r="170" spans="1:33" x14ac:dyDescent="0.25">
      <c r="A170"/>
      <c r="U170" s="18"/>
      <c r="V170" s="18"/>
      <c r="W170" s="18"/>
      <c r="AE170" s="25"/>
      <c r="AG170" s="25"/>
    </row>
    <row r="171" spans="1:33" x14ac:dyDescent="0.25">
      <c r="A171"/>
      <c r="U171" s="18"/>
      <c r="V171" s="18"/>
      <c r="W171" s="18"/>
      <c r="AE171" s="25"/>
      <c r="AG171" s="25"/>
    </row>
    <row r="172" spans="1:33" x14ac:dyDescent="0.25">
      <c r="A172"/>
      <c r="B172" s="49"/>
      <c r="C172" s="49"/>
      <c r="U172" s="18"/>
      <c r="V172" s="18"/>
      <c r="W172" s="18"/>
      <c r="AE172" s="25"/>
      <c r="AG172" s="25"/>
    </row>
    <row r="173" spans="1:33" x14ac:dyDescent="0.25">
      <c r="A173"/>
      <c r="U173" s="18"/>
      <c r="V173" s="18"/>
      <c r="W173" s="18"/>
      <c r="AE173" s="25"/>
      <c r="AG173" s="25"/>
    </row>
    <row r="174" spans="1:33" x14ac:dyDescent="0.25">
      <c r="A174"/>
      <c r="U174" s="18"/>
      <c r="V174" s="18"/>
      <c r="W174" s="18"/>
      <c r="AE174" s="25"/>
      <c r="AG174" s="25"/>
    </row>
    <row r="175" spans="1:33" x14ac:dyDescent="0.25">
      <c r="A175"/>
      <c r="U175" s="18"/>
      <c r="V175" s="18"/>
      <c r="W175" s="18"/>
      <c r="AE175" s="25"/>
      <c r="AG175" s="25"/>
    </row>
    <row r="176" spans="1:33" x14ac:dyDescent="0.25">
      <c r="A176"/>
      <c r="B176" s="49"/>
      <c r="U176" s="18"/>
      <c r="V176" s="18"/>
      <c r="W176" s="18"/>
      <c r="AE176" s="25"/>
      <c r="AG176" s="25"/>
    </row>
    <row r="177" spans="2:33" customFormat="1" x14ac:dyDescent="0.25">
      <c r="U177" s="18"/>
      <c r="V177" s="18"/>
      <c r="W177" s="18"/>
      <c r="AE177" s="25"/>
      <c r="AF177" s="25"/>
      <c r="AG177" s="25"/>
    </row>
    <row r="178" spans="2:33" customFormat="1" x14ac:dyDescent="0.25">
      <c r="B178" s="49"/>
      <c r="C178" s="49"/>
      <c r="U178" s="18"/>
      <c r="V178" s="18"/>
      <c r="W178" s="18"/>
      <c r="AE178" s="25"/>
      <c r="AF178" s="25"/>
      <c r="AG178" s="25"/>
    </row>
    <row r="179" spans="2:33" customFormat="1" x14ac:dyDescent="0.25">
      <c r="B179" s="49"/>
      <c r="C179" s="49"/>
      <c r="U179" s="18"/>
      <c r="V179" s="18"/>
      <c r="W179" s="18"/>
      <c r="AE179" s="25"/>
      <c r="AF179" s="25"/>
      <c r="AG179" s="25"/>
    </row>
    <row r="180" spans="2:33" customFormat="1" x14ac:dyDescent="0.25">
      <c r="B180" s="49"/>
      <c r="U180" s="18"/>
      <c r="V180" s="18"/>
      <c r="W180" s="18"/>
      <c r="AE180" s="25"/>
      <c r="AF180" s="25"/>
      <c r="AG180" s="25"/>
    </row>
    <row r="181" spans="2:33" customFormat="1" x14ac:dyDescent="0.25">
      <c r="U181" s="18"/>
      <c r="V181" s="18"/>
      <c r="W181" s="18"/>
      <c r="X181" s="12"/>
      <c r="AE181" s="25"/>
      <c r="AF181" s="25"/>
      <c r="AG181" s="25"/>
    </row>
    <row r="182" spans="2:33" customFormat="1" x14ac:dyDescent="0.25">
      <c r="U182" s="18"/>
      <c r="V182" s="18"/>
      <c r="W182" s="18"/>
      <c r="X182" s="12"/>
      <c r="AE182" s="25"/>
      <c r="AF182" s="25"/>
      <c r="AG182" s="25"/>
    </row>
    <row r="183" spans="2:33" customFormat="1" x14ac:dyDescent="0.25">
      <c r="U183" s="18"/>
      <c r="V183" s="18"/>
      <c r="W183" s="18"/>
      <c r="AE183" s="25"/>
      <c r="AF183" s="25"/>
      <c r="AG183" s="25"/>
    </row>
    <row r="184" spans="2:33" customFormat="1" x14ac:dyDescent="0.25">
      <c r="U184" s="18"/>
      <c r="V184" s="18"/>
      <c r="W184" s="18"/>
      <c r="AE184" s="25"/>
      <c r="AF184" s="25"/>
      <c r="AG184" s="25"/>
    </row>
    <row r="185" spans="2:33" customFormat="1" x14ac:dyDescent="0.25">
      <c r="B185" s="49"/>
      <c r="C185" s="49"/>
      <c r="U185" s="18"/>
      <c r="V185" s="18"/>
      <c r="W185" s="18"/>
      <c r="AE185" s="25"/>
      <c r="AF185" s="25"/>
      <c r="AG185" s="25"/>
    </row>
    <row r="186" spans="2:33" customFormat="1" x14ac:dyDescent="0.25">
      <c r="U186" s="18"/>
      <c r="V186" s="18"/>
      <c r="W186" s="18"/>
      <c r="AE186" s="25"/>
      <c r="AF186" s="25"/>
      <c r="AG186" s="25"/>
    </row>
    <row r="187" spans="2:33" customFormat="1" x14ac:dyDescent="0.25">
      <c r="B187" s="49"/>
      <c r="C187" s="49"/>
      <c r="U187" s="18"/>
      <c r="V187" s="18"/>
      <c r="W187" s="18"/>
      <c r="AE187" s="25"/>
      <c r="AF187" s="25"/>
      <c r="AG187" s="25"/>
    </row>
    <row r="188" spans="2:33" customFormat="1" x14ac:dyDescent="0.25">
      <c r="U188" s="18"/>
      <c r="V188" s="18"/>
      <c r="W188" s="18"/>
      <c r="AE188" s="25"/>
      <c r="AF188" s="25"/>
      <c r="AG188" s="25"/>
    </row>
    <row r="189" spans="2:33" customFormat="1" x14ac:dyDescent="0.25">
      <c r="B189" s="49"/>
      <c r="U189" s="18"/>
      <c r="V189" s="18"/>
      <c r="W189" s="18"/>
      <c r="AE189" s="25"/>
      <c r="AF189" s="25"/>
      <c r="AG189" s="25"/>
    </row>
    <row r="190" spans="2:33" customFormat="1" x14ac:dyDescent="0.25">
      <c r="U190" s="18"/>
      <c r="V190" s="18"/>
      <c r="W190" s="18"/>
      <c r="AE190" s="25"/>
      <c r="AF190" s="25"/>
      <c r="AG190" s="25"/>
    </row>
    <row r="191" spans="2:33" customFormat="1" x14ac:dyDescent="0.25">
      <c r="B191" s="49"/>
      <c r="U191" s="18"/>
      <c r="V191" s="18"/>
      <c r="W191" s="18"/>
      <c r="AE191" s="25"/>
      <c r="AF191" s="25"/>
      <c r="AG191" s="25"/>
    </row>
    <row r="192" spans="2:33" customFormat="1" x14ac:dyDescent="0.25">
      <c r="U192" s="18"/>
      <c r="V192" s="18"/>
      <c r="W192" s="18"/>
      <c r="AE192" s="25"/>
      <c r="AF192" s="25"/>
      <c r="AG192" s="25"/>
    </row>
    <row r="193" spans="2:33" customFormat="1" x14ac:dyDescent="0.25">
      <c r="U193" s="18"/>
      <c r="V193" s="18"/>
      <c r="W193" s="18"/>
      <c r="AE193" s="25"/>
      <c r="AF193" s="25"/>
      <c r="AG193" s="25"/>
    </row>
    <row r="194" spans="2:33" customFormat="1" x14ac:dyDescent="0.25">
      <c r="U194" s="18"/>
      <c r="V194" s="18"/>
      <c r="W194" s="18"/>
      <c r="AE194" s="25"/>
      <c r="AF194" s="25"/>
      <c r="AG194" s="25"/>
    </row>
    <row r="195" spans="2:33" customFormat="1" x14ac:dyDescent="0.25">
      <c r="B195" s="49"/>
      <c r="C195" s="49"/>
      <c r="U195" s="18"/>
      <c r="V195" s="18"/>
      <c r="W195" s="18"/>
      <c r="AE195" s="25"/>
      <c r="AF195" s="25"/>
      <c r="AG195" s="25"/>
    </row>
    <row r="196" spans="2:33" customFormat="1" x14ac:dyDescent="0.25">
      <c r="B196" s="49"/>
      <c r="C196" s="49"/>
      <c r="U196" s="18"/>
      <c r="V196" s="18"/>
      <c r="W196" s="18"/>
      <c r="AE196" s="25"/>
      <c r="AF196" s="25"/>
      <c r="AG196" s="25"/>
    </row>
    <row r="197" spans="2:33" customFormat="1" x14ac:dyDescent="0.25">
      <c r="U197" s="18"/>
      <c r="V197" s="18"/>
      <c r="W197" s="18"/>
      <c r="AE197" s="25"/>
      <c r="AF197" s="25"/>
      <c r="AG197" s="25"/>
    </row>
    <row r="198" spans="2:33" customFormat="1" x14ac:dyDescent="0.25">
      <c r="U198" s="18"/>
      <c r="V198" s="18"/>
      <c r="W198" s="18"/>
      <c r="AE198" s="25"/>
      <c r="AF198" s="25"/>
      <c r="AG198" s="25"/>
    </row>
    <row r="199" spans="2:33" customFormat="1" x14ac:dyDescent="0.25">
      <c r="U199" s="18"/>
      <c r="V199" s="18"/>
      <c r="W199" s="18"/>
      <c r="AE199" s="25"/>
      <c r="AF199" s="25"/>
      <c r="AG199" s="25"/>
    </row>
    <row r="200" spans="2:33" customFormat="1" x14ac:dyDescent="0.25">
      <c r="U200" s="18"/>
      <c r="V200" s="18"/>
      <c r="W200" s="18"/>
      <c r="AE200" s="25"/>
      <c r="AF200" s="25"/>
      <c r="AG200" s="25"/>
    </row>
    <row r="201" spans="2:33" customFormat="1" x14ac:dyDescent="0.25">
      <c r="U201" s="18"/>
      <c r="V201" s="18"/>
      <c r="W201" s="18"/>
      <c r="AE201" s="25"/>
      <c r="AF201" s="25"/>
      <c r="AG201" s="25"/>
    </row>
    <row r="202" spans="2:33" customFormat="1" x14ac:dyDescent="0.25">
      <c r="U202" s="18"/>
      <c r="V202" s="18"/>
      <c r="W202" s="18"/>
      <c r="AE202" s="25"/>
      <c r="AF202" s="25"/>
      <c r="AG202" s="25"/>
    </row>
    <row r="203" spans="2:33" customFormat="1" x14ac:dyDescent="0.25">
      <c r="U203" s="18"/>
      <c r="V203" s="18"/>
      <c r="W203" s="18"/>
      <c r="AE203" s="25"/>
      <c r="AF203" s="25"/>
      <c r="AG203" s="25"/>
    </row>
    <row r="204" spans="2:33" customFormat="1" x14ac:dyDescent="0.25">
      <c r="U204" s="18"/>
      <c r="V204" s="18"/>
      <c r="W204" s="18"/>
      <c r="AE204" s="25"/>
      <c r="AF204" s="25"/>
      <c r="AG204" s="25"/>
    </row>
    <row r="205" spans="2:33" customFormat="1" x14ac:dyDescent="0.25">
      <c r="U205" s="18"/>
      <c r="V205" s="18"/>
      <c r="W205" s="18"/>
      <c r="AE205" s="25"/>
      <c r="AF205" s="25"/>
      <c r="AG205" s="25"/>
    </row>
    <row r="206" spans="2:33" customFormat="1" x14ac:dyDescent="0.25">
      <c r="B206" s="49"/>
      <c r="C206" s="49"/>
      <c r="U206" s="18"/>
      <c r="V206" s="18"/>
      <c r="W206" s="18"/>
      <c r="AE206" s="25"/>
      <c r="AF206" s="25"/>
      <c r="AG206" s="25"/>
    </row>
    <row r="207" spans="2:33" customFormat="1" x14ac:dyDescent="0.25">
      <c r="B207" s="49"/>
      <c r="C207" s="49"/>
      <c r="U207" s="18"/>
      <c r="V207" s="18"/>
      <c r="W207" s="18"/>
      <c r="AE207" s="25"/>
      <c r="AF207" s="25"/>
      <c r="AG207" s="25"/>
    </row>
    <row r="208" spans="2:33" customFormat="1" x14ac:dyDescent="0.25">
      <c r="U208" s="18"/>
      <c r="V208" s="18"/>
      <c r="W208" s="18"/>
      <c r="AE208" s="25"/>
      <c r="AF208" s="25"/>
      <c r="AG208" s="25"/>
    </row>
    <row r="209" spans="2:33" customFormat="1" x14ac:dyDescent="0.25">
      <c r="U209" s="18"/>
      <c r="V209" s="18"/>
      <c r="W209" s="18"/>
      <c r="AE209" s="25"/>
      <c r="AF209" s="25"/>
      <c r="AG209" s="25"/>
    </row>
    <row r="210" spans="2:33" customFormat="1" x14ac:dyDescent="0.25">
      <c r="B210" s="49"/>
      <c r="U210" s="18"/>
      <c r="V210" s="18"/>
      <c r="W210" s="18"/>
      <c r="AE210" s="25"/>
      <c r="AF210" s="25"/>
      <c r="AG210" s="25"/>
    </row>
    <row r="211" spans="2:33" customFormat="1" x14ac:dyDescent="0.25">
      <c r="B211" s="49"/>
      <c r="U211" s="18"/>
      <c r="V211" s="18"/>
      <c r="W211" s="18"/>
      <c r="AE211" s="25"/>
      <c r="AF211" s="25"/>
      <c r="AG211" s="25"/>
    </row>
    <row r="212" spans="2:33" customFormat="1" x14ac:dyDescent="0.25">
      <c r="B212" s="49"/>
      <c r="U212" s="18"/>
      <c r="V212" s="18"/>
      <c r="W212" s="18"/>
      <c r="AE212" s="25"/>
      <c r="AF212" s="25"/>
      <c r="AG212" s="25"/>
    </row>
    <row r="213" spans="2:33" customFormat="1" x14ac:dyDescent="0.25">
      <c r="B213" s="49"/>
      <c r="U213" s="18"/>
      <c r="V213" s="18"/>
      <c r="W213" s="18"/>
      <c r="AE213" s="25"/>
      <c r="AF213" s="25"/>
      <c r="AG213" s="25"/>
    </row>
    <row r="214" spans="2:33" customFormat="1" x14ac:dyDescent="0.25">
      <c r="U214" s="18"/>
      <c r="V214" s="18"/>
      <c r="W214" s="18"/>
      <c r="AE214" s="25"/>
      <c r="AF214" s="25"/>
      <c r="AG214" s="25"/>
    </row>
    <row r="215" spans="2:33" customFormat="1" x14ac:dyDescent="0.25">
      <c r="B215" s="49"/>
      <c r="U215" s="18"/>
      <c r="V215" s="18"/>
      <c r="W215" s="18"/>
      <c r="AE215" s="25"/>
      <c r="AF215" s="25"/>
      <c r="AG215" s="25"/>
    </row>
    <row r="216" spans="2:33" customFormat="1" x14ac:dyDescent="0.25">
      <c r="B216" s="12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U216" s="18"/>
      <c r="V216" s="18"/>
      <c r="W216" s="18"/>
      <c r="AE216" s="25"/>
      <c r="AF216" s="25"/>
      <c r="AG216" s="25"/>
    </row>
    <row r="217" spans="2:33" customFormat="1" x14ac:dyDescent="0.25">
      <c r="B217" s="49"/>
      <c r="C217" s="49"/>
      <c r="U217" s="18"/>
      <c r="V217" s="18"/>
      <c r="W217" s="18"/>
      <c r="AE217" s="25"/>
      <c r="AF217" s="25"/>
      <c r="AG217" s="25"/>
    </row>
    <row r="218" spans="2:33" customFormat="1" x14ac:dyDescent="0.25">
      <c r="U218" s="18"/>
      <c r="V218" s="18"/>
      <c r="W218" s="18"/>
      <c r="AE218" s="25"/>
      <c r="AF218" s="25"/>
      <c r="AG218" s="25"/>
    </row>
    <row r="219" spans="2:33" customFormat="1" x14ac:dyDescent="0.25">
      <c r="U219" s="18"/>
      <c r="V219" s="18"/>
      <c r="W219" s="18"/>
      <c r="AE219" s="25"/>
      <c r="AF219" s="25"/>
      <c r="AG219" s="25"/>
    </row>
    <row r="220" spans="2:33" customFormat="1" x14ac:dyDescent="0.25">
      <c r="U220" s="18"/>
      <c r="V220" s="18"/>
      <c r="W220" s="18"/>
      <c r="AE220" s="25"/>
      <c r="AF220" s="25"/>
      <c r="AG220" s="25"/>
    </row>
    <row r="221" spans="2:33" customFormat="1" x14ac:dyDescent="0.25">
      <c r="U221" s="18"/>
      <c r="V221" s="18"/>
      <c r="W221" s="18"/>
      <c r="AE221" s="25"/>
      <c r="AF221" s="25"/>
      <c r="AG221" s="25"/>
    </row>
    <row r="222" spans="2:33" customFormat="1" x14ac:dyDescent="0.25">
      <c r="U222" s="18"/>
      <c r="V222" s="18"/>
      <c r="W222" s="18"/>
      <c r="AE222" s="25"/>
      <c r="AF222" s="25"/>
      <c r="AG222" s="25"/>
    </row>
    <row r="223" spans="2:33" customFormat="1" x14ac:dyDescent="0.25">
      <c r="U223" s="18"/>
      <c r="V223" s="18"/>
      <c r="W223" s="18"/>
      <c r="AE223" s="25"/>
      <c r="AF223" s="25"/>
      <c r="AG223" s="25"/>
    </row>
    <row r="224" spans="2:33" customFormat="1" x14ac:dyDescent="0.25">
      <c r="B224" s="49"/>
      <c r="U224" s="18"/>
      <c r="V224" s="18"/>
      <c r="W224" s="18"/>
      <c r="AE224" s="25"/>
      <c r="AF224" s="25"/>
      <c r="AG224" s="25"/>
    </row>
    <row r="225" spans="2:33" customFormat="1" x14ac:dyDescent="0.25">
      <c r="U225" s="18"/>
      <c r="V225" s="18"/>
      <c r="W225" s="18"/>
      <c r="AE225" s="25"/>
      <c r="AF225" s="25"/>
      <c r="AG225" s="25"/>
    </row>
    <row r="226" spans="2:33" customFormat="1" x14ac:dyDescent="0.25">
      <c r="B226" s="49"/>
      <c r="C226" s="49"/>
      <c r="U226" s="18"/>
      <c r="V226" s="18"/>
      <c r="W226" s="18"/>
      <c r="AE226" s="25"/>
      <c r="AF226" s="25"/>
      <c r="AG226" s="25"/>
    </row>
    <row r="227" spans="2:33" customFormat="1" x14ac:dyDescent="0.25">
      <c r="U227" s="18"/>
      <c r="V227" s="18"/>
      <c r="W227" s="18"/>
      <c r="AE227" s="25"/>
      <c r="AF227" s="25"/>
      <c r="AG227" s="25"/>
    </row>
    <row r="228" spans="2:33" customFormat="1" x14ac:dyDescent="0.25">
      <c r="B228" s="49"/>
      <c r="C228" s="49"/>
      <c r="U228" s="18"/>
      <c r="V228" s="18"/>
      <c r="W228" s="18"/>
      <c r="AE228" s="25"/>
      <c r="AF228" s="25"/>
      <c r="AG228" s="25"/>
    </row>
    <row r="229" spans="2:33" customFormat="1" x14ac:dyDescent="0.25">
      <c r="B229" s="49"/>
      <c r="C229" s="49"/>
      <c r="U229" s="18"/>
      <c r="V229" s="18"/>
      <c r="W229" s="18"/>
      <c r="AE229" s="25"/>
      <c r="AF229" s="25"/>
      <c r="AG229" s="25"/>
    </row>
    <row r="230" spans="2:33" customFormat="1" x14ac:dyDescent="0.25">
      <c r="AE230" s="25"/>
      <c r="AF230" s="25"/>
      <c r="AG230" s="25"/>
    </row>
    <row r="231" spans="2:33" customFormat="1" x14ac:dyDescent="0.25">
      <c r="AE231" s="25"/>
      <c r="AF231" s="25"/>
      <c r="AG231" s="25"/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</sheetData>
  <mergeCells count="32">
    <mergeCell ref="A1:AG2"/>
    <mergeCell ref="A4:A5"/>
    <mergeCell ref="B4:B5"/>
    <mergeCell ref="C4:C5"/>
    <mergeCell ref="D4:D5"/>
    <mergeCell ref="E4:E5"/>
    <mergeCell ref="F4:F5"/>
    <mergeCell ref="G4:G5"/>
    <mergeCell ref="O4:O8"/>
    <mergeCell ref="P4:P8"/>
    <mergeCell ref="AF4:AF8"/>
    <mergeCell ref="AG4:AG8"/>
    <mergeCell ref="H4:I5"/>
    <mergeCell ref="J4:K5"/>
    <mergeCell ref="L4:N5"/>
    <mergeCell ref="R4:AD5"/>
    <mergeCell ref="AE4:AE5"/>
    <mergeCell ref="A6:A8"/>
    <mergeCell ref="B6:B8"/>
    <mergeCell ref="C6:C8"/>
    <mergeCell ref="D6:D8"/>
    <mergeCell ref="E6:E8"/>
    <mergeCell ref="F6:F8"/>
    <mergeCell ref="G6:G8"/>
    <mergeCell ref="H6:I7"/>
    <mergeCell ref="J6:K7"/>
    <mergeCell ref="L6:N7"/>
    <mergeCell ref="R6:S7"/>
    <mergeCell ref="T6:V7"/>
    <mergeCell ref="W6:Y7"/>
    <mergeCell ref="Z6:AD7"/>
    <mergeCell ref="Q4:Q8"/>
  </mergeCells>
  <printOptions horizontalCentered="1"/>
  <pageMargins left="0.23622047244094491" right="0.23622047244094491" top="0" bottom="0.15748031496062992" header="0" footer="0"/>
  <pageSetup paperSize="9" fitToWidth="9" fitToHeight="9" orientation="landscape" r:id="rId1"/>
  <headerFooter alignWithMargins="0"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3" enableFormatConditionsCalculation="0"/>
  <dimension ref="A1:AG379"/>
  <sheetViews>
    <sheetView zoomScale="75" zoomScaleNormal="75" zoomScalePageLayoutView="75" workbookViewId="0">
      <pane xSplit="1" ySplit="8" topLeftCell="B60" activePane="bottomRight" state="frozenSplit"/>
      <selection pane="topRight" activeCell="T35" sqref="T35"/>
      <selection pane="bottomLeft" activeCell="T35" sqref="T35"/>
      <selection pane="bottomRight" activeCell="AG65" sqref="AG65"/>
    </sheetView>
  </sheetViews>
  <sheetFormatPr defaultColWidth="8.88671875" defaultRowHeight="13.2" x14ac:dyDescent="0.25"/>
  <cols>
    <col min="1" max="1" width="18.44140625" style="1" customWidth="1"/>
    <col min="2" max="2" width="5.44140625" customWidth="1"/>
    <col min="3" max="3" width="6.77734375" customWidth="1"/>
    <col min="4" max="4" width="6.88671875" customWidth="1"/>
    <col min="5" max="7" width="5.44140625" customWidth="1"/>
    <col min="8" max="8" width="6.77734375" customWidth="1"/>
    <col min="9" max="9" width="6.5546875" customWidth="1"/>
    <col min="10" max="10" width="6.33203125" customWidth="1"/>
    <col min="11" max="11" width="7.77734375" customWidth="1"/>
    <col min="12" max="13" width="5.44140625" customWidth="1"/>
    <col min="14" max="14" width="7" customWidth="1"/>
    <col min="15" max="15" width="4.6640625" customWidth="1"/>
    <col min="16" max="16" width="5.5546875" customWidth="1"/>
    <col min="17" max="17" width="6.5546875" customWidth="1"/>
    <col min="18" max="23" width="5.44140625" customWidth="1"/>
    <col min="24" max="24" width="6" customWidth="1"/>
    <col min="25" max="26" width="5.44140625" customWidth="1"/>
    <col min="27" max="27" width="6.44140625" customWidth="1"/>
    <col min="28" max="28" width="4.6640625" customWidth="1"/>
    <col min="29" max="30" width="5.44140625" customWidth="1"/>
    <col min="31" max="31" width="5.6640625" customWidth="1"/>
    <col min="32" max="32" width="7.33203125" style="25" customWidth="1"/>
    <col min="33" max="33" width="8.6640625" customWidth="1"/>
  </cols>
  <sheetData>
    <row r="1" spans="1:33" ht="14.1" customHeight="1" x14ac:dyDescent="0.25">
      <c r="A1" s="146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4.1" customHeight="1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14.1" customHeight="1" thickBot="1" x14ac:dyDescent="0.3">
      <c r="A3" s="76"/>
      <c r="B3" s="89" t="s">
        <v>59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1" t="s">
        <v>61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4"/>
      <c r="AG3" s="93"/>
    </row>
    <row r="4" spans="1:33" ht="14.1" customHeight="1" x14ac:dyDescent="0.25">
      <c r="A4" s="156" t="s">
        <v>105</v>
      </c>
      <c r="B4" s="158" t="s">
        <v>93</v>
      </c>
      <c r="C4" s="158" t="s">
        <v>94</v>
      </c>
      <c r="D4" s="158" t="s">
        <v>95</v>
      </c>
      <c r="E4" s="158" t="s">
        <v>96</v>
      </c>
      <c r="F4" s="158" t="s">
        <v>97</v>
      </c>
      <c r="G4" s="158" t="s">
        <v>98</v>
      </c>
      <c r="H4" s="158" t="s">
        <v>99</v>
      </c>
      <c r="I4" s="160"/>
      <c r="J4" s="158" t="s">
        <v>100</v>
      </c>
      <c r="K4" s="160"/>
      <c r="L4" s="158" t="s">
        <v>101</v>
      </c>
      <c r="M4" s="162"/>
      <c r="N4" s="160"/>
      <c r="O4" s="194" t="s">
        <v>102</v>
      </c>
      <c r="P4" s="197" t="s">
        <v>103</v>
      </c>
      <c r="Q4" s="148" t="s">
        <v>68</v>
      </c>
      <c r="R4" s="221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  <c r="AE4" s="206"/>
      <c r="AF4" s="151" t="s">
        <v>90</v>
      </c>
      <c r="AG4" s="152" t="s">
        <v>12</v>
      </c>
    </row>
    <row r="5" spans="1:33" ht="14.1" customHeight="1" thickBot="1" x14ac:dyDescent="0.3">
      <c r="A5" s="157"/>
      <c r="B5" s="159"/>
      <c r="C5" s="159"/>
      <c r="D5" s="159"/>
      <c r="E5" s="159"/>
      <c r="F5" s="159"/>
      <c r="G5" s="159"/>
      <c r="H5" s="159"/>
      <c r="I5" s="161"/>
      <c r="J5" s="159"/>
      <c r="K5" s="161"/>
      <c r="L5" s="159"/>
      <c r="M5" s="163"/>
      <c r="N5" s="161"/>
      <c r="O5" s="195"/>
      <c r="P5" s="198"/>
      <c r="Q5" s="219"/>
      <c r="R5" s="224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149"/>
      <c r="AF5" s="149"/>
      <c r="AG5" s="219"/>
    </row>
    <row r="6" spans="1:33" ht="14.1" customHeight="1" x14ac:dyDescent="0.25">
      <c r="A6" s="153" t="s">
        <v>32</v>
      </c>
      <c r="B6" s="164" t="s">
        <v>64</v>
      </c>
      <c r="C6" s="167" t="s">
        <v>30</v>
      </c>
      <c r="D6" s="170" t="s">
        <v>33</v>
      </c>
      <c r="E6" s="170" t="s">
        <v>34</v>
      </c>
      <c r="F6" s="170" t="s">
        <v>62</v>
      </c>
      <c r="G6" s="177" t="s">
        <v>35</v>
      </c>
      <c r="H6" s="180" t="s">
        <v>65</v>
      </c>
      <c r="I6" s="181"/>
      <c r="J6" s="184" t="s">
        <v>66</v>
      </c>
      <c r="K6" s="181"/>
      <c r="L6" s="180" t="s">
        <v>67</v>
      </c>
      <c r="M6" s="185"/>
      <c r="N6" s="181"/>
      <c r="O6" s="195"/>
      <c r="P6" s="198"/>
      <c r="Q6" s="219"/>
      <c r="R6" s="187" t="s">
        <v>69</v>
      </c>
      <c r="S6" s="173"/>
      <c r="T6" s="213" t="s">
        <v>72</v>
      </c>
      <c r="U6" s="214"/>
      <c r="V6" s="215"/>
      <c r="W6" s="171" t="s">
        <v>36</v>
      </c>
      <c r="X6" s="172"/>
      <c r="Y6" s="173"/>
      <c r="Z6" s="171" t="s">
        <v>60</v>
      </c>
      <c r="AA6" s="172"/>
      <c r="AB6" s="172"/>
      <c r="AC6" s="172"/>
      <c r="AD6" s="173"/>
      <c r="AE6" s="14"/>
      <c r="AF6" s="149"/>
      <c r="AG6" s="219"/>
    </row>
    <row r="7" spans="1:33" ht="14.1" customHeight="1" thickBot="1" x14ac:dyDescent="0.3">
      <c r="A7" s="207"/>
      <c r="B7" s="209"/>
      <c r="C7" s="211"/>
      <c r="D7" s="168"/>
      <c r="E7" s="168"/>
      <c r="F7" s="168"/>
      <c r="G7" s="178"/>
      <c r="H7" s="182"/>
      <c r="I7" s="183"/>
      <c r="J7" s="182"/>
      <c r="K7" s="183"/>
      <c r="L7" s="182"/>
      <c r="M7" s="186"/>
      <c r="N7" s="183"/>
      <c r="O7" s="195"/>
      <c r="P7" s="198"/>
      <c r="Q7" s="219"/>
      <c r="R7" s="174"/>
      <c r="S7" s="176"/>
      <c r="T7" s="216"/>
      <c r="U7" s="217"/>
      <c r="V7" s="218"/>
      <c r="W7" s="174"/>
      <c r="X7" s="175"/>
      <c r="Y7" s="176"/>
      <c r="Z7" s="174"/>
      <c r="AA7" s="175"/>
      <c r="AB7" s="175"/>
      <c r="AC7" s="175"/>
      <c r="AD7" s="176"/>
      <c r="AE7" s="14"/>
      <c r="AF7" s="149"/>
      <c r="AG7" s="219"/>
    </row>
    <row r="8" spans="1:33" ht="110.1" customHeight="1" thickBot="1" x14ac:dyDescent="0.3">
      <c r="A8" s="208"/>
      <c r="B8" s="210"/>
      <c r="C8" s="212"/>
      <c r="D8" s="169"/>
      <c r="E8" s="169"/>
      <c r="F8" s="169"/>
      <c r="G8" s="179"/>
      <c r="H8" s="101" t="s">
        <v>83</v>
      </c>
      <c r="I8" s="102" t="s">
        <v>84</v>
      </c>
      <c r="J8" s="103" t="s">
        <v>85</v>
      </c>
      <c r="K8" s="102" t="s">
        <v>86</v>
      </c>
      <c r="L8" s="101" t="s">
        <v>87</v>
      </c>
      <c r="M8" s="104" t="s">
        <v>88</v>
      </c>
      <c r="N8" s="102" t="s">
        <v>89</v>
      </c>
      <c r="O8" s="196"/>
      <c r="P8" s="199"/>
      <c r="Q8" s="220"/>
      <c r="R8" s="105" t="s">
        <v>70</v>
      </c>
      <c r="S8" s="106" t="s">
        <v>71</v>
      </c>
      <c r="T8" s="105" t="s">
        <v>73</v>
      </c>
      <c r="U8" s="107" t="s">
        <v>74</v>
      </c>
      <c r="V8" s="108" t="s">
        <v>104</v>
      </c>
      <c r="W8" s="109" t="s">
        <v>75</v>
      </c>
      <c r="X8" s="110" t="s">
        <v>76</v>
      </c>
      <c r="Y8" s="111" t="s">
        <v>77</v>
      </c>
      <c r="Z8" s="109" t="s">
        <v>78</v>
      </c>
      <c r="AA8" s="112" t="s">
        <v>79</v>
      </c>
      <c r="AB8" s="110" t="s">
        <v>80</v>
      </c>
      <c r="AC8" s="113" t="s">
        <v>81</v>
      </c>
      <c r="AD8" s="114" t="s">
        <v>82</v>
      </c>
      <c r="AE8" s="115" t="s">
        <v>103</v>
      </c>
      <c r="AF8" s="150"/>
      <c r="AG8" s="220"/>
    </row>
    <row r="9" spans="1:33" x14ac:dyDescent="0.25">
      <c r="A9" s="69" t="s">
        <v>37</v>
      </c>
      <c r="B9" s="33"/>
      <c r="C9" s="16"/>
      <c r="D9" s="16">
        <v>3</v>
      </c>
      <c r="E9" s="16"/>
      <c r="F9" s="16"/>
      <c r="G9" s="30"/>
      <c r="H9" s="19"/>
      <c r="I9" s="17"/>
      <c r="J9" s="19"/>
      <c r="K9" s="17"/>
      <c r="L9" s="19"/>
      <c r="M9" s="16"/>
      <c r="N9" s="17"/>
      <c r="O9" s="30"/>
      <c r="P9" s="10"/>
      <c r="Q9" s="85">
        <f>SUM(B9:O9)-P9</f>
        <v>3</v>
      </c>
      <c r="R9" s="19"/>
      <c r="S9" s="17"/>
      <c r="T9" s="20"/>
      <c r="U9" s="9"/>
      <c r="V9" s="17"/>
      <c r="W9" s="60"/>
      <c r="X9" s="16"/>
      <c r="Y9" s="17"/>
      <c r="Z9" s="19"/>
      <c r="AA9" s="16"/>
      <c r="AB9" s="16"/>
      <c r="AC9" s="16"/>
      <c r="AD9" s="17"/>
      <c r="AE9" s="10"/>
      <c r="AF9" s="27">
        <f>SUM(R9:AD9)-AE9</f>
        <v>0</v>
      </c>
      <c r="AG9" s="94">
        <f t="shared" ref="AG9:AG61" si="0">SUM(Q9,AF9)</f>
        <v>3</v>
      </c>
    </row>
    <row r="10" spans="1:33" x14ac:dyDescent="0.25">
      <c r="A10" s="70" t="s">
        <v>38</v>
      </c>
      <c r="B10" s="22"/>
      <c r="C10" s="9"/>
      <c r="D10" s="9">
        <v>6</v>
      </c>
      <c r="E10" s="9">
        <v>2</v>
      </c>
      <c r="F10" s="9">
        <v>5</v>
      </c>
      <c r="G10" s="29">
        <v>3</v>
      </c>
      <c r="H10" s="20"/>
      <c r="I10" s="57"/>
      <c r="J10" s="20"/>
      <c r="K10" s="57"/>
      <c r="L10" s="20">
        <v>2</v>
      </c>
      <c r="M10" s="9">
        <v>5</v>
      </c>
      <c r="N10" s="57">
        <v>9</v>
      </c>
      <c r="O10" s="29"/>
      <c r="P10" s="4"/>
      <c r="Q10" s="86">
        <f t="shared" ref="Q10:Q61" si="1">SUM(B10:O10)-P10</f>
        <v>32</v>
      </c>
      <c r="R10" s="21"/>
      <c r="S10" s="43"/>
      <c r="T10" s="21"/>
      <c r="U10" s="7"/>
      <c r="V10" s="43"/>
      <c r="W10" s="61"/>
      <c r="X10" s="7"/>
      <c r="Y10" s="23"/>
      <c r="Z10" s="11"/>
      <c r="AA10" s="7"/>
      <c r="AB10" s="7"/>
      <c r="AC10" s="7"/>
      <c r="AD10" s="23"/>
      <c r="AE10" s="4"/>
      <c r="AF10" s="26">
        <f>SUM(R10:AD10)-AE10</f>
        <v>0</v>
      </c>
      <c r="AG10" s="95">
        <f t="shared" si="0"/>
        <v>32</v>
      </c>
    </row>
    <row r="11" spans="1:33" x14ac:dyDescent="0.25">
      <c r="A11" s="70" t="s">
        <v>0</v>
      </c>
      <c r="B11" s="22"/>
      <c r="C11" s="9"/>
      <c r="D11" s="9"/>
      <c r="E11" s="9"/>
      <c r="F11" s="9"/>
      <c r="G11" s="29"/>
      <c r="H11" s="20"/>
      <c r="I11" s="57"/>
      <c r="J11" s="20"/>
      <c r="K11" s="57"/>
      <c r="L11" s="20"/>
      <c r="M11" s="9"/>
      <c r="N11" s="57"/>
      <c r="O11" s="29"/>
      <c r="P11" s="4"/>
      <c r="Q11" s="86">
        <f t="shared" si="1"/>
        <v>0</v>
      </c>
      <c r="R11" s="21"/>
      <c r="S11" s="43"/>
      <c r="T11" s="21"/>
      <c r="U11" s="7"/>
      <c r="V11" s="43"/>
      <c r="W11" s="61"/>
      <c r="X11" s="7"/>
      <c r="Y11" s="23"/>
      <c r="Z11" s="11"/>
      <c r="AA11" s="7"/>
      <c r="AB11" s="7"/>
      <c r="AC11" s="7"/>
      <c r="AD11" s="23"/>
      <c r="AE11" s="4"/>
      <c r="AF11" s="26">
        <f t="shared" ref="AF11:AF61" si="2">SUM(R11:AD11)-AE11</f>
        <v>0</v>
      </c>
      <c r="AG11" s="95">
        <f t="shared" si="0"/>
        <v>0</v>
      </c>
    </row>
    <row r="12" spans="1:33" x14ac:dyDescent="0.25">
      <c r="A12" s="70" t="s">
        <v>39</v>
      </c>
      <c r="B12" s="22"/>
      <c r="C12" s="9"/>
      <c r="D12" s="9">
        <v>1</v>
      </c>
      <c r="E12" s="9">
        <v>8</v>
      </c>
      <c r="F12" s="9">
        <v>3</v>
      </c>
      <c r="G12" s="29"/>
      <c r="H12" s="20">
        <v>5</v>
      </c>
      <c r="I12" s="57"/>
      <c r="J12" s="20"/>
      <c r="K12" s="57"/>
      <c r="L12" s="20">
        <v>1</v>
      </c>
      <c r="M12" s="9">
        <v>3</v>
      </c>
      <c r="N12" s="57">
        <v>13</v>
      </c>
      <c r="O12" s="29"/>
      <c r="P12" s="4"/>
      <c r="Q12" s="86">
        <f t="shared" si="1"/>
        <v>34</v>
      </c>
      <c r="R12" s="21"/>
      <c r="S12" s="43"/>
      <c r="T12" s="21"/>
      <c r="U12" s="7"/>
      <c r="V12" s="43"/>
      <c r="W12" s="61"/>
      <c r="X12" s="7"/>
      <c r="Y12" s="23"/>
      <c r="Z12" s="11"/>
      <c r="AA12" s="7"/>
      <c r="AB12" s="7"/>
      <c r="AC12" s="7"/>
      <c r="AD12" s="23"/>
      <c r="AE12" s="4"/>
      <c r="AF12" s="26">
        <f t="shared" si="2"/>
        <v>0</v>
      </c>
      <c r="AG12" s="95">
        <f t="shared" si="0"/>
        <v>34</v>
      </c>
    </row>
    <row r="13" spans="1:33" s="18" customFormat="1" x14ac:dyDescent="0.25">
      <c r="A13" s="70" t="s">
        <v>23</v>
      </c>
      <c r="B13" s="22"/>
      <c r="C13" s="9"/>
      <c r="D13" s="9"/>
      <c r="E13" s="9">
        <v>1</v>
      </c>
      <c r="F13" s="9">
        <v>1</v>
      </c>
      <c r="G13" s="29"/>
      <c r="H13" s="20"/>
      <c r="I13" s="57"/>
      <c r="J13" s="20"/>
      <c r="K13" s="57"/>
      <c r="L13" s="20"/>
      <c r="M13" s="9"/>
      <c r="N13" s="57"/>
      <c r="O13" s="29"/>
      <c r="P13" s="4"/>
      <c r="Q13" s="86">
        <f t="shared" si="1"/>
        <v>2</v>
      </c>
      <c r="R13" s="21"/>
      <c r="S13" s="43"/>
      <c r="T13" s="21"/>
      <c r="U13" s="7"/>
      <c r="V13" s="43"/>
      <c r="W13" s="61"/>
      <c r="X13" s="7"/>
      <c r="Y13" s="23"/>
      <c r="Z13" s="11"/>
      <c r="AA13" s="7"/>
      <c r="AB13" s="7"/>
      <c r="AC13" s="7"/>
      <c r="AD13" s="23"/>
      <c r="AE13" s="4"/>
      <c r="AF13" s="26">
        <f t="shared" si="2"/>
        <v>0</v>
      </c>
      <c r="AG13" s="96">
        <f t="shared" si="0"/>
        <v>2</v>
      </c>
    </row>
    <row r="14" spans="1:33" x14ac:dyDescent="0.25">
      <c r="A14" s="70" t="s">
        <v>17</v>
      </c>
      <c r="B14" s="22"/>
      <c r="C14" s="9">
        <v>3</v>
      </c>
      <c r="D14" s="9">
        <v>8</v>
      </c>
      <c r="E14" s="9"/>
      <c r="F14" s="9"/>
      <c r="G14" s="29"/>
      <c r="H14" s="20"/>
      <c r="I14" s="57">
        <v>1</v>
      </c>
      <c r="J14" s="20">
        <v>4</v>
      </c>
      <c r="K14" s="57"/>
      <c r="L14" s="20">
        <v>5</v>
      </c>
      <c r="M14" s="9">
        <v>6</v>
      </c>
      <c r="N14" s="57"/>
      <c r="O14" s="29"/>
      <c r="P14" s="4"/>
      <c r="Q14" s="86">
        <f t="shared" si="1"/>
        <v>27</v>
      </c>
      <c r="R14" s="21"/>
      <c r="S14" s="43"/>
      <c r="T14" s="21"/>
      <c r="U14" s="7"/>
      <c r="V14" s="43"/>
      <c r="W14" s="61"/>
      <c r="X14" s="7"/>
      <c r="Y14" s="23"/>
      <c r="Z14" s="11"/>
      <c r="AA14" s="7"/>
      <c r="AB14" s="7"/>
      <c r="AC14" s="7"/>
      <c r="AD14" s="23"/>
      <c r="AE14" s="4"/>
      <c r="AF14" s="26">
        <f t="shared" si="2"/>
        <v>0</v>
      </c>
      <c r="AG14" s="95">
        <f t="shared" si="0"/>
        <v>27</v>
      </c>
    </row>
    <row r="15" spans="1:33" x14ac:dyDescent="0.25">
      <c r="A15" s="70" t="s">
        <v>40</v>
      </c>
      <c r="B15" s="22"/>
      <c r="C15" s="9">
        <v>4</v>
      </c>
      <c r="D15" s="9">
        <v>11</v>
      </c>
      <c r="E15" s="9">
        <v>3</v>
      </c>
      <c r="F15" s="9"/>
      <c r="G15" s="29"/>
      <c r="H15" s="20"/>
      <c r="I15" s="57"/>
      <c r="J15" s="20"/>
      <c r="K15" s="57">
        <v>41</v>
      </c>
      <c r="L15" s="20"/>
      <c r="M15" s="9"/>
      <c r="N15" s="57"/>
      <c r="O15" s="29"/>
      <c r="P15" s="4"/>
      <c r="Q15" s="86">
        <f t="shared" si="1"/>
        <v>59</v>
      </c>
      <c r="R15" s="21"/>
      <c r="S15" s="43">
        <v>43</v>
      </c>
      <c r="T15" s="21"/>
      <c r="U15" s="7">
        <v>17</v>
      </c>
      <c r="V15" s="43"/>
      <c r="W15" s="61"/>
      <c r="X15" s="7"/>
      <c r="Y15" s="23"/>
      <c r="Z15" s="11"/>
      <c r="AA15" s="7"/>
      <c r="AB15" s="7"/>
      <c r="AC15" s="7"/>
      <c r="AD15" s="23"/>
      <c r="AE15" s="4"/>
      <c r="AF15" s="26">
        <f t="shared" si="2"/>
        <v>60</v>
      </c>
      <c r="AG15" s="95">
        <f t="shared" si="0"/>
        <v>119</v>
      </c>
    </row>
    <row r="16" spans="1:33" x14ac:dyDescent="0.25">
      <c r="A16" s="70" t="s">
        <v>27</v>
      </c>
      <c r="B16" s="22"/>
      <c r="C16" s="9"/>
      <c r="D16" s="9"/>
      <c r="E16" s="9"/>
      <c r="F16" s="9"/>
      <c r="G16" s="29"/>
      <c r="H16" s="20"/>
      <c r="I16" s="57"/>
      <c r="J16" s="20"/>
      <c r="K16" s="57"/>
      <c r="L16" s="20"/>
      <c r="M16" s="9"/>
      <c r="N16" s="57"/>
      <c r="O16" s="29"/>
      <c r="P16" s="4"/>
      <c r="Q16" s="86">
        <f t="shared" si="1"/>
        <v>0</v>
      </c>
      <c r="R16" s="21"/>
      <c r="S16" s="43"/>
      <c r="T16" s="21"/>
      <c r="U16" s="7"/>
      <c r="V16" s="43"/>
      <c r="W16" s="61"/>
      <c r="X16" s="7"/>
      <c r="Y16" s="23"/>
      <c r="Z16" s="11"/>
      <c r="AA16" s="7"/>
      <c r="AB16" s="7"/>
      <c r="AC16" s="7"/>
      <c r="AD16" s="23"/>
      <c r="AE16" s="4"/>
      <c r="AF16" s="26">
        <f t="shared" si="2"/>
        <v>0</v>
      </c>
      <c r="AG16" s="95">
        <f t="shared" si="0"/>
        <v>0</v>
      </c>
    </row>
    <row r="17" spans="1:33" x14ac:dyDescent="0.25">
      <c r="A17" s="70" t="s">
        <v>28</v>
      </c>
      <c r="B17" s="22"/>
      <c r="C17" s="9">
        <v>7</v>
      </c>
      <c r="D17" s="9">
        <v>12</v>
      </c>
      <c r="E17" s="9"/>
      <c r="F17" s="9"/>
      <c r="G17" s="29"/>
      <c r="H17" s="20"/>
      <c r="I17" s="57"/>
      <c r="J17" s="20"/>
      <c r="K17" s="57">
        <v>5</v>
      </c>
      <c r="L17" s="20">
        <v>26</v>
      </c>
      <c r="M17" s="9"/>
      <c r="N17" s="57"/>
      <c r="O17" s="29"/>
      <c r="P17" s="4"/>
      <c r="Q17" s="86">
        <f t="shared" si="1"/>
        <v>50</v>
      </c>
      <c r="R17" s="21"/>
      <c r="S17" s="43">
        <v>4</v>
      </c>
      <c r="T17" s="21"/>
      <c r="U17" s="7"/>
      <c r="V17" s="43"/>
      <c r="W17" s="61"/>
      <c r="X17" s="7"/>
      <c r="Y17" s="23"/>
      <c r="Z17" s="11"/>
      <c r="AA17" s="7"/>
      <c r="AB17" s="7"/>
      <c r="AC17" s="7"/>
      <c r="AD17" s="23"/>
      <c r="AE17" s="4"/>
      <c r="AF17" s="26">
        <f t="shared" si="2"/>
        <v>4</v>
      </c>
      <c r="AG17" s="95">
        <f t="shared" si="0"/>
        <v>54</v>
      </c>
    </row>
    <row r="18" spans="1:33" x14ac:dyDescent="0.25">
      <c r="A18" s="70" t="s">
        <v>14</v>
      </c>
      <c r="B18" s="22"/>
      <c r="C18" s="9"/>
      <c r="D18" s="9"/>
      <c r="E18" s="9"/>
      <c r="F18" s="9"/>
      <c r="G18" s="29"/>
      <c r="H18" s="20"/>
      <c r="I18" s="57"/>
      <c r="J18" s="20"/>
      <c r="K18" s="57"/>
      <c r="L18" s="20"/>
      <c r="M18" s="9"/>
      <c r="N18" s="57"/>
      <c r="O18" s="29"/>
      <c r="P18" s="4"/>
      <c r="Q18" s="86">
        <f t="shared" si="1"/>
        <v>0</v>
      </c>
      <c r="R18" s="21"/>
      <c r="S18" s="43"/>
      <c r="T18" s="21"/>
      <c r="U18" s="7"/>
      <c r="V18" s="43"/>
      <c r="W18" s="61"/>
      <c r="X18" s="7"/>
      <c r="Y18" s="23"/>
      <c r="Z18" s="11"/>
      <c r="AA18" s="7"/>
      <c r="AB18" s="7">
        <v>1</v>
      </c>
      <c r="AC18" s="7">
        <v>1</v>
      </c>
      <c r="AD18" s="23">
        <v>5</v>
      </c>
      <c r="AE18" s="4"/>
      <c r="AF18" s="26">
        <f t="shared" si="2"/>
        <v>7</v>
      </c>
      <c r="AG18" s="95">
        <f t="shared" si="0"/>
        <v>7</v>
      </c>
    </row>
    <row r="19" spans="1:33" x14ac:dyDescent="0.25">
      <c r="A19" s="70" t="s">
        <v>8</v>
      </c>
      <c r="B19" s="22"/>
      <c r="C19" s="9"/>
      <c r="D19" s="9"/>
      <c r="E19" s="9"/>
      <c r="F19" s="9"/>
      <c r="G19" s="29"/>
      <c r="H19" s="20"/>
      <c r="I19" s="57"/>
      <c r="J19" s="20"/>
      <c r="K19" s="57"/>
      <c r="L19" s="20"/>
      <c r="M19" s="9"/>
      <c r="N19" s="57"/>
      <c r="O19" s="29"/>
      <c r="P19" s="4"/>
      <c r="Q19" s="86">
        <f t="shared" si="1"/>
        <v>0</v>
      </c>
      <c r="R19" s="21"/>
      <c r="S19" s="43"/>
      <c r="T19" s="21"/>
      <c r="U19" s="7"/>
      <c r="V19" s="43"/>
      <c r="W19" s="61"/>
      <c r="X19" s="7"/>
      <c r="Y19" s="23"/>
      <c r="Z19" s="11"/>
      <c r="AA19" s="7"/>
      <c r="AB19" s="7"/>
      <c r="AC19" s="7"/>
      <c r="AD19" s="23"/>
      <c r="AE19" s="4"/>
      <c r="AF19" s="26">
        <f t="shared" si="2"/>
        <v>0</v>
      </c>
      <c r="AG19" s="95">
        <f t="shared" si="0"/>
        <v>0</v>
      </c>
    </row>
    <row r="20" spans="1:33" x14ac:dyDescent="0.25">
      <c r="A20" s="70" t="s">
        <v>41</v>
      </c>
      <c r="B20" s="22">
        <v>13</v>
      </c>
      <c r="C20" s="9">
        <v>2</v>
      </c>
      <c r="D20" s="9"/>
      <c r="E20" s="9"/>
      <c r="F20" s="9"/>
      <c r="G20" s="29"/>
      <c r="H20" s="20"/>
      <c r="I20" s="57"/>
      <c r="J20" s="20"/>
      <c r="K20" s="57">
        <v>1</v>
      </c>
      <c r="L20" s="20">
        <v>8</v>
      </c>
      <c r="M20" s="9"/>
      <c r="N20" s="57"/>
      <c r="O20" s="29"/>
      <c r="P20" s="4"/>
      <c r="Q20" s="86">
        <f t="shared" si="1"/>
        <v>24</v>
      </c>
      <c r="R20" s="21"/>
      <c r="S20" s="43">
        <v>4</v>
      </c>
      <c r="T20" s="21"/>
      <c r="U20" s="7">
        <v>3</v>
      </c>
      <c r="V20" s="43"/>
      <c r="W20" s="61"/>
      <c r="X20" s="7"/>
      <c r="Y20" s="23"/>
      <c r="Z20" s="11">
        <v>1</v>
      </c>
      <c r="AA20" s="7"/>
      <c r="AB20" s="7"/>
      <c r="AC20" s="7"/>
      <c r="AD20" s="23"/>
      <c r="AE20" s="4"/>
      <c r="AF20" s="26">
        <f t="shared" si="2"/>
        <v>8</v>
      </c>
      <c r="AG20" s="95">
        <f t="shared" si="0"/>
        <v>32</v>
      </c>
    </row>
    <row r="21" spans="1:33" x14ac:dyDescent="0.25">
      <c r="A21" s="70" t="s">
        <v>16</v>
      </c>
      <c r="B21" s="22">
        <v>1</v>
      </c>
      <c r="C21" s="9">
        <v>10</v>
      </c>
      <c r="D21" s="9">
        <v>15</v>
      </c>
      <c r="E21" s="9">
        <v>4</v>
      </c>
      <c r="F21" s="9"/>
      <c r="G21" s="29"/>
      <c r="H21" s="20"/>
      <c r="I21" s="57"/>
      <c r="J21" s="20"/>
      <c r="K21" s="57">
        <v>12</v>
      </c>
      <c r="L21" s="20">
        <v>5</v>
      </c>
      <c r="M21" s="9"/>
      <c r="N21" s="57"/>
      <c r="O21" s="29">
        <v>7</v>
      </c>
      <c r="P21" s="4"/>
      <c r="Q21" s="86">
        <f t="shared" si="1"/>
        <v>54</v>
      </c>
      <c r="R21" s="21"/>
      <c r="S21" s="43"/>
      <c r="T21" s="21"/>
      <c r="U21" s="7">
        <v>35</v>
      </c>
      <c r="V21" s="43"/>
      <c r="W21" s="61"/>
      <c r="X21" s="7"/>
      <c r="Y21" s="23"/>
      <c r="Z21" s="11"/>
      <c r="AA21" s="7"/>
      <c r="AB21" s="7"/>
      <c r="AC21" s="7"/>
      <c r="AD21" s="23"/>
      <c r="AE21" s="4"/>
      <c r="AF21" s="26">
        <f t="shared" si="2"/>
        <v>35</v>
      </c>
      <c r="AG21" s="95">
        <f t="shared" si="0"/>
        <v>89</v>
      </c>
    </row>
    <row r="22" spans="1:33" x14ac:dyDescent="0.25">
      <c r="A22" s="70" t="s">
        <v>18</v>
      </c>
      <c r="B22" s="22"/>
      <c r="C22" s="9"/>
      <c r="D22" s="9"/>
      <c r="E22" s="9"/>
      <c r="F22" s="9"/>
      <c r="G22" s="29"/>
      <c r="H22" s="20"/>
      <c r="I22" s="57"/>
      <c r="J22" s="20"/>
      <c r="K22" s="57"/>
      <c r="L22" s="20"/>
      <c r="M22" s="9"/>
      <c r="N22" s="57"/>
      <c r="O22" s="29"/>
      <c r="P22" s="4"/>
      <c r="Q22" s="86">
        <f t="shared" si="1"/>
        <v>0</v>
      </c>
      <c r="R22" s="21"/>
      <c r="S22" s="43"/>
      <c r="T22" s="21"/>
      <c r="U22" s="7"/>
      <c r="V22" s="43"/>
      <c r="W22" s="61"/>
      <c r="X22" s="7"/>
      <c r="Y22" s="23"/>
      <c r="Z22" s="11"/>
      <c r="AA22" s="7"/>
      <c r="AB22" s="7"/>
      <c r="AC22" s="7"/>
      <c r="AD22" s="23"/>
      <c r="AE22" s="4"/>
      <c r="AF22" s="26">
        <f t="shared" si="2"/>
        <v>0</v>
      </c>
      <c r="AG22" s="95">
        <f t="shared" si="0"/>
        <v>0</v>
      </c>
    </row>
    <row r="23" spans="1:33" x14ac:dyDescent="0.25">
      <c r="A23" s="71" t="s">
        <v>42</v>
      </c>
      <c r="B23" s="22"/>
      <c r="C23" s="9">
        <v>6</v>
      </c>
      <c r="D23" s="9">
        <v>36</v>
      </c>
      <c r="E23" s="9">
        <v>2</v>
      </c>
      <c r="F23" s="9"/>
      <c r="G23" s="29"/>
      <c r="H23" s="20"/>
      <c r="I23" s="57"/>
      <c r="J23" s="20"/>
      <c r="K23" s="57"/>
      <c r="L23" s="20"/>
      <c r="M23" s="9">
        <v>80</v>
      </c>
      <c r="N23" s="57"/>
      <c r="O23" s="29"/>
      <c r="P23" s="4"/>
      <c r="Q23" s="86">
        <f t="shared" si="1"/>
        <v>124</v>
      </c>
      <c r="R23" s="21"/>
      <c r="S23" s="43"/>
      <c r="T23" s="21"/>
      <c r="U23" s="7"/>
      <c r="V23" s="43"/>
      <c r="W23" s="61"/>
      <c r="X23" s="7"/>
      <c r="Y23" s="23"/>
      <c r="Z23" s="11"/>
      <c r="AA23" s="7"/>
      <c r="AB23" s="7"/>
      <c r="AC23" s="7"/>
      <c r="AD23" s="23"/>
      <c r="AE23" s="4"/>
      <c r="AF23" s="26">
        <f t="shared" si="2"/>
        <v>0</v>
      </c>
      <c r="AG23" s="95">
        <f t="shared" si="0"/>
        <v>124</v>
      </c>
    </row>
    <row r="24" spans="1:33" x14ac:dyDescent="0.25">
      <c r="A24" s="71" t="s">
        <v>11</v>
      </c>
      <c r="B24" s="22"/>
      <c r="C24" s="9">
        <v>11</v>
      </c>
      <c r="D24" s="9">
        <v>10</v>
      </c>
      <c r="E24" s="9">
        <v>11</v>
      </c>
      <c r="F24" s="9"/>
      <c r="G24" s="29"/>
      <c r="H24" s="20"/>
      <c r="I24" s="57"/>
      <c r="J24" s="20">
        <v>2</v>
      </c>
      <c r="K24" s="57"/>
      <c r="L24" s="20">
        <v>12</v>
      </c>
      <c r="M24" s="9">
        <v>2</v>
      </c>
      <c r="N24" s="57"/>
      <c r="O24" s="29"/>
      <c r="P24" s="4"/>
      <c r="Q24" s="86">
        <f t="shared" si="1"/>
        <v>48</v>
      </c>
      <c r="R24" s="21"/>
      <c r="S24" s="43"/>
      <c r="T24" s="21"/>
      <c r="U24" s="7"/>
      <c r="V24" s="43"/>
      <c r="W24" s="61"/>
      <c r="X24" s="7"/>
      <c r="Y24" s="23"/>
      <c r="Z24" s="11"/>
      <c r="AA24" s="7"/>
      <c r="AB24" s="7"/>
      <c r="AC24" s="7"/>
      <c r="AD24" s="23"/>
      <c r="AE24" s="4"/>
      <c r="AF24" s="26">
        <f t="shared" si="2"/>
        <v>0</v>
      </c>
      <c r="AG24" s="95">
        <f t="shared" si="0"/>
        <v>48</v>
      </c>
    </row>
    <row r="25" spans="1:33" x14ac:dyDescent="0.25">
      <c r="A25" s="70" t="s">
        <v>26</v>
      </c>
      <c r="B25" s="22"/>
      <c r="C25" s="9"/>
      <c r="D25" s="9"/>
      <c r="E25" s="9"/>
      <c r="F25" s="9"/>
      <c r="G25" s="29"/>
      <c r="H25" s="20"/>
      <c r="I25" s="57"/>
      <c r="J25" s="20"/>
      <c r="K25" s="57"/>
      <c r="L25" s="20"/>
      <c r="M25" s="9"/>
      <c r="N25" s="57"/>
      <c r="O25" s="29"/>
      <c r="P25" s="4"/>
      <c r="Q25" s="86">
        <f t="shared" si="1"/>
        <v>0</v>
      </c>
      <c r="R25" s="21"/>
      <c r="S25" s="43"/>
      <c r="T25" s="21"/>
      <c r="U25" s="7"/>
      <c r="V25" s="43"/>
      <c r="W25" s="61"/>
      <c r="X25" s="7"/>
      <c r="Y25" s="23"/>
      <c r="Z25" s="11"/>
      <c r="AA25" s="7"/>
      <c r="AB25" s="7"/>
      <c r="AC25" s="7"/>
      <c r="AD25" s="23"/>
      <c r="AE25" s="4"/>
      <c r="AF25" s="26">
        <f t="shared" si="2"/>
        <v>0</v>
      </c>
      <c r="AG25" s="95">
        <f t="shared" si="0"/>
        <v>0</v>
      </c>
    </row>
    <row r="26" spans="1:33" x14ac:dyDescent="0.25">
      <c r="A26" s="70" t="s">
        <v>15</v>
      </c>
      <c r="B26" s="22"/>
      <c r="C26" s="9"/>
      <c r="D26" s="9"/>
      <c r="E26" s="9"/>
      <c r="F26" s="9"/>
      <c r="G26" s="29"/>
      <c r="H26" s="20"/>
      <c r="I26" s="57"/>
      <c r="J26" s="20"/>
      <c r="K26" s="57"/>
      <c r="L26" s="20"/>
      <c r="M26" s="9"/>
      <c r="N26" s="57"/>
      <c r="O26" s="29"/>
      <c r="P26" s="4"/>
      <c r="Q26" s="86">
        <f t="shared" si="1"/>
        <v>0</v>
      </c>
      <c r="R26" s="21"/>
      <c r="S26" s="43"/>
      <c r="T26" s="21"/>
      <c r="U26" s="7"/>
      <c r="V26" s="43"/>
      <c r="W26" s="61"/>
      <c r="X26" s="7"/>
      <c r="Y26" s="23"/>
      <c r="Z26" s="11"/>
      <c r="AA26" s="7"/>
      <c r="AB26" s="7"/>
      <c r="AC26" s="7"/>
      <c r="AD26" s="23"/>
      <c r="AE26" s="4"/>
      <c r="AF26" s="26">
        <f t="shared" si="2"/>
        <v>0</v>
      </c>
      <c r="AG26" s="95">
        <f t="shared" si="0"/>
        <v>0</v>
      </c>
    </row>
    <row r="27" spans="1:33" x14ac:dyDescent="0.25">
      <c r="A27" s="70" t="s">
        <v>43</v>
      </c>
      <c r="B27" s="22"/>
      <c r="C27" s="9"/>
      <c r="D27" s="9"/>
      <c r="E27" s="9"/>
      <c r="F27" s="9"/>
      <c r="G27" s="29"/>
      <c r="H27" s="20"/>
      <c r="I27" s="57"/>
      <c r="J27" s="20"/>
      <c r="K27" s="57"/>
      <c r="L27" s="20"/>
      <c r="M27" s="9"/>
      <c r="N27" s="57"/>
      <c r="O27" s="29"/>
      <c r="P27" s="4"/>
      <c r="Q27" s="86">
        <f t="shared" si="1"/>
        <v>0</v>
      </c>
      <c r="R27" s="21"/>
      <c r="S27" s="43"/>
      <c r="T27" s="21"/>
      <c r="U27" s="7">
        <v>2</v>
      </c>
      <c r="V27" s="43"/>
      <c r="W27" s="61"/>
      <c r="X27" s="7"/>
      <c r="Y27" s="23"/>
      <c r="Z27" s="11"/>
      <c r="AA27" s="7"/>
      <c r="AB27" s="7">
        <v>1</v>
      </c>
      <c r="AC27" s="7"/>
      <c r="AD27" s="23"/>
      <c r="AE27" s="4"/>
      <c r="AF27" s="26">
        <f t="shared" si="2"/>
        <v>3</v>
      </c>
      <c r="AG27" s="95">
        <f t="shared" si="0"/>
        <v>3</v>
      </c>
    </row>
    <row r="28" spans="1:33" x14ac:dyDescent="0.25">
      <c r="A28" s="72" t="s">
        <v>9</v>
      </c>
      <c r="B28" s="56"/>
      <c r="C28" s="58"/>
      <c r="D28" s="58"/>
      <c r="E28" s="58"/>
      <c r="F28" s="58"/>
      <c r="G28" s="34"/>
      <c r="H28" s="35">
        <v>2</v>
      </c>
      <c r="I28" s="59"/>
      <c r="J28" s="35"/>
      <c r="K28" s="59"/>
      <c r="L28" s="35"/>
      <c r="M28" s="58"/>
      <c r="N28" s="59"/>
      <c r="O28" s="34"/>
      <c r="P28" s="4"/>
      <c r="Q28" s="86">
        <f t="shared" si="1"/>
        <v>2</v>
      </c>
      <c r="R28" s="21"/>
      <c r="S28" s="43"/>
      <c r="T28" s="21"/>
      <c r="U28" s="7"/>
      <c r="V28" s="43"/>
      <c r="W28" s="61"/>
      <c r="X28" s="7"/>
      <c r="Y28" s="23"/>
      <c r="Z28" s="11"/>
      <c r="AA28" s="7"/>
      <c r="AB28" s="7"/>
      <c r="AC28" s="7"/>
      <c r="AD28" s="23"/>
      <c r="AE28" s="4"/>
      <c r="AF28" s="26">
        <f t="shared" si="2"/>
        <v>0</v>
      </c>
      <c r="AG28" s="95">
        <f t="shared" si="0"/>
        <v>2</v>
      </c>
    </row>
    <row r="29" spans="1:33" x14ac:dyDescent="0.25">
      <c r="A29" s="70" t="s">
        <v>2</v>
      </c>
      <c r="B29" s="22"/>
      <c r="C29" s="9"/>
      <c r="D29" s="9"/>
      <c r="E29" s="9"/>
      <c r="F29" s="9"/>
      <c r="G29" s="29"/>
      <c r="H29" s="20"/>
      <c r="I29" s="57"/>
      <c r="J29" s="20"/>
      <c r="K29" s="57"/>
      <c r="L29" s="20"/>
      <c r="M29" s="9">
        <v>1</v>
      </c>
      <c r="N29" s="57">
        <v>9</v>
      </c>
      <c r="O29" s="29"/>
      <c r="P29" s="4"/>
      <c r="Q29" s="86">
        <f t="shared" si="1"/>
        <v>10</v>
      </c>
      <c r="R29" s="21"/>
      <c r="S29" s="43"/>
      <c r="T29" s="21"/>
      <c r="U29" s="7"/>
      <c r="V29" s="43"/>
      <c r="W29" s="61"/>
      <c r="X29" s="7"/>
      <c r="Y29" s="23"/>
      <c r="Z29" s="11"/>
      <c r="AA29" s="7"/>
      <c r="AB29" s="7"/>
      <c r="AC29" s="7"/>
      <c r="AD29" s="23"/>
      <c r="AE29" s="4"/>
      <c r="AF29" s="26">
        <f t="shared" si="2"/>
        <v>0</v>
      </c>
      <c r="AG29" s="95">
        <f t="shared" si="0"/>
        <v>10</v>
      </c>
    </row>
    <row r="30" spans="1:33" x14ac:dyDescent="0.25">
      <c r="A30" s="70" t="s">
        <v>91</v>
      </c>
      <c r="B30" s="22"/>
      <c r="C30" s="9"/>
      <c r="D30" s="9"/>
      <c r="E30" s="9"/>
      <c r="F30" s="9"/>
      <c r="G30" s="29"/>
      <c r="H30" s="20"/>
      <c r="I30" s="57"/>
      <c r="J30" s="20"/>
      <c r="K30" s="57"/>
      <c r="L30" s="20"/>
      <c r="M30" s="9"/>
      <c r="N30" s="57"/>
      <c r="O30" s="29"/>
      <c r="P30" s="4"/>
      <c r="Q30" s="86">
        <f t="shared" si="1"/>
        <v>0</v>
      </c>
      <c r="R30" s="21"/>
      <c r="S30" s="43"/>
      <c r="T30" s="21"/>
      <c r="U30" s="7"/>
      <c r="V30" s="43"/>
      <c r="W30" s="61"/>
      <c r="X30" s="7"/>
      <c r="Y30" s="23"/>
      <c r="Z30" s="11"/>
      <c r="AA30" s="7"/>
      <c r="AB30" s="7"/>
      <c r="AC30" s="7"/>
      <c r="AD30" s="23"/>
      <c r="AE30" s="4"/>
      <c r="AF30" s="26">
        <f t="shared" si="2"/>
        <v>0</v>
      </c>
      <c r="AG30" s="95">
        <f t="shared" si="0"/>
        <v>0</v>
      </c>
    </row>
    <row r="31" spans="1:33" x14ac:dyDescent="0.25">
      <c r="A31" s="70" t="s">
        <v>63</v>
      </c>
      <c r="B31" s="22">
        <v>1</v>
      </c>
      <c r="C31" s="9">
        <v>6</v>
      </c>
      <c r="D31" s="9">
        <v>23</v>
      </c>
      <c r="E31" s="9">
        <v>2</v>
      </c>
      <c r="F31" s="9"/>
      <c r="G31" s="29"/>
      <c r="H31" s="20"/>
      <c r="I31" s="57"/>
      <c r="J31" s="20">
        <v>1</v>
      </c>
      <c r="K31" s="57">
        <v>4</v>
      </c>
      <c r="L31" s="20"/>
      <c r="M31" s="9">
        <v>43</v>
      </c>
      <c r="N31" s="57">
        <v>2</v>
      </c>
      <c r="O31" s="29"/>
      <c r="P31" s="4"/>
      <c r="Q31" s="86">
        <f t="shared" si="1"/>
        <v>82</v>
      </c>
      <c r="R31" s="21"/>
      <c r="S31" s="43">
        <v>2</v>
      </c>
      <c r="T31" s="21"/>
      <c r="U31" s="7"/>
      <c r="V31" s="43"/>
      <c r="W31" s="61"/>
      <c r="X31" s="7"/>
      <c r="Y31" s="23"/>
      <c r="Z31" s="11"/>
      <c r="AA31" s="7"/>
      <c r="AB31" s="7"/>
      <c r="AC31" s="7"/>
      <c r="AD31" s="23"/>
      <c r="AE31" s="4"/>
      <c r="AF31" s="26">
        <f t="shared" si="2"/>
        <v>2</v>
      </c>
      <c r="AG31" s="95">
        <f t="shared" si="0"/>
        <v>84</v>
      </c>
    </row>
    <row r="32" spans="1:33" x14ac:dyDescent="0.25">
      <c r="A32" s="70" t="s">
        <v>10</v>
      </c>
      <c r="B32" s="22"/>
      <c r="C32" s="9"/>
      <c r="D32" s="9"/>
      <c r="E32" s="9"/>
      <c r="F32" s="9"/>
      <c r="G32" s="29"/>
      <c r="H32" s="20"/>
      <c r="I32" s="57"/>
      <c r="J32" s="20"/>
      <c r="K32" s="57"/>
      <c r="L32" s="20"/>
      <c r="M32" s="9"/>
      <c r="N32" s="57"/>
      <c r="O32" s="29"/>
      <c r="P32" s="4"/>
      <c r="Q32" s="86">
        <f t="shared" si="1"/>
        <v>0</v>
      </c>
      <c r="R32" s="21"/>
      <c r="S32" s="43"/>
      <c r="T32" s="21"/>
      <c r="U32" s="7"/>
      <c r="V32" s="43"/>
      <c r="W32" s="61"/>
      <c r="X32" s="7"/>
      <c r="Y32" s="23"/>
      <c r="Z32" s="11"/>
      <c r="AA32" s="7"/>
      <c r="AB32" s="7"/>
      <c r="AC32" s="7"/>
      <c r="AD32" s="23"/>
      <c r="AE32" s="4"/>
      <c r="AF32" s="26">
        <f t="shared" si="2"/>
        <v>0</v>
      </c>
      <c r="AG32" s="95">
        <f t="shared" si="0"/>
        <v>0</v>
      </c>
    </row>
    <row r="33" spans="1:33" x14ac:dyDescent="0.25">
      <c r="A33" s="70" t="s">
        <v>1</v>
      </c>
      <c r="B33" s="22"/>
      <c r="C33" s="9"/>
      <c r="D33" s="9"/>
      <c r="E33" s="9"/>
      <c r="F33" s="9"/>
      <c r="G33" s="29"/>
      <c r="H33" s="20"/>
      <c r="I33" s="57"/>
      <c r="J33" s="20"/>
      <c r="K33" s="57"/>
      <c r="L33" s="20"/>
      <c r="M33" s="9"/>
      <c r="N33" s="57"/>
      <c r="O33" s="29"/>
      <c r="P33" s="4"/>
      <c r="Q33" s="86">
        <f t="shared" si="1"/>
        <v>0</v>
      </c>
      <c r="R33" s="21"/>
      <c r="S33" s="43"/>
      <c r="T33" s="21"/>
      <c r="U33" s="7"/>
      <c r="V33" s="43"/>
      <c r="W33" s="61"/>
      <c r="X33" s="7"/>
      <c r="Y33" s="23"/>
      <c r="Z33" s="11"/>
      <c r="AA33" s="7"/>
      <c r="AB33" s="7"/>
      <c r="AC33" s="7"/>
      <c r="AD33" s="23"/>
      <c r="AE33" s="4"/>
      <c r="AF33" s="26">
        <f t="shared" si="2"/>
        <v>0</v>
      </c>
      <c r="AG33" s="95">
        <f t="shared" si="0"/>
        <v>0</v>
      </c>
    </row>
    <row r="34" spans="1:33" x14ac:dyDescent="0.25">
      <c r="A34" s="70" t="s">
        <v>44</v>
      </c>
      <c r="B34" s="22"/>
      <c r="C34" s="9"/>
      <c r="D34" s="9"/>
      <c r="E34" s="9"/>
      <c r="F34" s="9"/>
      <c r="G34" s="29"/>
      <c r="H34" s="20"/>
      <c r="I34" s="57"/>
      <c r="J34" s="20"/>
      <c r="K34" s="57">
        <v>2</v>
      </c>
      <c r="L34" s="20"/>
      <c r="M34" s="9"/>
      <c r="N34" s="57"/>
      <c r="O34" s="29"/>
      <c r="P34" s="4"/>
      <c r="Q34" s="86">
        <f t="shared" si="1"/>
        <v>2</v>
      </c>
      <c r="R34" s="21"/>
      <c r="S34" s="43"/>
      <c r="T34" s="21"/>
      <c r="U34" s="7"/>
      <c r="V34" s="43"/>
      <c r="W34" s="61"/>
      <c r="X34" s="7"/>
      <c r="Y34" s="23"/>
      <c r="Z34" s="11"/>
      <c r="AA34" s="7"/>
      <c r="AB34" s="7"/>
      <c r="AC34" s="7"/>
      <c r="AD34" s="23"/>
      <c r="AE34" s="4"/>
      <c r="AF34" s="26">
        <f t="shared" si="2"/>
        <v>0</v>
      </c>
      <c r="AG34" s="95">
        <f t="shared" si="0"/>
        <v>2</v>
      </c>
    </row>
    <row r="35" spans="1:33" x14ac:dyDescent="0.25">
      <c r="A35" s="72" t="s">
        <v>45</v>
      </c>
      <c r="B35" s="56"/>
      <c r="C35" s="58"/>
      <c r="D35" s="58"/>
      <c r="E35" s="58"/>
      <c r="F35" s="58"/>
      <c r="G35" s="34"/>
      <c r="H35" s="35"/>
      <c r="I35" s="59"/>
      <c r="J35" s="35"/>
      <c r="K35" s="59"/>
      <c r="L35" s="35"/>
      <c r="M35" s="58">
        <v>1</v>
      </c>
      <c r="N35" s="59">
        <v>10</v>
      </c>
      <c r="O35" s="34"/>
      <c r="P35" s="4"/>
      <c r="Q35" s="86">
        <f t="shared" si="1"/>
        <v>11</v>
      </c>
      <c r="R35" s="21"/>
      <c r="S35" s="43"/>
      <c r="T35" s="21"/>
      <c r="U35" s="7"/>
      <c r="V35" s="43"/>
      <c r="W35" s="61"/>
      <c r="X35" s="7"/>
      <c r="Y35" s="23"/>
      <c r="Z35" s="11"/>
      <c r="AA35" s="7"/>
      <c r="AB35" s="7"/>
      <c r="AC35" s="7"/>
      <c r="AD35" s="23"/>
      <c r="AE35" s="4"/>
      <c r="AF35" s="26">
        <f t="shared" si="2"/>
        <v>0</v>
      </c>
      <c r="AG35" s="95">
        <f t="shared" si="0"/>
        <v>11</v>
      </c>
    </row>
    <row r="36" spans="1:33" x14ac:dyDescent="0.25">
      <c r="A36" s="70" t="s">
        <v>7</v>
      </c>
      <c r="B36" s="22"/>
      <c r="C36" s="9"/>
      <c r="D36" s="9"/>
      <c r="E36" s="9">
        <v>3</v>
      </c>
      <c r="F36" s="9">
        <v>3</v>
      </c>
      <c r="G36" s="29"/>
      <c r="H36" s="20"/>
      <c r="I36" s="57"/>
      <c r="J36" s="20"/>
      <c r="K36" s="57"/>
      <c r="L36" s="20"/>
      <c r="M36" s="9">
        <v>6</v>
      </c>
      <c r="N36" s="57"/>
      <c r="O36" s="29"/>
      <c r="P36" s="4"/>
      <c r="Q36" s="86">
        <f t="shared" si="1"/>
        <v>12</v>
      </c>
      <c r="R36" s="21"/>
      <c r="S36" s="43"/>
      <c r="T36" s="21"/>
      <c r="U36" s="7"/>
      <c r="V36" s="43"/>
      <c r="W36" s="61"/>
      <c r="X36" s="7"/>
      <c r="Y36" s="23"/>
      <c r="Z36" s="11"/>
      <c r="AA36" s="7"/>
      <c r="AB36" s="7"/>
      <c r="AC36" s="7"/>
      <c r="AD36" s="23"/>
      <c r="AE36" s="4"/>
      <c r="AF36" s="26">
        <f t="shared" si="2"/>
        <v>0</v>
      </c>
      <c r="AG36" s="95">
        <f t="shared" si="0"/>
        <v>12</v>
      </c>
    </row>
    <row r="37" spans="1:33" x14ac:dyDescent="0.25">
      <c r="A37" s="70" t="s">
        <v>31</v>
      </c>
      <c r="B37" s="22"/>
      <c r="C37" s="9"/>
      <c r="D37" s="9"/>
      <c r="E37" s="9"/>
      <c r="F37" s="9"/>
      <c r="G37" s="29"/>
      <c r="H37" s="20">
        <v>1</v>
      </c>
      <c r="I37" s="57">
        <v>1</v>
      </c>
      <c r="J37" s="20"/>
      <c r="K37" s="57"/>
      <c r="L37" s="20"/>
      <c r="M37" s="9"/>
      <c r="N37" s="57"/>
      <c r="O37" s="29"/>
      <c r="P37" s="4"/>
      <c r="Q37" s="86">
        <f t="shared" si="1"/>
        <v>2</v>
      </c>
      <c r="R37" s="21"/>
      <c r="S37" s="43"/>
      <c r="T37" s="21"/>
      <c r="U37" s="7"/>
      <c r="V37" s="43"/>
      <c r="W37" s="61"/>
      <c r="X37" s="7"/>
      <c r="Y37" s="23"/>
      <c r="Z37" s="11"/>
      <c r="AA37" s="7"/>
      <c r="AB37" s="7"/>
      <c r="AC37" s="7"/>
      <c r="AD37" s="23"/>
      <c r="AE37" s="4"/>
      <c r="AF37" s="26">
        <f t="shared" si="2"/>
        <v>0</v>
      </c>
      <c r="AG37" s="95">
        <f t="shared" si="0"/>
        <v>2</v>
      </c>
    </row>
    <row r="38" spans="1:33" x14ac:dyDescent="0.25">
      <c r="A38" s="70" t="s">
        <v>47</v>
      </c>
      <c r="B38" s="22"/>
      <c r="C38" s="9"/>
      <c r="D38" s="9"/>
      <c r="E38" s="9"/>
      <c r="F38" s="9"/>
      <c r="G38" s="29"/>
      <c r="H38" s="20"/>
      <c r="I38" s="57"/>
      <c r="J38" s="20"/>
      <c r="K38" s="57"/>
      <c r="L38" s="20"/>
      <c r="M38" s="9"/>
      <c r="N38" s="57"/>
      <c r="O38" s="29"/>
      <c r="P38" s="4"/>
      <c r="Q38" s="86">
        <f t="shared" si="1"/>
        <v>0</v>
      </c>
      <c r="R38" s="21"/>
      <c r="S38" s="43"/>
      <c r="T38" s="21"/>
      <c r="U38" s="7"/>
      <c r="V38" s="43"/>
      <c r="W38" s="61"/>
      <c r="X38" s="7"/>
      <c r="Y38" s="23"/>
      <c r="Z38" s="11"/>
      <c r="AA38" s="7"/>
      <c r="AB38" s="7">
        <v>3</v>
      </c>
      <c r="AC38" s="7">
        <v>3</v>
      </c>
      <c r="AD38" s="23">
        <v>2</v>
      </c>
      <c r="AE38" s="4"/>
      <c r="AF38" s="26">
        <f t="shared" si="2"/>
        <v>8</v>
      </c>
      <c r="AG38" s="95">
        <f t="shared" si="0"/>
        <v>8</v>
      </c>
    </row>
    <row r="39" spans="1:33" x14ac:dyDescent="0.25">
      <c r="A39" s="70" t="s">
        <v>20</v>
      </c>
      <c r="B39" s="22"/>
      <c r="C39" s="9"/>
      <c r="D39" s="9"/>
      <c r="E39" s="9"/>
      <c r="F39" s="9"/>
      <c r="G39" s="29"/>
      <c r="H39" s="20"/>
      <c r="I39" s="57"/>
      <c r="J39" s="20"/>
      <c r="K39" s="57"/>
      <c r="L39" s="20"/>
      <c r="M39" s="9"/>
      <c r="N39" s="57"/>
      <c r="O39" s="29"/>
      <c r="P39" s="4"/>
      <c r="Q39" s="86">
        <f t="shared" si="1"/>
        <v>0</v>
      </c>
      <c r="R39" s="21"/>
      <c r="S39" s="43"/>
      <c r="T39" s="21"/>
      <c r="U39" s="7"/>
      <c r="V39" s="43"/>
      <c r="W39" s="61"/>
      <c r="X39" s="7"/>
      <c r="Y39" s="23"/>
      <c r="Z39" s="11"/>
      <c r="AA39" s="7"/>
      <c r="AB39" s="7"/>
      <c r="AC39" s="7"/>
      <c r="AD39" s="23"/>
      <c r="AE39" s="4"/>
      <c r="AF39" s="26">
        <f t="shared" si="2"/>
        <v>0</v>
      </c>
      <c r="AG39" s="95">
        <f t="shared" si="0"/>
        <v>0</v>
      </c>
    </row>
    <row r="40" spans="1:33" x14ac:dyDescent="0.25">
      <c r="A40" s="72" t="s">
        <v>46</v>
      </c>
      <c r="B40" s="56"/>
      <c r="C40" s="58"/>
      <c r="D40" s="58">
        <v>6</v>
      </c>
      <c r="E40" s="58">
        <v>8</v>
      </c>
      <c r="F40" s="58"/>
      <c r="G40" s="34"/>
      <c r="H40" s="35"/>
      <c r="I40" s="59"/>
      <c r="J40" s="35"/>
      <c r="K40" s="59"/>
      <c r="L40" s="35"/>
      <c r="M40" s="58">
        <v>3</v>
      </c>
      <c r="N40" s="59"/>
      <c r="O40" s="34"/>
      <c r="P40" s="36"/>
      <c r="Q40" s="86">
        <f t="shared" si="1"/>
        <v>17</v>
      </c>
      <c r="R40" s="42"/>
      <c r="S40" s="41"/>
      <c r="T40" s="42"/>
      <c r="U40" s="38"/>
      <c r="V40" s="41"/>
      <c r="W40" s="40"/>
      <c r="X40" s="38"/>
      <c r="Y40" s="39"/>
      <c r="Z40" s="37"/>
      <c r="AA40" s="38"/>
      <c r="AB40" s="38"/>
      <c r="AC40" s="38"/>
      <c r="AD40" s="39"/>
      <c r="AE40" s="36"/>
      <c r="AF40" s="26">
        <f t="shared" si="2"/>
        <v>0</v>
      </c>
      <c r="AG40" s="97">
        <f t="shared" si="0"/>
        <v>17</v>
      </c>
    </row>
    <row r="41" spans="1:33" x14ac:dyDescent="0.25">
      <c r="A41" s="70" t="s">
        <v>25</v>
      </c>
      <c r="B41" s="22"/>
      <c r="C41" s="9"/>
      <c r="D41" s="9"/>
      <c r="E41" s="9">
        <v>7</v>
      </c>
      <c r="F41" s="9">
        <v>2</v>
      </c>
      <c r="G41" s="29">
        <v>4</v>
      </c>
      <c r="H41" s="20">
        <v>3</v>
      </c>
      <c r="I41" s="57"/>
      <c r="J41" s="20"/>
      <c r="K41" s="57"/>
      <c r="L41" s="20">
        <v>3</v>
      </c>
      <c r="M41" s="9">
        <v>1</v>
      </c>
      <c r="N41" s="57">
        <v>7</v>
      </c>
      <c r="O41" s="29"/>
      <c r="P41" s="4"/>
      <c r="Q41" s="86">
        <f t="shared" si="1"/>
        <v>27</v>
      </c>
      <c r="R41" s="21"/>
      <c r="S41" s="43">
        <v>1</v>
      </c>
      <c r="T41" s="21">
        <v>1</v>
      </c>
      <c r="U41" s="7">
        <v>6</v>
      </c>
      <c r="V41" s="43"/>
      <c r="W41" s="61"/>
      <c r="X41" s="7">
        <v>3</v>
      </c>
      <c r="Y41" s="23"/>
      <c r="Z41" s="11">
        <v>2</v>
      </c>
      <c r="AA41" s="7"/>
      <c r="AB41" s="7"/>
      <c r="AC41" s="7">
        <v>15</v>
      </c>
      <c r="AD41" s="23"/>
      <c r="AE41" s="4"/>
      <c r="AF41" s="26">
        <f t="shared" si="2"/>
        <v>28</v>
      </c>
      <c r="AG41" s="95">
        <f t="shared" si="0"/>
        <v>55</v>
      </c>
    </row>
    <row r="42" spans="1:33" x14ac:dyDescent="0.25">
      <c r="A42" s="70" t="s">
        <v>19</v>
      </c>
      <c r="B42" s="22"/>
      <c r="C42" s="9"/>
      <c r="D42" s="9">
        <v>3</v>
      </c>
      <c r="E42" s="9"/>
      <c r="F42" s="9"/>
      <c r="G42" s="29"/>
      <c r="H42" s="20"/>
      <c r="I42" s="57"/>
      <c r="J42" s="20"/>
      <c r="K42" s="57"/>
      <c r="L42" s="20">
        <v>1</v>
      </c>
      <c r="M42" s="9"/>
      <c r="N42" s="57"/>
      <c r="O42" s="29"/>
      <c r="P42" s="4"/>
      <c r="Q42" s="86">
        <f t="shared" si="1"/>
        <v>4</v>
      </c>
      <c r="R42" s="21"/>
      <c r="S42" s="43"/>
      <c r="T42" s="21"/>
      <c r="U42" s="7"/>
      <c r="V42" s="43"/>
      <c r="W42" s="61"/>
      <c r="X42" s="7"/>
      <c r="Y42" s="23"/>
      <c r="Z42" s="11"/>
      <c r="AA42" s="7"/>
      <c r="AB42" s="7"/>
      <c r="AC42" s="7"/>
      <c r="AD42" s="23"/>
      <c r="AE42" s="4"/>
      <c r="AF42" s="26">
        <f t="shared" si="2"/>
        <v>0</v>
      </c>
      <c r="AG42" s="95">
        <f t="shared" si="0"/>
        <v>4</v>
      </c>
    </row>
    <row r="43" spans="1:33" x14ac:dyDescent="0.25">
      <c r="A43" s="70" t="s">
        <v>6</v>
      </c>
      <c r="B43" s="22">
        <v>3</v>
      </c>
      <c r="C43" s="9"/>
      <c r="D43" s="9">
        <v>6</v>
      </c>
      <c r="E43" s="9"/>
      <c r="F43" s="9"/>
      <c r="G43" s="29"/>
      <c r="H43" s="20"/>
      <c r="I43" s="57"/>
      <c r="J43" s="20"/>
      <c r="K43" s="57"/>
      <c r="L43" s="20">
        <v>9</v>
      </c>
      <c r="M43" s="9">
        <v>4</v>
      </c>
      <c r="N43" s="57"/>
      <c r="O43" s="29"/>
      <c r="P43" s="4"/>
      <c r="Q43" s="86">
        <f t="shared" si="1"/>
        <v>22</v>
      </c>
      <c r="R43" s="21"/>
      <c r="S43" s="43"/>
      <c r="T43" s="21"/>
      <c r="U43" s="7"/>
      <c r="V43" s="43"/>
      <c r="W43" s="61"/>
      <c r="X43" s="7"/>
      <c r="Y43" s="23"/>
      <c r="Z43" s="11"/>
      <c r="AA43" s="7"/>
      <c r="AB43" s="7"/>
      <c r="AC43" s="7"/>
      <c r="AD43" s="23"/>
      <c r="AE43" s="4"/>
      <c r="AF43" s="26">
        <f t="shared" si="2"/>
        <v>0</v>
      </c>
      <c r="AG43" s="95">
        <f t="shared" si="0"/>
        <v>22</v>
      </c>
    </row>
    <row r="44" spans="1:33" x14ac:dyDescent="0.25">
      <c r="A44" s="70" t="s">
        <v>48</v>
      </c>
      <c r="B44" s="22"/>
      <c r="C44" s="9">
        <v>24</v>
      </c>
      <c r="D44" s="9">
        <v>78</v>
      </c>
      <c r="E44" s="9"/>
      <c r="F44" s="9"/>
      <c r="G44" s="29"/>
      <c r="H44" s="20"/>
      <c r="I44" s="57"/>
      <c r="J44" s="20"/>
      <c r="K44" s="57"/>
      <c r="L44" s="20">
        <v>3</v>
      </c>
      <c r="M44" s="9"/>
      <c r="N44" s="57"/>
      <c r="O44" s="29">
        <v>2</v>
      </c>
      <c r="P44" s="4">
        <v>1</v>
      </c>
      <c r="Q44" s="86">
        <f t="shared" si="1"/>
        <v>106</v>
      </c>
      <c r="R44" s="21"/>
      <c r="S44" s="43"/>
      <c r="T44" s="21"/>
      <c r="U44" s="7"/>
      <c r="V44" s="43"/>
      <c r="W44" s="61"/>
      <c r="X44" s="7"/>
      <c r="Y44" s="23"/>
      <c r="Z44" s="11"/>
      <c r="AA44" s="7"/>
      <c r="AB44" s="7"/>
      <c r="AC44" s="7"/>
      <c r="AD44" s="23"/>
      <c r="AE44" s="4"/>
      <c r="AF44" s="26">
        <f t="shared" si="2"/>
        <v>0</v>
      </c>
      <c r="AG44" s="95">
        <f t="shared" si="0"/>
        <v>106</v>
      </c>
    </row>
    <row r="45" spans="1:33" x14ac:dyDescent="0.25">
      <c r="A45" s="70" t="s">
        <v>49</v>
      </c>
      <c r="B45" s="22">
        <v>3</v>
      </c>
      <c r="C45" s="9">
        <v>5</v>
      </c>
      <c r="D45" s="9">
        <v>10</v>
      </c>
      <c r="E45" s="9">
        <v>7</v>
      </c>
      <c r="F45" s="9"/>
      <c r="G45" s="29"/>
      <c r="H45" s="20"/>
      <c r="I45" s="57"/>
      <c r="J45" s="20">
        <v>5</v>
      </c>
      <c r="K45" s="57">
        <v>2</v>
      </c>
      <c r="L45" s="20">
        <v>12</v>
      </c>
      <c r="M45" s="9"/>
      <c r="N45" s="57"/>
      <c r="O45" s="29"/>
      <c r="P45" s="4"/>
      <c r="Q45" s="86">
        <f t="shared" si="1"/>
        <v>44</v>
      </c>
      <c r="R45" s="21"/>
      <c r="S45" s="43">
        <v>4</v>
      </c>
      <c r="T45" s="21"/>
      <c r="U45" s="7">
        <v>11</v>
      </c>
      <c r="V45" s="43"/>
      <c r="W45" s="61"/>
      <c r="X45" s="7"/>
      <c r="Y45" s="23"/>
      <c r="Z45" s="11"/>
      <c r="AA45" s="7"/>
      <c r="AB45" s="7"/>
      <c r="AC45" s="7"/>
      <c r="AD45" s="23"/>
      <c r="AE45" s="4"/>
      <c r="AF45" s="26">
        <f t="shared" si="2"/>
        <v>15</v>
      </c>
      <c r="AG45" s="95">
        <f t="shared" si="0"/>
        <v>59</v>
      </c>
    </row>
    <row r="46" spans="1:33" x14ac:dyDescent="0.25">
      <c r="A46" s="70" t="s">
        <v>50</v>
      </c>
      <c r="B46" s="22"/>
      <c r="C46" s="9">
        <v>18</v>
      </c>
      <c r="D46" s="9">
        <v>28</v>
      </c>
      <c r="E46" s="9">
        <v>6</v>
      </c>
      <c r="F46" s="9"/>
      <c r="G46" s="29"/>
      <c r="H46" s="20"/>
      <c r="I46" s="57"/>
      <c r="J46" s="20">
        <v>4</v>
      </c>
      <c r="K46" s="57"/>
      <c r="L46" s="20">
        <v>9</v>
      </c>
      <c r="M46" s="9"/>
      <c r="N46" s="57"/>
      <c r="O46" s="29"/>
      <c r="P46" s="4"/>
      <c r="Q46" s="86">
        <f t="shared" si="1"/>
        <v>65</v>
      </c>
      <c r="R46" s="21"/>
      <c r="S46" s="43">
        <v>27</v>
      </c>
      <c r="T46" s="21"/>
      <c r="U46" s="7">
        <v>14</v>
      </c>
      <c r="V46" s="43"/>
      <c r="W46" s="61"/>
      <c r="X46" s="7"/>
      <c r="Y46" s="23"/>
      <c r="Z46" s="11">
        <v>1</v>
      </c>
      <c r="AA46" s="7"/>
      <c r="AB46" s="7"/>
      <c r="AC46" s="7"/>
      <c r="AD46" s="23"/>
      <c r="AE46" s="4"/>
      <c r="AF46" s="26">
        <f t="shared" si="2"/>
        <v>42</v>
      </c>
      <c r="AG46" s="95">
        <f t="shared" si="0"/>
        <v>107</v>
      </c>
    </row>
    <row r="47" spans="1:33" s="18" customFormat="1" x14ac:dyDescent="0.25">
      <c r="A47" s="70" t="s">
        <v>24</v>
      </c>
      <c r="B47" s="22"/>
      <c r="C47" s="9"/>
      <c r="D47" s="9"/>
      <c r="E47" s="9"/>
      <c r="F47" s="9"/>
      <c r="G47" s="29"/>
      <c r="H47" s="20">
        <v>1</v>
      </c>
      <c r="I47" s="57">
        <v>3</v>
      </c>
      <c r="J47" s="20"/>
      <c r="K47" s="57"/>
      <c r="L47" s="20"/>
      <c r="M47" s="9">
        <v>2</v>
      </c>
      <c r="N47" s="57"/>
      <c r="O47" s="29"/>
      <c r="P47" s="4">
        <v>1</v>
      </c>
      <c r="Q47" s="86">
        <f t="shared" si="1"/>
        <v>5</v>
      </c>
      <c r="R47" s="21"/>
      <c r="S47" s="43"/>
      <c r="T47" s="21"/>
      <c r="U47" s="7"/>
      <c r="V47" s="43"/>
      <c r="W47" s="61"/>
      <c r="X47" s="7"/>
      <c r="Y47" s="23"/>
      <c r="Z47" s="11"/>
      <c r="AA47" s="7"/>
      <c r="AB47" s="7"/>
      <c r="AC47" s="7"/>
      <c r="AD47" s="23"/>
      <c r="AE47" s="4"/>
      <c r="AF47" s="26">
        <f t="shared" si="2"/>
        <v>0</v>
      </c>
      <c r="AG47" s="96">
        <f t="shared" si="0"/>
        <v>5</v>
      </c>
    </row>
    <row r="48" spans="1:33" x14ac:dyDescent="0.25">
      <c r="A48" s="70" t="s">
        <v>51</v>
      </c>
      <c r="B48" s="22"/>
      <c r="C48" s="9">
        <v>32</v>
      </c>
      <c r="D48" s="9">
        <v>51</v>
      </c>
      <c r="E48" s="9">
        <v>1</v>
      </c>
      <c r="F48" s="9"/>
      <c r="G48" s="29"/>
      <c r="H48" s="20"/>
      <c r="I48" s="57"/>
      <c r="J48" s="20">
        <v>39</v>
      </c>
      <c r="K48" s="57">
        <v>8</v>
      </c>
      <c r="L48" s="20"/>
      <c r="M48" s="9"/>
      <c r="N48" s="57"/>
      <c r="O48" s="29"/>
      <c r="P48" s="4"/>
      <c r="Q48" s="86">
        <f t="shared" si="1"/>
        <v>131</v>
      </c>
      <c r="R48" s="21"/>
      <c r="S48" s="43">
        <v>8</v>
      </c>
      <c r="T48" s="21"/>
      <c r="U48" s="7">
        <v>16</v>
      </c>
      <c r="V48" s="43"/>
      <c r="W48" s="61">
        <v>2</v>
      </c>
      <c r="X48" s="7"/>
      <c r="Y48" s="23"/>
      <c r="Z48" s="11">
        <v>1</v>
      </c>
      <c r="AA48" s="7"/>
      <c r="AB48" s="7"/>
      <c r="AC48" s="7">
        <v>1</v>
      </c>
      <c r="AD48" s="23"/>
      <c r="AE48" s="4"/>
      <c r="AF48" s="26">
        <f t="shared" si="2"/>
        <v>28</v>
      </c>
      <c r="AG48" s="95">
        <f t="shared" si="0"/>
        <v>159</v>
      </c>
    </row>
    <row r="49" spans="1:33" x14ac:dyDescent="0.25">
      <c r="A49" s="70" t="s">
        <v>3</v>
      </c>
      <c r="B49" s="22"/>
      <c r="C49" s="9"/>
      <c r="D49" s="9"/>
      <c r="E49" s="9"/>
      <c r="F49" s="9"/>
      <c r="G49" s="29"/>
      <c r="H49" s="20"/>
      <c r="I49" s="57"/>
      <c r="J49" s="20"/>
      <c r="K49" s="57"/>
      <c r="L49" s="20"/>
      <c r="M49" s="9"/>
      <c r="N49" s="57"/>
      <c r="O49" s="29"/>
      <c r="P49" s="4"/>
      <c r="Q49" s="86">
        <f t="shared" si="1"/>
        <v>0</v>
      </c>
      <c r="R49" s="21"/>
      <c r="S49" s="43"/>
      <c r="T49" s="21"/>
      <c r="U49" s="7"/>
      <c r="V49" s="43"/>
      <c r="W49" s="61"/>
      <c r="X49" s="7"/>
      <c r="Y49" s="23"/>
      <c r="Z49" s="11"/>
      <c r="AA49" s="7"/>
      <c r="AB49" s="7"/>
      <c r="AC49" s="7"/>
      <c r="AD49" s="23"/>
      <c r="AE49" s="4"/>
      <c r="AF49" s="26">
        <f t="shared" si="2"/>
        <v>0</v>
      </c>
      <c r="AG49" s="95">
        <f t="shared" si="0"/>
        <v>0</v>
      </c>
    </row>
    <row r="50" spans="1:33" x14ac:dyDescent="0.25">
      <c r="A50" s="70" t="s">
        <v>4</v>
      </c>
      <c r="B50" s="22"/>
      <c r="C50" s="9"/>
      <c r="D50" s="9"/>
      <c r="E50" s="9"/>
      <c r="F50" s="9"/>
      <c r="G50" s="29"/>
      <c r="H50" s="20"/>
      <c r="I50" s="57"/>
      <c r="J50" s="20"/>
      <c r="K50" s="57"/>
      <c r="L50" s="20"/>
      <c r="M50" s="9"/>
      <c r="N50" s="57"/>
      <c r="O50" s="29"/>
      <c r="P50" s="4"/>
      <c r="Q50" s="86">
        <f t="shared" si="1"/>
        <v>0</v>
      </c>
      <c r="R50" s="21"/>
      <c r="S50" s="43"/>
      <c r="T50" s="21"/>
      <c r="U50" s="7"/>
      <c r="V50" s="43"/>
      <c r="W50" s="61"/>
      <c r="X50" s="7"/>
      <c r="Y50" s="23"/>
      <c r="Z50" s="11"/>
      <c r="AA50" s="7"/>
      <c r="AB50" s="7"/>
      <c r="AC50" s="7"/>
      <c r="AD50" s="23"/>
      <c r="AE50" s="4"/>
      <c r="AF50" s="26">
        <f t="shared" si="2"/>
        <v>0</v>
      </c>
      <c r="AG50" s="95">
        <f t="shared" si="0"/>
        <v>0</v>
      </c>
    </row>
    <row r="51" spans="1:33" x14ac:dyDescent="0.25">
      <c r="A51" s="70" t="s">
        <v>29</v>
      </c>
      <c r="B51" s="22"/>
      <c r="C51" s="9"/>
      <c r="D51" s="9"/>
      <c r="E51" s="9"/>
      <c r="F51" s="9"/>
      <c r="G51" s="29"/>
      <c r="H51" s="20"/>
      <c r="I51" s="57"/>
      <c r="J51" s="20"/>
      <c r="K51" s="57"/>
      <c r="L51" s="20"/>
      <c r="M51" s="9"/>
      <c r="N51" s="57"/>
      <c r="O51" s="29"/>
      <c r="P51" s="4"/>
      <c r="Q51" s="86">
        <f t="shared" si="1"/>
        <v>0</v>
      </c>
      <c r="R51" s="21"/>
      <c r="S51" s="43"/>
      <c r="T51" s="21"/>
      <c r="U51" s="7"/>
      <c r="V51" s="43"/>
      <c r="W51" s="61"/>
      <c r="X51" s="7"/>
      <c r="Y51" s="23"/>
      <c r="Z51" s="11"/>
      <c r="AA51" s="7"/>
      <c r="AB51" s="7"/>
      <c r="AC51" s="7"/>
      <c r="AD51" s="23"/>
      <c r="AE51" s="4"/>
      <c r="AF51" s="26">
        <f t="shared" si="2"/>
        <v>0</v>
      </c>
      <c r="AG51" s="95">
        <f t="shared" si="0"/>
        <v>0</v>
      </c>
    </row>
    <row r="52" spans="1:33" x14ac:dyDescent="0.25">
      <c r="A52" s="70" t="s">
        <v>52</v>
      </c>
      <c r="B52" s="22"/>
      <c r="C52" s="9"/>
      <c r="D52" s="9"/>
      <c r="E52" s="9"/>
      <c r="F52" s="9"/>
      <c r="G52" s="29"/>
      <c r="H52" s="20"/>
      <c r="I52" s="57"/>
      <c r="J52" s="20"/>
      <c r="K52" s="57"/>
      <c r="L52" s="20"/>
      <c r="M52" s="9"/>
      <c r="N52" s="57"/>
      <c r="O52" s="29"/>
      <c r="P52" s="4"/>
      <c r="Q52" s="86">
        <f t="shared" si="1"/>
        <v>0</v>
      </c>
      <c r="R52" s="21"/>
      <c r="S52" s="43"/>
      <c r="T52" s="21"/>
      <c r="U52" s="7"/>
      <c r="V52" s="43"/>
      <c r="W52" s="61"/>
      <c r="X52" s="7"/>
      <c r="Y52" s="23">
        <v>3</v>
      </c>
      <c r="Z52" s="11"/>
      <c r="AA52" s="7"/>
      <c r="AB52" s="7"/>
      <c r="AC52" s="7">
        <v>13</v>
      </c>
      <c r="AD52" s="23">
        <v>2</v>
      </c>
      <c r="AE52" s="4">
        <v>2</v>
      </c>
      <c r="AF52" s="26">
        <f t="shared" si="2"/>
        <v>16</v>
      </c>
      <c r="AG52" s="95">
        <f t="shared" si="0"/>
        <v>16</v>
      </c>
    </row>
    <row r="53" spans="1:33" x14ac:dyDescent="0.25">
      <c r="A53" s="70" t="s">
        <v>53</v>
      </c>
      <c r="B53" s="22"/>
      <c r="C53" s="9">
        <v>1</v>
      </c>
      <c r="D53" s="9">
        <v>12</v>
      </c>
      <c r="E53" s="9"/>
      <c r="F53" s="9"/>
      <c r="G53" s="29"/>
      <c r="H53" s="20"/>
      <c r="I53" s="57"/>
      <c r="J53" s="20">
        <v>1</v>
      </c>
      <c r="K53" s="57"/>
      <c r="L53" s="20"/>
      <c r="M53" s="9"/>
      <c r="N53" s="57"/>
      <c r="O53" s="29"/>
      <c r="P53" s="4">
        <v>2</v>
      </c>
      <c r="Q53" s="86">
        <f t="shared" si="1"/>
        <v>12</v>
      </c>
      <c r="R53" s="21"/>
      <c r="S53" s="43"/>
      <c r="T53" s="21"/>
      <c r="U53" s="7"/>
      <c r="V53" s="43"/>
      <c r="W53" s="61"/>
      <c r="X53" s="7"/>
      <c r="Y53" s="23"/>
      <c r="Z53" s="11"/>
      <c r="AA53" s="7"/>
      <c r="AB53" s="7"/>
      <c r="AC53" s="7"/>
      <c r="AD53" s="23"/>
      <c r="AE53" s="4"/>
      <c r="AF53" s="26">
        <f t="shared" si="2"/>
        <v>0</v>
      </c>
      <c r="AG53" s="95">
        <f t="shared" si="0"/>
        <v>12</v>
      </c>
    </row>
    <row r="54" spans="1:33" x14ac:dyDescent="0.25">
      <c r="A54" s="70" t="s">
        <v>13</v>
      </c>
      <c r="B54" s="22"/>
      <c r="C54" s="9"/>
      <c r="D54" s="9"/>
      <c r="E54" s="9"/>
      <c r="F54" s="9"/>
      <c r="G54" s="29"/>
      <c r="H54" s="20"/>
      <c r="I54" s="57"/>
      <c r="J54" s="20"/>
      <c r="K54" s="57"/>
      <c r="L54" s="20"/>
      <c r="M54" s="9"/>
      <c r="N54" s="57"/>
      <c r="O54" s="29"/>
      <c r="P54" s="4"/>
      <c r="Q54" s="86">
        <f t="shared" si="1"/>
        <v>0</v>
      </c>
      <c r="R54" s="21"/>
      <c r="S54" s="43"/>
      <c r="T54" s="21"/>
      <c r="U54" s="7"/>
      <c r="V54" s="43"/>
      <c r="W54" s="61"/>
      <c r="X54" s="7"/>
      <c r="Y54" s="23"/>
      <c r="Z54" s="11"/>
      <c r="AA54" s="7"/>
      <c r="AB54" s="7"/>
      <c r="AC54" s="7"/>
      <c r="AD54" s="23"/>
      <c r="AE54" s="4"/>
      <c r="AF54" s="26">
        <f t="shared" si="2"/>
        <v>0</v>
      </c>
      <c r="AG54" s="95">
        <f t="shared" si="0"/>
        <v>0</v>
      </c>
    </row>
    <row r="55" spans="1:33" x14ac:dyDescent="0.25">
      <c r="A55" s="70" t="s">
        <v>22</v>
      </c>
      <c r="B55" s="22"/>
      <c r="C55" s="9"/>
      <c r="D55" s="9"/>
      <c r="E55" s="9"/>
      <c r="F55" s="9"/>
      <c r="G55" s="29"/>
      <c r="H55" s="20"/>
      <c r="I55" s="57"/>
      <c r="J55" s="20"/>
      <c r="K55" s="57"/>
      <c r="L55" s="20"/>
      <c r="M55" s="9"/>
      <c r="N55" s="57"/>
      <c r="O55" s="29"/>
      <c r="P55" s="4"/>
      <c r="Q55" s="86">
        <f t="shared" si="1"/>
        <v>0</v>
      </c>
      <c r="R55" s="21"/>
      <c r="S55" s="43"/>
      <c r="T55" s="21"/>
      <c r="U55" s="7"/>
      <c r="V55" s="43"/>
      <c r="W55" s="61"/>
      <c r="X55" s="7"/>
      <c r="Y55" s="23"/>
      <c r="Z55" s="11"/>
      <c r="AA55" s="7"/>
      <c r="AB55" s="7"/>
      <c r="AC55" s="7"/>
      <c r="AD55" s="23"/>
      <c r="AE55" s="4"/>
      <c r="AF55" s="26">
        <f t="shared" si="2"/>
        <v>0</v>
      </c>
      <c r="AG55" s="95">
        <f t="shared" si="0"/>
        <v>0</v>
      </c>
    </row>
    <row r="56" spans="1:33" x14ac:dyDescent="0.25">
      <c r="A56" s="70" t="s">
        <v>54</v>
      </c>
      <c r="B56" s="22"/>
      <c r="C56" s="9"/>
      <c r="D56" s="9">
        <v>11</v>
      </c>
      <c r="E56" s="9">
        <v>31</v>
      </c>
      <c r="F56" s="9"/>
      <c r="G56" s="29"/>
      <c r="H56" s="20"/>
      <c r="I56" s="57"/>
      <c r="J56" s="20"/>
      <c r="K56" s="57"/>
      <c r="L56" s="20"/>
      <c r="M56" s="9">
        <v>36</v>
      </c>
      <c r="N56" s="57"/>
      <c r="O56" s="29"/>
      <c r="P56" s="4"/>
      <c r="Q56" s="86">
        <f t="shared" si="1"/>
        <v>78</v>
      </c>
      <c r="R56" s="21"/>
      <c r="S56" s="43"/>
      <c r="T56" s="21"/>
      <c r="U56" s="7"/>
      <c r="V56" s="43"/>
      <c r="W56" s="61"/>
      <c r="X56" s="7"/>
      <c r="Y56" s="23"/>
      <c r="Z56" s="11"/>
      <c r="AA56" s="7"/>
      <c r="AB56" s="7"/>
      <c r="AC56" s="7"/>
      <c r="AD56" s="23"/>
      <c r="AE56" s="4"/>
      <c r="AF56" s="26">
        <f t="shared" si="2"/>
        <v>0</v>
      </c>
      <c r="AG56" s="95">
        <f t="shared" si="0"/>
        <v>78</v>
      </c>
    </row>
    <row r="57" spans="1:33" x14ac:dyDescent="0.25">
      <c r="A57" s="70" t="s">
        <v>55</v>
      </c>
      <c r="B57" s="22"/>
      <c r="C57" s="9">
        <v>10</v>
      </c>
      <c r="D57" s="9"/>
      <c r="E57" s="9"/>
      <c r="F57" s="9"/>
      <c r="G57" s="29"/>
      <c r="H57" s="20"/>
      <c r="I57" s="57"/>
      <c r="J57" s="20"/>
      <c r="K57" s="57"/>
      <c r="L57" s="20"/>
      <c r="M57" s="9">
        <v>2</v>
      </c>
      <c r="N57" s="57"/>
      <c r="O57" s="29"/>
      <c r="P57" s="4"/>
      <c r="Q57" s="86">
        <f t="shared" si="1"/>
        <v>12</v>
      </c>
      <c r="R57" s="21"/>
      <c r="S57" s="43"/>
      <c r="T57" s="21"/>
      <c r="U57" s="7"/>
      <c r="V57" s="43"/>
      <c r="W57" s="61"/>
      <c r="X57" s="7"/>
      <c r="Y57" s="23"/>
      <c r="Z57" s="11"/>
      <c r="AA57" s="7"/>
      <c r="AB57" s="7"/>
      <c r="AC57" s="7"/>
      <c r="AD57" s="23"/>
      <c r="AE57" s="4"/>
      <c r="AF57" s="26">
        <f t="shared" si="2"/>
        <v>0</v>
      </c>
      <c r="AG57" s="95">
        <f t="shared" si="0"/>
        <v>12</v>
      </c>
    </row>
    <row r="58" spans="1:33" x14ac:dyDescent="0.25">
      <c r="A58" s="70" t="s">
        <v>5</v>
      </c>
      <c r="B58" s="22">
        <v>1</v>
      </c>
      <c r="C58" s="9">
        <v>10</v>
      </c>
      <c r="D58" s="9">
        <v>114</v>
      </c>
      <c r="E58" s="9">
        <v>39</v>
      </c>
      <c r="F58" s="9"/>
      <c r="G58" s="29"/>
      <c r="H58" s="20"/>
      <c r="I58" s="57"/>
      <c r="J58" s="20">
        <v>6</v>
      </c>
      <c r="K58" s="57"/>
      <c r="L58" s="20">
        <v>14</v>
      </c>
      <c r="M58" s="9"/>
      <c r="N58" s="57"/>
      <c r="O58" s="29"/>
      <c r="P58" s="4"/>
      <c r="Q58" s="86">
        <f t="shared" si="1"/>
        <v>184</v>
      </c>
      <c r="R58" s="21"/>
      <c r="S58" s="43">
        <v>7</v>
      </c>
      <c r="T58" s="21"/>
      <c r="U58" s="7"/>
      <c r="V58" s="43"/>
      <c r="W58" s="61"/>
      <c r="X58" s="7"/>
      <c r="Y58" s="23"/>
      <c r="Z58" s="11"/>
      <c r="AA58" s="7"/>
      <c r="AB58" s="7"/>
      <c r="AC58" s="7"/>
      <c r="AD58" s="23"/>
      <c r="AE58" s="4"/>
      <c r="AF58" s="26">
        <f t="shared" si="2"/>
        <v>7</v>
      </c>
      <c r="AG58" s="95">
        <f t="shared" si="0"/>
        <v>191</v>
      </c>
    </row>
    <row r="59" spans="1:33" x14ac:dyDescent="0.25">
      <c r="A59" s="70" t="s">
        <v>56</v>
      </c>
      <c r="B59" s="22"/>
      <c r="C59" s="9">
        <v>16</v>
      </c>
      <c r="D59" s="9">
        <v>76</v>
      </c>
      <c r="E59" s="9">
        <v>52</v>
      </c>
      <c r="F59" s="9"/>
      <c r="G59" s="29"/>
      <c r="H59" s="20">
        <v>5</v>
      </c>
      <c r="I59" s="57"/>
      <c r="J59" s="20">
        <v>15</v>
      </c>
      <c r="K59" s="57"/>
      <c r="L59" s="20"/>
      <c r="M59" s="9">
        <v>48</v>
      </c>
      <c r="N59" s="57">
        <v>43</v>
      </c>
      <c r="O59" s="29">
        <v>16</v>
      </c>
      <c r="P59" s="4"/>
      <c r="Q59" s="86">
        <f t="shared" si="1"/>
        <v>271</v>
      </c>
      <c r="R59" s="21"/>
      <c r="S59" s="43"/>
      <c r="T59" s="21"/>
      <c r="U59" s="7">
        <v>2</v>
      </c>
      <c r="V59" s="43"/>
      <c r="W59" s="61"/>
      <c r="X59" s="7"/>
      <c r="Y59" s="23"/>
      <c r="Z59" s="11"/>
      <c r="AA59" s="7"/>
      <c r="AB59" s="7"/>
      <c r="AC59" s="7"/>
      <c r="AD59" s="23"/>
      <c r="AE59" s="4"/>
      <c r="AF59" s="26">
        <f t="shared" si="2"/>
        <v>2</v>
      </c>
      <c r="AG59" s="95">
        <f t="shared" si="0"/>
        <v>273</v>
      </c>
    </row>
    <row r="60" spans="1:33" x14ac:dyDescent="0.25">
      <c r="A60" s="70" t="s">
        <v>57</v>
      </c>
      <c r="B60" s="22"/>
      <c r="C60" s="9"/>
      <c r="D60" s="9"/>
      <c r="E60" s="9">
        <v>4</v>
      </c>
      <c r="F60" s="9">
        <v>14</v>
      </c>
      <c r="G60" s="29"/>
      <c r="H60" s="20"/>
      <c r="I60" s="57"/>
      <c r="J60" s="20"/>
      <c r="K60" s="57"/>
      <c r="L60" s="20"/>
      <c r="M60" s="9">
        <v>9</v>
      </c>
      <c r="N60" s="57">
        <v>1</v>
      </c>
      <c r="O60" s="29"/>
      <c r="P60" s="4"/>
      <c r="Q60" s="86">
        <f t="shared" si="1"/>
        <v>28</v>
      </c>
      <c r="R60" s="21"/>
      <c r="S60" s="43"/>
      <c r="T60" s="21"/>
      <c r="U60" s="7"/>
      <c r="V60" s="43"/>
      <c r="W60" s="61"/>
      <c r="X60" s="7"/>
      <c r="Y60" s="23"/>
      <c r="Z60" s="11"/>
      <c r="AA60" s="7"/>
      <c r="AB60" s="7"/>
      <c r="AC60" s="7">
        <v>16</v>
      </c>
      <c r="AD60" s="23">
        <v>7</v>
      </c>
      <c r="AE60" s="4"/>
      <c r="AF60" s="26">
        <f t="shared" si="2"/>
        <v>23</v>
      </c>
      <c r="AG60" s="95">
        <f t="shared" si="0"/>
        <v>51</v>
      </c>
    </row>
    <row r="61" spans="1:33" ht="13.8" thickBot="1" x14ac:dyDescent="0.3">
      <c r="A61" s="71" t="s">
        <v>58</v>
      </c>
      <c r="B61" s="13"/>
      <c r="C61" s="32">
        <v>15</v>
      </c>
      <c r="D61" s="32">
        <v>35</v>
      </c>
      <c r="E61" s="32">
        <v>29</v>
      </c>
      <c r="F61" s="32"/>
      <c r="G61" s="31"/>
      <c r="H61" s="45"/>
      <c r="I61" s="44"/>
      <c r="J61" s="45">
        <v>7</v>
      </c>
      <c r="K61" s="44"/>
      <c r="L61" s="45">
        <v>29</v>
      </c>
      <c r="M61" s="32"/>
      <c r="N61" s="44">
        <v>5</v>
      </c>
      <c r="O61" s="31">
        <v>5</v>
      </c>
      <c r="P61" s="5"/>
      <c r="Q61" s="87">
        <f t="shared" si="1"/>
        <v>125</v>
      </c>
      <c r="R61" s="45">
        <v>5</v>
      </c>
      <c r="S61" s="44">
        <v>3</v>
      </c>
      <c r="T61" s="45">
        <v>7</v>
      </c>
      <c r="U61" s="32">
        <v>17</v>
      </c>
      <c r="V61" s="44"/>
      <c r="W61" s="46">
        <v>1</v>
      </c>
      <c r="X61" s="32"/>
      <c r="Y61" s="31"/>
      <c r="Z61" s="13">
        <v>3</v>
      </c>
      <c r="AA61" s="32"/>
      <c r="AB61" s="32"/>
      <c r="AC61" s="32"/>
      <c r="AD61" s="46"/>
      <c r="AE61" s="5"/>
      <c r="AF61" s="26">
        <f t="shared" si="2"/>
        <v>36</v>
      </c>
      <c r="AG61" s="98">
        <f t="shared" si="0"/>
        <v>161</v>
      </c>
    </row>
    <row r="62" spans="1:33" ht="13.8" thickBot="1" x14ac:dyDescent="0.3">
      <c r="A62" s="51" t="s">
        <v>92</v>
      </c>
      <c r="B62" s="8">
        <f>SUM(B9:B61)</f>
        <v>22</v>
      </c>
      <c r="C62" s="53">
        <f t="shared" ref="C62:P62" si="3">SUM(C9:C61)</f>
        <v>180</v>
      </c>
      <c r="D62" s="53">
        <f t="shared" si="3"/>
        <v>555</v>
      </c>
      <c r="E62" s="53">
        <f t="shared" si="3"/>
        <v>220</v>
      </c>
      <c r="F62" s="53">
        <f t="shared" si="3"/>
        <v>28</v>
      </c>
      <c r="G62" s="2">
        <f t="shared" si="3"/>
        <v>7</v>
      </c>
      <c r="H62" s="52">
        <f t="shared" si="3"/>
        <v>17</v>
      </c>
      <c r="I62" s="55">
        <f t="shared" si="3"/>
        <v>5</v>
      </c>
      <c r="J62" s="52">
        <f t="shared" si="3"/>
        <v>84</v>
      </c>
      <c r="K62" s="55">
        <f t="shared" si="3"/>
        <v>75</v>
      </c>
      <c r="L62" s="52">
        <f t="shared" si="3"/>
        <v>139</v>
      </c>
      <c r="M62" s="53">
        <f t="shared" si="3"/>
        <v>252</v>
      </c>
      <c r="N62" s="55">
        <f t="shared" si="3"/>
        <v>99</v>
      </c>
      <c r="O62" s="55">
        <f t="shared" si="3"/>
        <v>30</v>
      </c>
      <c r="P62" s="47">
        <f t="shared" si="3"/>
        <v>4</v>
      </c>
      <c r="Q62" s="88">
        <f>SUM(Q9:Q61)</f>
        <v>1709</v>
      </c>
      <c r="R62" s="52">
        <f>SUM(R9:R61)</f>
        <v>5</v>
      </c>
      <c r="S62" s="55">
        <f t="shared" ref="S62:AE62" si="4">SUM(S9:S61)</f>
        <v>103</v>
      </c>
      <c r="T62" s="52">
        <f t="shared" si="4"/>
        <v>8</v>
      </c>
      <c r="U62" s="53">
        <f t="shared" si="4"/>
        <v>123</v>
      </c>
      <c r="V62" s="55">
        <f t="shared" si="4"/>
        <v>0</v>
      </c>
      <c r="W62" s="52">
        <f t="shared" si="4"/>
        <v>3</v>
      </c>
      <c r="X62" s="53">
        <f t="shared" si="4"/>
        <v>3</v>
      </c>
      <c r="Y62" s="55">
        <f t="shared" si="4"/>
        <v>3</v>
      </c>
      <c r="Z62" s="52">
        <f t="shared" si="4"/>
        <v>8</v>
      </c>
      <c r="AA62" s="53">
        <f t="shared" si="4"/>
        <v>0</v>
      </c>
      <c r="AB62" s="53">
        <f t="shared" si="4"/>
        <v>5</v>
      </c>
      <c r="AC62" s="53">
        <f t="shared" si="4"/>
        <v>49</v>
      </c>
      <c r="AD62" s="55">
        <f t="shared" si="4"/>
        <v>16</v>
      </c>
      <c r="AE62" s="3">
        <f t="shared" si="4"/>
        <v>2</v>
      </c>
      <c r="AF62" s="54">
        <f>SUM(AF9:AF61)</f>
        <v>324</v>
      </c>
      <c r="AG62" s="99">
        <f>SUM(AG9:AG61)</f>
        <v>2033</v>
      </c>
    </row>
    <row r="63" spans="1:33" ht="13.8" thickBot="1" x14ac:dyDescent="0.3">
      <c r="A63" s="73" t="s">
        <v>21</v>
      </c>
      <c r="B63" s="77">
        <f>B62/($Q$62+$P$62)</f>
        <v>1.284296555750146E-2</v>
      </c>
      <c r="C63" s="64">
        <f t="shared" ref="C63:O63" si="5">C62/($Q$62+$P$62)</f>
        <v>0.10507880910683012</v>
      </c>
      <c r="D63" s="64">
        <f t="shared" si="5"/>
        <v>0.32399299474605953</v>
      </c>
      <c r="E63" s="64">
        <f t="shared" si="5"/>
        <v>0.1284296555750146</v>
      </c>
      <c r="F63" s="64">
        <f t="shared" si="5"/>
        <v>1.634559252772913E-2</v>
      </c>
      <c r="G63" s="78">
        <f t="shared" si="5"/>
        <v>4.0863981319322826E-3</v>
      </c>
      <c r="H63" s="77">
        <f t="shared" si="5"/>
        <v>9.9241097489784005E-3</v>
      </c>
      <c r="I63" s="78">
        <f t="shared" si="5"/>
        <v>2.918855808523059E-3</v>
      </c>
      <c r="J63" s="77">
        <f t="shared" si="5"/>
        <v>4.9036777583187391E-2</v>
      </c>
      <c r="K63" s="78">
        <f t="shared" si="5"/>
        <v>4.3782837127845885E-2</v>
      </c>
      <c r="L63" s="77">
        <f t="shared" si="5"/>
        <v>8.1144191476941033E-2</v>
      </c>
      <c r="M63" s="64">
        <f t="shared" si="5"/>
        <v>0.14711033274956217</v>
      </c>
      <c r="N63" s="78">
        <f t="shared" si="5"/>
        <v>5.7793345008756568E-2</v>
      </c>
      <c r="O63" s="119">
        <f t="shared" si="5"/>
        <v>1.7513134851138354E-2</v>
      </c>
      <c r="P63" s="65"/>
      <c r="Q63" s="68">
        <f>SUM(B63:P63)</f>
        <v>1</v>
      </c>
      <c r="R63" s="66">
        <f>R62/($AF$62+$AE$62)</f>
        <v>1.5337423312883436E-2</v>
      </c>
      <c r="S63" s="79">
        <f>S62/($AF$62+$AE$62)</f>
        <v>0.31595092024539878</v>
      </c>
      <c r="T63" s="66">
        <f t="shared" ref="T63:AD63" si="6">T62/($AF$62+$AE$62)</f>
        <v>2.4539877300613498E-2</v>
      </c>
      <c r="U63" s="80">
        <f t="shared" si="6"/>
        <v>0.3773006134969325</v>
      </c>
      <c r="V63" s="79">
        <f t="shared" si="6"/>
        <v>0</v>
      </c>
      <c r="W63" s="66">
        <f t="shared" si="6"/>
        <v>9.202453987730062E-3</v>
      </c>
      <c r="X63" s="80">
        <f t="shared" si="6"/>
        <v>9.202453987730062E-3</v>
      </c>
      <c r="Y63" s="79">
        <f t="shared" si="6"/>
        <v>9.202453987730062E-3</v>
      </c>
      <c r="Z63" s="66">
        <f t="shared" si="6"/>
        <v>2.4539877300613498E-2</v>
      </c>
      <c r="AA63" s="80">
        <f t="shared" si="6"/>
        <v>0</v>
      </c>
      <c r="AB63" s="80">
        <f t="shared" si="6"/>
        <v>1.5337423312883436E-2</v>
      </c>
      <c r="AC63" s="80">
        <f t="shared" si="6"/>
        <v>0.15030674846625766</v>
      </c>
      <c r="AD63" s="79">
        <f t="shared" si="6"/>
        <v>4.9079754601226995E-2</v>
      </c>
      <c r="AE63" s="3"/>
      <c r="AF63" s="133">
        <f>SUM(R63:AE63)</f>
        <v>0.99999999999999989</v>
      </c>
      <c r="AG63" s="47"/>
    </row>
    <row r="64" spans="1:33" ht="13.8" thickBot="1" x14ac:dyDescent="0.3">
      <c r="A64" s="74" t="s">
        <v>192</v>
      </c>
      <c r="B64" s="62">
        <f>B62+Veebruar!B64</f>
        <v>39</v>
      </c>
      <c r="C64" s="62">
        <f>C62+Veebruar!C64</f>
        <v>520</v>
      </c>
      <c r="D64" s="62">
        <f>D62+Veebruar!D64</f>
        <v>1489</v>
      </c>
      <c r="E64" s="62">
        <f>E62+Veebruar!E64</f>
        <v>580</v>
      </c>
      <c r="F64" s="62">
        <f>F62+Veebruar!F64</f>
        <v>100</v>
      </c>
      <c r="G64" s="62">
        <f>G62+Veebruar!G64</f>
        <v>23</v>
      </c>
      <c r="H64" s="62">
        <f>H62+Veebruar!H64</f>
        <v>25</v>
      </c>
      <c r="I64" s="62">
        <f>I62+Veebruar!I64</f>
        <v>9</v>
      </c>
      <c r="J64" s="62">
        <f>J62+Veebruar!J64</f>
        <v>228</v>
      </c>
      <c r="K64" s="62">
        <f>K62+Veebruar!K64</f>
        <v>247</v>
      </c>
      <c r="L64" s="62">
        <f>L62+Veebruar!L64</f>
        <v>349</v>
      </c>
      <c r="M64" s="62">
        <f>M62+Veebruar!M64</f>
        <v>780</v>
      </c>
      <c r="N64" s="62">
        <f>N62+Veebruar!N64</f>
        <v>300</v>
      </c>
      <c r="O64" s="62">
        <f>O62+Veebruar!O64</f>
        <v>99</v>
      </c>
      <c r="P64" s="62">
        <f>P62+Veebruar!P64</f>
        <v>52</v>
      </c>
      <c r="Q64" s="141">
        <f>Q62+Veebruar!Q64</f>
        <v>4736</v>
      </c>
      <c r="R64" s="62">
        <f>R62+Veebruar!R64</f>
        <v>14</v>
      </c>
      <c r="S64" s="62">
        <f>S62+Veebruar!S64</f>
        <v>314</v>
      </c>
      <c r="T64" s="62">
        <f>T62+Veebruar!T64</f>
        <v>28</v>
      </c>
      <c r="U64" s="62">
        <f>U62+Veebruar!U64</f>
        <v>333</v>
      </c>
      <c r="V64" s="62">
        <f>V62+Veebruar!V64</f>
        <v>3</v>
      </c>
      <c r="W64" s="62">
        <f>W62+Veebruar!W64</f>
        <v>7</v>
      </c>
      <c r="X64" s="62">
        <f>X62+Veebruar!X64</f>
        <v>14</v>
      </c>
      <c r="Y64" s="62">
        <f>Y62+Veebruar!Y64</f>
        <v>16</v>
      </c>
      <c r="Z64" s="62">
        <f>Z62+Veebruar!Z64</f>
        <v>20</v>
      </c>
      <c r="AA64" s="62">
        <f>AA62+Veebruar!AA64</f>
        <v>0</v>
      </c>
      <c r="AB64" s="62">
        <f>AB62+Veebruar!AB64</f>
        <v>11</v>
      </c>
      <c r="AC64" s="62">
        <f>AC62+Veebruar!AC64</f>
        <v>219</v>
      </c>
      <c r="AD64" s="62">
        <f>AD62+Veebruar!AD64</f>
        <v>63</v>
      </c>
      <c r="AE64" s="62">
        <f>AE62+Veebruar!AE64</f>
        <v>4</v>
      </c>
      <c r="AF64" s="141">
        <f>AF62+Veebruar!AF64</f>
        <v>1038</v>
      </c>
      <c r="AG64" s="138">
        <f>AG62+Veebruar!AG64</f>
        <v>5774</v>
      </c>
    </row>
    <row r="65" spans="1:33" ht="13.8" thickBot="1" x14ac:dyDescent="0.3">
      <c r="A65" s="128" t="s">
        <v>193</v>
      </c>
      <c r="B65" s="100">
        <v>58</v>
      </c>
      <c r="C65" s="100">
        <v>400</v>
      </c>
      <c r="D65" s="100">
        <v>1458</v>
      </c>
      <c r="E65" s="100">
        <v>773</v>
      </c>
      <c r="F65" s="100">
        <v>109</v>
      </c>
      <c r="G65" s="100">
        <v>15</v>
      </c>
      <c r="H65" s="100">
        <v>13</v>
      </c>
      <c r="I65" s="100">
        <v>8</v>
      </c>
      <c r="J65" s="100">
        <v>170</v>
      </c>
      <c r="K65" s="100">
        <v>228</v>
      </c>
      <c r="L65" s="100">
        <v>488</v>
      </c>
      <c r="M65" s="100">
        <v>687</v>
      </c>
      <c r="N65" s="100">
        <v>236</v>
      </c>
      <c r="O65" s="100">
        <v>106</v>
      </c>
      <c r="P65" s="100">
        <v>71</v>
      </c>
      <c r="Q65" s="87">
        <f t="shared" ref="Q65" si="7">SUM(B65:O65)-P65</f>
        <v>4678</v>
      </c>
      <c r="R65" s="100">
        <v>16</v>
      </c>
      <c r="S65" s="100">
        <v>298</v>
      </c>
      <c r="T65" s="100">
        <v>30</v>
      </c>
      <c r="U65" s="100">
        <v>294</v>
      </c>
      <c r="V65" s="100">
        <v>16</v>
      </c>
      <c r="W65" s="100">
        <v>9</v>
      </c>
      <c r="X65" s="100">
        <v>7</v>
      </c>
      <c r="Y65" s="100">
        <v>11</v>
      </c>
      <c r="Z65" s="100">
        <v>13</v>
      </c>
      <c r="AA65" s="100">
        <v>1</v>
      </c>
      <c r="AB65" s="100">
        <v>8</v>
      </c>
      <c r="AC65" s="100">
        <v>165</v>
      </c>
      <c r="AD65" s="100">
        <v>39</v>
      </c>
      <c r="AE65" s="100">
        <v>3</v>
      </c>
      <c r="AF65" s="26">
        <f t="shared" ref="AF65" si="8">SUM(R65:AD65)-AE65</f>
        <v>904</v>
      </c>
      <c r="AG65" s="138">
        <f>Q65+AF65</f>
        <v>5582</v>
      </c>
    </row>
    <row r="66" spans="1:33" ht="13.8" thickBot="1" x14ac:dyDescent="0.3">
      <c r="A66" s="129" t="s">
        <v>194</v>
      </c>
      <c r="B66" s="130">
        <f>(B64-B65)/B65</f>
        <v>-0.32758620689655171</v>
      </c>
      <c r="C66" s="130">
        <f t="shared" ref="C66:P66" si="9">(C64-C65)/C65</f>
        <v>0.3</v>
      </c>
      <c r="D66" s="130">
        <f t="shared" si="9"/>
        <v>2.1262002743484224E-2</v>
      </c>
      <c r="E66" s="130">
        <f t="shared" si="9"/>
        <v>-0.24967658473479948</v>
      </c>
      <c r="F66" s="130">
        <f t="shared" si="9"/>
        <v>-8.2568807339449546E-2</v>
      </c>
      <c r="G66" s="130">
        <f t="shared" si="9"/>
        <v>0.53333333333333333</v>
      </c>
      <c r="H66" s="130">
        <f t="shared" si="9"/>
        <v>0.92307692307692313</v>
      </c>
      <c r="I66" s="130">
        <f t="shared" si="9"/>
        <v>0.125</v>
      </c>
      <c r="J66" s="130">
        <f t="shared" si="9"/>
        <v>0.3411764705882353</v>
      </c>
      <c r="K66" s="130">
        <f t="shared" si="9"/>
        <v>8.3333333333333329E-2</v>
      </c>
      <c r="L66" s="130">
        <f t="shared" si="9"/>
        <v>-0.2848360655737705</v>
      </c>
      <c r="M66" s="130">
        <f t="shared" si="9"/>
        <v>0.13537117903930132</v>
      </c>
      <c r="N66" s="130">
        <f t="shared" si="9"/>
        <v>0.2711864406779661</v>
      </c>
      <c r="O66" s="130">
        <f t="shared" si="9"/>
        <v>-6.6037735849056603E-2</v>
      </c>
      <c r="P66" s="130">
        <f t="shared" si="9"/>
        <v>-0.26760563380281688</v>
      </c>
      <c r="Q66" s="142">
        <f t="shared" ref="Q66:AG66" si="10">(Q64-Q65)/Q65</f>
        <v>1.2398460880718255E-2</v>
      </c>
      <c r="R66" s="130">
        <f t="shared" si="10"/>
        <v>-0.125</v>
      </c>
      <c r="S66" s="130">
        <f t="shared" si="10"/>
        <v>5.3691275167785234E-2</v>
      </c>
      <c r="T66" s="130">
        <f t="shared" si="10"/>
        <v>-6.6666666666666666E-2</v>
      </c>
      <c r="U66" s="130">
        <f t="shared" si="10"/>
        <v>0.1326530612244898</v>
      </c>
      <c r="V66" s="130">
        <f t="shared" si="10"/>
        <v>-0.8125</v>
      </c>
      <c r="W66" s="130">
        <f t="shared" si="10"/>
        <v>-0.22222222222222221</v>
      </c>
      <c r="X66" s="130">
        <f t="shared" si="10"/>
        <v>1</v>
      </c>
      <c r="Y66" s="130">
        <f t="shared" si="10"/>
        <v>0.45454545454545453</v>
      </c>
      <c r="Z66" s="130">
        <f t="shared" si="10"/>
        <v>0.53846153846153844</v>
      </c>
      <c r="AA66" s="130">
        <f t="shared" si="10"/>
        <v>-1</v>
      </c>
      <c r="AB66" s="130">
        <f t="shared" si="10"/>
        <v>0.375</v>
      </c>
      <c r="AC66" s="130">
        <f t="shared" si="10"/>
        <v>0.32727272727272727</v>
      </c>
      <c r="AD66" s="130">
        <f t="shared" si="10"/>
        <v>0.61538461538461542</v>
      </c>
      <c r="AE66" s="130">
        <f t="shared" si="10"/>
        <v>0.33333333333333331</v>
      </c>
      <c r="AF66" s="142">
        <f t="shared" si="10"/>
        <v>0.14823008849557523</v>
      </c>
      <c r="AG66" s="142">
        <f t="shared" si="10"/>
        <v>3.4396273737011825E-2</v>
      </c>
    </row>
    <row r="67" spans="1:33" ht="15.6" x14ac:dyDescent="0.3">
      <c r="B67" s="24"/>
      <c r="C67" s="24"/>
      <c r="D67" s="24"/>
      <c r="E67" s="4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"/>
      <c r="R67" s="24"/>
      <c r="S67" s="24"/>
      <c r="T67" s="24"/>
      <c r="U67" s="24"/>
      <c r="V67" s="24"/>
      <c r="W67" s="24"/>
      <c r="X67" s="24"/>
      <c r="Y67" s="24"/>
      <c r="AA67" s="24"/>
      <c r="AB67" s="24"/>
      <c r="AC67" s="18"/>
    </row>
    <row r="68" spans="1:3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6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18"/>
    </row>
    <row r="69" spans="1:3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"/>
      <c r="R69" s="24"/>
      <c r="S69" s="24"/>
      <c r="T69" s="24"/>
      <c r="U69" s="24"/>
      <c r="V69" s="24"/>
      <c r="W69" s="24"/>
      <c r="X69" s="24"/>
      <c r="Y69" s="24"/>
      <c r="AD69" s="24"/>
      <c r="AE69" s="25"/>
      <c r="AG69" s="25"/>
    </row>
    <row r="70" spans="1:3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24"/>
      <c r="S70" s="24"/>
      <c r="T70" s="24"/>
      <c r="U70" s="24"/>
      <c r="V70" s="24"/>
      <c r="W70" s="24"/>
      <c r="X70" s="24"/>
      <c r="Y70" s="24"/>
      <c r="AD70" s="24"/>
      <c r="AE70" s="25"/>
      <c r="AG70" s="25"/>
    </row>
    <row r="71" spans="1:3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6"/>
      <c r="R71" s="24"/>
      <c r="S71" s="24"/>
      <c r="T71" s="24"/>
      <c r="U71" s="24"/>
      <c r="V71" s="24"/>
      <c r="W71" s="24"/>
      <c r="X71" s="24"/>
      <c r="Y71" s="24"/>
      <c r="AD71" s="24"/>
      <c r="AE71" s="25"/>
      <c r="AG71" s="25"/>
    </row>
    <row r="72" spans="1:3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"/>
      <c r="R72" s="24"/>
      <c r="S72" s="24"/>
      <c r="T72" s="24"/>
      <c r="U72" s="24"/>
      <c r="V72" s="24"/>
      <c r="W72" s="24"/>
      <c r="X72" s="24"/>
      <c r="Y72" s="24"/>
      <c r="AE72" s="25"/>
      <c r="AG72" s="25"/>
    </row>
    <row r="73" spans="1:33" x14ac:dyDescent="0.25">
      <c r="B73" s="24"/>
      <c r="C73" s="49"/>
      <c r="P73" s="6"/>
      <c r="AE73" s="25"/>
      <c r="AG73" s="25"/>
    </row>
    <row r="74" spans="1:33" x14ac:dyDescent="0.25">
      <c r="B74" s="24"/>
      <c r="P74" s="6"/>
      <c r="AE74" s="25"/>
      <c r="AG74" s="25"/>
    </row>
    <row r="75" spans="1:33" x14ac:dyDescent="0.25">
      <c r="B75" s="24"/>
      <c r="P75" s="6"/>
      <c r="AE75" s="25"/>
      <c r="AG75" s="25"/>
    </row>
    <row r="76" spans="1:33" x14ac:dyDescent="0.25">
      <c r="B76" s="50"/>
      <c r="P76" s="6"/>
      <c r="AE76" s="25"/>
      <c r="AG76" s="25"/>
    </row>
    <row r="77" spans="1:33" ht="23.25" customHeight="1" x14ac:dyDescent="0.25">
      <c r="B77" s="24"/>
      <c r="P77" s="6"/>
      <c r="AE77" s="25"/>
      <c r="AG77" s="25"/>
    </row>
    <row r="78" spans="1:33" ht="23.25" customHeight="1" x14ac:dyDescent="0.25">
      <c r="B78" s="50"/>
      <c r="P78" s="6"/>
      <c r="AE78" s="25"/>
      <c r="AG78" s="25"/>
    </row>
    <row r="79" spans="1:33" x14ac:dyDescent="0.25">
      <c r="B79" s="50"/>
      <c r="P79" s="6"/>
      <c r="AE79" s="25"/>
      <c r="AG79" s="25"/>
    </row>
    <row r="80" spans="1:33" x14ac:dyDescent="0.25">
      <c r="B80" s="24"/>
      <c r="P80" s="6"/>
      <c r="AE80" s="25"/>
      <c r="AG80" s="25"/>
    </row>
    <row r="81" spans="2:33" customFormat="1" x14ac:dyDescent="0.25">
      <c r="P81" s="6"/>
      <c r="AE81" s="25"/>
      <c r="AF81" s="25"/>
      <c r="AG81" s="25"/>
    </row>
    <row r="82" spans="2:33" customFormat="1" x14ac:dyDescent="0.25">
      <c r="U82" s="18"/>
      <c r="V82" s="18"/>
      <c r="W82" s="18"/>
      <c r="AE82" s="25"/>
      <c r="AF82" s="25"/>
      <c r="AG82" s="25"/>
    </row>
    <row r="83" spans="2:33" customFormat="1" x14ac:dyDescent="0.25">
      <c r="B83" s="49"/>
      <c r="U83" s="18"/>
      <c r="V83" s="18"/>
      <c r="W83" s="18"/>
      <c r="AE83" s="25"/>
      <c r="AF83" s="25"/>
      <c r="AG83" s="25"/>
    </row>
    <row r="84" spans="2:33" customFormat="1" x14ac:dyDescent="0.25">
      <c r="U84" s="18"/>
      <c r="V84" s="18"/>
      <c r="W84" s="18"/>
      <c r="AE84" s="25"/>
      <c r="AF84" s="25"/>
      <c r="AG84" s="25"/>
    </row>
    <row r="85" spans="2:33" customFormat="1" x14ac:dyDescent="0.25">
      <c r="U85" s="18"/>
      <c r="V85" s="18"/>
      <c r="W85" s="18"/>
      <c r="AE85" s="25"/>
      <c r="AF85" s="25"/>
      <c r="AG85" s="25"/>
    </row>
    <row r="86" spans="2:33" customFormat="1" x14ac:dyDescent="0.25">
      <c r="U86" s="18"/>
      <c r="V86" s="18"/>
      <c r="W86" s="18"/>
      <c r="AE86" s="25"/>
      <c r="AF86" s="25"/>
      <c r="AG86" s="25"/>
    </row>
    <row r="87" spans="2:33" customFormat="1" x14ac:dyDescent="0.25">
      <c r="U87" s="18"/>
      <c r="V87" s="18"/>
      <c r="W87" s="18"/>
      <c r="AE87" s="25"/>
      <c r="AF87" s="25"/>
      <c r="AG87" s="25"/>
    </row>
    <row r="88" spans="2:33" customFormat="1" x14ac:dyDescent="0.25">
      <c r="U88" s="18"/>
      <c r="V88" s="18"/>
      <c r="W88" s="18"/>
      <c r="AE88" s="25"/>
      <c r="AF88" s="25"/>
      <c r="AG88" s="25"/>
    </row>
    <row r="89" spans="2:33" customFormat="1" x14ac:dyDescent="0.25">
      <c r="U89" s="18"/>
      <c r="V89" s="18"/>
      <c r="W89" s="18"/>
      <c r="AE89" s="25"/>
      <c r="AF89" s="25"/>
      <c r="AG89" s="25"/>
    </row>
    <row r="90" spans="2:33" customFormat="1" x14ac:dyDescent="0.25">
      <c r="U90" s="18"/>
      <c r="V90" s="18"/>
      <c r="W90" s="18"/>
      <c r="AE90" s="25"/>
      <c r="AF90" s="25"/>
      <c r="AG90" s="25"/>
    </row>
    <row r="91" spans="2:33" customFormat="1" x14ac:dyDescent="0.25">
      <c r="U91" s="18"/>
      <c r="V91" s="18"/>
      <c r="W91" s="18"/>
      <c r="AE91" s="25"/>
      <c r="AF91" s="25"/>
      <c r="AG91" s="25"/>
    </row>
    <row r="92" spans="2:33" customFormat="1" x14ac:dyDescent="0.25">
      <c r="B92" s="49"/>
      <c r="C92" s="49"/>
      <c r="U92" s="18"/>
      <c r="V92" s="18"/>
      <c r="W92" s="18"/>
      <c r="AE92" s="25"/>
      <c r="AF92" s="25"/>
      <c r="AG92" s="25"/>
    </row>
    <row r="93" spans="2:33" customFormat="1" x14ac:dyDescent="0.25">
      <c r="U93" s="18"/>
      <c r="V93" s="18"/>
      <c r="W93" s="18"/>
      <c r="AE93" s="25"/>
      <c r="AF93" s="25"/>
      <c r="AG93" s="25"/>
    </row>
    <row r="94" spans="2:33" customFormat="1" x14ac:dyDescent="0.25">
      <c r="U94" s="18"/>
      <c r="V94" s="18"/>
      <c r="W94" s="18"/>
      <c r="AE94" s="25"/>
      <c r="AF94" s="25"/>
      <c r="AG94" s="25"/>
    </row>
    <row r="95" spans="2:33" customFormat="1" x14ac:dyDescent="0.25">
      <c r="B95" s="49"/>
      <c r="C95" s="49"/>
      <c r="U95" s="18"/>
      <c r="V95" s="18"/>
      <c r="W95" s="18"/>
      <c r="AE95" s="25"/>
      <c r="AF95" s="25"/>
      <c r="AG95" s="25"/>
    </row>
    <row r="96" spans="2:33" customFormat="1" x14ac:dyDescent="0.25">
      <c r="B96" s="49"/>
      <c r="C96" s="49"/>
      <c r="U96" s="18"/>
      <c r="V96" s="18"/>
      <c r="W96" s="18"/>
      <c r="AE96" s="25"/>
      <c r="AF96" s="25"/>
      <c r="AG96" s="25"/>
    </row>
    <row r="97" spans="2:33" customFormat="1" x14ac:dyDescent="0.25">
      <c r="B97" s="49"/>
      <c r="C97" s="49"/>
      <c r="U97" s="18"/>
      <c r="V97" s="18"/>
      <c r="W97" s="18"/>
      <c r="AE97" s="25"/>
      <c r="AF97" s="25"/>
      <c r="AG97" s="25"/>
    </row>
    <row r="98" spans="2:33" customFormat="1" x14ac:dyDescent="0.25">
      <c r="U98" s="18"/>
      <c r="V98" s="18"/>
      <c r="W98" s="18"/>
      <c r="AE98" s="25"/>
      <c r="AF98" s="25"/>
      <c r="AG98" s="25"/>
    </row>
    <row r="99" spans="2:33" customFormat="1" x14ac:dyDescent="0.25">
      <c r="U99" s="18"/>
      <c r="V99" s="18"/>
      <c r="W99" s="18"/>
      <c r="AE99" s="25"/>
      <c r="AF99" s="25"/>
      <c r="AG99" s="25"/>
    </row>
    <row r="100" spans="2:33" customFormat="1" x14ac:dyDescent="0.25">
      <c r="U100" s="18"/>
      <c r="V100" s="18"/>
      <c r="W100" s="18"/>
      <c r="AE100" s="25"/>
      <c r="AF100" s="25"/>
      <c r="AG100" s="25"/>
    </row>
    <row r="101" spans="2:33" customFormat="1" x14ac:dyDescent="0.25">
      <c r="B101" s="49"/>
      <c r="U101" s="18"/>
      <c r="V101" s="18"/>
      <c r="W101" s="18"/>
      <c r="AE101" s="25"/>
      <c r="AF101" s="25"/>
      <c r="AG101" s="25"/>
    </row>
    <row r="102" spans="2:33" customFormat="1" x14ac:dyDescent="0.25">
      <c r="B102" s="49"/>
      <c r="C102" s="49"/>
      <c r="U102" s="18"/>
      <c r="V102" s="18"/>
      <c r="W102" s="18"/>
      <c r="AE102" s="25"/>
      <c r="AF102" s="25"/>
      <c r="AG102" s="25"/>
    </row>
    <row r="103" spans="2:33" customFormat="1" x14ac:dyDescent="0.25">
      <c r="U103" s="18"/>
      <c r="V103" s="18"/>
      <c r="W103" s="18"/>
      <c r="AE103" s="25"/>
      <c r="AF103" s="25"/>
      <c r="AG103" s="25"/>
    </row>
    <row r="104" spans="2:33" customFormat="1" x14ac:dyDescent="0.25">
      <c r="U104" s="18"/>
      <c r="V104" s="18"/>
      <c r="W104" s="18"/>
      <c r="AE104" s="25"/>
      <c r="AF104" s="25"/>
      <c r="AG104" s="25"/>
    </row>
    <row r="105" spans="2:33" customFormat="1" x14ac:dyDescent="0.25">
      <c r="U105" s="18"/>
      <c r="V105" s="18"/>
      <c r="W105" s="18"/>
      <c r="AE105" s="25"/>
      <c r="AF105" s="25"/>
      <c r="AG105" s="25"/>
    </row>
    <row r="106" spans="2:33" customFormat="1" x14ac:dyDescent="0.25">
      <c r="U106" s="18"/>
      <c r="V106" s="18"/>
      <c r="W106" s="18"/>
      <c r="AE106" s="25"/>
      <c r="AF106" s="25"/>
      <c r="AG106" s="25"/>
    </row>
    <row r="107" spans="2:33" customFormat="1" x14ac:dyDescent="0.25">
      <c r="U107" s="18"/>
      <c r="V107" s="18"/>
      <c r="W107" s="18"/>
      <c r="AE107" s="25"/>
      <c r="AF107" s="25"/>
      <c r="AG107" s="25"/>
    </row>
    <row r="108" spans="2:33" customFormat="1" x14ac:dyDescent="0.25">
      <c r="U108" s="18"/>
      <c r="V108" s="18"/>
      <c r="W108" s="18"/>
      <c r="AE108" s="25"/>
      <c r="AF108" s="25"/>
      <c r="AG108" s="25"/>
    </row>
    <row r="109" spans="2:33" customFormat="1" x14ac:dyDescent="0.25">
      <c r="U109" s="18"/>
      <c r="V109" s="18"/>
      <c r="W109" s="18"/>
      <c r="AE109" s="25"/>
      <c r="AF109" s="25"/>
      <c r="AG109" s="25"/>
    </row>
    <row r="110" spans="2:33" customFormat="1" x14ac:dyDescent="0.25">
      <c r="B110" s="49"/>
      <c r="U110" s="18"/>
      <c r="V110" s="18"/>
      <c r="W110" s="18"/>
      <c r="AE110" s="25"/>
      <c r="AF110" s="25"/>
      <c r="AG110" s="25"/>
    </row>
    <row r="111" spans="2:33" customFormat="1" x14ac:dyDescent="0.25">
      <c r="B111" s="49"/>
      <c r="U111" s="18"/>
      <c r="V111" s="18"/>
      <c r="W111" s="18"/>
      <c r="AE111" s="25"/>
      <c r="AF111" s="25"/>
      <c r="AG111" s="25"/>
    </row>
    <row r="112" spans="2:33" customFormat="1" x14ac:dyDescent="0.25">
      <c r="C112" s="49"/>
      <c r="U112" s="18"/>
      <c r="V112" s="18"/>
      <c r="W112" s="18"/>
      <c r="AE112" s="25"/>
      <c r="AF112" s="25"/>
      <c r="AG112" s="25"/>
    </row>
    <row r="113" spans="2:33" customFormat="1" x14ac:dyDescent="0.25">
      <c r="U113" s="18"/>
      <c r="V113" s="18"/>
      <c r="W113" s="18"/>
      <c r="AE113" s="25"/>
      <c r="AF113" s="25"/>
      <c r="AG113" s="25"/>
    </row>
    <row r="114" spans="2:33" customFormat="1" x14ac:dyDescent="0.25">
      <c r="U114" s="18"/>
      <c r="V114" s="18"/>
      <c r="W114" s="18"/>
      <c r="AE114" s="25"/>
      <c r="AF114" s="25"/>
      <c r="AG114" s="25"/>
    </row>
    <row r="115" spans="2:33" customFormat="1" x14ac:dyDescent="0.25">
      <c r="B115" s="49"/>
      <c r="C115" s="49"/>
      <c r="U115" s="18"/>
      <c r="V115" s="18"/>
      <c r="W115" s="18"/>
      <c r="AE115" s="25"/>
      <c r="AF115" s="25"/>
      <c r="AG115" s="25"/>
    </row>
    <row r="116" spans="2:33" customFormat="1" x14ac:dyDescent="0.25">
      <c r="U116" s="18"/>
      <c r="V116" s="18"/>
      <c r="W116" s="18"/>
      <c r="AE116" s="25"/>
      <c r="AF116" s="25"/>
      <c r="AG116" s="25"/>
    </row>
    <row r="117" spans="2:33" customFormat="1" x14ac:dyDescent="0.25">
      <c r="U117" s="18"/>
      <c r="V117" s="18"/>
      <c r="W117" s="18"/>
      <c r="AE117" s="25"/>
      <c r="AF117" s="25"/>
      <c r="AG117" s="25"/>
    </row>
    <row r="118" spans="2:33" customFormat="1" x14ac:dyDescent="0.25">
      <c r="B118" s="49"/>
      <c r="C118" s="49"/>
      <c r="U118" s="18"/>
      <c r="V118" s="18"/>
      <c r="W118" s="18"/>
      <c r="AE118" s="25"/>
      <c r="AF118" s="25"/>
      <c r="AG118" s="25"/>
    </row>
    <row r="119" spans="2:33" customFormat="1" x14ac:dyDescent="0.25">
      <c r="B119" s="49"/>
      <c r="C119" s="49"/>
      <c r="U119" s="18"/>
      <c r="V119" s="18"/>
      <c r="W119" s="18"/>
      <c r="X119" s="15"/>
      <c r="AE119" s="25"/>
      <c r="AF119" s="25"/>
      <c r="AG119" s="25"/>
    </row>
    <row r="120" spans="2:33" customFormat="1" x14ac:dyDescent="0.25">
      <c r="B120" s="49"/>
      <c r="C120" s="49"/>
      <c r="U120" s="18"/>
      <c r="V120" s="18"/>
      <c r="W120" s="18"/>
      <c r="X120" s="15"/>
      <c r="AE120" s="25"/>
      <c r="AF120" s="25"/>
      <c r="AG120" s="25"/>
    </row>
    <row r="121" spans="2:33" customFormat="1" x14ac:dyDescent="0.25">
      <c r="B121" s="49"/>
      <c r="U121" s="18"/>
      <c r="V121" s="18"/>
      <c r="W121" s="18"/>
      <c r="X121" s="15"/>
      <c r="AE121" s="25"/>
      <c r="AF121" s="25"/>
      <c r="AG121" s="25"/>
    </row>
    <row r="122" spans="2:33" customFormat="1" x14ac:dyDescent="0.25">
      <c r="B122" s="49"/>
      <c r="U122" s="18"/>
      <c r="V122" s="18"/>
      <c r="W122" s="18"/>
      <c r="X122" s="15"/>
      <c r="AE122" s="25"/>
      <c r="AF122" s="25"/>
      <c r="AG122" s="25"/>
    </row>
    <row r="123" spans="2:33" customFormat="1" x14ac:dyDescent="0.25">
      <c r="U123" s="18"/>
      <c r="V123" s="18"/>
      <c r="W123" s="18"/>
      <c r="AE123" s="25"/>
      <c r="AF123" s="25"/>
      <c r="AG123" s="25"/>
    </row>
    <row r="124" spans="2:33" customFormat="1" x14ac:dyDescent="0.25">
      <c r="U124" s="18"/>
      <c r="V124" s="18"/>
      <c r="W124" s="18"/>
      <c r="AE124" s="25"/>
      <c r="AF124" s="25"/>
      <c r="AG124" s="25"/>
    </row>
    <row r="125" spans="2:33" customFormat="1" x14ac:dyDescent="0.25">
      <c r="U125" s="18"/>
      <c r="V125" s="18"/>
      <c r="W125" s="18"/>
      <c r="AE125" s="25"/>
      <c r="AF125" s="25"/>
      <c r="AG125" s="25"/>
    </row>
    <row r="126" spans="2:33" customFormat="1" x14ac:dyDescent="0.25">
      <c r="B126" s="49"/>
      <c r="C126" s="49"/>
      <c r="U126" s="18"/>
      <c r="V126" s="18"/>
      <c r="W126" s="18"/>
      <c r="AE126" s="25"/>
      <c r="AF126" s="25"/>
      <c r="AG126" s="25"/>
    </row>
    <row r="127" spans="2:33" customFormat="1" x14ac:dyDescent="0.25">
      <c r="B127" s="49"/>
      <c r="C127" s="49"/>
      <c r="U127" s="18"/>
      <c r="V127" s="18"/>
      <c r="W127" s="18"/>
      <c r="AE127" s="25"/>
      <c r="AF127" s="25"/>
      <c r="AG127" s="25"/>
    </row>
    <row r="128" spans="2:33" customFormat="1" x14ac:dyDescent="0.25">
      <c r="U128" s="18"/>
      <c r="V128" s="18"/>
      <c r="W128" s="18"/>
      <c r="AE128" s="25"/>
      <c r="AF128" s="25"/>
      <c r="AG128" s="25"/>
    </row>
    <row r="129" spans="2:33" customFormat="1" x14ac:dyDescent="0.25">
      <c r="U129" s="18"/>
      <c r="V129" s="18"/>
      <c r="W129" s="18"/>
      <c r="AE129" s="25"/>
      <c r="AF129" s="25"/>
      <c r="AG129" s="25"/>
    </row>
    <row r="130" spans="2:33" customFormat="1" x14ac:dyDescent="0.25">
      <c r="U130" s="18"/>
      <c r="V130" s="18"/>
      <c r="W130" s="18"/>
      <c r="AE130" s="25"/>
      <c r="AF130" s="25"/>
      <c r="AG130" s="25"/>
    </row>
    <row r="131" spans="2:33" customFormat="1" x14ac:dyDescent="0.25">
      <c r="U131" s="18"/>
      <c r="V131" s="18"/>
      <c r="W131" s="18"/>
      <c r="AE131" s="25"/>
      <c r="AF131" s="25"/>
      <c r="AG131" s="25"/>
    </row>
    <row r="132" spans="2:33" customFormat="1" x14ac:dyDescent="0.25">
      <c r="U132" s="18"/>
      <c r="V132" s="18"/>
      <c r="W132" s="18"/>
      <c r="AD132" s="12"/>
      <c r="AE132" s="25"/>
      <c r="AF132" s="25"/>
      <c r="AG132" s="25"/>
    </row>
    <row r="133" spans="2:33" customFormat="1" x14ac:dyDescent="0.25">
      <c r="U133" s="18"/>
      <c r="V133" s="18"/>
      <c r="W133" s="18"/>
      <c r="AE133" s="25"/>
      <c r="AF133" s="25"/>
      <c r="AG133" s="25"/>
    </row>
    <row r="134" spans="2:33" customFormat="1" x14ac:dyDescent="0.25">
      <c r="U134" s="18"/>
      <c r="V134" s="18"/>
      <c r="W134" s="18"/>
      <c r="AE134" s="25"/>
      <c r="AF134" s="25"/>
      <c r="AG134" s="25"/>
    </row>
    <row r="135" spans="2:33" customFormat="1" x14ac:dyDescent="0.25">
      <c r="B135" s="49"/>
      <c r="U135" s="18"/>
      <c r="V135" s="18"/>
      <c r="W135" s="18"/>
      <c r="AE135" s="25"/>
      <c r="AF135" s="25"/>
      <c r="AG135" s="25"/>
    </row>
    <row r="136" spans="2:33" customFormat="1" x14ac:dyDescent="0.25">
      <c r="B136" s="49"/>
      <c r="C136" s="49"/>
      <c r="U136" s="18"/>
      <c r="V136" s="18"/>
      <c r="W136" s="18"/>
      <c r="AB136" s="12"/>
      <c r="AC136" s="12"/>
      <c r="AE136" s="25"/>
      <c r="AF136" s="25"/>
      <c r="AG136" s="25"/>
    </row>
    <row r="137" spans="2:33" customFormat="1" x14ac:dyDescent="0.25">
      <c r="U137" s="18"/>
      <c r="V137" s="18"/>
      <c r="W137" s="18"/>
      <c r="AB137" s="12"/>
      <c r="AC137" s="12"/>
      <c r="AE137" s="25"/>
      <c r="AF137" s="25"/>
      <c r="AG137" s="25"/>
    </row>
    <row r="138" spans="2:33" customFormat="1" ht="21.75" customHeight="1" x14ac:dyDescent="0.25">
      <c r="B138" s="49"/>
      <c r="C138" s="49"/>
      <c r="U138" s="18"/>
      <c r="V138" s="18"/>
      <c r="W138" s="18"/>
      <c r="AB138" s="12"/>
      <c r="AC138" s="12"/>
      <c r="AE138" s="25"/>
      <c r="AF138" s="25"/>
      <c r="AG138" s="25"/>
    </row>
    <row r="139" spans="2:33" customFormat="1" ht="15" customHeight="1" x14ac:dyDescent="0.25">
      <c r="U139" s="18"/>
      <c r="V139" s="18"/>
      <c r="W139" s="18"/>
      <c r="AB139" s="12"/>
      <c r="AC139" s="12"/>
      <c r="AE139" s="25"/>
      <c r="AF139" s="25"/>
      <c r="AG139" s="25"/>
    </row>
    <row r="140" spans="2:33" customFormat="1" ht="15" customHeight="1" x14ac:dyDescent="0.25">
      <c r="B140" s="49"/>
      <c r="U140" s="18"/>
      <c r="V140" s="18"/>
      <c r="W140" s="18"/>
      <c r="AA140" s="12"/>
      <c r="AE140" s="25"/>
      <c r="AF140" s="25"/>
      <c r="AG140" s="25"/>
    </row>
    <row r="141" spans="2:33" customFormat="1" x14ac:dyDescent="0.25">
      <c r="B141" s="49"/>
      <c r="U141" s="18"/>
      <c r="V141" s="18"/>
      <c r="W141" s="18"/>
      <c r="AA141" s="12"/>
      <c r="AE141" s="25"/>
      <c r="AF141" s="25"/>
      <c r="AG141" s="25"/>
    </row>
    <row r="142" spans="2:33" customFormat="1" x14ac:dyDescent="0.25">
      <c r="B142" s="49"/>
      <c r="C142" s="49"/>
      <c r="U142" s="18"/>
      <c r="V142" s="18"/>
      <c r="W142" s="18"/>
      <c r="AA142" s="12"/>
      <c r="AE142" s="25"/>
      <c r="AF142" s="25"/>
      <c r="AG142" s="25"/>
    </row>
    <row r="143" spans="2:33" customFormat="1" x14ac:dyDescent="0.25">
      <c r="B143" s="49"/>
      <c r="C143" s="49"/>
      <c r="U143" s="18"/>
      <c r="V143" s="18"/>
      <c r="W143" s="18"/>
      <c r="AE143" s="25"/>
      <c r="AF143" s="25"/>
      <c r="AG143" s="25"/>
    </row>
    <row r="144" spans="2:33" customFormat="1" x14ac:dyDescent="0.25">
      <c r="B144" s="49"/>
      <c r="U144" s="18"/>
      <c r="V144" s="18"/>
      <c r="W144" s="18"/>
      <c r="AE144" s="25"/>
      <c r="AF144" s="25"/>
      <c r="AG144" s="25"/>
    </row>
    <row r="145" spans="2:33" customFormat="1" x14ac:dyDescent="0.25">
      <c r="B145" s="49"/>
      <c r="U145" s="18"/>
      <c r="V145" s="18"/>
      <c r="W145" s="18"/>
      <c r="AE145" s="25"/>
      <c r="AF145" s="25"/>
      <c r="AG145" s="25"/>
    </row>
    <row r="146" spans="2:33" customFormat="1" x14ac:dyDescent="0.25">
      <c r="B146" s="49"/>
      <c r="U146" s="18"/>
      <c r="V146" s="18"/>
      <c r="W146" s="18"/>
      <c r="AE146" s="25"/>
      <c r="AF146" s="25"/>
      <c r="AG146" s="25"/>
    </row>
    <row r="147" spans="2:33" customFormat="1" x14ac:dyDescent="0.25">
      <c r="B147" s="49"/>
      <c r="C147" s="49"/>
      <c r="U147" s="18"/>
      <c r="V147" s="18"/>
      <c r="W147" s="18"/>
      <c r="AE147" s="25"/>
      <c r="AF147" s="25"/>
      <c r="AG147" s="25"/>
    </row>
    <row r="148" spans="2:33" customFormat="1" x14ac:dyDescent="0.25">
      <c r="U148" s="18"/>
      <c r="V148" s="18"/>
      <c r="W148" s="18"/>
      <c r="AE148" s="25"/>
      <c r="AF148" s="25"/>
      <c r="AG148" s="25"/>
    </row>
    <row r="149" spans="2:33" customFormat="1" x14ac:dyDescent="0.25">
      <c r="U149" s="18"/>
      <c r="V149" s="18"/>
      <c r="W149" s="18"/>
      <c r="AE149" s="25"/>
      <c r="AF149" s="25"/>
      <c r="AG149" s="25"/>
    </row>
    <row r="150" spans="2:33" customFormat="1" x14ac:dyDescent="0.25">
      <c r="U150" s="18"/>
      <c r="V150" s="18"/>
      <c r="W150" s="18"/>
      <c r="AE150" s="25"/>
      <c r="AF150" s="25"/>
      <c r="AG150" s="25"/>
    </row>
    <row r="151" spans="2:33" customFormat="1" x14ac:dyDescent="0.25">
      <c r="B151" s="49"/>
      <c r="C151" s="49"/>
      <c r="U151" s="18"/>
      <c r="V151" s="18"/>
      <c r="W151" s="18"/>
      <c r="AE151" s="25"/>
      <c r="AF151" s="25"/>
      <c r="AG151" s="25"/>
    </row>
    <row r="152" spans="2:33" customFormat="1" x14ac:dyDescent="0.25">
      <c r="B152" s="49"/>
      <c r="C152" s="49"/>
      <c r="U152" s="18"/>
      <c r="V152" s="18"/>
      <c r="W152" s="18"/>
      <c r="AE152" s="25"/>
      <c r="AF152" s="25"/>
      <c r="AG152" s="25"/>
    </row>
    <row r="153" spans="2:33" customFormat="1" x14ac:dyDescent="0.25">
      <c r="U153" s="18"/>
      <c r="V153" s="18"/>
      <c r="W153" s="18"/>
      <c r="AE153" s="25"/>
      <c r="AF153" s="25"/>
      <c r="AG153" s="25"/>
    </row>
    <row r="154" spans="2:33" customFormat="1" x14ac:dyDescent="0.25">
      <c r="U154" s="18"/>
      <c r="V154" s="18"/>
      <c r="W154" s="18"/>
      <c r="AE154" s="25"/>
      <c r="AF154" s="25"/>
      <c r="AG154" s="25"/>
    </row>
    <row r="155" spans="2:33" customFormat="1" x14ac:dyDescent="0.25">
      <c r="U155" s="18"/>
      <c r="V155" s="18"/>
      <c r="W155" s="18"/>
      <c r="AE155" s="25"/>
      <c r="AF155" s="25"/>
      <c r="AG155" s="25"/>
    </row>
    <row r="156" spans="2:33" customFormat="1" x14ac:dyDescent="0.25">
      <c r="B156" s="49"/>
      <c r="C156" s="49"/>
      <c r="U156" s="18"/>
      <c r="V156" s="18"/>
      <c r="W156" s="18"/>
      <c r="AE156" s="25"/>
      <c r="AF156" s="25"/>
      <c r="AG156" s="25"/>
    </row>
    <row r="157" spans="2:33" customFormat="1" x14ac:dyDescent="0.25">
      <c r="U157" s="18"/>
      <c r="V157" s="18"/>
      <c r="W157" s="18"/>
      <c r="AE157" s="25"/>
      <c r="AF157" s="25"/>
      <c r="AG157" s="25"/>
    </row>
    <row r="158" spans="2:33" customFormat="1" x14ac:dyDescent="0.25">
      <c r="U158" s="18"/>
      <c r="V158" s="18"/>
      <c r="W158" s="18"/>
      <c r="AE158" s="25"/>
      <c r="AF158" s="25"/>
      <c r="AG158" s="25"/>
    </row>
    <row r="159" spans="2:33" customFormat="1" x14ac:dyDescent="0.25">
      <c r="U159" s="18"/>
      <c r="V159" s="18"/>
      <c r="W159" s="18"/>
      <c r="AE159" s="25"/>
      <c r="AF159" s="25"/>
      <c r="AG159" s="25"/>
    </row>
    <row r="160" spans="2:33" customFormat="1" x14ac:dyDescent="0.25">
      <c r="B160" s="49"/>
      <c r="C160" s="49"/>
      <c r="U160" s="18"/>
      <c r="V160" s="18"/>
      <c r="W160" s="18"/>
      <c r="AE160" s="25"/>
      <c r="AF160" s="25"/>
      <c r="AG160" s="25"/>
    </row>
    <row r="161" spans="1:33" x14ac:dyDescent="0.25">
      <c r="A161"/>
      <c r="B161" s="49"/>
      <c r="C161" s="49"/>
      <c r="U161" s="18"/>
      <c r="V161" s="18"/>
      <c r="W161" s="18"/>
      <c r="AE161" s="25"/>
      <c r="AG161" s="25"/>
    </row>
    <row r="162" spans="1:33" x14ac:dyDescent="0.25">
      <c r="A162"/>
      <c r="U162" s="18"/>
      <c r="V162" s="18"/>
      <c r="W162" s="18"/>
      <c r="Z162" s="12"/>
      <c r="AE162" s="25"/>
      <c r="AG162" s="25"/>
    </row>
    <row r="163" spans="1:33" x14ac:dyDescent="0.25">
      <c r="A163"/>
      <c r="U163" s="18"/>
      <c r="V163" s="18"/>
      <c r="W163" s="18"/>
      <c r="AE163" s="28"/>
      <c r="AF163" s="28"/>
      <c r="AG163" s="28"/>
    </row>
    <row r="164" spans="1:33" x14ac:dyDescent="0.25">
      <c r="A164"/>
      <c r="U164" s="18"/>
      <c r="V164" s="18"/>
      <c r="W164" s="18"/>
      <c r="Y164" s="12"/>
      <c r="AE164" s="25"/>
      <c r="AG164" s="25"/>
    </row>
    <row r="165" spans="1:33" x14ac:dyDescent="0.25">
      <c r="A165"/>
      <c r="U165" s="18"/>
      <c r="V165" s="18"/>
      <c r="W165" s="18"/>
      <c r="Y165" s="12"/>
      <c r="AE165" s="25"/>
      <c r="AG165" s="25"/>
    </row>
    <row r="166" spans="1:33" x14ac:dyDescent="0.25">
      <c r="A166"/>
      <c r="U166" s="18"/>
      <c r="V166" s="18"/>
      <c r="W166" s="18"/>
      <c r="Y166" s="12"/>
      <c r="AE166" s="25"/>
      <c r="AG166" s="25"/>
    </row>
    <row r="167" spans="1:33" x14ac:dyDescent="0.25">
      <c r="A167"/>
      <c r="U167" s="18"/>
      <c r="V167" s="18"/>
      <c r="W167" s="18"/>
      <c r="Y167" s="12"/>
      <c r="AE167" s="25"/>
      <c r="AG167" s="25"/>
    </row>
    <row r="168" spans="1:33" x14ac:dyDescent="0.25">
      <c r="A168"/>
      <c r="U168" s="18"/>
      <c r="V168" s="18"/>
      <c r="W168" s="18"/>
      <c r="Y168" s="12"/>
      <c r="AE168" s="25"/>
      <c r="AG168" s="25"/>
    </row>
    <row r="169" spans="1:33" x14ac:dyDescent="0.25">
      <c r="A169"/>
      <c r="U169" s="18"/>
      <c r="V169" s="18"/>
      <c r="W169" s="18"/>
      <c r="AE169" s="25"/>
      <c r="AG169" s="25"/>
    </row>
    <row r="170" spans="1:33" x14ac:dyDescent="0.25">
      <c r="A170"/>
      <c r="U170" s="18"/>
      <c r="V170" s="18"/>
      <c r="W170" s="18"/>
      <c r="AE170" s="25"/>
      <c r="AG170" s="25"/>
    </row>
    <row r="171" spans="1:33" x14ac:dyDescent="0.25">
      <c r="A171"/>
      <c r="U171" s="18"/>
      <c r="V171" s="18"/>
      <c r="W171" s="18"/>
      <c r="AE171" s="25"/>
      <c r="AG171" s="25"/>
    </row>
    <row r="172" spans="1:33" x14ac:dyDescent="0.25">
      <c r="A172"/>
      <c r="B172" s="49"/>
      <c r="C172" s="49"/>
      <c r="U172" s="18"/>
      <c r="V172" s="18"/>
      <c r="W172" s="18"/>
      <c r="AE172" s="25"/>
      <c r="AG172" s="25"/>
    </row>
    <row r="173" spans="1:33" x14ac:dyDescent="0.25">
      <c r="A173"/>
      <c r="U173" s="18"/>
      <c r="V173" s="18"/>
      <c r="W173" s="18"/>
      <c r="AE173" s="25"/>
      <c r="AG173" s="25"/>
    </row>
    <row r="174" spans="1:33" x14ac:dyDescent="0.25">
      <c r="A174"/>
      <c r="U174" s="18"/>
      <c r="V174" s="18"/>
      <c r="W174" s="18"/>
      <c r="AE174" s="25"/>
      <c r="AG174" s="25"/>
    </row>
    <row r="175" spans="1:33" x14ac:dyDescent="0.25">
      <c r="A175"/>
      <c r="U175" s="18"/>
      <c r="V175" s="18"/>
      <c r="W175" s="18"/>
      <c r="AE175" s="25"/>
      <c r="AG175" s="25"/>
    </row>
    <row r="176" spans="1:33" x14ac:dyDescent="0.25">
      <c r="A176"/>
      <c r="B176" s="49"/>
      <c r="U176" s="18"/>
      <c r="V176" s="18"/>
      <c r="W176" s="18"/>
      <c r="AE176" s="25"/>
      <c r="AG176" s="25"/>
    </row>
    <row r="177" spans="2:33" customFormat="1" x14ac:dyDescent="0.25">
      <c r="U177" s="18"/>
      <c r="V177" s="18"/>
      <c r="W177" s="18"/>
      <c r="AE177" s="25"/>
      <c r="AF177" s="25"/>
      <c r="AG177" s="25"/>
    </row>
    <row r="178" spans="2:33" customFormat="1" x14ac:dyDescent="0.25">
      <c r="B178" s="49"/>
      <c r="C178" s="49"/>
      <c r="U178" s="18"/>
      <c r="V178" s="18"/>
      <c r="W178" s="18"/>
      <c r="AE178" s="25"/>
      <c r="AF178" s="25"/>
      <c r="AG178" s="25"/>
    </row>
    <row r="179" spans="2:33" customFormat="1" x14ac:dyDescent="0.25">
      <c r="B179" s="49"/>
      <c r="C179" s="49"/>
      <c r="U179" s="18"/>
      <c r="V179" s="18"/>
      <c r="W179" s="18"/>
      <c r="AE179" s="25"/>
      <c r="AF179" s="25"/>
      <c r="AG179" s="25"/>
    </row>
    <row r="180" spans="2:33" customFormat="1" x14ac:dyDescent="0.25">
      <c r="B180" s="49"/>
      <c r="U180" s="18"/>
      <c r="V180" s="18"/>
      <c r="W180" s="18"/>
      <c r="AE180" s="25"/>
      <c r="AF180" s="25"/>
      <c r="AG180" s="25"/>
    </row>
    <row r="181" spans="2:33" customFormat="1" x14ac:dyDescent="0.25">
      <c r="U181" s="18"/>
      <c r="V181" s="18"/>
      <c r="W181" s="18"/>
      <c r="X181" s="12"/>
      <c r="AE181" s="25"/>
      <c r="AF181" s="25"/>
      <c r="AG181" s="25"/>
    </row>
    <row r="182" spans="2:33" customFormat="1" x14ac:dyDescent="0.25">
      <c r="U182" s="18"/>
      <c r="V182" s="18"/>
      <c r="W182" s="18"/>
      <c r="X182" s="12"/>
      <c r="AE182" s="25"/>
      <c r="AF182" s="25"/>
      <c r="AG182" s="25"/>
    </row>
    <row r="183" spans="2:33" customFormat="1" x14ac:dyDescent="0.25">
      <c r="U183" s="18"/>
      <c r="V183" s="18"/>
      <c r="W183" s="18"/>
      <c r="AE183" s="25"/>
      <c r="AF183" s="25"/>
      <c r="AG183" s="25"/>
    </row>
    <row r="184" spans="2:33" customFormat="1" x14ac:dyDescent="0.25">
      <c r="U184" s="18"/>
      <c r="V184" s="18"/>
      <c r="W184" s="18"/>
      <c r="AE184" s="25"/>
      <c r="AF184" s="25"/>
      <c r="AG184" s="25"/>
    </row>
    <row r="185" spans="2:33" customFormat="1" x14ac:dyDescent="0.25">
      <c r="B185" s="49"/>
      <c r="C185" s="49"/>
      <c r="U185" s="18"/>
      <c r="V185" s="18"/>
      <c r="W185" s="18"/>
      <c r="AE185" s="25"/>
      <c r="AF185" s="25"/>
      <c r="AG185" s="25"/>
    </row>
    <row r="186" spans="2:33" customFormat="1" x14ac:dyDescent="0.25">
      <c r="U186" s="18"/>
      <c r="V186" s="18"/>
      <c r="W186" s="18"/>
      <c r="AE186" s="25"/>
      <c r="AF186" s="25"/>
      <c r="AG186" s="25"/>
    </row>
    <row r="187" spans="2:33" customFormat="1" x14ac:dyDescent="0.25">
      <c r="B187" s="49"/>
      <c r="C187" s="49"/>
      <c r="U187" s="18"/>
      <c r="V187" s="18"/>
      <c r="W187" s="18"/>
      <c r="AE187" s="25"/>
      <c r="AF187" s="25"/>
      <c r="AG187" s="25"/>
    </row>
    <row r="188" spans="2:33" customFormat="1" x14ac:dyDescent="0.25">
      <c r="U188" s="18"/>
      <c r="V188" s="18"/>
      <c r="W188" s="18"/>
      <c r="AE188" s="25"/>
      <c r="AF188" s="25"/>
      <c r="AG188" s="25"/>
    </row>
    <row r="189" spans="2:33" customFormat="1" x14ac:dyDescent="0.25">
      <c r="B189" s="49"/>
      <c r="U189" s="18"/>
      <c r="V189" s="18"/>
      <c r="W189" s="18"/>
      <c r="AE189" s="25"/>
      <c r="AF189" s="25"/>
      <c r="AG189" s="25"/>
    </row>
    <row r="190" spans="2:33" customFormat="1" x14ac:dyDescent="0.25">
      <c r="U190" s="18"/>
      <c r="V190" s="18"/>
      <c r="W190" s="18"/>
      <c r="AE190" s="25"/>
      <c r="AF190" s="25"/>
      <c r="AG190" s="25"/>
    </row>
    <row r="191" spans="2:33" customFormat="1" x14ac:dyDescent="0.25">
      <c r="B191" s="49"/>
      <c r="U191" s="18"/>
      <c r="V191" s="18"/>
      <c r="W191" s="18"/>
      <c r="AE191" s="25"/>
      <c r="AF191" s="25"/>
      <c r="AG191" s="25"/>
    </row>
    <row r="192" spans="2:33" customFormat="1" x14ac:dyDescent="0.25">
      <c r="U192" s="18"/>
      <c r="V192" s="18"/>
      <c r="W192" s="18"/>
      <c r="AE192" s="25"/>
      <c r="AF192" s="25"/>
      <c r="AG192" s="25"/>
    </row>
    <row r="193" spans="2:33" customFormat="1" x14ac:dyDescent="0.25">
      <c r="U193" s="18"/>
      <c r="V193" s="18"/>
      <c r="W193" s="18"/>
      <c r="AE193" s="25"/>
      <c r="AF193" s="25"/>
      <c r="AG193" s="25"/>
    </row>
    <row r="194" spans="2:33" customFormat="1" x14ac:dyDescent="0.25">
      <c r="U194" s="18"/>
      <c r="V194" s="18"/>
      <c r="W194" s="18"/>
      <c r="AE194" s="25"/>
      <c r="AF194" s="25"/>
      <c r="AG194" s="25"/>
    </row>
    <row r="195" spans="2:33" customFormat="1" x14ac:dyDescent="0.25">
      <c r="B195" s="49"/>
      <c r="C195" s="49"/>
      <c r="U195" s="18"/>
      <c r="V195" s="18"/>
      <c r="W195" s="18"/>
      <c r="AE195" s="25"/>
      <c r="AF195" s="25"/>
      <c r="AG195" s="25"/>
    </row>
    <row r="196" spans="2:33" customFormat="1" x14ac:dyDescent="0.25">
      <c r="B196" s="49"/>
      <c r="C196" s="49"/>
      <c r="U196" s="18"/>
      <c r="V196" s="18"/>
      <c r="W196" s="18"/>
      <c r="AE196" s="25"/>
      <c r="AF196" s="25"/>
      <c r="AG196" s="25"/>
    </row>
    <row r="197" spans="2:33" customFormat="1" x14ac:dyDescent="0.25">
      <c r="U197" s="18"/>
      <c r="V197" s="18"/>
      <c r="W197" s="18"/>
      <c r="AE197" s="25"/>
      <c r="AF197" s="25"/>
      <c r="AG197" s="25"/>
    </row>
    <row r="198" spans="2:33" customFormat="1" x14ac:dyDescent="0.25">
      <c r="U198" s="18"/>
      <c r="V198" s="18"/>
      <c r="W198" s="18"/>
      <c r="AE198" s="25"/>
      <c r="AF198" s="25"/>
      <c r="AG198" s="25"/>
    </row>
    <row r="199" spans="2:33" customFormat="1" x14ac:dyDescent="0.25">
      <c r="U199" s="18"/>
      <c r="V199" s="18"/>
      <c r="W199" s="18"/>
      <c r="AE199" s="25"/>
      <c r="AF199" s="25"/>
      <c r="AG199" s="25"/>
    </row>
    <row r="200" spans="2:33" customFormat="1" x14ac:dyDescent="0.25">
      <c r="U200" s="18"/>
      <c r="V200" s="18"/>
      <c r="W200" s="18"/>
      <c r="AE200" s="25"/>
      <c r="AF200" s="25"/>
      <c r="AG200" s="25"/>
    </row>
    <row r="201" spans="2:33" customFormat="1" x14ac:dyDescent="0.25">
      <c r="U201" s="18"/>
      <c r="V201" s="18"/>
      <c r="W201" s="18"/>
      <c r="AE201" s="25"/>
      <c r="AF201" s="25"/>
      <c r="AG201" s="25"/>
    </row>
    <row r="202" spans="2:33" customFormat="1" x14ac:dyDescent="0.25">
      <c r="U202" s="18"/>
      <c r="V202" s="18"/>
      <c r="W202" s="18"/>
      <c r="AE202" s="25"/>
      <c r="AF202" s="25"/>
      <c r="AG202" s="25"/>
    </row>
    <row r="203" spans="2:33" customFormat="1" x14ac:dyDescent="0.25">
      <c r="U203" s="18"/>
      <c r="V203" s="18"/>
      <c r="W203" s="18"/>
      <c r="AE203" s="25"/>
      <c r="AF203" s="25"/>
      <c r="AG203" s="25"/>
    </row>
    <row r="204" spans="2:33" customFormat="1" x14ac:dyDescent="0.25">
      <c r="U204" s="18"/>
      <c r="V204" s="18"/>
      <c r="W204" s="18"/>
      <c r="AE204" s="25"/>
      <c r="AF204" s="25"/>
      <c r="AG204" s="25"/>
    </row>
    <row r="205" spans="2:33" customFormat="1" x14ac:dyDescent="0.25">
      <c r="U205" s="18"/>
      <c r="V205" s="18"/>
      <c r="W205" s="18"/>
      <c r="AE205" s="25"/>
      <c r="AF205" s="25"/>
      <c r="AG205" s="25"/>
    </row>
    <row r="206" spans="2:33" customFormat="1" x14ac:dyDescent="0.25">
      <c r="B206" s="49"/>
      <c r="C206" s="49"/>
      <c r="U206" s="18"/>
      <c r="V206" s="18"/>
      <c r="W206" s="18"/>
      <c r="AE206" s="25"/>
      <c r="AF206" s="25"/>
      <c r="AG206" s="25"/>
    </row>
    <row r="207" spans="2:33" customFormat="1" x14ac:dyDescent="0.25">
      <c r="B207" s="49"/>
      <c r="C207" s="49"/>
      <c r="U207" s="18"/>
      <c r="V207" s="18"/>
      <c r="W207" s="18"/>
      <c r="AE207" s="25"/>
      <c r="AF207" s="25"/>
      <c r="AG207" s="25"/>
    </row>
    <row r="208" spans="2:33" customFormat="1" x14ac:dyDescent="0.25">
      <c r="U208" s="18"/>
      <c r="V208" s="18"/>
      <c r="W208" s="18"/>
      <c r="AE208" s="25"/>
      <c r="AF208" s="25"/>
      <c r="AG208" s="25"/>
    </row>
    <row r="209" spans="2:33" customFormat="1" x14ac:dyDescent="0.25">
      <c r="U209" s="18"/>
      <c r="V209" s="18"/>
      <c r="W209" s="18"/>
      <c r="AE209" s="25"/>
      <c r="AF209" s="25"/>
      <c r="AG209" s="25"/>
    </row>
    <row r="210" spans="2:33" customFormat="1" x14ac:dyDescent="0.25">
      <c r="B210" s="49"/>
      <c r="U210" s="18"/>
      <c r="V210" s="18"/>
      <c r="W210" s="18"/>
      <c r="AE210" s="25"/>
      <c r="AF210" s="25"/>
      <c r="AG210" s="25"/>
    </row>
    <row r="211" spans="2:33" customFormat="1" x14ac:dyDescent="0.25">
      <c r="B211" s="49"/>
      <c r="U211" s="18"/>
      <c r="V211" s="18"/>
      <c r="W211" s="18"/>
      <c r="AE211" s="25"/>
      <c r="AF211" s="25"/>
      <c r="AG211" s="25"/>
    </row>
    <row r="212" spans="2:33" customFormat="1" x14ac:dyDescent="0.25">
      <c r="B212" s="49"/>
      <c r="U212" s="18"/>
      <c r="V212" s="18"/>
      <c r="W212" s="18"/>
      <c r="AE212" s="25"/>
      <c r="AF212" s="25"/>
      <c r="AG212" s="25"/>
    </row>
    <row r="213" spans="2:33" customFormat="1" x14ac:dyDescent="0.25">
      <c r="B213" s="49"/>
      <c r="U213" s="18"/>
      <c r="V213" s="18"/>
      <c r="W213" s="18"/>
      <c r="AE213" s="25"/>
      <c r="AF213" s="25"/>
      <c r="AG213" s="25"/>
    </row>
    <row r="214" spans="2:33" customFormat="1" x14ac:dyDescent="0.25">
      <c r="U214" s="18"/>
      <c r="V214" s="18"/>
      <c r="W214" s="18"/>
      <c r="AE214" s="25"/>
      <c r="AF214" s="25"/>
      <c r="AG214" s="25"/>
    </row>
    <row r="215" spans="2:33" customFormat="1" x14ac:dyDescent="0.25">
      <c r="B215" s="49"/>
      <c r="U215" s="18"/>
      <c r="V215" s="18"/>
      <c r="W215" s="18"/>
      <c r="AE215" s="25"/>
      <c r="AF215" s="25"/>
      <c r="AG215" s="25"/>
    </row>
    <row r="216" spans="2:33" customFormat="1" x14ac:dyDescent="0.25">
      <c r="B216" s="12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U216" s="18"/>
      <c r="V216" s="18"/>
      <c r="W216" s="18"/>
      <c r="AE216" s="25"/>
      <c r="AF216" s="25"/>
      <c r="AG216" s="25"/>
    </row>
    <row r="217" spans="2:33" customFormat="1" x14ac:dyDescent="0.25">
      <c r="B217" s="49"/>
      <c r="C217" s="49"/>
      <c r="U217" s="18"/>
      <c r="V217" s="18"/>
      <c r="W217" s="18"/>
      <c r="AE217" s="25"/>
      <c r="AF217" s="25"/>
      <c r="AG217" s="25"/>
    </row>
    <row r="218" spans="2:33" customFormat="1" x14ac:dyDescent="0.25">
      <c r="U218" s="18"/>
      <c r="V218" s="18"/>
      <c r="W218" s="18"/>
      <c r="AE218" s="25"/>
      <c r="AF218" s="25"/>
      <c r="AG218" s="25"/>
    </row>
    <row r="219" spans="2:33" customFormat="1" x14ac:dyDescent="0.25">
      <c r="U219" s="18"/>
      <c r="V219" s="18"/>
      <c r="W219" s="18"/>
      <c r="AE219" s="25"/>
      <c r="AF219" s="25"/>
      <c r="AG219" s="25"/>
    </row>
    <row r="220" spans="2:33" customFormat="1" x14ac:dyDescent="0.25">
      <c r="U220" s="18"/>
      <c r="V220" s="18"/>
      <c r="W220" s="18"/>
      <c r="AE220" s="25"/>
      <c r="AF220" s="25"/>
      <c r="AG220" s="25"/>
    </row>
    <row r="221" spans="2:33" customFormat="1" x14ac:dyDescent="0.25">
      <c r="U221" s="18"/>
      <c r="V221" s="18"/>
      <c r="W221" s="18"/>
      <c r="AE221" s="25"/>
      <c r="AF221" s="25"/>
      <c r="AG221" s="25"/>
    </row>
    <row r="222" spans="2:33" customFormat="1" x14ac:dyDescent="0.25">
      <c r="U222" s="18"/>
      <c r="V222" s="18"/>
      <c r="W222" s="18"/>
      <c r="AE222" s="25"/>
      <c r="AF222" s="25"/>
      <c r="AG222" s="25"/>
    </row>
    <row r="223" spans="2:33" customFormat="1" x14ac:dyDescent="0.25">
      <c r="U223" s="18"/>
      <c r="V223" s="18"/>
      <c r="W223" s="18"/>
      <c r="AE223" s="25"/>
      <c r="AF223" s="25"/>
      <c r="AG223" s="25"/>
    </row>
    <row r="224" spans="2:33" customFormat="1" x14ac:dyDescent="0.25">
      <c r="B224" s="49"/>
      <c r="U224" s="18"/>
      <c r="V224" s="18"/>
      <c r="W224" s="18"/>
      <c r="AE224" s="25"/>
      <c r="AF224" s="25"/>
      <c r="AG224" s="25"/>
    </row>
    <row r="225" spans="2:33" customFormat="1" x14ac:dyDescent="0.25">
      <c r="U225" s="18"/>
      <c r="V225" s="18"/>
      <c r="W225" s="18"/>
      <c r="AE225" s="25"/>
      <c r="AF225" s="25"/>
      <c r="AG225" s="25"/>
    </row>
    <row r="226" spans="2:33" customFormat="1" x14ac:dyDescent="0.25">
      <c r="B226" s="49"/>
      <c r="C226" s="49"/>
      <c r="U226" s="18"/>
      <c r="V226" s="18"/>
      <c r="W226" s="18"/>
      <c r="AE226" s="25"/>
      <c r="AF226" s="25"/>
      <c r="AG226" s="25"/>
    </row>
    <row r="227" spans="2:33" customFormat="1" x14ac:dyDescent="0.25">
      <c r="U227" s="18"/>
      <c r="V227" s="18"/>
      <c r="W227" s="18"/>
      <c r="AE227" s="25"/>
      <c r="AF227" s="25"/>
      <c r="AG227" s="25"/>
    </row>
    <row r="228" spans="2:33" customFormat="1" x14ac:dyDescent="0.25">
      <c r="B228" s="49"/>
      <c r="C228" s="49"/>
      <c r="U228" s="18"/>
      <c r="V228" s="18"/>
      <c r="W228" s="18"/>
      <c r="AE228" s="25"/>
      <c r="AF228" s="25"/>
      <c r="AG228" s="25"/>
    </row>
    <row r="229" spans="2:33" customFormat="1" x14ac:dyDescent="0.25">
      <c r="B229" s="49"/>
      <c r="C229" s="49"/>
      <c r="U229" s="18"/>
      <c r="V229" s="18"/>
      <c r="W229" s="18"/>
      <c r="AE229" s="25"/>
      <c r="AF229" s="25"/>
      <c r="AG229" s="25"/>
    </row>
    <row r="230" spans="2:33" customFormat="1" x14ac:dyDescent="0.25">
      <c r="AE230" s="25"/>
      <c r="AF230" s="25"/>
      <c r="AG230" s="25"/>
    </row>
    <row r="231" spans="2:33" customFormat="1" x14ac:dyDescent="0.25">
      <c r="AE231" s="25"/>
      <c r="AF231" s="25"/>
      <c r="AG231" s="25"/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</sheetData>
  <mergeCells count="32">
    <mergeCell ref="A1:AG2"/>
    <mergeCell ref="P4:P8"/>
    <mergeCell ref="Q4:Q8"/>
    <mergeCell ref="A4:A5"/>
    <mergeCell ref="B4:B5"/>
    <mergeCell ref="C4:C5"/>
    <mergeCell ref="D4:D5"/>
    <mergeCell ref="E4:E5"/>
    <mergeCell ref="H4:I5"/>
    <mergeCell ref="J4:K5"/>
    <mergeCell ref="L4:N5"/>
    <mergeCell ref="AG4:AG8"/>
    <mergeCell ref="A6:A8"/>
    <mergeCell ref="B6:B8"/>
    <mergeCell ref="C6:C8"/>
    <mergeCell ref="D6:D8"/>
    <mergeCell ref="E6:E8"/>
    <mergeCell ref="F6:F8"/>
    <mergeCell ref="G6:G8"/>
    <mergeCell ref="H6:I7"/>
    <mergeCell ref="J6:K7"/>
    <mergeCell ref="L6:N7"/>
    <mergeCell ref="R6:S7"/>
    <mergeCell ref="T6:V7"/>
    <mergeCell ref="F4:F5"/>
    <mergeCell ref="G4:G5"/>
    <mergeCell ref="O4:O8"/>
    <mergeCell ref="W6:Y7"/>
    <mergeCell ref="Z6:AD7"/>
    <mergeCell ref="R4:AD5"/>
    <mergeCell ref="AE4:AE5"/>
    <mergeCell ref="AF4:AF8"/>
  </mergeCells>
  <phoneticPr fontId="0" type="noConversion"/>
  <printOptions horizontalCentered="1"/>
  <pageMargins left="0.23622047244094491" right="0.23622047244094491" top="0" bottom="0.15748031496062992" header="0" footer="0"/>
  <pageSetup paperSize="9" orientation="landscape" r:id="rId1"/>
  <headerFooter alignWithMargins="0"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4" enableFormatConditionsCalculation="0"/>
  <dimension ref="A1:AG379"/>
  <sheetViews>
    <sheetView zoomScale="75" zoomScaleNormal="75" zoomScalePageLayoutView="75" workbookViewId="0">
      <pane xSplit="1" ySplit="8" topLeftCell="D56" activePane="bottomRight" state="frozenSplit"/>
      <selection activeCell="D13" sqref="D13"/>
      <selection pane="topRight" activeCell="D13" sqref="D13"/>
      <selection pane="bottomLeft" activeCell="D13" sqref="D13"/>
      <selection pane="bottomRight" activeCell="AG65" sqref="AG65"/>
    </sheetView>
  </sheetViews>
  <sheetFormatPr defaultColWidth="8.88671875" defaultRowHeight="13.2" x14ac:dyDescent="0.25"/>
  <cols>
    <col min="1" max="1" width="17.33203125" style="1" customWidth="1"/>
    <col min="2" max="2" width="5.44140625" customWidth="1"/>
    <col min="3" max="4" width="6.33203125" customWidth="1"/>
    <col min="5" max="7" width="5.44140625" customWidth="1"/>
    <col min="8" max="8" width="7.5546875" customWidth="1"/>
    <col min="9" max="9" width="6.77734375" customWidth="1"/>
    <col min="10" max="10" width="7.109375" customWidth="1"/>
    <col min="11" max="11" width="9" customWidth="1"/>
    <col min="12" max="13" width="5.44140625" customWidth="1"/>
    <col min="14" max="14" width="7" customWidth="1"/>
    <col min="15" max="16" width="5.44140625" customWidth="1"/>
    <col min="17" max="17" width="7.109375" customWidth="1"/>
    <col min="18" max="26" width="5.44140625" customWidth="1"/>
    <col min="27" max="27" width="6.44140625" customWidth="1"/>
    <col min="28" max="28" width="5" customWidth="1"/>
    <col min="29" max="31" width="5.44140625" customWidth="1"/>
    <col min="32" max="32" width="7.6640625" style="25" customWidth="1"/>
    <col min="33" max="33" width="8.44140625" customWidth="1"/>
  </cols>
  <sheetData>
    <row r="1" spans="1:33" ht="14.1" customHeight="1" x14ac:dyDescent="0.25">
      <c r="A1" s="146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4.1" customHeight="1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14.1" customHeight="1" thickBot="1" x14ac:dyDescent="0.3">
      <c r="A3" s="76"/>
      <c r="B3" s="89" t="s">
        <v>59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1" t="s">
        <v>61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4"/>
      <c r="AG3" s="93"/>
    </row>
    <row r="4" spans="1:33" ht="14.1" customHeight="1" x14ac:dyDescent="0.25">
      <c r="A4" s="156" t="s">
        <v>105</v>
      </c>
      <c r="B4" s="158" t="s">
        <v>93</v>
      </c>
      <c r="C4" s="158" t="s">
        <v>94</v>
      </c>
      <c r="D4" s="158" t="s">
        <v>95</v>
      </c>
      <c r="E4" s="158" t="s">
        <v>96</v>
      </c>
      <c r="F4" s="158" t="s">
        <v>97</v>
      </c>
      <c r="G4" s="158" t="s">
        <v>98</v>
      </c>
      <c r="H4" s="158" t="s">
        <v>99</v>
      </c>
      <c r="I4" s="160"/>
      <c r="J4" s="158" t="s">
        <v>100</v>
      </c>
      <c r="K4" s="160"/>
      <c r="L4" s="158" t="s">
        <v>101</v>
      </c>
      <c r="M4" s="162"/>
      <c r="N4" s="160"/>
      <c r="O4" s="194" t="s">
        <v>102</v>
      </c>
      <c r="P4" s="197" t="s">
        <v>103</v>
      </c>
      <c r="Q4" s="148" t="s">
        <v>68</v>
      </c>
      <c r="R4" s="221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  <c r="AE4" s="206"/>
      <c r="AF4" s="151" t="s">
        <v>90</v>
      </c>
      <c r="AG4" s="152" t="s">
        <v>12</v>
      </c>
    </row>
    <row r="5" spans="1:33" ht="14.1" customHeight="1" thickBot="1" x14ac:dyDescent="0.3">
      <c r="A5" s="157"/>
      <c r="B5" s="159"/>
      <c r="C5" s="159"/>
      <c r="D5" s="159"/>
      <c r="E5" s="159"/>
      <c r="F5" s="159"/>
      <c r="G5" s="159"/>
      <c r="H5" s="159"/>
      <c r="I5" s="161"/>
      <c r="J5" s="159"/>
      <c r="K5" s="161"/>
      <c r="L5" s="159"/>
      <c r="M5" s="163"/>
      <c r="N5" s="161"/>
      <c r="O5" s="195"/>
      <c r="P5" s="198"/>
      <c r="Q5" s="219"/>
      <c r="R5" s="224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149"/>
      <c r="AF5" s="149"/>
      <c r="AG5" s="219"/>
    </row>
    <row r="6" spans="1:33" ht="14.1" customHeight="1" x14ac:dyDescent="0.25">
      <c r="A6" s="153" t="s">
        <v>32</v>
      </c>
      <c r="B6" s="164" t="s">
        <v>64</v>
      </c>
      <c r="C6" s="167" t="s">
        <v>30</v>
      </c>
      <c r="D6" s="170" t="s">
        <v>33</v>
      </c>
      <c r="E6" s="170" t="s">
        <v>34</v>
      </c>
      <c r="F6" s="170" t="s">
        <v>62</v>
      </c>
      <c r="G6" s="177" t="s">
        <v>35</v>
      </c>
      <c r="H6" s="180" t="s">
        <v>65</v>
      </c>
      <c r="I6" s="181"/>
      <c r="J6" s="184" t="s">
        <v>66</v>
      </c>
      <c r="K6" s="181"/>
      <c r="L6" s="180" t="s">
        <v>67</v>
      </c>
      <c r="M6" s="185"/>
      <c r="N6" s="181"/>
      <c r="O6" s="195"/>
      <c r="P6" s="198"/>
      <c r="Q6" s="219"/>
      <c r="R6" s="187" t="s">
        <v>69</v>
      </c>
      <c r="S6" s="173"/>
      <c r="T6" s="213" t="s">
        <v>72</v>
      </c>
      <c r="U6" s="214"/>
      <c r="V6" s="215"/>
      <c r="W6" s="171" t="s">
        <v>36</v>
      </c>
      <c r="X6" s="172"/>
      <c r="Y6" s="173"/>
      <c r="Z6" s="171" t="s">
        <v>60</v>
      </c>
      <c r="AA6" s="172"/>
      <c r="AB6" s="172"/>
      <c r="AC6" s="172"/>
      <c r="AD6" s="173"/>
      <c r="AE6" s="14"/>
      <c r="AF6" s="149"/>
      <c r="AG6" s="219"/>
    </row>
    <row r="7" spans="1:33" ht="14.1" customHeight="1" thickBot="1" x14ac:dyDescent="0.3">
      <c r="A7" s="207"/>
      <c r="B7" s="209"/>
      <c r="C7" s="211"/>
      <c r="D7" s="168"/>
      <c r="E7" s="168"/>
      <c r="F7" s="168"/>
      <c r="G7" s="178"/>
      <c r="H7" s="182"/>
      <c r="I7" s="183"/>
      <c r="J7" s="182"/>
      <c r="K7" s="183"/>
      <c r="L7" s="182"/>
      <c r="M7" s="186"/>
      <c r="N7" s="183"/>
      <c r="O7" s="195"/>
      <c r="P7" s="198"/>
      <c r="Q7" s="219"/>
      <c r="R7" s="174"/>
      <c r="S7" s="176"/>
      <c r="T7" s="216"/>
      <c r="U7" s="217"/>
      <c r="V7" s="218"/>
      <c r="W7" s="174"/>
      <c r="X7" s="175"/>
      <c r="Y7" s="176"/>
      <c r="Z7" s="174"/>
      <c r="AA7" s="175"/>
      <c r="AB7" s="175"/>
      <c r="AC7" s="175"/>
      <c r="AD7" s="176"/>
      <c r="AE7" s="14"/>
      <c r="AF7" s="149"/>
      <c r="AG7" s="219"/>
    </row>
    <row r="8" spans="1:33" ht="110.1" customHeight="1" thickBot="1" x14ac:dyDescent="0.3">
      <c r="A8" s="208"/>
      <c r="B8" s="210"/>
      <c r="C8" s="212"/>
      <c r="D8" s="169"/>
      <c r="E8" s="169"/>
      <c r="F8" s="169"/>
      <c r="G8" s="179"/>
      <c r="H8" s="101" t="s">
        <v>83</v>
      </c>
      <c r="I8" s="102" t="s">
        <v>84</v>
      </c>
      <c r="J8" s="103" t="s">
        <v>85</v>
      </c>
      <c r="K8" s="102" t="s">
        <v>86</v>
      </c>
      <c r="L8" s="101" t="s">
        <v>87</v>
      </c>
      <c r="M8" s="104" t="s">
        <v>88</v>
      </c>
      <c r="N8" s="102" t="s">
        <v>89</v>
      </c>
      <c r="O8" s="196"/>
      <c r="P8" s="199"/>
      <c r="Q8" s="220"/>
      <c r="R8" s="105" t="s">
        <v>70</v>
      </c>
      <c r="S8" s="106" t="s">
        <v>71</v>
      </c>
      <c r="T8" s="105" t="s">
        <v>73</v>
      </c>
      <c r="U8" s="107" t="s">
        <v>74</v>
      </c>
      <c r="V8" s="108" t="s">
        <v>104</v>
      </c>
      <c r="W8" s="109" t="s">
        <v>75</v>
      </c>
      <c r="X8" s="110" t="s">
        <v>76</v>
      </c>
      <c r="Y8" s="111" t="s">
        <v>77</v>
      </c>
      <c r="Z8" s="109" t="s">
        <v>78</v>
      </c>
      <c r="AA8" s="112" t="s">
        <v>79</v>
      </c>
      <c r="AB8" s="110" t="s">
        <v>80</v>
      </c>
      <c r="AC8" s="113" t="s">
        <v>81</v>
      </c>
      <c r="AD8" s="114" t="s">
        <v>82</v>
      </c>
      <c r="AE8" s="115" t="s">
        <v>103</v>
      </c>
      <c r="AF8" s="150"/>
      <c r="AG8" s="220"/>
    </row>
    <row r="9" spans="1:33" x14ac:dyDescent="0.25">
      <c r="A9" s="69" t="s">
        <v>37</v>
      </c>
      <c r="B9" s="33"/>
      <c r="C9" s="16"/>
      <c r="D9" s="16">
        <v>4</v>
      </c>
      <c r="E9" s="16"/>
      <c r="F9" s="16"/>
      <c r="G9" s="30"/>
      <c r="H9" s="19"/>
      <c r="I9" s="17"/>
      <c r="J9" s="19"/>
      <c r="K9" s="17"/>
      <c r="L9" s="19"/>
      <c r="M9" s="16"/>
      <c r="N9" s="17"/>
      <c r="O9" s="30"/>
      <c r="P9" s="10"/>
      <c r="Q9" s="85">
        <f>SUM(B9:O9)-P9</f>
        <v>4</v>
      </c>
      <c r="R9" s="19"/>
      <c r="S9" s="17"/>
      <c r="T9" s="20"/>
      <c r="U9" s="9"/>
      <c r="V9" s="17"/>
      <c r="W9" s="60"/>
      <c r="X9" s="16"/>
      <c r="Y9" s="17"/>
      <c r="Z9" s="19"/>
      <c r="AA9" s="16"/>
      <c r="AB9" s="16"/>
      <c r="AC9" s="16"/>
      <c r="AD9" s="17"/>
      <c r="AE9" s="10"/>
      <c r="AF9" s="27">
        <f>SUM(R9:AD9)-AE9</f>
        <v>0</v>
      </c>
      <c r="AG9" s="94">
        <f t="shared" ref="AG9:AG61" si="0">SUM(Q9,AF9)</f>
        <v>4</v>
      </c>
    </row>
    <row r="10" spans="1:33" x14ac:dyDescent="0.25">
      <c r="A10" s="70" t="s">
        <v>38</v>
      </c>
      <c r="B10" s="22"/>
      <c r="C10" s="9"/>
      <c r="D10" s="9">
        <v>8</v>
      </c>
      <c r="E10" s="9">
        <v>3</v>
      </c>
      <c r="F10" s="9">
        <v>5</v>
      </c>
      <c r="G10" s="29"/>
      <c r="H10" s="20"/>
      <c r="I10" s="57"/>
      <c r="J10" s="20"/>
      <c r="K10" s="57"/>
      <c r="L10" s="20">
        <v>6</v>
      </c>
      <c r="M10" s="9">
        <v>15</v>
      </c>
      <c r="N10" s="57">
        <v>10</v>
      </c>
      <c r="O10" s="29"/>
      <c r="P10" s="4">
        <v>22</v>
      </c>
      <c r="Q10" s="86">
        <f t="shared" ref="Q10:Q61" si="1">SUM(B10:O10)-P10</f>
        <v>25</v>
      </c>
      <c r="R10" s="21"/>
      <c r="S10" s="43"/>
      <c r="T10" s="21"/>
      <c r="U10" s="7"/>
      <c r="V10" s="43"/>
      <c r="W10" s="61"/>
      <c r="X10" s="7"/>
      <c r="Y10" s="23"/>
      <c r="Z10" s="11"/>
      <c r="AA10" s="7"/>
      <c r="AB10" s="7"/>
      <c r="AC10" s="7"/>
      <c r="AD10" s="23"/>
      <c r="AE10" s="4"/>
      <c r="AF10" s="26">
        <f>SUM(R10:AD10)-AE10</f>
        <v>0</v>
      </c>
      <c r="AG10" s="95">
        <f t="shared" si="0"/>
        <v>25</v>
      </c>
    </row>
    <row r="11" spans="1:33" x14ac:dyDescent="0.25">
      <c r="A11" s="70" t="s">
        <v>0</v>
      </c>
      <c r="B11" s="22"/>
      <c r="C11" s="9"/>
      <c r="D11" s="9"/>
      <c r="E11" s="9"/>
      <c r="F11" s="9"/>
      <c r="G11" s="29"/>
      <c r="H11" s="20"/>
      <c r="I11" s="57"/>
      <c r="J11" s="20"/>
      <c r="K11" s="57"/>
      <c r="L11" s="20"/>
      <c r="M11" s="9"/>
      <c r="N11" s="57"/>
      <c r="O11" s="29"/>
      <c r="P11" s="4"/>
      <c r="Q11" s="86">
        <f t="shared" si="1"/>
        <v>0</v>
      </c>
      <c r="R11" s="21"/>
      <c r="S11" s="43"/>
      <c r="T11" s="21"/>
      <c r="U11" s="7"/>
      <c r="V11" s="43"/>
      <c r="W11" s="61"/>
      <c r="X11" s="7"/>
      <c r="Y11" s="23"/>
      <c r="Z11" s="11"/>
      <c r="AA11" s="7"/>
      <c r="AB11" s="7"/>
      <c r="AC11" s="7"/>
      <c r="AD11" s="23"/>
      <c r="AE11" s="4"/>
      <c r="AF11" s="26">
        <f t="shared" ref="AF11:AF61" si="2">SUM(R11:AD11)-AE11</f>
        <v>0</v>
      </c>
      <c r="AG11" s="95">
        <f t="shared" si="0"/>
        <v>0</v>
      </c>
    </row>
    <row r="12" spans="1:33" x14ac:dyDescent="0.25">
      <c r="A12" s="70" t="s">
        <v>39</v>
      </c>
      <c r="B12" s="22"/>
      <c r="C12" s="9"/>
      <c r="D12" s="9">
        <v>1</v>
      </c>
      <c r="E12" s="9"/>
      <c r="F12" s="9">
        <v>2</v>
      </c>
      <c r="G12" s="29"/>
      <c r="H12" s="20">
        <v>1</v>
      </c>
      <c r="I12" s="57"/>
      <c r="J12" s="20"/>
      <c r="K12" s="57"/>
      <c r="L12" s="20">
        <v>3</v>
      </c>
      <c r="M12" s="9">
        <v>1</v>
      </c>
      <c r="N12" s="57">
        <v>11</v>
      </c>
      <c r="O12" s="29"/>
      <c r="P12" s="4"/>
      <c r="Q12" s="86">
        <f t="shared" si="1"/>
        <v>19</v>
      </c>
      <c r="R12" s="21"/>
      <c r="S12" s="43"/>
      <c r="T12" s="21"/>
      <c r="U12" s="7"/>
      <c r="V12" s="43"/>
      <c r="W12" s="61"/>
      <c r="X12" s="7"/>
      <c r="Y12" s="23"/>
      <c r="Z12" s="11"/>
      <c r="AA12" s="7"/>
      <c r="AB12" s="7"/>
      <c r="AC12" s="7"/>
      <c r="AD12" s="23"/>
      <c r="AE12" s="4"/>
      <c r="AF12" s="26">
        <f t="shared" si="2"/>
        <v>0</v>
      </c>
      <c r="AG12" s="95">
        <f t="shared" si="0"/>
        <v>19</v>
      </c>
    </row>
    <row r="13" spans="1:33" s="18" customFormat="1" x14ac:dyDescent="0.25">
      <c r="A13" s="70" t="s">
        <v>23</v>
      </c>
      <c r="B13" s="22"/>
      <c r="C13" s="9"/>
      <c r="D13" s="9"/>
      <c r="E13" s="9"/>
      <c r="F13" s="9">
        <v>1</v>
      </c>
      <c r="G13" s="29"/>
      <c r="H13" s="20"/>
      <c r="I13" s="57"/>
      <c r="J13" s="20"/>
      <c r="K13" s="57"/>
      <c r="L13" s="20"/>
      <c r="M13" s="9"/>
      <c r="N13" s="57"/>
      <c r="O13" s="29"/>
      <c r="P13" s="4"/>
      <c r="Q13" s="86">
        <f t="shared" si="1"/>
        <v>1</v>
      </c>
      <c r="R13" s="21"/>
      <c r="S13" s="43"/>
      <c r="T13" s="21"/>
      <c r="U13" s="7"/>
      <c r="V13" s="43"/>
      <c r="W13" s="61"/>
      <c r="X13" s="7"/>
      <c r="Y13" s="23"/>
      <c r="Z13" s="11"/>
      <c r="AA13" s="7"/>
      <c r="AB13" s="7"/>
      <c r="AC13" s="7"/>
      <c r="AD13" s="23"/>
      <c r="AE13" s="4"/>
      <c r="AF13" s="26">
        <f t="shared" si="2"/>
        <v>0</v>
      </c>
      <c r="AG13" s="96">
        <f t="shared" si="0"/>
        <v>1</v>
      </c>
    </row>
    <row r="14" spans="1:33" x14ac:dyDescent="0.25">
      <c r="A14" s="70" t="s">
        <v>17</v>
      </c>
      <c r="B14" s="22"/>
      <c r="C14" s="9">
        <v>2</v>
      </c>
      <c r="D14" s="9">
        <v>13</v>
      </c>
      <c r="E14" s="9"/>
      <c r="F14" s="9"/>
      <c r="G14" s="29"/>
      <c r="H14" s="20"/>
      <c r="I14" s="57"/>
      <c r="J14" s="20"/>
      <c r="K14" s="57"/>
      <c r="L14" s="20">
        <v>9</v>
      </c>
      <c r="M14" s="9">
        <v>4</v>
      </c>
      <c r="N14" s="57"/>
      <c r="O14" s="29"/>
      <c r="P14" s="4"/>
      <c r="Q14" s="86">
        <f t="shared" si="1"/>
        <v>28</v>
      </c>
      <c r="R14" s="21"/>
      <c r="S14" s="43"/>
      <c r="T14" s="21"/>
      <c r="U14" s="7"/>
      <c r="V14" s="43"/>
      <c r="W14" s="61"/>
      <c r="X14" s="7"/>
      <c r="Y14" s="23"/>
      <c r="Z14" s="11"/>
      <c r="AA14" s="7"/>
      <c r="AB14" s="7"/>
      <c r="AC14" s="7"/>
      <c r="AD14" s="23"/>
      <c r="AE14" s="4"/>
      <c r="AF14" s="26">
        <f t="shared" si="2"/>
        <v>0</v>
      </c>
      <c r="AG14" s="95">
        <f t="shared" si="0"/>
        <v>28</v>
      </c>
    </row>
    <row r="15" spans="1:33" x14ac:dyDescent="0.25">
      <c r="A15" s="70" t="s">
        <v>40</v>
      </c>
      <c r="B15" s="22"/>
      <c r="C15" s="9">
        <v>3</v>
      </c>
      <c r="D15" s="9">
        <v>18</v>
      </c>
      <c r="E15" s="9">
        <v>5</v>
      </c>
      <c r="F15" s="9"/>
      <c r="G15" s="29"/>
      <c r="H15" s="20"/>
      <c r="I15" s="57"/>
      <c r="J15" s="20"/>
      <c r="K15" s="57">
        <v>34</v>
      </c>
      <c r="L15" s="20"/>
      <c r="M15" s="9"/>
      <c r="N15" s="57"/>
      <c r="O15" s="29"/>
      <c r="P15" s="4"/>
      <c r="Q15" s="86">
        <f t="shared" si="1"/>
        <v>60</v>
      </c>
      <c r="R15" s="21"/>
      <c r="S15" s="43">
        <v>48</v>
      </c>
      <c r="T15" s="21"/>
      <c r="U15" s="7">
        <v>5</v>
      </c>
      <c r="V15" s="43"/>
      <c r="W15" s="61"/>
      <c r="X15" s="7"/>
      <c r="Y15" s="23"/>
      <c r="Z15" s="11">
        <v>2</v>
      </c>
      <c r="AA15" s="7"/>
      <c r="AB15" s="7"/>
      <c r="AC15" s="7"/>
      <c r="AD15" s="23"/>
      <c r="AE15" s="4"/>
      <c r="AF15" s="26">
        <f t="shared" si="2"/>
        <v>55</v>
      </c>
      <c r="AG15" s="95">
        <f t="shared" si="0"/>
        <v>115</v>
      </c>
    </row>
    <row r="16" spans="1:33" x14ac:dyDescent="0.25">
      <c r="A16" s="70" t="s">
        <v>27</v>
      </c>
      <c r="B16" s="22"/>
      <c r="C16" s="9"/>
      <c r="D16" s="9"/>
      <c r="E16" s="9"/>
      <c r="F16" s="9"/>
      <c r="G16" s="29"/>
      <c r="H16" s="20"/>
      <c r="I16" s="57"/>
      <c r="J16" s="20"/>
      <c r="K16" s="57"/>
      <c r="L16" s="20"/>
      <c r="M16" s="9"/>
      <c r="N16" s="57"/>
      <c r="O16" s="29"/>
      <c r="P16" s="4"/>
      <c r="Q16" s="86">
        <f t="shared" si="1"/>
        <v>0</v>
      </c>
      <c r="R16" s="21"/>
      <c r="S16" s="43"/>
      <c r="T16" s="21"/>
      <c r="U16" s="7"/>
      <c r="V16" s="43"/>
      <c r="W16" s="61"/>
      <c r="X16" s="7"/>
      <c r="Y16" s="23"/>
      <c r="Z16" s="11"/>
      <c r="AA16" s="7"/>
      <c r="AB16" s="7"/>
      <c r="AC16" s="7"/>
      <c r="AD16" s="23"/>
      <c r="AE16" s="4"/>
      <c r="AF16" s="26">
        <f t="shared" si="2"/>
        <v>0</v>
      </c>
      <c r="AG16" s="95">
        <f t="shared" si="0"/>
        <v>0</v>
      </c>
    </row>
    <row r="17" spans="1:33" x14ac:dyDescent="0.25">
      <c r="A17" s="70" t="s">
        <v>28</v>
      </c>
      <c r="B17" s="22"/>
      <c r="C17" s="9">
        <v>13</v>
      </c>
      <c r="D17" s="9">
        <v>8</v>
      </c>
      <c r="E17" s="9"/>
      <c r="F17" s="9"/>
      <c r="G17" s="29"/>
      <c r="H17" s="20"/>
      <c r="I17" s="57"/>
      <c r="J17" s="20"/>
      <c r="K17" s="57">
        <v>3</v>
      </c>
      <c r="L17" s="20">
        <v>48</v>
      </c>
      <c r="M17" s="9"/>
      <c r="N17" s="57"/>
      <c r="O17" s="29"/>
      <c r="P17" s="4">
        <v>5</v>
      </c>
      <c r="Q17" s="86">
        <f t="shared" si="1"/>
        <v>67</v>
      </c>
      <c r="R17" s="21"/>
      <c r="S17" s="43">
        <v>5</v>
      </c>
      <c r="T17" s="21"/>
      <c r="U17" s="7"/>
      <c r="V17" s="43"/>
      <c r="W17" s="61"/>
      <c r="X17" s="7"/>
      <c r="Y17" s="23"/>
      <c r="Z17" s="11"/>
      <c r="AA17" s="7"/>
      <c r="AB17" s="7"/>
      <c r="AC17" s="7"/>
      <c r="AD17" s="23"/>
      <c r="AE17" s="4"/>
      <c r="AF17" s="26">
        <f t="shared" si="2"/>
        <v>5</v>
      </c>
      <c r="AG17" s="95">
        <f t="shared" si="0"/>
        <v>72</v>
      </c>
    </row>
    <row r="18" spans="1:33" x14ac:dyDescent="0.25">
      <c r="A18" s="70" t="s">
        <v>14</v>
      </c>
      <c r="B18" s="22"/>
      <c r="C18" s="9"/>
      <c r="D18" s="9"/>
      <c r="E18" s="9"/>
      <c r="F18" s="9"/>
      <c r="G18" s="29"/>
      <c r="H18" s="20"/>
      <c r="I18" s="57"/>
      <c r="J18" s="20"/>
      <c r="K18" s="57"/>
      <c r="L18" s="20"/>
      <c r="M18" s="9"/>
      <c r="N18" s="57"/>
      <c r="O18" s="29"/>
      <c r="P18" s="4"/>
      <c r="Q18" s="86">
        <f t="shared" si="1"/>
        <v>0</v>
      </c>
      <c r="R18" s="21"/>
      <c r="S18" s="43"/>
      <c r="T18" s="21"/>
      <c r="U18" s="7"/>
      <c r="V18" s="43"/>
      <c r="W18" s="61"/>
      <c r="X18" s="7"/>
      <c r="Y18" s="23"/>
      <c r="Z18" s="11"/>
      <c r="AA18" s="7"/>
      <c r="AB18" s="7">
        <v>1</v>
      </c>
      <c r="AC18" s="7">
        <v>5</v>
      </c>
      <c r="AD18" s="23"/>
      <c r="AE18" s="4"/>
      <c r="AF18" s="26">
        <f t="shared" si="2"/>
        <v>6</v>
      </c>
      <c r="AG18" s="95">
        <f t="shared" si="0"/>
        <v>6</v>
      </c>
    </row>
    <row r="19" spans="1:33" x14ac:dyDescent="0.25">
      <c r="A19" s="70" t="s">
        <v>8</v>
      </c>
      <c r="B19" s="22"/>
      <c r="C19" s="9"/>
      <c r="D19" s="9"/>
      <c r="E19" s="9"/>
      <c r="F19" s="9"/>
      <c r="G19" s="29"/>
      <c r="H19" s="20"/>
      <c r="I19" s="57"/>
      <c r="J19" s="20"/>
      <c r="K19" s="57"/>
      <c r="L19" s="20"/>
      <c r="M19" s="9"/>
      <c r="N19" s="57"/>
      <c r="O19" s="29"/>
      <c r="P19" s="4"/>
      <c r="Q19" s="86">
        <f t="shared" si="1"/>
        <v>0</v>
      </c>
      <c r="R19" s="21"/>
      <c r="S19" s="43"/>
      <c r="T19" s="21"/>
      <c r="U19" s="7"/>
      <c r="V19" s="43"/>
      <c r="W19" s="61"/>
      <c r="X19" s="7"/>
      <c r="Y19" s="23"/>
      <c r="Z19" s="11"/>
      <c r="AA19" s="7"/>
      <c r="AB19" s="7"/>
      <c r="AC19" s="7"/>
      <c r="AD19" s="23"/>
      <c r="AE19" s="4"/>
      <c r="AF19" s="26">
        <f t="shared" si="2"/>
        <v>0</v>
      </c>
      <c r="AG19" s="95">
        <f t="shared" si="0"/>
        <v>0</v>
      </c>
    </row>
    <row r="20" spans="1:33" x14ac:dyDescent="0.25">
      <c r="A20" s="70" t="s">
        <v>41</v>
      </c>
      <c r="B20" s="22">
        <v>11</v>
      </c>
      <c r="C20" s="9">
        <v>2</v>
      </c>
      <c r="D20" s="9"/>
      <c r="E20" s="9"/>
      <c r="F20" s="9"/>
      <c r="G20" s="29"/>
      <c r="H20" s="20"/>
      <c r="I20" s="57"/>
      <c r="J20" s="20"/>
      <c r="K20" s="57"/>
      <c r="L20" s="20">
        <v>5</v>
      </c>
      <c r="M20" s="9"/>
      <c r="N20" s="57"/>
      <c r="O20" s="29"/>
      <c r="P20" s="4"/>
      <c r="Q20" s="86">
        <f t="shared" si="1"/>
        <v>18</v>
      </c>
      <c r="R20" s="21"/>
      <c r="S20" s="43">
        <v>13</v>
      </c>
      <c r="T20" s="21"/>
      <c r="U20" s="7"/>
      <c r="V20" s="43"/>
      <c r="W20" s="61"/>
      <c r="X20" s="7"/>
      <c r="Y20" s="23"/>
      <c r="Z20" s="11"/>
      <c r="AA20" s="7"/>
      <c r="AB20" s="7"/>
      <c r="AC20" s="7"/>
      <c r="AD20" s="23"/>
      <c r="AE20" s="4"/>
      <c r="AF20" s="26">
        <f t="shared" si="2"/>
        <v>13</v>
      </c>
      <c r="AG20" s="95">
        <f t="shared" si="0"/>
        <v>31</v>
      </c>
    </row>
    <row r="21" spans="1:33" x14ac:dyDescent="0.25">
      <c r="A21" s="70" t="s">
        <v>16</v>
      </c>
      <c r="B21" s="22">
        <v>1</v>
      </c>
      <c r="C21" s="9">
        <v>18</v>
      </c>
      <c r="D21" s="9">
        <v>33</v>
      </c>
      <c r="E21" s="9">
        <v>11</v>
      </c>
      <c r="F21" s="9"/>
      <c r="G21" s="29"/>
      <c r="H21" s="20"/>
      <c r="I21" s="57"/>
      <c r="J21" s="20">
        <v>5</v>
      </c>
      <c r="K21" s="57">
        <v>15</v>
      </c>
      <c r="L21" s="20">
        <v>5</v>
      </c>
      <c r="M21" s="9"/>
      <c r="N21" s="57"/>
      <c r="O21" s="29">
        <v>17</v>
      </c>
      <c r="P21" s="4"/>
      <c r="Q21" s="86">
        <f t="shared" si="1"/>
        <v>105</v>
      </c>
      <c r="R21" s="21"/>
      <c r="S21" s="43">
        <v>1</v>
      </c>
      <c r="T21" s="21"/>
      <c r="U21" s="7">
        <v>26</v>
      </c>
      <c r="V21" s="43"/>
      <c r="W21" s="61"/>
      <c r="X21" s="7"/>
      <c r="Y21" s="23"/>
      <c r="Z21" s="11">
        <v>2</v>
      </c>
      <c r="AA21" s="7"/>
      <c r="AB21" s="7"/>
      <c r="AC21" s="7"/>
      <c r="AD21" s="23"/>
      <c r="AE21" s="4"/>
      <c r="AF21" s="26">
        <f t="shared" si="2"/>
        <v>29</v>
      </c>
      <c r="AG21" s="95">
        <f t="shared" si="0"/>
        <v>134</v>
      </c>
    </row>
    <row r="22" spans="1:33" x14ac:dyDescent="0.25">
      <c r="A22" s="70" t="s">
        <v>18</v>
      </c>
      <c r="B22" s="22"/>
      <c r="C22" s="9"/>
      <c r="D22" s="9"/>
      <c r="E22" s="9"/>
      <c r="F22" s="9"/>
      <c r="G22" s="29"/>
      <c r="H22" s="20"/>
      <c r="I22" s="57"/>
      <c r="J22" s="20"/>
      <c r="K22" s="57"/>
      <c r="L22" s="20"/>
      <c r="M22" s="9"/>
      <c r="N22" s="57"/>
      <c r="O22" s="29"/>
      <c r="P22" s="4"/>
      <c r="Q22" s="86">
        <f t="shared" si="1"/>
        <v>0</v>
      </c>
      <c r="R22" s="21"/>
      <c r="S22" s="43"/>
      <c r="T22" s="21"/>
      <c r="U22" s="7"/>
      <c r="V22" s="43"/>
      <c r="W22" s="61"/>
      <c r="X22" s="7"/>
      <c r="Y22" s="23"/>
      <c r="Z22" s="11"/>
      <c r="AA22" s="7"/>
      <c r="AB22" s="7"/>
      <c r="AC22" s="7"/>
      <c r="AD22" s="23"/>
      <c r="AE22" s="4"/>
      <c r="AF22" s="26">
        <f t="shared" si="2"/>
        <v>0</v>
      </c>
      <c r="AG22" s="95">
        <f t="shared" si="0"/>
        <v>0</v>
      </c>
    </row>
    <row r="23" spans="1:33" x14ac:dyDescent="0.25">
      <c r="A23" s="71" t="s">
        <v>42</v>
      </c>
      <c r="B23" s="22"/>
      <c r="C23" s="9">
        <v>5</v>
      </c>
      <c r="D23" s="9">
        <v>21</v>
      </c>
      <c r="E23" s="9">
        <v>6</v>
      </c>
      <c r="F23" s="9"/>
      <c r="G23" s="29"/>
      <c r="H23" s="20"/>
      <c r="I23" s="57"/>
      <c r="J23" s="20"/>
      <c r="K23" s="57"/>
      <c r="L23" s="20"/>
      <c r="M23" s="9">
        <v>77</v>
      </c>
      <c r="N23" s="57"/>
      <c r="O23" s="29"/>
      <c r="P23" s="4"/>
      <c r="Q23" s="86">
        <f t="shared" si="1"/>
        <v>109</v>
      </c>
      <c r="R23" s="21"/>
      <c r="S23" s="43"/>
      <c r="T23" s="21"/>
      <c r="U23" s="7"/>
      <c r="V23" s="43"/>
      <c r="W23" s="61"/>
      <c r="X23" s="7"/>
      <c r="Y23" s="23"/>
      <c r="Z23" s="11"/>
      <c r="AA23" s="7"/>
      <c r="AB23" s="7"/>
      <c r="AC23" s="7"/>
      <c r="AD23" s="23"/>
      <c r="AE23" s="4"/>
      <c r="AF23" s="26">
        <f t="shared" si="2"/>
        <v>0</v>
      </c>
      <c r="AG23" s="95">
        <f t="shared" si="0"/>
        <v>109</v>
      </c>
    </row>
    <row r="24" spans="1:33" x14ac:dyDescent="0.25">
      <c r="A24" s="71" t="s">
        <v>11</v>
      </c>
      <c r="B24" s="22"/>
      <c r="C24" s="9">
        <v>16</v>
      </c>
      <c r="D24" s="9">
        <v>6</v>
      </c>
      <c r="E24" s="9">
        <v>5</v>
      </c>
      <c r="F24" s="9"/>
      <c r="G24" s="29"/>
      <c r="H24" s="20"/>
      <c r="I24" s="57"/>
      <c r="J24" s="20">
        <v>1</v>
      </c>
      <c r="K24" s="57"/>
      <c r="L24" s="20">
        <v>10</v>
      </c>
      <c r="M24" s="9">
        <v>3</v>
      </c>
      <c r="N24" s="57"/>
      <c r="O24" s="29"/>
      <c r="P24" s="4"/>
      <c r="Q24" s="86">
        <f t="shared" si="1"/>
        <v>41</v>
      </c>
      <c r="R24" s="21"/>
      <c r="S24" s="43"/>
      <c r="T24" s="21"/>
      <c r="U24" s="7"/>
      <c r="V24" s="43"/>
      <c r="W24" s="61"/>
      <c r="X24" s="7"/>
      <c r="Y24" s="23"/>
      <c r="Z24" s="11"/>
      <c r="AA24" s="7"/>
      <c r="AB24" s="7"/>
      <c r="AC24" s="7"/>
      <c r="AD24" s="23"/>
      <c r="AE24" s="4"/>
      <c r="AF24" s="26">
        <f t="shared" si="2"/>
        <v>0</v>
      </c>
      <c r="AG24" s="95">
        <f t="shared" si="0"/>
        <v>41</v>
      </c>
    </row>
    <row r="25" spans="1:33" x14ac:dyDescent="0.25">
      <c r="A25" s="70" t="s">
        <v>26</v>
      </c>
      <c r="B25" s="22"/>
      <c r="C25" s="9"/>
      <c r="D25" s="9"/>
      <c r="E25" s="9"/>
      <c r="F25" s="9"/>
      <c r="G25" s="29"/>
      <c r="H25" s="20"/>
      <c r="I25" s="57"/>
      <c r="J25" s="20"/>
      <c r="K25" s="57"/>
      <c r="L25" s="20"/>
      <c r="M25" s="9"/>
      <c r="N25" s="57"/>
      <c r="O25" s="29"/>
      <c r="P25" s="4"/>
      <c r="Q25" s="86">
        <f t="shared" si="1"/>
        <v>0</v>
      </c>
      <c r="R25" s="21"/>
      <c r="S25" s="43"/>
      <c r="T25" s="21"/>
      <c r="U25" s="7"/>
      <c r="V25" s="43"/>
      <c r="W25" s="61"/>
      <c r="X25" s="7"/>
      <c r="Y25" s="23"/>
      <c r="Z25" s="11"/>
      <c r="AA25" s="7"/>
      <c r="AB25" s="7"/>
      <c r="AC25" s="7"/>
      <c r="AD25" s="23"/>
      <c r="AE25" s="4"/>
      <c r="AF25" s="26">
        <f t="shared" si="2"/>
        <v>0</v>
      </c>
      <c r="AG25" s="95">
        <f t="shared" si="0"/>
        <v>0</v>
      </c>
    </row>
    <row r="26" spans="1:33" x14ac:dyDescent="0.25">
      <c r="A26" s="70" t="s">
        <v>15</v>
      </c>
      <c r="B26" s="22"/>
      <c r="C26" s="9"/>
      <c r="D26" s="9"/>
      <c r="E26" s="9"/>
      <c r="F26" s="9"/>
      <c r="G26" s="29"/>
      <c r="H26" s="20"/>
      <c r="I26" s="57"/>
      <c r="J26" s="20"/>
      <c r="K26" s="57"/>
      <c r="L26" s="20"/>
      <c r="M26" s="9"/>
      <c r="N26" s="57"/>
      <c r="O26" s="29">
        <v>2</v>
      </c>
      <c r="P26" s="4"/>
      <c r="Q26" s="86">
        <f t="shared" si="1"/>
        <v>2</v>
      </c>
      <c r="R26" s="21"/>
      <c r="S26" s="43"/>
      <c r="T26" s="21"/>
      <c r="U26" s="7"/>
      <c r="V26" s="43"/>
      <c r="W26" s="61"/>
      <c r="X26" s="7"/>
      <c r="Y26" s="23"/>
      <c r="Z26" s="11"/>
      <c r="AA26" s="7"/>
      <c r="AB26" s="7"/>
      <c r="AC26" s="7"/>
      <c r="AD26" s="23"/>
      <c r="AE26" s="4"/>
      <c r="AF26" s="26">
        <f t="shared" si="2"/>
        <v>0</v>
      </c>
      <c r="AG26" s="95">
        <f t="shared" si="0"/>
        <v>2</v>
      </c>
    </row>
    <row r="27" spans="1:33" x14ac:dyDescent="0.25">
      <c r="A27" s="70" t="s">
        <v>43</v>
      </c>
      <c r="B27" s="22"/>
      <c r="C27" s="9"/>
      <c r="D27" s="9"/>
      <c r="E27" s="9"/>
      <c r="F27" s="9"/>
      <c r="G27" s="29"/>
      <c r="H27" s="20"/>
      <c r="I27" s="57"/>
      <c r="J27" s="20"/>
      <c r="K27" s="57"/>
      <c r="L27" s="20"/>
      <c r="M27" s="9"/>
      <c r="N27" s="57"/>
      <c r="O27" s="29"/>
      <c r="P27" s="4"/>
      <c r="Q27" s="86">
        <f t="shared" si="1"/>
        <v>0</v>
      </c>
      <c r="R27" s="21"/>
      <c r="S27" s="43"/>
      <c r="T27" s="21"/>
      <c r="U27" s="7">
        <v>4</v>
      </c>
      <c r="V27" s="43"/>
      <c r="W27" s="61"/>
      <c r="X27" s="7">
        <v>1</v>
      </c>
      <c r="Y27" s="23"/>
      <c r="Z27" s="11"/>
      <c r="AA27" s="7"/>
      <c r="AB27" s="7"/>
      <c r="AC27" s="7">
        <v>1</v>
      </c>
      <c r="AD27" s="23"/>
      <c r="AE27" s="4"/>
      <c r="AF27" s="26">
        <f t="shared" si="2"/>
        <v>6</v>
      </c>
      <c r="AG27" s="95">
        <f t="shared" si="0"/>
        <v>6</v>
      </c>
    </row>
    <row r="28" spans="1:33" x14ac:dyDescent="0.25">
      <c r="A28" s="72" t="s">
        <v>9</v>
      </c>
      <c r="B28" s="56"/>
      <c r="C28" s="58"/>
      <c r="D28" s="58"/>
      <c r="E28" s="58"/>
      <c r="F28" s="58"/>
      <c r="G28" s="34"/>
      <c r="H28" s="35"/>
      <c r="I28" s="59"/>
      <c r="J28" s="35"/>
      <c r="K28" s="59"/>
      <c r="L28" s="35"/>
      <c r="M28" s="58"/>
      <c r="N28" s="59"/>
      <c r="O28" s="34"/>
      <c r="P28" s="4"/>
      <c r="Q28" s="86">
        <f t="shared" si="1"/>
        <v>0</v>
      </c>
      <c r="R28" s="21"/>
      <c r="S28" s="43"/>
      <c r="T28" s="21"/>
      <c r="U28" s="7"/>
      <c r="V28" s="43"/>
      <c r="W28" s="61"/>
      <c r="X28" s="7"/>
      <c r="Y28" s="23"/>
      <c r="Z28" s="11"/>
      <c r="AA28" s="7"/>
      <c r="AB28" s="7"/>
      <c r="AC28" s="7"/>
      <c r="AD28" s="23"/>
      <c r="AE28" s="4"/>
      <c r="AF28" s="26">
        <f t="shared" si="2"/>
        <v>0</v>
      </c>
      <c r="AG28" s="95">
        <f t="shared" si="0"/>
        <v>0</v>
      </c>
    </row>
    <row r="29" spans="1:33" x14ac:dyDescent="0.25">
      <c r="A29" s="70" t="s">
        <v>2</v>
      </c>
      <c r="B29" s="22"/>
      <c r="C29" s="9"/>
      <c r="D29" s="9"/>
      <c r="E29" s="9"/>
      <c r="F29" s="9"/>
      <c r="G29" s="29"/>
      <c r="H29" s="20"/>
      <c r="I29" s="57"/>
      <c r="J29" s="20"/>
      <c r="K29" s="57"/>
      <c r="L29" s="20">
        <v>13</v>
      </c>
      <c r="M29" s="9">
        <v>10</v>
      </c>
      <c r="N29" s="57">
        <v>1</v>
      </c>
      <c r="O29" s="29"/>
      <c r="P29" s="4"/>
      <c r="Q29" s="86">
        <f t="shared" si="1"/>
        <v>24</v>
      </c>
      <c r="R29" s="21"/>
      <c r="S29" s="43"/>
      <c r="T29" s="21"/>
      <c r="U29" s="7"/>
      <c r="V29" s="43"/>
      <c r="W29" s="61"/>
      <c r="X29" s="7"/>
      <c r="Y29" s="23"/>
      <c r="Z29" s="11"/>
      <c r="AA29" s="7"/>
      <c r="AB29" s="7"/>
      <c r="AC29" s="7"/>
      <c r="AD29" s="23"/>
      <c r="AE29" s="4"/>
      <c r="AF29" s="26">
        <f t="shared" si="2"/>
        <v>0</v>
      </c>
      <c r="AG29" s="95">
        <f t="shared" si="0"/>
        <v>24</v>
      </c>
    </row>
    <row r="30" spans="1:33" x14ac:dyDescent="0.25">
      <c r="A30" s="70" t="s">
        <v>91</v>
      </c>
      <c r="B30" s="22"/>
      <c r="C30" s="9"/>
      <c r="D30" s="9"/>
      <c r="E30" s="9"/>
      <c r="F30" s="9"/>
      <c r="G30" s="29"/>
      <c r="H30" s="20"/>
      <c r="I30" s="57"/>
      <c r="J30" s="20"/>
      <c r="K30" s="57"/>
      <c r="L30" s="20"/>
      <c r="M30" s="9"/>
      <c r="N30" s="57"/>
      <c r="O30" s="29"/>
      <c r="P30" s="4"/>
      <c r="Q30" s="86">
        <f t="shared" si="1"/>
        <v>0</v>
      </c>
      <c r="R30" s="21"/>
      <c r="S30" s="43"/>
      <c r="T30" s="21"/>
      <c r="U30" s="7"/>
      <c r="V30" s="43"/>
      <c r="W30" s="61"/>
      <c r="X30" s="7"/>
      <c r="Y30" s="23"/>
      <c r="Z30" s="11"/>
      <c r="AA30" s="7"/>
      <c r="AB30" s="7"/>
      <c r="AC30" s="7"/>
      <c r="AD30" s="23"/>
      <c r="AE30" s="4"/>
      <c r="AF30" s="26">
        <f t="shared" si="2"/>
        <v>0</v>
      </c>
      <c r="AG30" s="95">
        <f t="shared" si="0"/>
        <v>0</v>
      </c>
    </row>
    <row r="31" spans="1:33" x14ac:dyDescent="0.25">
      <c r="A31" s="70" t="s">
        <v>63</v>
      </c>
      <c r="B31" s="22"/>
      <c r="C31" s="9">
        <v>6</v>
      </c>
      <c r="D31" s="9">
        <v>40</v>
      </c>
      <c r="E31" s="9">
        <v>6</v>
      </c>
      <c r="F31" s="9"/>
      <c r="G31" s="29"/>
      <c r="H31" s="20"/>
      <c r="I31" s="57"/>
      <c r="J31" s="20">
        <v>1</v>
      </c>
      <c r="K31" s="57">
        <v>6</v>
      </c>
      <c r="L31" s="20"/>
      <c r="M31" s="9">
        <v>42</v>
      </c>
      <c r="N31" s="57">
        <v>5</v>
      </c>
      <c r="O31" s="29"/>
      <c r="P31" s="4"/>
      <c r="Q31" s="86">
        <f t="shared" si="1"/>
        <v>106</v>
      </c>
      <c r="R31" s="21"/>
      <c r="S31" s="43"/>
      <c r="T31" s="21"/>
      <c r="U31" s="7"/>
      <c r="V31" s="43"/>
      <c r="W31" s="61"/>
      <c r="X31" s="7"/>
      <c r="Y31" s="23"/>
      <c r="Z31" s="11"/>
      <c r="AA31" s="7"/>
      <c r="AB31" s="7"/>
      <c r="AC31" s="7"/>
      <c r="AD31" s="23"/>
      <c r="AE31" s="4"/>
      <c r="AF31" s="26">
        <f t="shared" si="2"/>
        <v>0</v>
      </c>
      <c r="AG31" s="95">
        <f t="shared" si="0"/>
        <v>106</v>
      </c>
    </row>
    <row r="32" spans="1:33" x14ac:dyDescent="0.25">
      <c r="A32" s="70" t="s">
        <v>10</v>
      </c>
      <c r="B32" s="22"/>
      <c r="C32" s="9"/>
      <c r="D32" s="9"/>
      <c r="E32" s="9"/>
      <c r="F32" s="9"/>
      <c r="G32" s="29"/>
      <c r="H32" s="20"/>
      <c r="I32" s="57"/>
      <c r="J32" s="20"/>
      <c r="K32" s="57"/>
      <c r="L32" s="20"/>
      <c r="M32" s="9"/>
      <c r="N32" s="57"/>
      <c r="O32" s="29"/>
      <c r="P32" s="4"/>
      <c r="Q32" s="86">
        <f t="shared" si="1"/>
        <v>0</v>
      </c>
      <c r="R32" s="21"/>
      <c r="S32" s="43"/>
      <c r="T32" s="21"/>
      <c r="U32" s="7"/>
      <c r="V32" s="43"/>
      <c r="W32" s="61"/>
      <c r="X32" s="7"/>
      <c r="Y32" s="23"/>
      <c r="Z32" s="11"/>
      <c r="AA32" s="7"/>
      <c r="AB32" s="7"/>
      <c r="AC32" s="7"/>
      <c r="AD32" s="23"/>
      <c r="AE32" s="4"/>
      <c r="AF32" s="26">
        <f t="shared" si="2"/>
        <v>0</v>
      </c>
      <c r="AG32" s="95">
        <f t="shared" si="0"/>
        <v>0</v>
      </c>
    </row>
    <row r="33" spans="1:33" x14ac:dyDescent="0.25">
      <c r="A33" s="70" t="s">
        <v>1</v>
      </c>
      <c r="B33" s="22"/>
      <c r="C33" s="9"/>
      <c r="D33" s="9"/>
      <c r="E33" s="9"/>
      <c r="F33" s="9"/>
      <c r="G33" s="29"/>
      <c r="H33" s="20"/>
      <c r="I33" s="57"/>
      <c r="J33" s="20"/>
      <c r="K33" s="57"/>
      <c r="L33" s="20"/>
      <c r="M33" s="9"/>
      <c r="N33" s="57"/>
      <c r="O33" s="29"/>
      <c r="P33" s="4"/>
      <c r="Q33" s="86">
        <f t="shared" si="1"/>
        <v>0</v>
      </c>
      <c r="R33" s="21"/>
      <c r="S33" s="43"/>
      <c r="T33" s="21"/>
      <c r="U33" s="7"/>
      <c r="V33" s="43"/>
      <c r="W33" s="61"/>
      <c r="X33" s="7"/>
      <c r="Y33" s="23"/>
      <c r="Z33" s="11"/>
      <c r="AA33" s="7"/>
      <c r="AB33" s="7"/>
      <c r="AC33" s="7"/>
      <c r="AD33" s="23"/>
      <c r="AE33" s="4"/>
      <c r="AF33" s="26">
        <f t="shared" si="2"/>
        <v>0</v>
      </c>
      <c r="AG33" s="95">
        <f t="shared" si="0"/>
        <v>0</v>
      </c>
    </row>
    <row r="34" spans="1:33" x14ac:dyDescent="0.25">
      <c r="A34" s="70" t="s">
        <v>44</v>
      </c>
      <c r="B34" s="22"/>
      <c r="C34" s="9"/>
      <c r="D34" s="9"/>
      <c r="E34" s="9"/>
      <c r="F34" s="9">
        <v>1</v>
      </c>
      <c r="G34" s="29"/>
      <c r="H34" s="20"/>
      <c r="I34" s="57"/>
      <c r="J34" s="20"/>
      <c r="K34" s="57">
        <v>4</v>
      </c>
      <c r="L34" s="20"/>
      <c r="M34" s="9"/>
      <c r="N34" s="57"/>
      <c r="O34" s="29"/>
      <c r="P34" s="4"/>
      <c r="Q34" s="86">
        <f t="shared" si="1"/>
        <v>5</v>
      </c>
      <c r="R34" s="21"/>
      <c r="S34" s="43"/>
      <c r="T34" s="21"/>
      <c r="U34" s="7"/>
      <c r="V34" s="43"/>
      <c r="W34" s="61"/>
      <c r="X34" s="7"/>
      <c r="Y34" s="23"/>
      <c r="Z34" s="11"/>
      <c r="AA34" s="7"/>
      <c r="AB34" s="7"/>
      <c r="AC34" s="7"/>
      <c r="AD34" s="23"/>
      <c r="AE34" s="4"/>
      <c r="AF34" s="26">
        <f t="shared" si="2"/>
        <v>0</v>
      </c>
      <c r="AG34" s="95">
        <f t="shared" si="0"/>
        <v>5</v>
      </c>
    </row>
    <row r="35" spans="1:33" x14ac:dyDescent="0.25">
      <c r="A35" s="72" t="s">
        <v>45</v>
      </c>
      <c r="B35" s="56"/>
      <c r="C35" s="58"/>
      <c r="D35" s="58"/>
      <c r="E35" s="58"/>
      <c r="F35" s="58"/>
      <c r="G35" s="34"/>
      <c r="H35" s="35"/>
      <c r="I35" s="59"/>
      <c r="J35" s="35"/>
      <c r="K35" s="59"/>
      <c r="L35" s="35"/>
      <c r="M35" s="58">
        <v>1</v>
      </c>
      <c r="N35" s="59">
        <v>10</v>
      </c>
      <c r="O35" s="34"/>
      <c r="P35" s="4"/>
      <c r="Q35" s="86">
        <f t="shared" si="1"/>
        <v>11</v>
      </c>
      <c r="R35" s="21"/>
      <c r="S35" s="43"/>
      <c r="T35" s="21"/>
      <c r="U35" s="7"/>
      <c r="V35" s="43"/>
      <c r="W35" s="61"/>
      <c r="X35" s="7"/>
      <c r="Y35" s="23"/>
      <c r="Z35" s="11"/>
      <c r="AA35" s="7"/>
      <c r="AB35" s="7"/>
      <c r="AC35" s="7"/>
      <c r="AD35" s="23"/>
      <c r="AE35" s="4"/>
      <c r="AF35" s="26">
        <f t="shared" si="2"/>
        <v>0</v>
      </c>
      <c r="AG35" s="95">
        <f t="shared" si="0"/>
        <v>11</v>
      </c>
    </row>
    <row r="36" spans="1:33" x14ac:dyDescent="0.25">
      <c r="A36" s="70" t="s">
        <v>7</v>
      </c>
      <c r="B36" s="22"/>
      <c r="C36" s="9"/>
      <c r="D36" s="9">
        <v>1</v>
      </c>
      <c r="E36" s="9">
        <v>7</v>
      </c>
      <c r="F36" s="9">
        <v>3</v>
      </c>
      <c r="G36" s="29"/>
      <c r="H36" s="20"/>
      <c r="I36" s="57"/>
      <c r="J36" s="20"/>
      <c r="K36" s="57"/>
      <c r="L36" s="20"/>
      <c r="M36" s="9">
        <v>5</v>
      </c>
      <c r="N36" s="57"/>
      <c r="O36" s="29"/>
      <c r="P36" s="4"/>
      <c r="Q36" s="86">
        <f t="shared" si="1"/>
        <v>16</v>
      </c>
      <c r="R36" s="21"/>
      <c r="S36" s="43"/>
      <c r="T36" s="21"/>
      <c r="U36" s="7"/>
      <c r="V36" s="43"/>
      <c r="W36" s="61"/>
      <c r="X36" s="7"/>
      <c r="Y36" s="23"/>
      <c r="Z36" s="11"/>
      <c r="AA36" s="7"/>
      <c r="AB36" s="7"/>
      <c r="AC36" s="7"/>
      <c r="AD36" s="23"/>
      <c r="AE36" s="4"/>
      <c r="AF36" s="26">
        <f t="shared" si="2"/>
        <v>0</v>
      </c>
      <c r="AG36" s="95">
        <f t="shared" si="0"/>
        <v>16</v>
      </c>
    </row>
    <row r="37" spans="1:33" x14ac:dyDescent="0.25">
      <c r="A37" s="70" t="s">
        <v>31</v>
      </c>
      <c r="B37" s="22"/>
      <c r="C37" s="9"/>
      <c r="D37" s="9"/>
      <c r="E37" s="9"/>
      <c r="F37" s="9"/>
      <c r="G37" s="29"/>
      <c r="H37" s="20"/>
      <c r="I37" s="57"/>
      <c r="J37" s="20"/>
      <c r="K37" s="57"/>
      <c r="L37" s="20"/>
      <c r="M37" s="9"/>
      <c r="N37" s="57"/>
      <c r="O37" s="29"/>
      <c r="P37" s="4"/>
      <c r="Q37" s="86">
        <f t="shared" si="1"/>
        <v>0</v>
      </c>
      <c r="R37" s="21"/>
      <c r="S37" s="43"/>
      <c r="T37" s="21"/>
      <c r="U37" s="7"/>
      <c r="V37" s="43"/>
      <c r="W37" s="61"/>
      <c r="X37" s="7"/>
      <c r="Y37" s="23"/>
      <c r="Z37" s="11"/>
      <c r="AA37" s="7"/>
      <c r="AB37" s="7"/>
      <c r="AC37" s="7"/>
      <c r="AD37" s="23"/>
      <c r="AE37" s="4"/>
      <c r="AF37" s="26">
        <f t="shared" si="2"/>
        <v>0</v>
      </c>
      <c r="AG37" s="95">
        <f t="shared" si="0"/>
        <v>0</v>
      </c>
    </row>
    <row r="38" spans="1:33" x14ac:dyDescent="0.25">
      <c r="A38" s="70" t="s">
        <v>47</v>
      </c>
      <c r="B38" s="22"/>
      <c r="C38" s="9"/>
      <c r="D38" s="9"/>
      <c r="E38" s="9"/>
      <c r="F38" s="9"/>
      <c r="G38" s="29"/>
      <c r="H38" s="20"/>
      <c r="I38" s="57"/>
      <c r="J38" s="20"/>
      <c r="K38" s="57"/>
      <c r="L38" s="20"/>
      <c r="M38" s="9"/>
      <c r="N38" s="57"/>
      <c r="O38" s="29"/>
      <c r="P38" s="4"/>
      <c r="Q38" s="86">
        <f t="shared" si="1"/>
        <v>0</v>
      </c>
      <c r="R38" s="21"/>
      <c r="S38" s="43"/>
      <c r="T38" s="21"/>
      <c r="U38" s="7"/>
      <c r="V38" s="43"/>
      <c r="W38" s="61"/>
      <c r="X38" s="7"/>
      <c r="Y38" s="23"/>
      <c r="Z38" s="11"/>
      <c r="AA38" s="7"/>
      <c r="AB38" s="7">
        <v>3</v>
      </c>
      <c r="AC38" s="7">
        <v>5</v>
      </c>
      <c r="AD38" s="23">
        <v>2</v>
      </c>
      <c r="AE38" s="4"/>
      <c r="AF38" s="26">
        <f t="shared" si="2"/>
        <v>10</v>
      </c>
      <c r="AG38" s="95">
        <f t="shared" si="0"/>
        <v>10</v>
      </c>
    </row>
    <row r="39" spans="1:33" x14ac:dyDescent="0.25">
      <c r="A39" s="70" t="s">
        <v>20</v>
      </c>
      <c r="B39" s="22"/>
      <c r="C39" s="9"/>
      <c r="D39" s="9"/>
      <c r="E39" s="9"/>
      <c r="F39" s="9"/>
      <c r="G39" s="29"/>
      <c r="H39" s="20"/>
      <c r="I39" s="57"/>
      <c r="J39" s="20"/>
      <c r="K39" s="57"/>
      <c r="L39" s="20"/>
      <c r="M39" s="9"/>
      <c r="N39" s="57"/>
      <c r="O39" s="29"/>
      <c r="P39" s="4"/>
      <c r="Q39" s="86">
        <f t="shared" si="1"/>
        <v>0</v>
      </c>
      <c r="R39" s="21"/>
      <c r="S39" s="43"/>
      <c r="T39" s="21"/>
      <c r="U39" s="7"/>
      <c r="V39" s="43"/>
      <c r="W39" s="61"/>
      <c r="X39" s="7"/>
      <c r="Y39" s="23"/>
      <c r="Z39" s="11"/>
      <c r="AA39" s="7"/>
      <c r="AB39" s="7"/>
      <c r="AC39" s="7"/>
      <c r="AD39" s="23"/>
      <c r="AE39" s="4"/>
      <c r="AF39" s="26">
        <f t="shared" si="2"/>
        <v>0</v>
      </c>
      <c r="AG39" s="95">
        <f t="shared" si="0"/>
        <v>0</v>
      </c>
    </row>
    <row r="40" spans="1:33" x14ac:dyDescent="0.25">
      <c r="A40" s="72" t="s">
        <v>46</v>
      </c>
      <c r="B40" s="56"/>
      <c r="C40" s="58"/>
      <c r="D40" s="58">
        <v>5</v>
      </c>
      <c r="E40" s="58">
        <v>43</v>
      </c>
      <c r="F40" s="58"/>
      <c r="G40" s="34"/>
      <c r="H40" s="35"/>
      <c r="I40" s="59"/>
      <c r="J40" s="35"/>
      <c r="K40" s="59"/>
      <c r="L40" s="35"/>
      <c r="M40" s="58">
        <v>11</v>
      </c>
      <c r="N40" s="59"/>
      <c r="O40" s="34"/>
      <c r="P40" s="36">
        <v>35</v>
      </c>
      <c r="Q40" s="86">
        <f t="shared" si="1"/>
        <v>24</v>
      </c>
      <c r="R40" s="42"/>
      <c r="S40" s="41"/>
      <c r="T40" s="42"/>
      <c r="U40" s="38"/>
      <c r="V40" s="41"/>
      <c r="W40" s="40"/>
      <c r="X40" s="38"/>
      <c r="Y40" s="39"/>
      <c r="Z40" s="37"/>
      <c r="AA40" s="38"/>
      <c r="AB40" s="38"/>
      <c r="AC40" s="38"/>
      <c r="AD40" s="39"/>
      <c r="AE40" s="36"/>
      <c r="AF40" s="26">
        <f t="shared" si="2"/>
        <v>0</v>
      </c>
      <c r="AG40" s="97">
        <f t="shared" si="0"/>
        <v>24</v>
      </c>
    </row>
    <row r="41" spans="1:33" x14ac:dyDescent="0.25">
      <c r="A41" s="70" t="s">
        <v>25</v>
      </c>
      <c r="B41" s="22"/>
      <c r="C41" s="9"/>
      <c r="D41" s="9">
        <v>2</v>
      </c>
      <c r="E41" s="9">
        <v>6</v>
      </c>
      <c r="F41" s="9">
        <v>2</v>
      </c>
      <c r="G41" s="29">
        <v>9</v>
      </c>
      <c r="H41" s="20">
        <v>2</v>
      </c>
      <c r="I41" s="57"/>
      <c r="J41" s="20"/>
      <c r="K41" s="57"/>
      <c r="L41" s="20"/>
      <c r="M41" s="9"/>
      <c r="N41" s="57">
        <v>9</v>
      </c>
      <c r="O41" s="29"/>
      <c r="P41" s="4">
        <v>6</v>
      </c>
      <c r="Q41" s="86">
        <f t="shared" si="1"/>
        <v>24</v>
      </c>
      <c r="R41" s="21"/>
      <c r="S41" s="43">
        <v>1</v>
      </c>
      <c r="T41" s="21">
        <v>9</v>
      </c>
      <c r="U41" s="7">
        <v>7</v>
      </c>
      <c r="V41" s="43"/>
      <c r="W41" s="61"/>
      <c r="X41" s="7"/>
      <c r="Y41" s="23"/>
      <c r="Z41" s="11">
        <v>1</v>
      </c>
      <c r="AA41" s="7">
        <v>1</v>
      </c>
      <c r="AB41" s="7"/>
      <c r="AC41" s="7">
        <v>4</v>
      </c>
      <c r="AD41" s="23">
        <v>2</v>
      </c>
      <c r="AE41" s="4"/>
      <c r="AF41" s="26">
        <f t="shared" si="2"/>
        <v>25</v>
      </c>
      <c r="AG41" s="95">
        <f t="shared" si="0"/>
        <v>49</v>
      </c>
    </row>
    <row r="42" spans="1:33" x14ac:dyDescent="0.25">
      <c r="A42" s="70" t="s">
        <v>19</v>
      </c>
      <c r="B42" s="22"/>
      <c r="C42" s="9"/>
      <c r="D42" s="9">
        <v>3</v>
      </c>
      <c r="E42" s="9"/>
      <c r="F42" s="9"/>
      <c r="G42" s="29"/>
      <c r="H42" s="20">
        <v>1</v>
      </c>
      <c r="I42" s="57"/>
      <c r="J42" s="20"/>
      <c r="K42" s="57"/>
      <c r="L42" s="20"/>
      <c r="M42" s="9"/>
      <c r="N42" s="57"/>
      <c r="O42" s="29"/>
      <c r="P42" s="4"/>
      <c r="Q42" s="86">
        <f t="shared" si="1"/>
        <v>4</v>
      </c>
      <c r="R42" s="21"/>
      <c r="S42" s="43"/>
      <c r="T42" s="21"/>
      <c r="U42" s="7"/>
      <c r="V42" s="43"/>
      <c r="W42" s="61"/>
      <c r="X42" s="7"/>
      <c r="Y42" s="23"/>
      <c r="Z42" s="11"/>
      <c r="AA42" s="7"/>
      <c r="AB42" s="7"/>
      <c r="AC42" s="7"/>
      <c r="AD42" s="23"/>
      <c r="AE42" s="4"/>
      <c r="AF42" s="26">
        <f t="shared" si="2"/>
        <v>0</v>
      </c>
      <c r="AG42" s="95">
        <f t="shared" si="0"/>
        <v>4</v>
      </c>
    </row>
    <row r="43" spans="1:33" x14ac:dyDescent="0.25">
      <c r="A43" s="70" t="s">
        <v>6</v>
      </c>
      <c r="B43" s="22">
        <v>6</v>
      </c>
      <c r="C43" s="9"/>
      <c r="D43" s="9">
        <v>3</v>
      </c>
      <c r="E43" s="9"/>
      <c r="F43" s="9"/>
      <c r="G43" s="29"/>
      <c r="H43" s="20"/>
      <c r="I43" s="57"/>
      <c r="J43" s="20"/>
      <c r="K43" s="57"/>
      <c r="L43" s="20">
        <v>9</v>
      </c>
      <c r="M43" s="9">
        <v>1</v>
      </c>
      <c r="N43" s="57"/>
      <c r="O43" s="29">
        <v>1</v>
      </c>
      <c r="P43" s="4"/>
      <c r="Q43" s="86">
        <f t="shared" si="1"/>
        <v>20</v>
      </c>
      <c r="R43" s="21"/>
      <c r="S43" s="43"/>
      <c r="T43" s="21"/>
      <c r="U43" s="7"/>
      <c r="V43" s="43"/>
      <c r="W43" s="61"/>
      <c r="X43" s="7"/>
      <c r="Y43" s="23"/>
      <c r="Z43" s="11">
        <v>1</v>
      </c>
      <c r="AA43" s="7">
        <v>1</v>
      </c>
      <c r="AB43" s="7"/>
      <c r="AC43" s="7"/>
      <c r="AD43" s="23"/>
      <c r="AE43" s="4"/>
      <c r="AF43" s="26">
        <f t="shared" si="2"/>
        <v>2</v>
      </c>
      <c r="AG43" s="95">
        <f t="shared" si="0"/>
        <v>22</v>
      </c>
    </row>
    <row r="44" spans="1:33" x14ac:dyDescent="0.25">
      <c r="A44" s="70" t="s">
        <v>48</v>
      </c>
      <c r="B44" s="22"/>
      <c r="C44" s="9">
        <v>23</v>
      </c>
      <c r="D44" s="9">
        <v>72</v>
      </c>
      <c r="E44" s="9"/>
      <c r="F44" s="9"/>
      <c r="G44" s="29"/>
      <c r="H44" s="20"/>
      <c r="I44" s="57"/>
      <c r="J44" s="20"/>
      <c r="K44" s="57">
        <v>1</v>
      </c>
      <c r="L44" s="20">
        <v>3</v>
      </c>
      <c r="M44" s="9"/>
      <c r="N44" s="57"/>
      <c r="O44" s="29"/>
      <c r="P44" s="4"/>
      <c r="Q44" s="86">
        <f t="shared" si="1"/>
        <v>99</v>
      </c>
      <c r="R44" s="21">
        <v>1</v>
      </c>
      <c r="S44" s="43">
        <v>2</v>
      </c>
      <c r="T44" s="21"/>
      <c r="U44" s="7"/>
      <c r="V44" s="43"/>
      <c r="W44" s="61"/>
      <c r="X44" s="7"/>
      <c r="Y44" s="23"/>
      <c r="Z44" s="11"/>
      <c r="AA44" s="7"/>
      <c r="AB44" s="7"/>
      <c r="AC44" s="7"/>
      <c r="AD44" s="23"/>
      <c r="AE44" s="4"/>
      <c r="AF44" s="26">
        <f t="shared" si="2"/>
        <v>3</v>
      </c>
      <c r="AG44" s="95">
        <f t="shared" si="0"/>
        <v>102</v>
      </c>
    </row>
    <row r="45" spans="1:33" x14ac:dyDescent="0.25">
      <c r="A45" s="70" t="s">
        <v>49</v>
      </c>
      <c r="B45" s="22">
        <v>1</v>
      </c>
      <c r="C45" s="9">
        <v>2</v>
      </c>
      <c r="D45" s="9">
        <v>19</v>
      </c>
      <c r="E45" s="9">
        <v>8</v>
      </c>
      <c r="F45" s="9"/>
      <c r="G45" s="29"/>
      <c r="H45" s="20"/>
      <c r="I45" s="57"/>
      <c r="J45" s="20">
        <v>3</v>
      </c>
      <c r="K45" s="57">
        <v>1</v>
      </c>
      <c r="L45" s="20">
        <v>14</v>
      </c>
      <c r="M45" s="9">
        <v>2</v>
      </c>
      <c r="N45" s="57"/>
      <c r="O45" s="29"/>
      <c r="P45" s="4"/>
      <c r="Q45" s="86">
        <f t="shared" si="1"/>
        <v>50</v>
      </c>
      <c r="R45" s="21"/>
      <c r="S45" s="43"/>
      <c r="T45" s="21"/>
      <c r="U45" s="7">
        <v>3</v>
      </c>
      <c r="V45" s="43"/>
      <c r="W45" s="61"/>
      <c r="X45" s="7"/>
      <c r="Y45" s="23"/>
      <c r="Z45" s="11"/>
      <c r="AA45" s="7"/>
      <c r="AB45" s="7"/>
      <c r="AC45" s="7"/>
      <c r="AD45" s="23"/>
      <c r="AE45" s="4"/>
      <c r="AF45" s="26">
        <f t="shared" si="2"/>
        <v>3</v>
      </c>
      <c r="AG45" s="95">
        <f t="shared" si="0"/>
        <v>53</v>
      </c>
    </row>
    <row r="46" spans="1:33" x14ac:dyDescent="0.25">
      <c r="A46" s="70" t="s">
        <v>50</v>
      </c>
      <c r="B46" s="22"/>
      <c r="C46" s="9">
        <v>51</v>
      </c>
      <c r="D46" s="9">
        <v>52</v>
      </c>
      <c r="E46" s="9">
        <v>11</v>
      </c>
      <c r="F46" s="9"/>
      <c r="G46" s="29"/>
      <c r="H46" s="20"/>
      <c r="I46" s="57"/>
      <c r="J46" s="20">
        <v>5</v>
      </c>
      <c r="K46" s="57">
        <v>12</v>
      </c>
      <c r="L46" s="20">
        <v>1</v>
      </c>
      <c r="M46" s="9"/>
      <c r="N46" s="57"/>
      <c r="O46" s="29"/>
      <c r="P46" s="4"/>
      <c r="Q46" s="86">
        <f t="shared" si="1"/>
        <v>132</v>
      </c>
      <c r="R46" s="21"/>
      <c r="S46" s="43">
        <v>18</v>
      </c>
      <c r="T46" s="21"/>
      <c r="U46" s="7">
        <v>13</v>
      </c>
      <c r="V46" s="43"/>
      <c r="W46" s="61"/>
      <c r="X46" s="7"/>
      <c r="Y46" s="23"/>
      <c r="Z46" s="11"/>
      <c r="AA46" s="7"/>
      <c r="AB46" s="7"/>
      <c r="AC46" s="7"/>
      <c r="AD46" s="23"/>
      <c r="AE46" s="4"/>
      <c r="AF46" s="26">
        <f t="shared" si="2"/>
        <v>31</v>
      </c>
      <c r="AG46" s="95">
        <f t="shared" si="0"/>
        <v>163</v>
      </c>
    </row>
    <row r="47" spans="1:33" s="18" customFormat="1" x14ac:dyDescent="0.25">
      <c r="A47" s="70" t="s">
        <v>24</v>
      </c>
      <c r="B47" s="22"/>
      <c r="C47" s="9"/>
      <c r="D47" s="9"/>
      <c r="E47" s="9"/>
      <c r="F47" s="9"/>
      <c r="G47" s="29">
        <v>2</v>
      </c>
      <c r="H47" s="20"/>
      <c r="I47" s="57">
        <v>4</v>
      </c>
      <c r="J47" s="20"/>
      <c r="K47" s="57"/>
      <c r="L47" s="20">
        <v>7</v>
      </c>
      <c r="M47" s="9">
        <v>4</v>
      </c>
      <c r="N47" s="57"/>
      <c r="O47" s="29"/>
      <c r="P47" s="4"/>
      <c r="Q47" s="86">
        <f t="shared" si="1"/>
        <v>17</v>
      </c>
      <c r="R47" s="21"/>
      <c r="S47" s="43"/>
      <c r="T47" s="21"/>
      <c r="U47" s="7"/>
      <c r="V47" s="43"/>
      <c r="W47" s="61"/>
      <c r="X47" s="7"/>
      <c r="Y47" s="23"/>
      <c r="Z47" s="11"/>
      <c r="AA47" s="7"/>
      <c r="AB47" s="7"/>
      <c r="AC47" s="7"/>
      <c r="AD47" s="23"/>
      <c r="AE47" s="4"/>
      <c r="AF47" s="26">
        <f t="shared" si="2"/>
        <v>0</v>
      </c>
      <c r="AG47" s="96">
        <f t="shared" si="0"/>
        <v>17</v>
      </c>
    </row>
    <row r="48" spans="1:33" x14ac:dyDescent="0.25">
      <c r="A48" s="70" t="s">
        <v>51</v>
      </c>
      <c r="B48" s="22">
        <v>1</v>
      </c>
      <c r="C48" s="9">
        <v>39</v>
      </c>
      <c r="D48" s="9">
        <v>51</v>
      </c>
      <c r="E48" s="9">
        <v>2</v>
      </c>
      <c r="F48" s="9"/>
      <c r="G48" s="29"/>
      <c r="H48" s="20"/>
      <c r="I48" s="57"/>
      <c r="J48" s="20">
        <v>14</v>
      </c>
      <c r="K48" s="57">
        <v>12</v>
      </c>
      <c r="L48" s="20"/>
      <c r="M48" s="9"/>
      <c r="N48" s="57"/>
      <c r="O48" s="29"/>
      <c r="P48" s="4">
        <v>4</v>
      </c>
      <c r="Q48" s="86">
        <f t="shared" si="1"/>
        <v>115</v>
      </c>
      <c r="R48" s="21">
        <v>1</v>
      </c>
      <c r="S48" s="43">
        <v>6</v>
      </c>
      <c r="T48" s="21"/>
      <c r="U48" s="7">
        <v>31</v>
      </c>
      <c r="V48" s="43"/>
      <c r="W48" s="61"/>
      <c r="X48" s="7"/>
      <c r="Y48" s="23"/>
      <c r="Z48" s="11">
        <v>3</v>
      </c>
      <c r="AA48" s="7"/>
      <c r="AB48" s="7"/>
      <c r="AC48" s="7">
        <v>1</v>
      </c>
      <c r="AD48" s="23"/>
      <c r="AE48" s="4"/>
      <c r="AF48" s="26">
        <f t="shared" si="2"/>
        <v>42</v>
      </c>
      <c r="AG48" s="95">
        <f t="shared" si="0"/>
        <v>157</v>
      </c>
    </row>
    <row r="49" spans="1:33" x14ac:dyDescent="0.25">
      <c r="A49" s="70" t="s">
        <v>3</v>
      </c>
      <c r="B49" s="22"/>
      <c r="C49" s="9"/>
      <c r="D49" s="9"/>
      <c r="E49" s="9"/>
      <c r="F49" s="9"/>
      <c r="G49" s="29"/>
      <c r="H49" s="20"/>
      <c r="I49" s="57"/>
      <c r="J49" s="20"/>
      <c r="K49" s="57"/>
      <c r="L49" s="20"/>
      <c r="M49" s="9"/>
      <c r="N49" s="57"/>
      <c r="O49" s="29"/>
      <c r="P49" s="4"/>
      <c r="Q49" s="86">
        <f t="shared" si="1"/>
        <v>0</v>
      </c>
      <c r="R49" s="21"/>
      <c r="S49" s="43"/>
      <c r="T49" s="21"/>
      <c r="U49" s="7"/>
      <c r="V49" s="43"/>
      <c r="W49" s="61"/>
      <c r="X49" s="7"/>
      <c r="Y49" s="23"/>
      <c r="Z49" s="11"/>
      <c r="AA49" s="7"/>
      <c r="AB49" s="7"/>
      <c r="AC49" s="7"/>
      <c r="AD49" s="23"/>
      <c r="AE49" s="4"/>
      <c r="AF49" s="26">
        <f t="shared" si="2"/>
        <v>0</v>
      </c>
      <c r="AG49" s="95">
        <f t="shared" si="0"/>
        <v>0</v>
      </c>
    </row>
    <row r="50" spans="1:33" x14ac:dyDescent="0.25">
      <c r="A50" s="70" t="s">
        <v>4</v>
      </c>
      <c r="B50" s="22"/>
      <c r="C50" s="9"/>
      <c r="D50" s="9"/>
      <c r="E50" s="9"/>
      <c r="F50" s="9"/>
      <c r="G50" s="29"/>
      <c r="H50" s="20"/>
      <c r="I50" s="57"/>
      <c r="J50" s="20"/>
      <c r="K50" s="57"/>
      <c r="L50" s="20"/>
      <c r="M50" s="9"/>
      <c r="N50" s="57"/>
      <c r="O50" s="29"/>
      <c r="P50" s="4"/>
      <c r="Q50" s="86">
        <f t="shared" si="1"/>
        <v>0</v>
      </c>
      <c r="R50" s="21"/>
      <c r="S50" s="43"/>
      <c r="T50" s="21"/>
      <c r="U50" s="7"/>
      <c r="V50" s="43"/>
      <c r="W50" s="61"/>
      <c r="X50" s="7"/>
      <c r="Y50" s="23"/>
      <c r="Z50" s="11"/>
      <c r="AA50" s="7"/>
      <c r="AB50" s="7"/>
      <c r="AC50" s="7"/>
      <c r="AD50" s="23"/>
      <c r="AE50" s="4"/>
      <c r="AF50" s="26">
        <f t="shared" si="2"/>
        <v>0</v>
      </c>
      <c r="AG50" s="95">
        <f t="shared" si="0"/>
        <v>0</v>
      </c>
    </row>
    <row r="51" spans="1:33" x14ac:dyDescent="0.25">
      <c r="A51" s="70" t="s">
        <v>29</v>
      </c>
      <c r="B51" s="22"/>
      <c r="C51" s="9"/>
      <c r="D51" s="9"/>
      <c r="E51" s="9"/>
      <c r="F51" s="9"/>
      <c r="G51" s="29"/>
      <c r="H51" s="20"/>
      <c r="I51" s="57"/>
      <c r="J51" s="20"/>
      <c r="K51" s="57"/>
      <c r="L51" s="20"/>
      <c r="M51" s="9"/>
      <c r="N51" s="57"/>
      <c r="O51" s="29"/>
      <c r="P51" s="4"/>
      <c r="Q51" s="86">
        <f t="shared" si="1"/>
        <v>0</v>
      </c>
      <c r="R51" s="21"/>
      <c r="S51" s="43"/>
      <c r="T51" s="21"/>
      <c r="U51" s="7"/>
      <c r="V51" s="43"/>
      <c r="W51" s="61"/>
      <c r="X51" s="7"/>
      <c r="Y51" s="23"/>
      <c r="Z51" s="11"/>
      <c r="AA51" s="7"/>
      <c r="AB51" s="7"/>
      <c r="AC51" s="7"/>
      <c r="AD51" s="23"/>
      <c r="AE51" s="4"/>
      <c r="AF51" s="26">
        <f t="shared" si="2"/>
        <v>0</v>
      </c>
      <c r="AG51" s="95">
        <f t="shared" si="0"/>
        <v>0</v>
      </c>
    </row>
    <row r="52" spans="1:33" x14ac:dyDescent="0.25">
      <c r="A52" s="70" t="s">
        <v>52</v>
      </c>
      <c r="B52" s="22"/>
      <c r="C52" s="9"/>
      <c r="D52" s="9"/>
      <c r="E52" s="9"/>
      <c r="F52" s="9"/>
      <c r="G52" s="29"/>
      <c r="H52" s="20"/>
      <c r="I52" s="57"/>
      <c r="J52" s="20"/>
      <c r="K52" s="57"/>
      <c r="L52" s="20"/>
      <c r="M52" s="9"/>
      <c r="N52" s="57"/>
      <c r="O52" s="29"/>
      <c r="P52" s="4"/>
      <c r="Q52" s="86">
        <f t="shared" si="1"/>
        <v>0</v>
      </c>
      <c r="R52" s="21"/>
      <c r="S52" s="43"/>
      <c r="T52" s="21"/>
      <c r="U52" s="7"/>
      <c r="V52" s="43"/>
      <c r="W52" s="61"/>
      <c r="X52" s="7"/>
      <c r="Y52" s="23"/>
      <c r="Z52" s="11"/>
      <c r="AA52" s="7"/>
      <c r="AB52" s="7"/>
      <c r="AC52" s="7">
        <v>2</v>
      </c>
      <c r="AD52" s="23">
        <v>5</v>
      </c>
      <c r="AE52" s="4"/>
      <c r="AF52" s="26">
        <f t="shared" si="2"/>
        <v>7</v>
      </c>
      <c r="AG52" s="95">
        <f t="shared" si="0"/>
        <v>7</v>
      </c>
    </row>
    <row r="53" spans="1:33" x14ac:dyDescent="0.25">
      <c r="A53" s="70" t="s">
        <v>53</v>
      </c>
      <c r="B53" s="22"/>
      <c r="C53" s="9"/>
      <c r="D53" s="9">
        <v>12</v>
      </c>
      <c r="E53" s="9"/>
      <c r="F53" s="9"/>
      <c r="G53" s="29"/>
      <c r="H53" s="20"/>
      <c r="I53" s="57"/>
      <c r="J53" s="20">
        <v>2</v>
      </c>
      <c r="K53" s="57"/>
      <c r="L53" s="20"/>
      <c r="M53" s="9"/>
      <c r="N53" s="57"/>
      <c r="O53" s="29"/>
      <c r="P53" s="4">
        <v>1</v>
      </c>
      <c r="Q53" s="86">
        <f t="shared" si="1"/>
        <v>13</v>
      </c>
      <c r="R53" s="21"/>
      <c r="S53" s="43"/>
      <c r="T53" s="21"/>
      <c r="U53" s="7"/>
      <c r="V53" s="43"/>
      <c r="W53" s="61"/>
      <c r="X53" s="7"/>
      <c r="Y53" s="23"/>
      <c r="Z53" s="11"/>
      <c r="AA53" s="7"/>
      <c r="AB53" s="7"/>
      <c r="AC53" s="7"/>
      <c r="AD53" s="23"/>
      <c r="AE53" s="4"/>
      <c r="AF53" s="26">
        <f t="shared" si="2"/>
        <v>0</v>
      </c>
      <c r="AG53" s="95">
        <f t="shared" si="0"/>
        <v>13</v>
      </c>
    </row>
    <row r="54" spans="1:33" x14ac:dyDescent="0.25">
      <c r="A54" s="70" t="s">
        <v>13</v>
      </c>
      <c r="B54" s="22"/>
      <c r="C54" s="9"/>
      <c r="D54" s="9"/>
      <c r="E54" s="9"/>
      <c r="F54" s="9"/>
      <c r="G54" s="29"/>
      <c r="H54" s="20"/>
      <c r="I54" s="57"/>
      <c r="J54" s="20"/>
      <c r="K54" s="57"/>
      <c r="L54" s="20"/>
      <c r="M54" s="9"/>
      <c r="N54" s="57"/>
      <c r="O54" s="29"/>
      <c r="P54" s="4"/>
      <c r="Q54" s="86">
        <f t="shared" si="1"/>
        <v>0</v>
      </c>
      <c r="R54" s="21"/>
      <c r="S54" s="43"/>
      <c r="T54" s="21"/>
      <c r="U54" s="7"/>
      <c r="V54" s="43"/>
      <c r="W54" s="61"/>
      <c r="X54" s="7"/>
      <c r="Y54" s="23"/>
      <c r="Z54" s="11"/>
      <c r="AA54" s="7"/>
      <c r="AB54" s="7"/>
      <c r="AC54" s="7"/>
      <c r="AD54" s="23"/>
      <c r="AE54" s="4"/>
      <c r="AF54" s="26">
        <f t="shared" si="2"/>
        <v>0</v>
      </c>
      <c r="AG54" s="95">
        <f t="shared" si="0"/>
        <v>0</v>
      </c>
    </row>
    <row r="55" spans="1:33" x14ac:dyDescent="0.25">
      <c r="A55" s="70" t="s">
        <v>22</v>
      </c>
      <c r="B55" s="22"/>
      <c r="C55" s="9"/>
      <c r="D55" s="9"/>
      <c r="E55" s="9"/>
      <c r="F55" s="9"/>
      <c r="G55" s="29"/>
      <c r="H55" s="20"/>
      <c r="I55" s="57"/>
      <c r="J55" s="20"/>
      <c r="K55" s="57"/>
      <c r="L55" s="20"/>
      <c r="M55" s="9"/>
      <c r="N55" s="57"/>
      <c r="O55" s="29"/>
      <c r="P55" s="4"/>
      <c r="Q55" s="86">
        <f t="shared" si="1"/>
        <v>0</v>
      </c>
      <c r="R55" s="21"/>
      <c r="S55" s="43"/>
      <c r="T55" s="21"/>
      <c r="U55" s="7"/>
      <c r="V55" s="43"/>
      <c r="W55" s="61"/>
      <c r="X55" s="7"/>
      <c r="Y55" s="23"/>
      <c r="Z55" s="11"/>
      <c r="AA55" s="7"/>
      <c r="AB55" s="7"/>
      <c r="AC55" s="7"/>
      <c r="AD55" s="23"/>
      <c r="AE55" s="4"/>
      <c r="AF55" s="26">
        <f t="shared" si="2"/>
        <v>0</v>
      </c>
      <c r="AG55" s="95">
        <f t="shared" si="0"/>
        <v>0</v>
      </c>
    </row>
    <row r="56" spans="1:33" x14ac:dyDescent="0.25">
      <c r="A56" s="70" t="s">
        <v>54</v>
      </c>
      <c r="B56" s="22"/>
      <c r="C56" s="9"/>
      <c r="D56" s="9">
        <v>19</v>
      </c>
      <c r="E56" s="9">
        <v>38</v>
      </c>
      <c r="F56" s="9"/>
      <c r="G56" s="29"/>
      <c r="H56" s="20"/>
      <c r="I56" s="57"/>
      <c r="J56" s="20"/>
      <c r="K56" s="57"/>
      <c r="L56" s="20"/>
      <c r="M56" s="9">
        <v>36</v>
      </c>
      <c r="N56" s="57"/>
      <c r="O56" s="29"/>
      <c r="P56" s="4">
        <v>2</v>
      </c>
      <c r="Q56" s="86">
        <f t="shared" si="1"/>
        <v>91</v>
      </c>
      <c r="R56" s="21"/>
      <c r="S56" s="43"/>
      <c r="T56" s="21"/>
      <c r="U56" s="7"/>
      <c r="V56" s="43"/>
      <c r="W56" s="61"/>
      <c r="X56" s="7"/>
      <c r="Y56" s="23"/>
      <c r="Z56" s="11"/>
      <c r="AA56" s="7"/>
      <c r="AB56" s="7"/>
      <c r="AC56" s="7"/>
      <c r="AD56" s="23"/>
      <c r="AE56" s="4"/>
      <c r="AF56" s="26">
        <f t="shared" si="2"/>
        <v>0</v>
      </c>
      <c r="AG56" s="95">
        <f t="shared" si="0"/>
        <v>91</v>
      </c>
    </row>
    <row r="57" spans="1:33" x14ac:dyDescent="0.25">
      <c r="A57" s="70" t="s">
        <v>55</v>
      </c>
      <c r="B57" s="22"/>
      <c r="C57" s="9">
        <v>17</v>
      </c>
      <c r="D57" s="9"/>
      <c r="E57" s="9"/>
      <c r="F57" s="9"/>
      <c r="G57" s="29"/>
      <c r="H57" s="20"/>
      <c r="I57" s="57"/>
      <c r="J57" s="20"/>
      <c r="K57" s="57"/>
      <c r="L57" s="20">
        <v>1</v>
      </c>
      <c r="M57" s="9"/>
      <c r="N57" s="57"/>
      <c r="O57" s="29"/>
      <c r="P57" s="4"/>
      <c r="Q57" s="86">
        <f t="shared" si="1"/>
        <v>18</v>
      </c>
      <c r="R57" s="21"/>
      <c r="S57" s="43"/>
      <c r="T57" s="21"/>
      <c r="U57" s="7"/>
      <c r="V57" s="43"/>
      <c r="W57" s="61"/>
      <c r="X57" s="7"/>
      <c r="Y57" s="23"/>
      <c r="Z57" s="11"/>
      <c r="AA57" s="7"/>
      <c r="AB57" s="7"/>
      <c r="AC57" s="7"/>
      <c r="AD57" s="23"/>
      <c r="AE57" s="4"/>
      <c r="AF57" s="26">
        <f t="shared" si="2"/>
        <v>0</v>
      </c>
      <c r="AG57" s="95">
        <f t="shared" si="0"/>
        <v>18</v>
      </c>
    </row>
    <row r="58" spans="1:33" x14ac:dyDescent="0.25">
      <c r="A58" s="70" t="s">
        <v>5</v>
      </c>
      <c r="B58" s="22">
        <v>4</v>
      </c>
      <c r="C58" s="9">
        <v>18</v>
      </c>
      <c r="D58" s="9">
        <v>128</v>
      </c>
      <c r="E58" s="9">
        <v>38</v>
      </c>
      <c r="F58" s="9"/>
      <c r="G58" s="29"/>
      <c r="H58" s="20"/>
      <c r="I58" s="57"/>
      <c r="J58" s="20">
        <v>3</v>
      </c>
      <c r="K58" s="57"/>
      <c r="L58" s="20">
        <v>14</v>
      </c>
      <c r="M58" s="9"/>
      <c r="N58" s="57"/>
      <c r="O58" s="29"/>
      <c r="P58" s="4"/>
      <c r="Q58" s="86">
        <f t="shared" si="1"/>
        <v>205</v>
      </c>
      <c r="R58" s="21"/>
      <c r="S58" s="43">
        <v>10</v>
      </c>
      <c r="T58" s="21"/>
      <c r="U58" s="7"/>
      <c r="V58" s="43"/>
      <c r="W58" s="61"/>
      <c r="X58" s="7"/>
      <c r="Y58" s="23"/>
      <c r="Z58" s="11"/>
      <c r="AA58" s="7"/>
      <c r="AB58" s="7"/>
      <c r="AC58" s="7"/>
      <c r="AD58" s="23"/>
      <c r="AE58" s="4"/>
      <c r="AF58" s="26">
        <f t="shared" si="2"/>
        <v>10</v>
      </c>
      <c r="AG58" s="95">
        <f t="shared" si="0"/>
        <v>215</v>
      </c>
    </row>
    <row r="59" spans="1:33" x14ac:dyDescent="0.25">
      <c r="A59" s="70" t="s">
        <v>56</v>
      </c>
      <c r="B59" s="22"/>
      <c r="C59" s="9">
        <v>19</v>
      </c>
      <c r="D59" s="9">
        <v>107</v>
      </c>
      <c r="E59" s="9">
        <v>55</v>
      </c>
      <c r="F59" s="9"/>
      <c r="G59" s="29"/>
      <c r="H59" s="20">
        <v>1</v>
      </c>
      <c r="I59" s="57"/>
      <c r="J59" s="20">
        <v>7</v>
      </c>
      <c r="K59" s="57"/>
      <c r="L59" s="20"/>
      <c r="M59" s="9">
        <v>76</v>
      </c>
      <c r="N59" s="57">
        <v>49</v>
      </c>
      <c r="O59" s="29">
        <v>30</v>
      </c>
      <c r="P59" s="4"/>
      <c r="Q59" s="86">
        <f t="shared" si="1"/>
        <v>344</v>
      </c>
      <c r="R59" s="21"/>
      <c r="S59" s="43"/>
      <c r="T59" s="21"/>
      <c r="U59" s="7">
        <v>2</v>
      </c>
      <c r="V59" s="43"/>
      <c r="W59" s="61"/>
      <c r="X59" s="7"/>
      <c r="Y59" s="23"/>
      <c r="Z59" s="11"/>
      <c r="AA59" s="7"/>
      <c r="AB59" s="7"/>
      <c r="AC59" s="7"/>
      <c r="AD59" s="23"/>
      <c r="AE59" s="4"/>
      <c r="AF59" s="26">
        <f t="shared" si="2"/>
        <v>2</v>
      </c>
      <c r="AG59" s="95">
        <f t="shared" si="0"/>
        <v>346</v>
      </c>
    </row>
    <row r="60" spans="1:33" x14ac:dyDescent="0.25">
      <c r="A60" s="70" t="s">
        <v>57</v>
      </c>
      <c r="B60" s="22"/>
      <c r="C60" s="9"/>
      <c r="D60" s="9"/>
      <c r="E60" s="9">
        <v>3</v>
      </c>
      <c r="F60" s="9">
        <v>16</v>
      </c>
      <c r="G60" s="29"/>
      <c r="H60" s="20"/>
      <c r="I60" s="57"/>
      <c r="J60" s="20"/>
      <c r="K60" s="57"/>
      <c r="L60" s="20"/>
      <c r="M60" s="9">
        <v>16</v>
      </c>
      <c r="N60" s="57">
        <v>2</v>
      </c>
      <c r="O60" s="29"/>
      <c r="P60" s="4"/>
      <c r="Q60" s="86">
        <f t="shared" si="1"/>
        <v>37</v>
      </c>
      <c r="R60" s="21"/>
      <c r="S60" s="43"/>
      <c r="T60" s="21"/>
      <c r="U60" s="7"/>
      <c r="V60" s="43"/>
      <c r="W60" s="61"/>
      <c r="X60" s="7"/>
      <c r="Y60" s="23">
        <v>1</v>
      </c>
      <c r="Z60" s="11"/>
      <c r="AA60" s="7"/>
      <c r="AB60" s="7"/>
      <c r="AC60" s="7">
        <v>9</v>
      </c>
      <c r="AD60" s="23">
        <v>7</v>
      </c>
      <c r="AE60" s="4"/>
      <c r="AF60" s="26">
        <f t="shared" si="2"/>
        <v>17</v>
      </c>
      <c r="AG60" s="95">
        <f t="shared" si="0"/>
        <v>54</v>
      </c>
    </row>
    <row r="61" spans="1:33" ht="13.8" thickBot="1" x14ac:dyDescent="0.3">
      <c r="A61" s="71" t="s">
        <v>58</v>
      </c>
      <c r="B61" s="13">
        <v>2</v>
      </c>
      <c r="C61" s="32">
        <v>8</v>
      </c>
      <c r="D61" s="32">
        <v>50</v>
      </c>
      <c r="E61" s="32">
        <v>55</v>
      </c>
      <c r="F61" s="32"/>
      <c r="G61" s="31"/>
      <c r="H61" s="45"/>
      <c r="I61" s="44"/>
      <c r="J61" s="45">
        <v>4</v>
      </c>
      <c r="K61" s="44"/>
      <c r="L61" s="45">
        <v>29</v>
      </c>
      <c r="M61" s="32"/>
      <c r="N61" s="44">
        <v>4</v>
      </c>
      <c r="O61" s="31">
        <v>4</v>
      </c>
      <c r="P61" s="5"/>
      <c r="Q61" s="87">
        <f t="shared" si="1"/>
        <v>156</v>
      </c>
      <c r="R61" s="45">
        <v>9</v>
      </c>
      <c r="S61" s="44">
        <v>9</v>
      </c>
      <c r="T61" s="45">
        <v>2</v>
      </c>
      <c r="U61" s="32">
        <v>9</v>
      </c>
      <c r="V61" s="44"/>
      <c r="W61" s="46"/>
      <c r="X61" s="32"/>
      <c r="Y61" s="31"/>
      <c r="Z61" s="13">
        <v>1</v>
      </c>
      <c r="AA61" s="32">
        <v>1</v>
      </c>
      <c r="AB61" s="32"/>
      <c r="AC61" s="32"/>
      <c r="AD61" s="46"/>
      <c r="AE61" s="5"/>
      <c r="AF61" s="26">
        <f t="shared" si="2"/>
        <v>31</v>
      </c>
      <c r="AG61" s="98">
        <f t="shared" si="0"/>
        <v>187</v>
      </c>
    </row>
    <row r="62" spans="1:33" ht="13.8" thickBot="1" x14ac:dyDescent="0.3">
      <c r="A62" s="51" t="s">
        <v>92</v>
      </c>
      <c r="B62" s="8">
        <f>SUM(B9:B61)</f>
        <v>26</v>
      </c>
      <c r="C62" s="53">
        <f t="shared" ref="C62:P62" si="3">SUM(C9:C61)</f>
        <v>242</v>
      </c>
      <c r="D62" s="53">
        <f t="shared" si="3"/>
        <v>676</v>
      </c>
      <c r="E62" s="53">
        <f t="shared" si="3"/>
        <v>302</v>
      </c>
      <c r="F62" s="53">
        <f t="shared" si="3"/>
        <v>30</v>
      </c>
      <c r="G62" s="2">
        <f t="shared" si="3"/>
        <v>11</v>
      </c>
      <c r="H62" s="52">
        <f t="shared" si="3"/>
        <v>5</v>
      </c>
      <c r="I62" s="55">
        <f t="shared" si="3"/>
        <v>4</v>
      </c>
      <c r="J62" s="52">
        <f t="shared" si="3"/>
        <v>45</v>
      </c>
      <c r="K62" s="55">
        <f t="shared" si="3"/>
        <v>88</v>
      </c>
      <c r="L62" s="52">
        <f t="shared" si="3"/>
        <v>177</v>
      </c>
      <c r="M62" s="53">
        <f t="shared" si="3"/>
        <v>304</v>
      </c>
      <c r="N62" s="55">
        <f t="shared" si="3"/>
        <v>101</v>
      </c>
      <c r="O62" s="55">
        <f t="shared" si="3"/>
        <v>54</v>
      </c>
      <c r="P62" s="47">
        <f t="shared" si="3"/>
        <v>75</v>
      </c>
      <c r="Q62" s="88">
        <f>SUM(Q9:Q61)</f>
        <v>1990</v>
      </c>
      <c r="R62" s="52">
        <f>SUM(R9:R61)</f>
        <v>11</v>
      </c>
      <c r="S62" s="55">
        <f t="shared" ref="S62:AE62" si="4">SUM(S9:S61)</f>
        <v>113</v>
      </c>
      <c r="T62" s="52">
        <f t="shared" si="4"/>
        <v>11</v>
      </c>
      <c r="U62" s="53">
        <f t="shared" si="4"/>
        <v>100</v>
      </c>
      <c r="V62" s="55">
        <f t="shared" si="4"/>
        <v>0</v>
      </c>
      <c r="W62" s="52">
        <f t="shared" si="4"/>
        <v>0</v>
      </c>
      <c r="X62" s="53">
        <f t="shared" si="4"/>
        <v>1</v>
      </c>
      <c r="Y62" s="55">
        <f t="shared" si="4"/>
        <v>1</v>
      </c>
      <c r="Z62" s="52">
        <f t="shared" si="4"/>
        <v>10</v>
      </c>
      <c r="AA62" s="53">
        <f t="shared" si="4"/>
        <v>3</v>
      </c>
      <c r="AB62" s="53">
        <f t="shared" si="4"/>
        <v>4</v>
      </c>
      <c r="AC62" s="53">
        <f t="shared" si="4"/>
        <v>27</v>
      </c>
      <c r="AD62" s="55">
        <f t="shared" si="4"/>
        <v>16</v>
      </c>
      <c r="AE62" s="3">
        <f t="shared" si="4"/>
        <v>0</v>
      </c>
      <c r="AF62" s="54">
        <f>SUM(AF9:AF61)</f>
        <v>297</v>
      </c>
      <c r="AG62" s="99">
        <f>SUM(AG9:AG61)</f>
        <v>2287</v>
      </c>
    </row>
    <row r="63" spans="1:33" ht="13.8" thickBot="1" x14ac:dyDescent="0.3">
      <c r="A63" s="73" t="s">
        <v>21</v>
      </c>
      <c r="B63" s="77">
        <f>B62/($Q$62+$P$62)</f>
        <v>1.2590799031476998E-2</v>
      </c>
      <c r="C63" s="64">
        <f t="shared" ref="C63:O63" si="5">C62/($Q$62+$P$62)</f>
        <v>0.1171912832929782</v>
      </c>
      <c r="D63" s="64">
        <f t="shared" si="5"/>
        <v>0.32736077481840192</v>
      </c>
      <c r="E63" s="64">
        <f t="shared" si="5"/>
        <v>0.14624697336561743</v>
      </c>
      <c r="F63" s="64">
        <f t="shared" si="5"/>
        <v>1.4527845036319613E-2</v>
      </c>
      <c r="G63" s="78">
        <f t="shared" si="5"/>
        <v>5.3268765133171912E-3</v>
      </c>
      <c r="H63" s="77">
        <f t="shared" si="5"/>
        <v>2.4213075060532689E-3</v>
      </c>
      <c r="I63" s="78">
        <f t="shared" si="5"/>
        <v>1.937046004842615E-3</v>
      </c>
      <c r="J63" s="77">
        <f t="shared" si="5"/>
        <v>2.1791767554479417E-2</v>
      </c>
      <c r="K63" s="78">
        <f t="shared" si="5"/>
        <v>4.261501210653753E-2</v>
      </c>
      <c r="L63" s="77">
        <f t="shared" si="5"/>
        <v>8.5714285714285715E-2</v>
      </c>
      <c r="M63" s="64">
        <f t="shared" si="5"/>
        <v>0.14721549636803874</v>
      </c>
      <c r="N63" s="78">
        <f t="shared" si="5"/>
        <v>4.891041162227603E-2</v>
      </c>
      <c r="O63" s="119">
        <f t="shared" si="5"/>
        <v>2.6150121065375304E-2</v>
      </c>
      <c r="P63" s="65"/>
      <c r="Q63" s="68">
        <f>SUM(B63:P63)</f>
        <v>1.0000000000000002</v>
      </c>
      <c r="R63" s="66">
        <f>R62/($AF$62+$AE$62)</f>
        <v>3.7037037037037035E-2</v>
      </c>
      <c r="S63" s="79">
        <f>S62/($AF$62+$AE$62)</f>
        <v>0.38047138047138046</v>
      </c>
      <c r="T63" s="66">
        <f t="shared" ref="T63:AD63" si="6">T62/($AF$62+$AE$62)</f>
        <v>3.7037037037037035E-2</v>
      </c>
      <c r="U63" s="80">
        <f t="shared" si="6"/>
        <v>0.33670033670033672</v>
      </c>
      <c r="V63" s="79">
        <f t="shared" si="6"/>
        <v>0</v>
      </c>
      <c r="W63" s="66">
        <f t="shared" si="6"/>
        <v>0</v>
      </c>
      <c r="X63" s="80">
        <f t="shared" si="6"/>
        <v>3.3670033670033669E-3</v>
      </c>
      <c r="Y63" s="79">
        <f t="shared" si="6"/>
        <v>3.3670033670033669E-3</v>
      </c>
      <c r="Z63" s="66">
        <f t="shared" si="6"/>
        <v>3.3670033670033669E-2</v>
      </c>
      <c r="AA63" s="80">
        <f t="shared" si="6"/>
        <v>1.0101010101010102E-2</v>
      </c>
      <c r="AB63" s="80">
        <f t="shared" si="6"/>
        <v>1.3468013468013467E-2</v>
      </c>
      <c r="AC63" s="80">
        <f t="shared" si="6"/>
        <v>9.0909090909090912E-2</v>
      </c>
      <c r="AD63" s="79">
        <f t="shared" si="6"/>
        <v>5.387205387205387E-2</v>
      </c>
      <c r="AE63" s="3"/>
      <c r="AF63" s="67">
        <f>SUM(R63:AE63)</f>
        <v>1</v>
      </c>
      <c r="AG63" s="55"/>
    </row>
    <row r="64" spans="1:33" ht="13.8" thickBot="1" x14ac:dyDescent="0.3">
      <c r="A64" s="74" t="s">
        <v>192</v>
      </c>
      <c r="B64" s="62">
        <f>B62+Märts!B64</f>
        <v>65</v>
      </c>
      <c r="C64" s="62">
        <f>C62+Märts!C64</f>
        <v>762</v>
      </c>
      <c r="D64" s="62">
        <f>D62+Märts!D64</f>
        <v>2165</v>
      </c>
      <c r="E64" s="62">
        <f>E62+Märts!E64</f>
        <v>882</v>
      </c>
      <c r="F64" s="62">
        <f>F62+Märts!F64</f>
        <v>130</v>
      </c>
      <c r="G64" s="62">
        <f>G62+Märts!G64</f>
        <v>34</v>
      </c>
      <c r="H64" s="62">
        <f>H62+Märts!H64</f>
        <v>30</v>
      </c>
      <c r="I64" s="62">
        <f>I62+Märts!I64</f>
        <v>13</v>
      </c>
      <c r="J64" s="62">
        <f>J62+Märts!J64</f>
        <v>273</v>
      </c>
      <c r="K64" s="62">
        <f>K62+Märts!K64</f>
        <v>335</v>
      </c>
      <c r="L64" s="62">
        <f>L62+Märts!L64</f>
        <v>526</v>
      </c>
      <c r="M64" s="62">
        <f>M62+Märts!M64</f>
        <v>1084</v>
      </c>
      <c r="N64" s="62">
        <f>N62+Märts!N64</f>
        <v>401</v>
      </c>
      <c r="O64" s="62">
        <f>O62+Märts!O64</f>
        <v>153</v>
      </c>
      <c r="P64" s="62">
        <f>P62+Märts!P64</f>
        <v>127</v>
      </c>
      <c r="Q64" s="141">
        <f>Q62+Märts!Q64</f>
        <v>6726</v>
      </c>
      <c r="R64" s="62">
        <f>R62+Märts!R64</f>
        <v>25</v>
      </c>
      <c r="S64" s="62">
        <f>S62+Märts!S64</f>
        <v>427</v>
      </c>
      <c r="T64" s="62">
        <f>T62+Märts!T64</f>
        <v>39</v>
      </c>
      <c r="U64" s="62">
        <f>U62+Märts!U64</f>
        <v>433</v>
      </c>
      <c r="V64" s="62">
        <f>V62+Märts!V64</f>
        <v>3</v>
      </c>
      <c r="W64" s="62">
        <f>W62+Märts!W64</f>
        <v>7</v>
      </c>
      <c r="X64" s="62">
        <f>X62+Märts!X64</f>
        <v>15</v>
      </c>
      <c r="Y64" s="62">
        <f>Y62+Märts!Y64</f>
        <v>17</v>
      </c>
      <c r="Z64" s="62">
        <f>Z62+Märts!Z64</f>
        <v>30</v>
      </c>
      <c r="AA64" s="62">
        <f>AA62+Märts!AA64</f>
        <v>3</v>
      </c>
      <c r="AB64" s="62">
        <f>AB62+Märts!AB64</f>
        <v>15</v>
      </c>
      <c r="AC64" s="62">
        <f>AC62+Märts!AC64</f>
        <v>246</v>
      </c>
      <c r="AD64" s="62">
        <f>AD62+Märts!AD64</f>
        <v>79</v>
      </c>
      <c r="AE64" s="62">
        <f>AE62+Märts!AE64</f>
        <v>4</v>
      </c>
      <c r="AF64" s="141">
        <f>AF62+Märts!AF64</f>
        <v>1335</v>
      </c>
      <c r="AG64" s="138">
        <f>AG62+Märts!AG64</f>
        <v>8061</v>
      </c>
    </row>
    <row r="65" spans="1:33" ht="13.8" thickBot="1" x14ac:dyDescent="0.3">
      <c r="A65" s="128" t="s">
        <v>193</v>
      </c>
      <c r="B65" s="100">
        <v>71</v>
      </c>
      <c r="C65" s="100">
        <v>591</v>
      </c>
      <c r="D65" s="100">
        <v>2117</v>
      </c>
      <c r="E65" s="100">
        <v>1068</v>
      </c>
      <c r="F65" s="100">
        <v>143</v>
      </c>
      <c r="G65" s="100">
        <v>23</v>
      </c>
      <c r="H65" s="100">
        <v>17</v>
      </c>
      <c r="I65" s="100">
        <v>9</v>
      </c>
      <c r="J65" s="100">
        <v>241</v>
      </c>
      <c r="K65" s="100">
        <v>319</v>
      </c>
      <c r="L65" s="100">
        <v>650</v>
      </c>
      <c r="M65" s="100">
        <v>979</v>
      </c>
      <c r="N65" s="100">
        <v>299</v>
      </c>
      <c r="O65" s="100">
        <v>144</v>
      </c>
      <c r="P65" s="100">
        <v>80</v>
      </c>
      <c r="Q65" s="87">
        <f t="shared" ref="Q65" si="7">SUM(B65:O65)-P65</f>
        <v>6591</v>
      </c>
      <c r="R65" s="100">
        <v>39</v>
      </c>
      <c r="S65" s="100">
        <v>404</v>
      </c>
      <c r="T65" s="100">
        <v>50</v>
      </c>
      <c r="U65" s="100">
        <v>393</v>
      </c>
      <c r="V65" s="100">
        <v>17</v>
      </c>
      <c r="W65" s="100">
        <v>13</v>
      </c>
      <c r="X65" s="100">
        <v>9</v>
      </c>
      <c r="Y65" s="100">
        <v>13</v>
      </c>
      <c r="Z65" s="100">
        <v>16</v>
      </c>
      <c r="AA65" s="100">
        <v>1</v>
      </c>
      <c r="AB65" s="100">
        <v>11</v>
      </c>
      <c r="AC65" s="100">
        <v>203</v>
      </c>
      <c r="AD65" s="100">
        <v>53</v>
      </c>
      <c r="AE65" s="100">
        <v>4</v>
      </c>
      <c r="AF65" s="87">
        <f>SUM(R65:AD65)-AE65</f>
        <v>1218</v>
      </c>
      <c r="AG65" s="138">
        <f>Q65+AF65</f>
        <v>7809</v>
      </c>
    </row>
    <row r="66" spans="1:33" ht="13.8" thickBot="1" x14ac:dyDescent="0.3">
      <c r="A66" s="129" t="s">
        <v>194</v>
      </c>
      <c r="B66" s="130">
        <f>(B64-B65)/B65</f>
        <v>-8.4507042253521125E-2</v>
      </c>
      <c r="C66" s="130">
        <f t="shared" ref="C66:P66" si="8">(C64-C65)/C65</f>
        <v>0.28934010152284262</v>
      </c>
      <c r="D66" s="130">
        <f t="shared" si="8"/>
        <v>2.2673594709494569E-2</v>
      </c>
      <c r="E66" s="130">
        <f t="shared" si="8"/>
        <v>-0.17415730337078653</v>
      </c>
      <c r="F66" s="130">
        <f t="shared" si="8"/>
        <v>-9.0909090909090912E-2</v>
      </c>
      <c r="G66" s="130">
        <f t="shared" si="8"/>
        <v>0.47826086956521741</v>
      </c>
      <c r="H66" s="130">
        <f t="shared" si="8"/>
        <v>0.76470588235294112</v>
      </c>
      <c r="I66" s="130">
        <f t="shared" si="8"/>
        <v>0.44444444444444442</v>
      </c>
      <c r="J66" s="130">
        <f t="shared" si="8"/>
        <v>0.13278008298755187</v>
      </c>
      <c r="K66" s="130">
        <f t="shared" si="8"/>
        <v>5.0156739811912224E-2</v>
      </c>
      <c r="L66" s="130">
        <f t="shared" si="8"/>
        <v>-0.19076923076923077</v>
      </c>
      <c r="M66" s="130">
        <f t="shared" si="8"/>
        <v>0.10725229826353422</v>
      </c>
      <c r="N66" s="130">
        <f t="shared" si="8"/>
        <v>0.34113712374581939</v>
      </c>
      <c r="O66" s="130">
        <f t="shared" si="8"/>
        <v>6.25E-2</v>
      </c>
      <c r="P66" s="130">
        <f t="shared" si="8"/>
        <v>0.58750000000000002</v>
      </c>
      <c r="Q66" s="142">
        <f t="shared" ref="Q66:AG66" si="9">(Q64-Q65)/Q65</f>
        <v>2.0482476103777878E-2</v>
      </c>
      <c r="R66" s="130">
        <f t="shared" ref="R66" si="10">(R64-R65)/R65</f>
        <v>-0.35897435897435898</v>
      </c>
      <c r="S66" s="130">
        <f t="shared" ref="S66" si="11">(S64-S65)/S65</f>
        <v>5.6930693069306933E-2</v>
      </c>
      <c r="T66" s="130">
        <f t="shared" ref="T66" si="12">(T64-T65)/T65</f>
        <v>-0.22</v>
      </c>
      <c r="U66" s="130">
        <f t="shared" ref="U66" si="13">(U64-U65)/U65</f>
        <v>0.10178117048346055</v>
      </c>
      <c r="V66" s="130">
        <f t="shared" ref="V66" si="14">(V64-V65)/V65</f>
        <v>-0.82352941176470584</v>
      </c>
      <c r="W66" s="130">
        <f t="shared" ref="W66" si="15">(W64-W65)/W65</f>
        <v>-0.46153846153846156</v>
      </c>
      <c r="X66" s="130">
        <f t="shared" ref="X66" si="16">(X64-X65)/X65</f>
        <v>0.66666666666666663</v>
      </c>
      <c r="Y66" s="130">
        <f t="shared" ref="Y66" si="17">(Y64-Y65)/Y65</f>
        <v>0.30769230769230771</v>
      </c>
      <c r="Z66" s="130">
        <f t="shared" ref="Z66" si="18">(Z64-Z65)/Z65</f>
        <v>0.875</v>
      </c>
      <c r="AA66" s="130">
        <f t="shared" ref="AA66" si="19">(AA64-AA65)/AA65</f>
        <v>2</v>
      </c>
      <c r="AB66" s="130">
        <f t="shared" ref="AB66" si="20">(AB64-AB65)/AB65</f>
        <v>0.36363636363636365</v>
      </c>
      <c r="AC66" s="130">
        <f t="shared" ref="AC66" si="21">(AC64-AC65)/AC65</f>
        <v>0.21182266009852216</v>
      </c>
      <c r="AD66" s="130">
        <f t="shared" ref="AD66" si="22">(AD64-AD65)/AD65</f>
        <v>0.49056603773584906</v>
      </c>
      <c r="AE66" s="130">
        <f t="shared" ref="AE66" si="23">(AE64-AE65)/AE65</f>
        <v>0</v>
      </c>
      <c r="AF66" s="142">
        <f t="shared" si="9"/>
        <v>9.6059113300492605E-2</v>
      </c>
      <c r="AG66" s="142">
        <f t="shared" si="9"/>
        <v>3.2270457164809835E-2</v>
      </c>
    </row>
    <row r="67" spans="1:33" ht="15.6" x14ac:dyDescent="0.3">
      <c r="B67" s="24"/>
      <c r="C67" s="24"/>
      <c r="D67" s="24"/>
      <c r="E67" s="4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"/>
      <c r="R67" s="24"/>
      <c r="S67" s="24"/>
      <c r="T67" s="24"/>
      <c r="U67" s="24"/>
      <c r="V67" s="24"/>
      <c r="W67" s="24"/>
      <c r="X67" s="24"/>
      <c r="Y67" s="24"/>
      <c r="AA67" s="24"/>
      <c r="AB67" s="24"/>
      <c r="AC67" s="18"/>
    </row>
    <row r="68" spans="1:3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6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18"/>
    </row>
    <row r="69" spans="1:3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"/>
      <c r="R69" s="24"/>
      <c r="S69" s="24"/>
      <c r="T69" s="24"/>
      <c r="U69" s="24"/>
      <c r="V69" s="24"/>
      <c r="W69" s="24"/>
      <c r="X69" s="24"/>
      <c r="Y69" s="24"/>
      <c r="AD69" s="24"/>
      <c r="AE69" s="25"/>
      <c r="AG69" s="25"/>
    </row>
    <row r="70" spans="1:3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24"/>
      <c r="S70" s="24"/>
      <c r="T70" s="24"/>
      <c r="U70" s="24"/>
      <c r="V70" s="24"/>
      <c r="W70" s="24"/>
      <c r="X70" s="24"/>
      <c r="Y70" s="24"/>
      <c r="AD70" s="24"/>
      <c r="AE70" s="25"/>
      <c r="AG70" s="25"/>
    </row>
    <row r="71" spans="1:3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6"/>
      <c r="R71" s="24"/>
      <c r="S71" s="24"/>
      <c r="T71" s="24"/>
      <c r="U71" s="24"/>
      <c r="V71" s="24"/>
      <c r="W71" s="24"/>
      <c r="X71" s="24"/>
      <c r="Y71" s="24"/>
      <c r="AD71" s="24"/>
      <c r="AE71" s="25"/>
      <c r="AG71" s="25"/>
    </row>
    <row r="72" spans="1:3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"/>
      <c r="R72" s="24"/>
      <c r="S72" s="24"/>
      <c r="T72" s="24"/>
      <c r="U72" s="24"/>
      <c r="V72" s="24"/>
      <c r="W72" s="24"/>
      <c r="X72" s="24"/>
      <c r="Y72" s="24"/>
      <c r="AE72" s="25"/>
      <c r="AG72" s="25"/>
    </row>
    <row r="73" spans="1:33" x14ac:dyDescent="0.25">
      <c r="B73" s="24"/>
      <c r="C73" s="49"/>
      <c r="P73" s="6"/>
      <c r="AE73" s="25"/>
      <c r="AG73" s="25"/>
    </row>
    <row r="74" spans="1:33" x14ac:dyDescent="0.25">
      <c r="B74" s="24"/>
      <c r="P74" s="6"/>
      <c r="AE74" s="25"/>
      <c r="AG74" s="25"/>
    </row>
    <row r="75" spans="1:33" x14ac:dyDescent="0.25">
      <c r="B75" s="24"/>
      <c r="P75" s="6"/>
      <c r="AE75" s="25"/>
      <c r="AG75" s="25"/>
    </row>
    <row r="76" spans="1:33" x14ac:dyDescent="0.25">
      <c r="B76" s="50"/>
      <c r="P76" s="6"/>
      <c r="AE76" s="25"/>
      <c r="AG76" s="25"/>
    </row>
    <row r="77" spans="1:33" ht="23.25" customHeight="1" x14ac:dyDescent="0.25">
      <c r="B77" s="24"/>
      <c r="P77" s="6"/>
      <c r="AE77" s="25"/>
      <c r="AG77" s="25"/>
    </row>
    <row r="78" spans="1:33" ht="23.25" customHeight="1" x14ac:dyDescent="0.25">
      <c r="B78" s="50"/>
      <c r="P78" s="6"/>
      <c r="AE78" s="25"/>
      <c r="AG78" s="25"/>
    </row>
    <row r="79" spans="1:33" x14ac:dyDescent="0.25">
      <c r="B79" s="50"/>
      <c r="P79" s="6"/>
      <c r="AE79" s="25"/>
      <c r="AG79" s="25"/>
    </row>
    <row r="80" spans="1:33" x14ac:dyDescent="0.25">
      <c r="B80" s="24"/>
      <c r="P80" s="6"/>
      <c r="AE80" s="25"/>
      <c r="AG80" s="25"/>
    </row>
    <row r="81" spans="2:33" customFormat="1" x14ac:dyDescent="0.25">
      <c r="P81" s="6"/>
      <c r="AE81" s="25"/>
      <c r="AF81" s="25"/>
      <c r="AG81" s="25"/>
    </row>
    <row r="82" spans="2:33" customFormat="1" x14ac:dyDescent="0.25">
      <c r="U82" s="18"/>
      <c r="V82" s="18"/>
      <c r="W82" s="18"/>
      <c r="AE82" s="25"/>
      <c r="AF82" s="25"/>
      <c r="AG82" s="25"/>
    </row>
    <row r="83" spans="2:33" customFormat="1" x14ac:dyDescent="0.25">
      <c r="B83" s="49"/>
      <c r="U83" s="18"/>
      <c r="V83" s="18"/>
      <c r="W83" s="18"/>
      <c r="AE83" s="25"/>
      <c r="AF83" s="25"/>
      <c r="AG83" s="25"/>
    </row>
    <row r="84" spans="2:33" customFormat="1" x14ac:dyDescent="0.25">
      <c r="U84" s="18"/>
      <c r="V84" s="18"/>
      <c r="W84" s="18"/>
      <c r="AE84" s="25"/>
      <c r="AF84" s="25"/>
      <c r="AG84" s="25"/>
    </row>
    <row r="85" spans="2:33" customFormat="1" x14ac:dyDescent="0.25">
      <c r="U85" s="18"/>
      <c r="V85" s="18"/>
      <c r="W85" s="18"/>
      <c r="AE85" s="25"/>
      <c r="AF85" s="25"/>
      <c r="AG85" s="25"/>
    </row>
    <row r="86" spans="2:33" customFormat="1" x14ac:dyDescent="0.25">
      <c r="U86" s="18"/>
      <c r="V86" s="18"/>
      <c r="W86" s="18"/>
      <c r="AE86" s="25"/>
      <c r="AF86" s="25"/>
      <c r="AG86" s="25"/>
    </row>
    <row r="87" spans="2:33" customFormat="1" x14ac:dyDescent="0.25">
      <c r="U87" s="18"/>
      <c r="V87" s="18"/>
      <c r="W87" s="18"/>
      <c r="AE87" s="25"/>
      <c r="AF87" s="25"/>
      <c r="AG87" s="25"/>
    </row>
    <row r="88" spans="2:33" customFormat="1" x14ac:dyDescent="0.25">
      <c r="U88" s="18"/>
      <c r="V88" s="18"/>
      <c r="W88" s="18"/>
      <c r="AE88" s="25"/>
      <c r="AF88" s="25"/>
      <c r="AG88" s="25"/>
    </row>
    <row r="89" spans="2:33" customFormat="1" x14ac:dyDescent="0.25">
      <c r="U89" s="18"/>
      <c r="V89" s="18"/>
      <c r="W89" s="18"/>
      <c r="AE89" s="25"/>
      <c r="AF89" s="25"/>
      <c r="AG89" s="25"/>
    </row>
    <row r="90" spans="2:33" customFormat="1" x14ac:dyDescent="0.25">
      <c r="U90" s="18"/>
      <c r="V90" s="18"/>
      <c r="W90" s="18"/>
      <c r="AE90" s="25"/>
      <c r="AF90" s="25"/>
      <c r="AG90" s="25"/>
    </row>
    <row r="91" spans="2:33" customFormat="1" x14ac:dyDescent="0.25">
      <c r="U91" s="18"/>
      <c r="V91" s="18"/>
      <c r="W91" s="18"/>
      <c r="AE91" s="25"/>
      <c r="AF91" s="25"/>
      <c r="AG91" s="25"/>
    </row>
    <row r="92" spans="2:33" customFormat="1" x14ac:dyDescent="0.25">
      <c r="B92" s="49"/>
      <c r="C92" s="49"/>
      <c r="U92" s="18"/>
      <c r="V92" s="18"/>
      <c r="W92" s="18"/>
      <c r="AE92" s="25"/>
      <c r="AF92" s="25"/>
      <c r="AG92" s="25"/>
    </row>
    <row r="93" spans="2:33" customFormat="1" x14ac:dyDescent="0.25">
      <c r="U93" s="18"/>
      <c r="V93" s="18"/>
      <c r="W93" s="18"/>
      <c r="AE93" s="25"/>
      <c r="AF93" s="25"/>
      <c r="AG93" s="25"/>
    </row>
    <row r="94" spans="2:33" customFormat="1" x14ac:dyDescent="0.25">
      <c r="U94" s="18"/>
      <c r="V94" s="18"/>
      <c r="W94" s="18"/>
      <c r="AE94" s="25"/>
      <c r="AF94" s="25"/>
      <c r="AG94" s="25"/>
    </row>
    <row r="95" spans="2:33" customFormat="1" x14ac:dyDescent="0.25">
      <c r="B95" s="49"/>
      <c r="C95" s="49"/>
      <c r="U95" s="18"/>
      <c r="V95" s="18"/>
      <c r="W95" s="18"/>
      <c r="AE95" s="25"/>
      <c r="AF95" s="25"/>
      <c r="AG95" s="25"/>
    </row>
    <row r="96" spans="2:33" customFormat="1" x14ac:dyDescent="0.25">
      <c r="B96" s="49"/>
      <c r="C96" s="49"/>
      <c r="U96" s="18"/>
      <c r="V96" s="18"/>
      <c r="W96" s="18"/>
      <c r="AE96" s="25"/>
      <c r="AF96" s="25"/>
      <c r="AG96" s="25"/>
    </row>
    <row r="97" spans="2:33" customFormat="1" x14ac:dyDescent="0.25">
      <c r="B97" s="49"/>
      <c r="C97" s="49"/>
      <c r="U97" s="18"/>
      <c r="V97" s="18"/>
      <c r="W97" s="18"/>
      <c r="AE97" s="25"/>
      <c r="AF97" s="25"/>
      <c r="AG97" s="25"/>
    </row>
    <row r="98" spans="2:33" customFormat="1" x14ac:dyDescent="0.25">
      <c r="U98" s="18"/>
      <c r="V98" s="18"/>
      <c r="W98" s="18"/>
      <c r="AE98" s="25"/>
      <c r="AF98" s="25"/>
      <c r="AG98" s="25"/>
    </row>
    <row r="99" spans="2:33" customFormat="1" x14ac:dyDescent="0.25">
      <c r="U99" s="18"/>
      <c r="V99" s="18"/>
      <c r="W99" s="18"/>
      <c r="AE99" s="25"/>
      <c r="AF99" s="25"/>
      <c r="AG99" s="25"/>
    </row>
    <row r="100" spans="2:33" customFormat="1" x14ac:dyDescent="0.25">
      <c r="U100" s="18"/>
      <c r="V100" s="18"/>
      <c r="W100" s="18"/>
      <c r="AE100" s="25"/>
      <c r="AF100" s="25"/>
      <c r="AG100" s="25"/>
    </row>
    <row r="101" spans="2:33" customFormat="1" x14ac:dyDescent="0.25">
      <c r="B101" s="49"/>
      <c r="U101" s="18"/>
      <c r="V101" s="18"/>
      <c r="W101" s="18"/>
      <c r="AE101" s="25"/>
      <c r="AF101" s="25"/>
      <c r="AG101" s="25"/>
    </row>
    <row r="102" spans="2:33" customFormat="1" x14ac:dyDescent="0.25">
      <c r="B102" s="49"/>
      <c r="C102" s="49"/>
      <c r="U102" s="18"/>
      <c r="V102" s="18"/>
      <c r="W102" s="18"/>
      <c r="AE102" s="25"/>
      <c r="AF102" s="25"/>
      <c r="AG102" s="25"/>
    </row>
    <row r="103" spans="2:33" customFormat="1" x14ac:dyDescent="0.25">
      <c r="U103" s="18"/>
      <c r="V103" s="18"/>
      <c r="W103" s="18"/>
      <c r="AE103" s="25"/>
      <c r="AF103" s="25"/>
      <c r="AG103" s="25"/>
    </row>
    <row r="104" spans="2:33" customFormat="1" x14ac:dyDescent="0.25">
      <c r="U104" s="18"/>
      <c r="V104" s="18"/>
      <c r="W104" s="18"/>
      <c r="AE104" s="25"/>
      <c r="AF104" s="25"/>
      <c r="AG104" s="25"/>
    </row>
    <row r="105" spans="2:33" customFormat="1" x14ac:dyDescent="0.25">
      <c r="U105" s="18"/>
      <c r="V105" s="18"/>
      <c r="W105" s="18"/>
      <c r="AE105" s="25"/>
      <c r="AF105" s="25"/>
      <c r="AG105" s="25"/>
    </row>
    <row r="106" spans="2:33" customFormat="1" x14ac:dyDescent="0.25">
      <c r="U106" s="18"/>
      <c r="V106" s="18"/>
      <c r="W106" s="18"/>
      <c r="AE106" s="25"/>
      <c r="AF106" s="25"/>
      <c r="AG106" s="25"/>
    </row>
    <row r="107" spans="2:33" customFormat="1" x14ac:dyDescent="0.25">
      <c r="U107" s="18"/>
      <c r="V107" s="18"/>
      <c r="W107" s="18"/>
      <c r="AE107" s="25"/>
      <c r="AF107" s="25"/>
      <c r="AG107" s="25"/>
    </row>
    <row r="108" spans="2:33" customFormat="1" x14ac:dyDescent="0.25">
      <c r="U108" s="18"/>
      <c r="V108" s="18"/>
      <c r="W108" s="18"/>
      <c r="AE108" s="25"/>
      <c r="AF108" s="25"/>
      <c r="AG108" s="25"/>
    </row>
    <row r="109" spans="2:33" customFormat="1" x14ac:dyDescent="0.25">
      <c r="U109" s="18"/>
      <c r="V109" s="18"/>
      <c r="W109" s="18"/>
      <c r="AE109" s="25"/>
      <c r="AF109" s="25"/>
      <c r="AG109" s="25"/>
    </row>
    <row r="110" spans="2:33" customFormat="1" x14ac:dyDescent="0.25">
      <c r="B110" s="49"/>
      <c r="U110" s="18"/>
      <c r="V110" s="18"/>
      <c r="W110" s="18"/>
      <c r="AE110" s="25"/>
      <c r="AF110" s="25"/>
      <c r="AG110" s="25"/>
    </row>
    <row r="111" spans="2:33" customFormat="1" x14ac:dyDescent="0.25">
      <c r="B111" s="49"/>
      <c r="U111" s="18"/>
      <c r="V111" s="18"/>
      <c r="W111" s="18"/>
      <c r="AE111" s="25"/>
      <c r="AF111" s="25"/>
      <c r="AG111" s="25"/>
    </row>
    <row r="112" spans="2:33" customFormat="1" x14ac:dyDescent="0.25">
      <c r="C112" s="49"/>
      <c r="U112" s="18"/>
      <c r="V112" s="18"/>
      <c r="W112" s="18"/>
      <c r="AE112" s="25"/>
      <c r="AF112" s="25"/>
      <c r="AG112" s="25"/>
    </row>
    <row r="113" spans="2:33" customFormat="1" x14ac:dyDescent="0.25">
      <c r="U113" s="18"/>
      <c r="V113" s="18"/>
      <c r="W113" s="18"/>
      <c r="AE113" s="25"/>
      <c r="AF113" s="25"/>
      <c r="AG113" s="25"/>
    </row>
    <row r="114" spans="2:33" customFormat="1" x14ac:dyDescent="0.25">
      <c r="U114" s="18"/>
      <c r="V114" s="18"/>
      <c r="W114" s="18"/>
      <c r="AE114" s="25"/>
      <c r="AF114" s="25"/>
      <c r="AG114" s="25"/>
    </row>
    <row r="115" spans="2:33" customFormat="1" x14ac:dyDescent="0.25">
      <c r="B115" s="49"/>
      <c r="C115" s="49"/>
      <c r="U115" s="18"/>
      <c r="V115" s="18"/>
      <c r="W115" s="18"/>
      <c r="AE115" s="25"/>
      <c r="AF115" s="25"/>
      <c r="AG115" s="25"/>
    </row>
    <row r="116" spans="2:33" customFormat="1" x14ac:dyDescent="0.25">
      <c r="U116" s="18"/>
      <c r="V116" s="18"/>
      <c r="W116" s="18"/>
      <c r="AE116" s="25"/>
      <c r="AF116" s="25"/>
      <c r="AG116" s="25"/>
    </row>
    <row r="117" spans="2:33" customFormat="1" x14ac:dyDescent="0.25">
      <c r="U117" s="18"/>
      <c r="V117" s="18"/>
      <c r="W117" s="18"/>
      <c r="AE117" s="25"/>
      <c r="AF117" s="25"/>
      <c r="AG117" s="25"/>
    </row>
    <row r="118" spans="2:33" customFormat="1" x14ac:dyDescent="0.25">
      <c r="B118" s="49"/>
      <c r="C118" s="49"/>
      <c r="U118" s="18"/>
      <c r="V118" s="18"/>
      <c r="W118" s="18"/>
      <c r="AE118" s="25"/>
      <c r="AF118" s="25"/>
      <c r="AG118" s="25"/>
    </row>
    <row r="119" spans="2:33" customFormat="1" x14ac:dyDescent="0.25">
      <c r="B119" s="49"/>
      <c r="C119" s="49"/>
      <c r="U119" s="18"/>
      <c r="V119" s="18"/>
      <c r="W119" s="18"/>
      <c r="X119" s="15"/>
      <c r="AE119" s="25"/>
      <c r="AF119" s="25"/>
      <c r="AG119" s="25"/>
    </row>
    <row r="120" spans="2:33" customFormat="1" x14ac:dyDescent="0.25">
      <c r="B120" s="49"/>
      <c r="C120" s="49"/>
      <c r="U120" s="18"/>
      <c r="V120" s="18"/>
      <c r="W120" s="18"/>
      <c r="X120" s="15"/>
      <c r="AE120" s="25"/>
      <c r="AF120" s="25"/>
      <c r="AG120" s="25"/>
    </row>
    <row r="121" spans="2:33" customFormat="1" x14ac:dyDescent="0.25">
      <c r="B121" s="49"/>
      <c r="U121" s="18"/>
      <c r="V121" s="18"/>
      <c r="W121" s="18"/>
      <c r="X121" s="15"/>
      <c r="AE121" s="25"/>
      <c r="AF121" s="25"/>
      <c r="AG121" s="25"/>
    </row>
    <row r="122" spans="2:33" customFormat="1" x14ac:dyDescent="0.25">
      <c r="B122" s="49"/>
      <c r="U122" s="18"/>
      <c r="V122" s="18"/>
      <c r="W122" s="18"/>
      <c r="X122" s="15"/>
      <c r="AE122" s="25"/>
      <c r="AF122" s="25"/>
      <c r="AG122" s="25"/>
    </row>
    <row r="123" spans="2:33" customFormat="1" x14ac:dyDescent="0.25">
      <c r="U123" s="18"/>
      <c r="V123" s="18"/>
      <c r="W123" s="18"/>
      <c r="AE123" s="25"/>
      <c r="AF123" s="25"/>
      <c r="AG123" s="25"/>
    </row>
    <row r="124" spans="2:33" customFormat="1" x14ac:dyDescent="0.25">
      <c r="U124" s="18"/>
      <c r="V124" s="18"/>
      <c r="W124" s="18"/>
      <c r="AE124" s="25"/>
      <c r="AF124" s="25"/>
      <c r="AG124" s="25"/>
    </row>
    <row r="125" spans="2:33" customFormat="1" x14ac:dyDescent="0.25">
      <c r="U125" s="18"/>
      <c r="V125" s="18"/>
      <c r="W125" s="18"/>
      <c r="AE125" s="25"/>
      <c r="AF125" s="25"/>
      <c r="AG125" s="25"/>
    </row>
    <row r="126" spans="2:33" customFormat="1" x14ac:dyDescent="0.25">
      <c r="B126" s="49"/>
      <c r="C126" s="49"/>
      <c r="U126" s="18"/>
      <c r="V126" s="18"/>
      <c r="W126" s="18"/>
      <c r="AE126" s="25"/>
      <c r="AF126" s="25"/>
      <c r="AG126" s="25"/>
    </row>
    <row r="127" spans="2:33" customFormat="1" x14ac:dyDescent="0.25">
      <c r="B127" s="49"/>
      <c r="C127" s="49"/>
      <c r="U127" s="18"/>
      <c r="V127" s="18"/>
      <c r="W127" s="18"/>
      <c r="AE127" s="25"/>
      <c r="AF127" s="25"/>
      <c r="AG127" s="25"/>
    </row>
    <row r="128" spans="2:33" customFormat="1" x14ac:dyDescent="0.25">
      <c r="U128" s="18"/>
      <c r="V128" s="18"/>
      <c r="W128" s="18"/>
      <c r="AE128" s="25"/>
      <c r="AF128" s="25"/>
      <c r="AG128" s="25"/>
    </row>
    <row r="129" spans="2:33" customFormat="1" x14ac:dyDescent="0.25">
      <c r="U129" s="18"/>
      <c r="V129" s="18"/>
      <c r="W129" s="18"/>
      <c r="AE129" s="25"/>
      <c r="AF129" s="25"/>
      <c r="AG129" s="25"/>
    </row>
    <row r="130" spans="2:33" customFormat="1" x14ac:dyDescent="0.25">
      <c r="U130" s="18"/>
      <c r="V130" s="18"/>
      <c r="W130" s="18"/>
      <c r="AE130" s="25"/>
      <c r="AF130" s="25"/>
      <c r="AG130" s="25"/>
    </row>
    <row r="131" spans="2:33" customFormat="1" x14ac:dyDescent="0.25">
      <c r="U131" s="18"/>
      <c r="V131" s="18"/>
      <c r="W131" s="18"/>
      <c r="AE131" s="25"/>
      <c r="AF131" s="25"/>
      <c r="AG131" s="25"/>
    </row>
    <row r="132" spans="2:33" customFormat="1" x14ac:dyDescent="0.25">
      <c r="U132" s="18"/>
      <c r="V132" s="18"/>
      <c r="W132" s="18"/>
      <c r="AD132" s="12"/>
      <c r="AE132" s="25"/>
      <c r="AF132" s="25"/>
      <c r="AG132" s="25"/>
    </row>
    <row r="133" spans="2:33" customFormat="1" x14ac:dyDescent="0.25">
      <c r="U133" s="18"/>
      <c r="V133" s="18"/>
      <c r="W133" s="18"/>
      <c r="AE133" s="25"/>
      <c r="AF133" s="25"/>
      <c r="AG133" s="25"/>
    </row>
    <row r="134" spans="2:33" customFormat="1" x14ac:dyDescent="0.25">
      <c r="U134" s="18"/>
      <c r="V134" s="18"/>
      <c r="W134" s="18"/>
      <c r="AE134" s="25"/>
      <c r="AF134" s="25"/>
      <c r="AG134" s="25"/>
    </row>
    <row r="135" spans="2:33" customFormat="1" x14ac:dyDescent="0.25">
      <c r="B135" s="49"/>
      <c r="U135" s="18"/>
      <c r="V135" s="18"/>
      <c r="W135" s="18"/>
      <c r="AE135" s="25"/>
      <c r="AF135" s="25"/>
      <c r="AG135" s="25"/>
    </row>
    <row r="136" spans="2:33" customFormat="1" x14ac:dyDescent="0.25">
      <c r="B136" s="49"/>
      <c r="C136" s="49"/>
      <c r="U136" s="18"/>
      <c r="V136" s="18"/>
      <c r="W136" s="18"/>
      <c r="AB136" s="12"/>
      <c r="AC136" s="12"/>
      <c r="AE136" s="25"/>
      <c r="AF136" s="25"/>
      <c r="AG136" s="25"/>
    </row>
    <row r="137" spans="2:33" customFormat="1" x14ac:dyDescent="0.25">
      <c r="U137" s="18"/>
      <c r="V137" s="18"/>
      <c r="W137" s="18"/>
      <c r="AB137" s="12"/>
      <c r="AC137" s="12"/>
      <c r="AE137" s="25"/>
      <c r="AF137" s="25"/>
      <c r="AG137" s="25"/>
    </row>
    <row r="138" spans="2:33" customFormat="1" ht="21.75" customHeight="1" x14ac:dyDescent="0.25">
      <c r="B138" s="49"/>
      <c r="C138" s="49"/>
      <c r="U138" s="18"/>
      <c r="V138" s="18"/>
      <c r="W138" s="18"/>
      <c r="AB138" s="12"/>
      <c r="AC138" s="12"/>
      <c r="AE138" s="25"/>
      <c r="AF138" s="25"/>
      <c r="AG138" s="25"/>
    </row>
    <row r="139" spans="2:33" customFormat="1" ht="15" customHeight="1" x14ac:dyDescent="0.25">
      <c r="U139" s="18"/>
      <c r="V139" s="18"/>
      <c r="W139" s="18"/>
      <c r="AB139" s="12"/>
      <c r="AC139" s="12"/>
      <c r="AE139" s="25"/>
      <c r="AF139" s="25"/>
      <c r="AG139" s="25"/>
    </row>
    <row r="140" spans="2:33" customFormat="1" ht="15" customHeight="1" x14ac:dyDescent="0.25">
      <c r="B140" s="49"/>
      <c r="U140" s="18"/>
      <c r="V140" s="18"/>
      <c r="W140" s="18"/>
      <c r="AA140" s="12"/>
      <c r="AE140" s="25"/>
      <c r="AF140" s="25"/>
      <c r="AG140" s="25"/>
    </row>
    <row r="141" spans="2:33" customFormat="1" x14ac:dyDescent="0.25">
      <c r="B141" s="49"/>
      <c r="U141" s="18"/>
      <c r="V141" s="18"/>
      <c r="W141" s="18"/>
      <c r="AA141" s="12"/>
      <c r="AE141" s="25"/>
      <c r="AF141" s="25"/>
      <c r="AG141" s="25"/>
    </row>
    <row r="142" spans="2:33" customFormat="1" x14ac:dyDescent="0.25">
      <c r="B142" s="49"/>
      <c r="C142" s="49"/>
      <c r="U142" s="18"/>
      <c r="V142" s="18"/>
      <c r="W142" s="18"/>
      <c r="AA142" s="12"/>
      <c r="AE142" s="25"/>
      <c r="AF142" s="25"/>
      <c r="AG142" s="25"/>
    </row>
    <row r="143" spans="2:33" customFormat="1" x14ac:dyDescent="0.25">
      <c r="B143" s="49"/>
      <c r="C143" s="49"/>
      <c r="U143" s="18"/>
      <c r="V143" s="18"/>
      <c r="W143" s="18"/>
      <c r="AE143" s="25"/>
      <c r="AF143" s="25"/>
      <c r="AG143" s="25"/>
    </row>
    <row r="144" spans="2:33" customFormat="1" x14ac:dyDescent="0.25">
      <c r="B144" s="49"/>
      <c r="U144" s="18"/>
      <c r="V144" s="18"/>
      <c r="W144" s="18"/>
      <c r="AE144" s="25"/>
      <c r="AF144" s="25"/>
      <c r="AG144" s="25"/>
    </row>
    <row r="145" spans="2:33" customFormat="1" x14ac:dyDescent="0.25">
      <c r="B145" s="49"/>
      <c r="U145" s="18"/>
      <c r="V145" s="18"/>
      <c r="W145" s="18"/>
      <c r="AE145" s="25"/>
      <c r="AF145" s="25"/>
      <c r="AG145" s="25"/>
    </row>
    <row r="146" spans="2:33" customFormat="1" x14ac:dyDescent="0.25">
      <c r="B146" s="49"/>
      <c r="U146" s="18"/>
      <c r="V146" s="18"/>
      <c r="W146" s="18"/>
      <c r="AE146" s="25"/>
      <c r="AF146" s="25"/>
      <c r="AG146" s="25"/>
    </row>
    <row r="147" spans="2:33" customFormat="1" x14ac:dyDescent="0.25">
      <c r="B147" s="49"/>
      <c r="C147" s="49"/>
      <c r="U147" s="18"/>
      <c r="V147" s="18"/>
      <c r="W147" s="18"/>
      <c r="AE147" s="25"/>
      <c r="AF147" s="25"/>
      <c r="AG147" s="25"/>
    </row>
    <row r="148" spans="2:33" customFormat="1" x14ac:dyDescent="0.25">
      <c r="U148" s="18"/>
      <c r="V148" s="18"/>
      <c r="W148" s="18"/>
      <c r="AE148" s="25"/>
      <c r="AF148" s="25"/>
      <c r="AG148" s="25"/>
    </row>
    <row r="149" spans="2:33" customFormat="1" x14ac:dyDescent="0.25">
      <c r="U149" s="18"/>
      <c r="V149" s="18"/>
      <c r="W149" s="18"/>
      <c r="AE149" s="25"/>
      <c r="AF149" s="25"/>
      <c r="AG149" s="25"/>
    </row>
    <row r="150" spans="2:33" customFormat="1" x14ac:dyDescent="0.25">
      <c r="U150" s="18"/>
      <c r="V150" s="18"/>
      <c r="W150" s="18"/>
      <c r="AE150" s="25"/>
      <c r="AF150" s="25"/>
      <c r="AG150" s="25"/>
    </row>
    <row r="151" spans="2:33" customFormat="1" x14ac:dyDescent="0.25">
      <c r="B151" s="49"/>
      <c r="C151" s="49"/>
      <c r="U151" s="18"/>
      <c r="V151" s="18"/>
      <c r="W151" s="18"/>
      <c r="AE151" s="25"/>
      <c r="AF151" s="25"/>
      <c r="AG151" s="25"/>
    </row>
    <row r="152" spans="2:33" customFormat="1" x14ac:dyDescent="0.25">
      <c r="B152" s="49"/>
      <c r="C152" s="49"/>
      <c r="U152" s="18"/>
      <c r="V152" s="18"/>
      <c r="W152" s="18"/>
      <c r="AE152" s="25"/>
      <c r="AF152" s="25"/>
      <c r="AG152" s="25"/>
    </row>
    <row r="153" spans="2:33" customFormat="1" x14ac:dyDescent="0.25">
      <c r="U153" s="18"/>
      <c r="V153" s="18"/>
      <c r="W153" s="18"/>
      <c r="AE153" s="25"/>
      <c r="AF153" s="25"/>
      <c r="AG153" s="25"/>
    </row>
    <row r="154" spans="2:33" customFormat="1" x14ac:dyDescent="0.25">
      <c r="U154" s="18"/>
      <c r="V154" s="18"/>
      <c r="W154" s="18"/>
      <c r="AE154" s="25"/>
      <c r="AF154" s="25"/>
      <c r="AG154" s="25"/>
    </row>
    <row r="155" spans="2:33" customFormat="1" x14ac:dyDescent="0.25">
      <c r="U155" s="18"/>
      <c r="V155" s="18"/>
      <c r="W155" s="18"/>
      <c r="AE155" s="25"/>
      <c r="AF155" s="25"/>
      <c r="AG155" s="25"/>
    </row>
    <row r="156" spans="2:33" customFormat="1" x14ac:dyDescent="0.25">
      <c r="B156" s="49"/>
      <c r="C156" s="49"/>
      <c r="U156" s="18"/>
      <c r="V156" s="18"/>
      <c r="W156" s="18"/>
      <c r="AE156" s="25"/>
      <c r="AF156" s="25"/>
      <c r="AG156" s="25"/>
    </row>
    <row r="157" spans="2:33" customFormat="1" x14ac:dyDescent="0.25">
      <c r="U157" s="18"/>
      <c r="V157" s="18"/>
      <c r="W157" s="18"/>
      <c r="AE157" s="25"/>
      <c r="AF157" s="25"/>
      <c r="AG157" s="25"/>
    </row>
    <row r="158" spans="2:33" customFormat="1" x14ac:dyDescent="0.25">
      <c r="U158" s="18"/>
      <c r="V158" s="18"/>
      <c r="W158" s="18"/>
      <c r="AE158" s="25"/>
      <c r="AF158" s="25"/>
      <c r="AG158" s="25"/>
    </row>
    <row r="159" spans="2:33" customFormat="1" x14ac:dyDescent="0.25">
      <c r="U159" s="18"/>
      <c r="V159" s="18"/>
      <c r="W159" s="18"/>
      <c r="AE159" s="25"/>
      <c r="AF159" s="25"/>
      <c r="AG159" s="25"/>
    </row>
    <row r="160" spans="2:33" customFormat="1" x14ac:dyDescent="0.25">
      <c r="B160" s="49"/>
      <c r="C160" s="49"/>
      <c r="U160" s="18"/>
      <c r="V160" s="18"/>
      <c r="W160" s="18"/>
      <c r="AE160" s="25"/>
      <c r="AF160" s="25"/>
      <c r="AG160" s="25"/>
    </row>
    <row r="161" spans="1:33" x14ac:dyDescent="0.25">
      <c r="A161"/>
      <c r="B161" s="49"/>
      <c r="C161" s="49"/>
      <c r="U161" s="18"/>
      <c r="V161" s="18"/>
      <c r="W161" s="18"/>
      <c r="AE161" s="25"/>
      <c r="AG161" s="25"/>
    </row>
    <row r="162" spans="1:33" x14ac:dyDescent="0.25">
      <c r="A162"/>
      <c r="U162" s="18"/>
      <c r="V162" s="18"/>
      <c r="W162" s="18"/>
      <c r="Z162" s="12"/>
      <c r="AE162" s="25"/>
      <c r="AG162" s="25"/>
    </row>
    <row r="163" spans="1:33" x14ac:dyDescent="0.25">
      <c r="A163"/>
      <c r="U163" s="18"/>
      <c r="V163" s="18"/>
      <c r="W163" s="18"/>
      <c r="AE163" s="28"/>
      <c r="AF163" s="28"/>
      <c r="AG163" s="28"/>
    </row>
    <row r="164" spans="1:33" x14ac:dyDescent="0.25">
      <c r="A164"/>
      <c r="U164" s="18"/>
      <c r="V164" s="18"/>
      <c r="W164" s="18"/>
      <c r="Y164" s="12"/>
      <c r="AE164" s="25"/>
      <c r="AG164" s="25"/>
    </row>
    <row r="165" spans="1:33" x14ac:dyDescent="0.25">
      <c r="A165"/>
      <c r="U165" s="18"/>
      <c r="V165" s="18"/>
      <c r="W165" s="18"/>
      <c r="Y165" s="12"/>
      <c r="AE165" s="25"/>
      <c r="AG165" s="25"/>
    </row>
    <row r="166" spans="1:33" x14ac:dyDescent="0.25">
      <c r="A166"/>
      <c r="U166" s="18"/>
      <c r="V166" s="18"/>
      <c r="W166" s="18"/>
      <c r="Y166" s="12"/>
      <c r="AE166" s="25"/>
      <c r="AG166" s="25"/>
    </row>
    <row r="167" spans="1:33" x14ac:dyDescent="0.25">
      <c r="A167"/>
      <c r="U167" s="18"/>
      <c r="V167" s="18"/>
      <c r="W167" s="18"/>
      <c r="Y167" s="12"/>
      <c r="AE167" s="25"/>
      <c r="AG167" s="25"/>
    </row>
    <row r="168" spans="1:33" x14ac:dyDescent="0.25">
      <c r="A168"/>
      <c r="U168" s="18"/>
      <c r="V168" s="18"/>
      <c r="W168" s="18"/>
      <c r="Y168" s="12"/>
      <c r="AE168" s="25"/>
      <c r="AG168" s="25"/>
    </row>
    <row r="169" spans="1:33" x14ac:dyDescent="0.25">
      <c r="A169"/>
      <c r="U169" s="18"/>
      <c r="V169" s="18"/>
      <c r="W169" s="18"/>
      <c r="AE169" s="25"/>
      <c r="AG169" s="25"/>
    </row>
    <row r="170" spans="1:33" x14ac:dyDescent="0.25">
      <c r="A170"/>
      <c r="U170" s="18"/>
      <c r="V170" s="18"/>
      <c r="W170" s="18"/>
      <c r="AE170" s="25"/>
      <c r="AG170" s="25"/>
    </row>
    <row r="171" spans="1:33" x14ac:dyDescent="0.25">
      <c r="A171"/>
      <c r="U171" s="18"/>
      <c r="V171" s="18"/>
      <c r="W171" s="18"/>
      <c r="AE171" s="25"/>
      <c r="AG171" s="25"/>
    </row>
    <row r="172" spans="1:33" x14ac:dyDescent="0.25">
      <c r="A172"/>
      <c r="B172" s="49"/>
      <c r="C172" s="49"/>
      <c r="U172" s="18"/>
      <c r="V172" s="18"/>
      <c r="W172" s="18"/>
      <c r="AE172" s="25"/>
      <c r="AG172" s="25"/>
    </row>
    <row r="173" spans="1:33" x14ac:dyDescent="0.25">
      <c r="A173"/>
      <c r="U173" s="18"/>
      <c r="V173" s="18"/>
      <c r="W173" s="18"/>
      <c r="AE173" s="25"/>
      <c r="AG173" s="25"/>
    </row>
    <row r="174" spans="1:33" x14ac:dyDescent="0.25">
      <c r="A174"/>
      <c r="U174" s="18"/>
      <c r="V174" s="18"/>
      <c r="W174" s="18"/>
      <c r="AE174" s="25"/>
      <c r="AG174" s="25"/>
    </row>
    <row r="175" spans="1:33" x14ac:dyDescent="0.25">
      <c r="A175"/>
      <c r="U175" s="18"/>
      <c r="V175" s="18"/>
      <c r="W175" s="18"/>
      <c r="AE175" s="25"/>
      <c r="AG175" s="25"/>
    </row>
    <row r="176" spans="1:33" x14ac:dyDescent="0.25">
      <c r="A176"/>
      <c r="B176" s="49"/>
      <c r="U176" s="18"/>
      <c r="V176" s="18"/>
      <c r="W176" s="18"/>
      <c r="AE176" s="25"/>
      <c r="AG176" s="25"/>
    </row>
    <row r="177" spans="2:33" customFormat="1" x14ac:dyDescent="0.25">
      <c r="U177" s="18"/>
      <c r="V177" s="18"/>
      <c r="W177" s="18"/>
      <c r="AE177" s="25"/>
      <c r="AF177" s="25"/>
      <c r="AG177" s="25"/>
    </row>
    <row r="178" spans="2:33" customFormat="1" x14ac:dyDescent="0.25">
      <c r="B178" s="49"/>
      <c r="C178" s="49"/>
      <c r="U178" s="18"/>
      <c r="V178" s="18"/>
      <c r="W178" s="18"/>
      <c r="AE178" s="25"/>
      <c r="AF178" s="25"/>
      <c r="AG178" s="25"/>
    </row>
    <row r="179" spans="2:33" customFormat="1" x14ac:dyDescent="0.25">
      <c r="B179" s="49"/>
      <c r="C179" s="49"/>
      <c r="U179" s="18"/>
      <c r="V179" s="18"/>
      <c r="W179" s="18"/>
      <c r="AE179" s="25"/>
      <c r="AF179" s="25"/>
      <c r="AG179" s="25"/>
    </row>
    <row r="180" spans="2:33" customFormat="1" x14ac:dyDescent="0.25">
      <c r="B180" s="49"/>
      <c r="U180" s="18"/>
      <c r="V180" s="18"/>
      <c r="W180" s="18"/>
      <c r="AE180" s="25"/>
      <c r="AF180" s="25"/>
      <c r="AG180" s="25"/>
    </row>
    <row r="181" spans="2:33" customFormat="1" x14ac:dyDescent="0.25">
      <c r="U181" s="18"/>
      <c r="V181" s="18"/>
      <c r="W181" s="18"/>
      <c r="X181" s="12"/>
      <c r="AE181" s="25"/>
      <c r="AF181" s="25"/>
      <c r="AG181" s="25"/>
    </row>
    <row r="182" spans="2:33" customFormat="1" x14ac:dyDescent="0.25">
      <c r="U182" s="18"/>
      <c r="V182" s="18"/>
      <c r="W182" s="18"/>
      <c r="X182" s="12"/>
      <c r="AE182" s="25"/>
      <c r="AF182" s="25"/>
      <c r="AG182" s="25"/>
    </row>
    <row r="183" spans="2:33" customFormat="1" x14ac:dyDescent="0.25">
      <c r="U183" s="18"/>
      <c r="V183" s="18"/>
      <c r="W183" s="18"/>
      <c r="AE183" s="25"/>
      <c r="AF183" s="25"/>
      <c r="AG183" s="25"/>
    </row>
    <row r="184" spans="2:33" customFormat="1" x14ac:dyDescent="0.25">
      <c r="U184" s="18"/>
      <c r="V184" s="18"/>
      <c r="W184" s="18"/>
      <c r="AE184" s="25"/>
      <c r="AF184" s="25"/>
      <c r="AG184" s="25"/>
    </row>
    <row r="185" spans="2:33" customFormat="1" x14ac:dyDescent="0.25">
      <c r="B185" s="49"/>
      <c r="C185" s="49"/>
      <c r="U185" s="18"/>
      <c r="V185" s="18"/>
      <c r="W185" s="18"/>
      <c r="AE185" s="25"/>
      <c r="AF185" s="25"/>
      <c r="AG185" s="25"/>
    </row>
    <row r="186" spans="2:33" customFormat="1" x14ac:dyDescent="0.25">
      <c r="U186" s="18"/>
      <c r="V186" s="18"/>
      <c r="W186" s="18"/>
      <c r="AE186" s="25"/>
      <c r="AF186" s="25"/>
      <c r="AG186" s="25"/>
    </row>
    <row r="187" spans="2:33" customFormat="1" x14ac:dyDescent="0.25">
      <c r="B187" s="49"/>
      <c r="C187" s="49"/>
      <c r="U187" s="18"/>
      <c r="V187" s="18"/>
      <c r="W187" s="18"/>
      <c r="AE187" s="25"/>
      <c r="AF187" s="25"/>
      <c r="AG187" s="25"/>
    </row>
    <row r="188" spans="2:33" customFormat="1" x14ac:dyDescent="0.25">
      <c r="U188" s="18"/>
      <c r="V188" s="18"/>
      <c r="W188" s="18"/>
      <c r="AE188" s="25"/>
      <c r="AF188" s="25"/>
      <c r="AG188" s="25"/>
    </row>
    <row r="189" spans="2:33" customFormat="1" x14ac:dyDescent="0.25">
      <c r="B189" s="49"/>
      <c r="U189" s="18"/>
      <c r="V189" s="18"/>
      <c r="W189" s="18"/>
      <c r="AE189" s="25"/>
      <c r="AF189" s="25"/>
      <c r="AG189" s="25"/>
    </row>
    <row r="190" spans="2:33" customFormat="1" x14ac:dyDescent="0.25">
      <c r="U190" s="18"/>
      <c r="V190" s="18"/>
      <c r="W190" s="18"/>
      <c r="AE190" s="25"/>
      <c r="AF190" s="25"/>
      <c r="AG190" s="25"/>
    </row>
    <row r="191" spans="2:33" customFormat="1" x14ac:dyDescent="0.25">
      <c r="B191" s="49"/>
      <c r="U191" s="18"/>
      <c r="V191" s="18"/>
      <c r="W191" s="18"/>
      <c r="AE191" s="25"/>
      <c r="AF191" s="25"/>
      <c r="AG191" s="25"/>
    </row>
    <row r="192" spans="2:33" customFormat="1" x14ac:dyDescent="0.25">
      <c r="U192" s="18"/>
      <c r="V192" s="18"/>
      <c r="W192" s="18"/>
      <c r="AE192" s="25"/>
      <c r="AF192" s="25"/>
      <c r="AG192" s="25"/>
    </row>
    <row r="193" spans="2:33" customFormat="1" x14ac:dyDescent="0.25">
      <c r="U193" s="18"/>
      <c r="V193" s="18"/>
      <c r="W193" s="18"/>
      <c r="AE193" s="25"/>
      <c r="AF193" s="25"/>
      <c r="AG193" s="25"/>
    </row>
    <row r="194" spans="2:33" customFormat="1" x14ac:dyDescent="0.25">
      <c r="U194" s="18"/>
      <c r="V194" s="18"/>
      <c r="W194" s="18"/>
      <c r="AE194" s="25"/>
      <c r="AF194" s="25"/>
      <c r="AG194" s="25"/>
    </row>
    <row r="195" spans="2:33" customFormat="1" x14ac:dyDescent="0.25">
      <c r="B195" s="49"/>
      <c r="C195" s="49"/>
      <c r="U195" s="18"/>
      <c r="V195" s="18"/>
      <c r="W195" s="18"/>
      <c r="AE195" s="25"/>
      <c r="AF195" s="25"/>
      <c r="AG195" s="25"/>
    </row>
    <row r="196" spans="2:33" customFormat="1" x14ac:dyDescent="0.25">
      <c r="B196" s="49"/>
      <c r="C196" s="49"/>
      <c r="U196" s="18"/>
      <c r="V196" s="18"/>
      <c r="W196" s="18"/>
      <c r="AE196" s="25"/>
      <c r="AF196" s="25"/>
      <c r="AG196" s="25"/>
    </row>
    <row r="197" spans="2:33" customFormat="1" x14ac:dyDescent="0.25">
      <c r="U197" s="18"/>
      <c r="V197" s="18"/>
      <c r="W197" s="18"/>
      <c r="AE197" s="25"/>
      <c r="AF197" s="25"/>
      <c r="AG197" s="25"/>
    </row>
    <row r="198" spans="2:33" customFormat="1" x14ac:dyDescent="0.25">
      <c r="U198" s="18"/>
      <c r="V198" s="18"/>
      <c r="W198" s="18"/>
      <c r="AE198" s="25"/>
      <c r="AF198" s="25"/>
      <c r="AG198" s="25"/>
    </row>
    <row r="199" spans="2:33" customFormat="1" x14ac:dyDescent="0.25">
      <c r="U199" s="18"/>
      <c r="V199" s="18"/>
      <c r="W199" s="18"/>
      <c r="AE199" s="25"/>
      <c r="AF199" s="25"/>
      <c r="AG199" s="25"/>
    </row>
    <row r="200" spans="2:33" customFormat="1" x14ac:dyDescent="0.25">
      <c r="U200" s="18"/>
      <c r="V200" s="18"/>
      <c r="W200" s="18"/>
      <c r="AE200" s="25"/>
      <c r="AF200" s="25"/>
      <c r="AG200" s="25"/>
    </row>
    <row r="201" spans="2:33" customFormat="1" x14ac:dyDescent="0.25">
      <c r="U201" s="18"/>
      <c r="V201" s="18"/>
      <c r="W201" s="18"/>
      <c r="AE201" s="25"/>
      <c r="AF201" s="25"/>
      <c r="AG201" s="25"/>
    </row>
    <row r="202" spans="2:33" customFormat="1" x14ac:dyDescent="0.25">
      <c r="U202" s="18"/>
      <c r="V202" s="18"/>
      <c r="W202" s="18"/>
      <c r="AE202" s="25"/>
      <c r="AF202" s="25"/>
      <c r="AG202" s="25"/>
    </row>
    <row r="203" spans="2:33" customFormat="1" x14ac:dyDescent="0.25">
      <c r="U203" s="18"/>
      <c r="V203" s="18"/>
      <c r="W203" s="18"/>
      <c r="AE203" s="25"/>
      <c r="AF203" s="25"/>
      <c r="AG203" s="25"/>
    </row>
    <row r="204" spans="2:33" customFormat="1" x14ac:dyDescent="0.25">
      <c r="U204" s="18"/>
      <c r="V204" s="18"/>
      <c r="W204" s="18"/>
      <c r="AE204" s="25"/>
      <c r="AF204" s="25"/>
      <c r="AG204" s="25"/>
    </row>
    <row r="205" spans="2:33" customFormat="1" x14ac:dyDescent="0.25">
      <c r="U205" s="18"/>
      <c r="V205" s="18"/>
      <c r="W205" s="18"/>
      <c r="AE205" s="25"/>
      <c r="AF205" s="25"/>
      <c r="AG205" s="25"/>
    </row>
    <row r="206" spans="2:33" customFormat="1" x14ac:dyDescent="0.25">
      <c r="B206" s="49"/>
      <c r="C206" s="49"/>
      <c r="U206" s="18"/>
      <c r="V206" s="18"/>
      <c r="W206" s="18"/>
      <c r="AE206" s="25"/>
      <c r="AF206" s="25"/>
      <c r="AG206" s="25"/>
    </row>
    <row r="207" spans="2:33" customFormat="1" x14ac:dyDescent="0.25">
      <c r="B207" s="49"/>
      <c r="C207" s="49"/>
      <c r="U207" s="18"/>
      <c r="V207" s="18"/>
      <c r="W207" s="18"/>
      <c r="AE207" s="25"/>
      <c r="AF207" s="25"/>
      <c r="AG207" s="25"/>
    </row>
    <row r="208" spans="2:33" customFormat="1" x14ac:dyDescent="0.25">
      <c r="U208" s="18"/>
      <c r="V208" s="18"/>
      <c r="W208" s="18"/>
      <c r="AE208" s="25"/>
      <c r="AF208" s="25"/>
      <c r="AG208" s="25"/>
    </row>
    <row r="209" spans="2:33" customFormat="1" x14ac:dyDescent="0.25">
      <c r="U209" s="18"/>
      <c r="V209" s="18"/>
      <c r="W209" s="18"/>
      <c r="AE209" s="25"/>
      <c r="AF209" s="25"/>
      <c r="AG209" s="25"/>
    </row>
    <row r="210" spans="2:33" customFormat="1" x14ac:dyDescent="0.25">
      <c r="B210" s="49"/>
      <c r="U210" s="18"/>
      <c r="V210" s="18"/>
      <c r="W210" s="18"/>
      <c r="AE210" s="25"/>
      <c r="AF210" s="25"/>
      <c r="AG210" s="25"/>
    </row>
    <row r="211" spans="2:33" customFormat="1" x14ac:dyDescent="0.25">
      <c r="B211" s="49"/>
      <c r="U211" s="18"/>
      <c r="V211" s="18"/>
      <c r="W211" s="18"/>
      <c r="AE211" s="25"/>
      <c r="AF211" s="25"/>
      <c r="AG211" s="25"/>
    </row>
    <row r="212" spans="2:33" customFormat="1" x14ac:dyDescent="0.25">
      <c r="B212" s="49"/>
      <c r="U212" s="18"/>
      <c r="V212" s="18"/>
      <c r="W212" s="18"/>
      <c r="AE212" s="25"/>
      <c r="AF212" s="25"/>
      <c r="AG212" s="25"/>
    </row>
    <row r="213" spans="2:33" customFormat="1" x14ac:dyDescent="0.25">
      <c r="B213" s="49"/>
      <c r="U213" s="18"/>
      <c r="V213" s="18"/>
      <c r="W213" s="18"/>
      <c r="AE213" s="25"/>
      <c r="AF213" s="25"/>
      <c r="AG213" s="25"/>
    </row>
    <row r="214" spans="2:33" customFormat="1" x14ac:dyDescent="0.25">
      <c r="U214" s="18"/>
      <c r="V214" s="18"/>
      <c r="W214" s="18"/>
      <c r="AE214" s="25"/>
      <c r="AF214" s="25"/>
      <c r="AG214" s="25"/>
    </row>
    <row r="215" spans="2:33" customFormat="1" x14ac:dyDescent="0.25">
      <c r="B215" s="49"/>
      <c r="U215" s="18"/>
      <c r="V215" s="18"/>
      <c r="W215" s="18"/>
      <c r="AE215" s="25"/>
      <c r="AF215" s="25"/>
      <c r="AG215" s="25"/>
    </row>
    <row r="216" spans="2:33" customFormat="1" x14ac:dyDescent="0.25">
      <c r="B216" s="12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U216" s="18"/>
      <c r="V216" s="18"/>
      <c r="W216" s="18"/>
      <c r="AE216" s="25"/>
      <c r="AF216" s="25"/>
      <c r="AG216" s="25"/>
    </row>
    <row r="217" spans="2:33" customFormat="1" x14ac:dyDescent="0.25">
      <c r="B217" s="49"/>
      <c r="C217" s="49"/>
      <c r="U217" s="18"/>
      <c r="V217" s="18"/>
      <c r="W217" s="18"/>
      <c r="AE217" s="25"/>
      <c r="AF217" s="25"/>
      <c r="AG217" s="25"/>
    </row>
    <row r="218" spans="2:33" customFormat="1" x14ac:dyDescent="0.25">
      <c r="U218" s="18"/>
      <c r="V218" s="18"/>
      <c r="W218" s="18"/>
      <c r="AE218" s="25"/>
      <c r="AF218" s="25"/>
      <c r="AG218" s="25"/>
    </row>
    <row r="219" spans="2:33" customFormat="1" x14ac:dyDescent="0.25">
      <c r="U219" s="18"/>
      <c r="V219" s="18"/>
      <c r="W219" s="18"/>
      <c r="AE219" s="25"/>
      <c r="AF219" s="25"/>
      <c r="AG219" s="25"/>
    </row>
    <row r="220" spans="2:33" customFormat="1" x14ac:dyDescent="0.25">
      <c r="U220" s="18"/>
      <c r="V220" s="18"/>
      <c r="W220" s="18"/>
      <c r="AE220" s="25"/>
      <c r="AF220" s="25"/>
      <c r="AG220" s="25"/>
    </row>
    <row r="221" spans="2:33" customFormat="1" x14ac:dyDescent="0.25">
      <c r="U221" s="18"/>
      <c r="V221" s="18"/>
      <c r="W221" s="18"/>
      <c r="AE221" s="25"/>
      <c r="AF221" s="25"/>
      <c r="AG221" s="25"/>
    </row>
    <row r="222" spans="2:33" customFormat="1" x14ac:dyDescent="0.25">
      <c r="U222" s="18"/>
      <c r="V222" s="18"/>
      <c r="W222" s="18"/>
      <c r="AE222" s="25"/>
      <c r="AF222" s="25"/>
      <c r="AG222" s="25"/>
    </row>
    <row r="223" spans="2:33" customFormat="1" x14ac:dyDescent="0.25">
      <c r="U223" s="18"/>
      <c r="V223" s="18"/>
      <c r="W223" s="18"/>
      <c r="AE223" s="25"/>
      <c r="AF223" s="25"/>
      <c r="AG223" s="25"/>
    </row>
    <row r="224" spans="2:33" customFormat="1" x14ac:dyDescent="0.25">
      <c r="B224" s="49"/>
      <c r="U224" s="18"/>
      <c r="V224" s="18"/>
      <c r="W224" s="18"/>
      <c r="AE224" s="25"/>
      <c r="AF224" s="25"/>
      <c r="AG224" s="25"/>
    </row>
    <row r="225" spans="2:33" customFormat="1" x14ac:dyDescent="0.25">
      <c r="U225" s="18"/>
      <c r="V225" s="18"/>
      <c r="W225" s="18"/>
      <c r="AE225" s="25"/>
      <c r="AF225" s="25"/>
      <c r="AG225" s="25"/>
    </row>
    <row r="226" spans="2:33" customFormat="1" x14ac:dyDescent="0.25">
      <c r="B226" s="49"/>
      <c r="C226" s="49"/>
      <c r="U226" s="18"/>
      <c r="V226" s="18"/>
      <c r="W226" s="18"/>
      <c r="AE226" s="25"/>
      <c r="AF226" s="25"/>
      <c r="AG226" s="25"/>
    </row>
    <row r="227" spans="2:33" customFormat="1" x14ac:dyDescent="0.25">
      <c r="U227" s="18"/>
      <c r="V227" s="18"/>
      <c r="W227" s="18"/>
      <c r="AE227" s="25"/>
      <c r="AF227" s="25"/>
      <c r="AG227" s="25"/>
    </row>
    <row r="228" spans="2:33" customFormat="1" x14ac:dyDescent="0.25">
      <c r="B228" s="49"/>
      <c r="C228" s="49"/>
      <c r="U228" s="18"/>
      <c r="V228" s="18"/>
      <c r="W228" s="18"/>
      <c r="AE228" s="25"/>
      <c r="AF228" s="25"/>
      <c r="AG228" s="25"/>
    </row>
    <row r="229" spans="2:33" customFormat="1" x14ac:dyDescent="0.25">
      <c r="B229" s="49"/>
      <c r="C229" s="49"/>
      <c r="U229" s="18"/>
      <c r="V229" s="18"/>
      <c r="W229" s="18"/>
      <c r="AE229" s="25"/>
      <c r="AF229" s="25"/>
      <c r="AG229" s="25"/>
    </row>
    <row r="230" spans="2:33" customFormat="1" x14ac:dyDescent="0.25">
      <c r="AE230" s="25"/>
      <c r="AF230" s="25"/>
      <c r="AG230" s="25"/>
    </row>
    <row r="231" spans="2:33" customFormat="1" x14ac:dyDescent="0.25">
      <c r="AE231" s="25"/>
      <c r="AF231" s="25"/>
      <c r="AG231" s="25"/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</sheetData>
  <mergeCells count="32">
    <mergeCell ref="A1:AG2"/>
    <mergeCell ref="A4:A5"/>
    <mergeCell ref="B4:B5"/>
    <mergeCell ref="C4:C5"/>
    <mergeCell ref="D4:D5"/>
    <mergeCell ref="E4:E5"/>
    <mergeCell ref="F4:F5"/>
    <mergeCell ref="G4:G5"/>
    <mergeCell ref="O4:O8"/>
    <mergeCell ref="P4:P8"/>
    <mergeCell ref="H4:I5"/>
    <mergeCell ref="J4:K5"/>
    <mergeCell ref="L4:N5"/>
    <mergeCell ref="Q4:Q8"/>
    <mergeCell ref="R4:AD5"/>
    <mergeCell ref="Z6:AD7"/>
    <mergeCell ref="AE4:AE5"/>
    <mergeCell ref="AF4:AF8"/>
    <mergeCell ref="AG4:AG8"/>
    <mergeCell ref="A6:A8"/>
    <mergeCell ref="B6:B8"/>
    <mergeCell ref="C6:C8"/>
    <mergeCell ref="D6:D8"/>
    <mergeCell ref="E6:E8"/>
    <mergeCell ref="F6:F8"/>
    <mergeCell ref="G6:G8"/>
    <mergeCell ref="H6:I7"/>
    <mergeCell ref="J6:K7"/>
    <mergeCell ref="L6:N7"/>
    <mergeCell ref="R6:S7"/>
    <mergeCell ref="T6:V7"/>
    <mergeCell ref="W6:Y7"/>
  </mergeCells>
  <printOptions horizontalCentered="1"/>
  <pageMargins left="0.74803149606299213" right="0.74803149606299213" top="0" bottom="0.15748031496062992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5" enableFormatConditionsCalculation="0"/>
  <dimension ref="A1:AG379"/>
  <sheetViews>
    <sheetView zoomScale="75" zoomScaleNormal="75" zoomScalePageLayoutView="75" workbookViewId="0">
      <pane xSplit="1" ySplit="8" topLeftCell="C59" activePane="bottomRight" state="frozenSplit"/>
      <selection pane="topRight" activeCell="S7" sqref="S7"/>
      <selection pane="bottomLeft" activeCell="S7" sqref="S7"/>
      <selection pane="bottomRight" activeCell="AF66" sqref="AF66"/>
    </sheetView>
  </sheetViews>
  <sheetFormatPr defaultColWidth="8.88671875" defaultRowHeight="13.2" x14ac:dyDescent="0.25"/>
  <cols>
    <col min="1" max="1" width="19.109375" style="1" customWidth="1"/>
    <col min="2" max="2" width="5.44140625" customWidth="1"/>
    <col min="3" max="3" width="7" customWidth="1"/>
    <col min="4" max="4" width="7.5546875" customWidth="1"/>
    <col min="5" max="6" width="5.44140625" customWidth="1"/>
    <col min="7" max="7" width="4.6640625" customWidth="1"/>
    <col min="8" max="8" width="6.33203125" customWidth="1"/>
    <col min="9" max="9" width="7" customWidth="1"/>
    <col min="10" max="10" width="6.33203125" customWidth="1"/>
    <col min="11" max="11" width="7.6640625" customWidth="1"/>
    <col min="12" max="12" width="5.44140625" customWidth="1"/>
    <col min="13" max="13" width="6.44140625" customWidth="1"/>
    <col min="14" max="14" width="7" customWidth="1"/>
    <col min="15" max="15" width="4.21875" customWidth="1"/>
    <col min="16" max="16" width="4.5546875" customWidth="1"/>
    <col min="17" max="17" width="7" customWidth="1"/>
    <col min="18" max="22" width="5.44140625" customWidth="1"/>
    <col min="23" max="23" width="5.109375" customWidth="1"/>
    <col min="24" max="24" width="5" customWidth="1"/>
    <col min="25" max="25" width="5.77734375" customWidth="1"/>
    <col min="26" max="30" width="5.44140625" customWidth="1"/>
    <col min="31" max="31" width="6.21875" customWidth="1"/>
    <col min="32" max="32" width="7.44140625" style="25" customWidth="1"/>
    <col min="33" max="33" width="7.88671875" customWidth="1"/>
  </cols>
  <sheetData>
    <row r="1" spans="1:33" ht="14.1" customHeight="1" x14ac:dyDescent="0.25">
      <c r="A1" s="146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4.1" customHeight="1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14.1" customHeight="1" thickBot="1" x14ac:dyDescent="0.3">
      <c r="A3" s="76"/>
      <c r="B3" s="89" t="s">
        <v>59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1" t="s">
        <v>61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4"/>
      <c r="AG3" s="93"/>
    </row>
    <row r="4" spans="1:33" ht="14.1" customHeight="1" x14ac:dyDescent="0.25">
      <c r="A4" s="156" t="s">
        <v>105</v>
      </c>
      <c r="B4" s="158" t="s">
        <v>93</v>
      </c>
      <c r="C4" s="158" t="s">
        <v>94</v>
      </c>
      <c r="D4" s="158" t="s">
        <v>95</v>
      </c>
      <c r="E4" s="158" t="s">
        <v>96</v>
      </c>
      <c r="F4" s="158" t="s">
        <v>97</v>
      </c>
      <c r="G4" s="158" t="s">
        <v>98</v>
      </c>
      <c r="H4" s="158" t="s">
        <v>99</v>
      </c>
      <c r="I4" s="160"/>
      <c r="J4" s="158" t="s">
        <v>100</v>
      </c>
      <c r="K4" s="160"/>
      <c r="L4" s="158" t="s">
        <v>101</v>
      </c>
      <c r="M4" s="162"/>
      <c r="N4" s="160"/>
      <c r="O4" s="194" t="s">
        <v>183</v>
      </c>
      <c r="P4" s="197" t="s">
        <v>103</v>
      </c>
      <c r="Q4" s="148" t="s">
        <v>68</v>
      </c>
      <c r="R4" s="221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  <c r="AE4" s="206"/>
      <c r="AF4" s="151" t="s">
        <v>90</v>
      </c>
      <c r="AG4" s="152" t="s">
        <v>12</v>
      </c>
    </row>
    <row r="5" spans="1:33" ht="14.1" customHeight="1" thickBot="1" x14ac:dyDescent="0.3">
      <c r="A5" s="157"/>
      <c r="B5" s="159"/>
      <c r="C5" s="159"/>
      <c r="D5" s="159"/>
      <c r="E5" s="159"/>
      <c r="F5" s="159"/>
      <c r="G5" s="159"/>
      <c r="H5" s="159"/>
      <c r="I5" s="161"/>
      <c r="J5" s="159"/>
      <c r="K5" s="161"/>
      <c r="L5" s="159"/>
      <c r="M5" s="163"/>
      <c r="N5" s="161"/>
      <c r="O5" s="195"/>
      <c r="P5" s="198"/>
      <c r="Q5" s="219"/>
      <c r="R5" s="224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149"/>
      <c r="AF5" s="149"/>
      <c r="AG5" s="219"/>
    </row>
    <row r="6" spans="1:33" ht="14.1" customHeight="1" x14ac:dyDescent="0.25">
      <c r="A6" s="153" t="s">
        <v>32</v>
      </c>
      <c r="B6" s="164" t="s">
        <v>64</v>
      </c>
      <c r="C6" s="167" t="s">
        <v>30</v>
      </c>
      <c r="D6" s="170" t="s">
        <v>33</v>
      </c>
      <c r="E6" s="170" t="s">
        <v>34</v>
      </c>
      <c r="F6" s="170" t="s">
        <v>62</v>
      </c>
      <c r="G6" s="177" t="s">
        <v>35</v>
      </c>
      <c r="H6" s="180" t="s">
        <v>65</v>
      </c>
      <c r="I6" s="181"/>
      <c r="J6" s="184" t="s">
        <v>66</v>
      </c>
      <c r="K6" s="181"/>
      <c r="L6" s="180" t="s">
        <v>67</v>
      </c>
      <c r="M6" s="185"/>
      <c r="N6" s="181"/>
      <c r="O6" s="195"/>
      <c r="P6" s="198"/>
      <c r="Q6" s="219"/>
      <c r="R6" s="187" t="s">
        <v>69</v>
      </c>
      <c r="S6" s="173"/>
      <c r="T6" s="213" t="s">
        <v>72</v>
      </c>
      <c r="U6" s="214"/>
      <c r="V6" s="215"/>
      <c r="W6" s="171" t="s">
        <v>36</v>
      </c>
      <c r="X6" s="172"/>
      <c r="Y6" s="173"/>
      <c r="Z6" s="171" t="s">
        <v>60</v>
      </c>
      <c r="AA6" s="172"/>
      <c r="AB6" s="172"/>
      <c r="AC6" s="172"/>
      <c r="AD6" s="173"/>
      <c r="AE6" s="14"/>
      <c r="AF6" s="149"/>
      <c r="AG6" s="219"/>
    </row>
    <row r="7" spans="1:33" ht="14.1" customHeight="1" thickBot="1" x14ac:dyDescent="0.3">
      <c r="A7" s="207"/>
      <c r="B7" s="209"/>
      <c r="C7" s="211"/>
      <c r="D7" s="168"/>
      <c r="E7" s="168"/>
      <c r="F7" s="168"/>
      <c r="G7" s="178"/>
      <c r="H7" s="182"/>
      <c r="I7" s="183"/>
      <c r="J7" s="182"/>
      <c r="K7" s="183"/>
      <c r="L7" s="182"/>
      <c r="M7" s="186"/>
      <c r="N7" s="183"/>
      <c r="O7" s="195"/>
      <c r="P7" s="198"/>
      <c r="Q7" s="219"/>
      <c r="R7" s="174"/>
      <c r="S7" s="176"/>
      <c r="T7" s="216"/>
      <c r="U7" s="217"/>
      <c r="V7" s="218"/>
      <c r="W7" s="174"/>
      <c r="X7" s="175"/>
      <c r="Y7" s="176"/>
      <c r="Z7" s="174"/>
      <c r="AA7" s="175"/>
      <c r="AB7" s="175"/>
      <c r="AC7" s="175"/>
      <c r="AD7" s="176"/>
      <c r="AE7" s="14"/>
      <c r="AF7" s="149"/>
      <c r="AG7" s="219"/>
    </row>
    <row r="8" spans="1:33" ht="122.4" customHeight="1" thickBot="1" x14ac:dyDescent="0.3">
      <c r="A8" s="208"/>
      <c r="B8" s="210"/>
      <c r="C8" s="212"/>
      <c r="D8" s="169"/>
      <c r="E8" s="169"/>
      <c r="F8" s="169"/>
      <c r="G8" s="179"/>
      <c r="H8" s="101" t="s">
        <v>83</v>
      </c>
      <c r="I8" s="102" t="s">
        <v>84</v>
      </c>
      <c r="J8" s="103" t="s">
        <v>85</v>
      </c>
      <c r="K8" s="102" t="s">
        <v>86</v>
      </c>
      <c r="L8" s="101" t="s">
        <v>87</v>
      </c>
      <c r="M8" s="104" t="s">
        <v>88</v>
      </c>
      <c r="N8" s="102" t="s">
        <v>89</v>
      </c>
      <c r="O8" s="196"/>
      <c r="P8" s="199"/>
      <c r="Q8" s="220"/>
      <c r="R8" s="105" t="s">
        <v>70</v>
      </c>
      <c r="S8" s="106" t="s">
        <v>71</v>
      </c>
      <c r="T8" s="105" t="s">
        <v>73</v>
      </c>
      <c r="U8" s="107" t="s">
        <v>74</v>
      </c>
      <c r="V8" s="108" t="s">
        <v>184</v>
      </c>
      <c r="W8" s="109" t="s">
        <v>75</v>
      </c>
      <c r="X8" s="110" t="s">
        <v>76</v>
      </c>
      <c r="Y8" s="111" t="s">
        <v>77</v>
      </c>
      <c r="Z8" s="109" t="s">
        <v>185</v>
      </c>
      <c r="AA8" s="112" t="s">
        <v>186</v>
      </c>
      <c r="AB8" s="110" t="s">
        <v>189</v>
      </c>
      <c r="AC8" s="113" t="s">
        <v>187</v>
      </c>
      <c r="AD8" s="114" t="s">
        <v>188</v>
      </c>
      <c r="AE8" s="115" t="s">
        <v>103</v>
      </c>
      <c r="AF8" s="150"/>
      <c r="AG8" s="220"/>
    </row>
    <row r="9" spans="1:33" x14ac:dyDescent="0.25">
      <c r="A9" s="69" t="s">
        <v>37</v>
      </c>
      <c r="B9" s="33"/>
      <c r="C9" s="16"/>
      <c r="D9" s="16"/>
      <c r="E9" s="16"/>
      <c r="F9" s="16"/>
      <c r="G9" s="30"/>
      <c r="H9" s="19"/>
      <c r="I9" s="17"/>
      <c r="J9" s="19"/>
      <c r="K9" s="17"/>
      <c r="L9" s="19"/>
      <c r="M9" s="16"/>
      <c r="N9" s="17"/>
      <c r="O9" s="30"/>
      <c r="P9" s="10"/>
      <c r="Q9" s="85">
        <f>SUM(B9:O9)-P9</f>
        <v>0</v>
      </c>
      <c r="R9" s="19"/>
      <c r="S9" s="17"/>
      <c r="T9" s="20"/>
      <c r="U9" s="9"/>
      <c r="V9" s="17"/>
      <c r="W9" s="60"/>
      <c r="X9" s="16"/>
      <c r="Y9" s="17"/>
      <c r="Z9" s="19"/>
      <c r="AA9" s="16"/>
      <c r="AB9" s="16"/>
      <c r="AC9" s="16"/>
      <c r="AD9" s="17"/>
      <c r="AE9" s="10"/>
      <c r="AF9" s="27">
        <f>SUM(R9:AD9)-AE9</f>
        <v>0</v>
      </c>
      <c r="AG9" s="94">
        <f t="shared" ref="AG9:AG61" si="0">SUM(Q9,AF9)</f>
        <v>0</v>
      </c>
    </row>
    <row r="10" spans="1:33" x14ac:dyDescent="0.25">
      <c r="A10" s="70" t="s">
        <v>38</v>
      </c>
      <c r="B10" s="22"/>
      <c r="C10" s="9"/>
      <c r="D10" s="9">
        <v>3</v>
      </c>
      <c r="E10" s="9">
        <v>5</v>
      </c>
      <c r="F10" s="9">
        <v>4</v>
      </c>
      <c r="G10" s="29"/>
      <c r="H10" s="20"/>
      <c r="I10" s="57"/>
      <c r="J10" s="20"/>
      <c r="K10" s="57"/>
      <c r="L10" s="20">
        <v>8</v>
      </c>
      <c r="M10" s="9">
        <v>10</v>
      </c>
      <c r="N10" s="57">
        <v>7</v>
      </c>
      <c r="O10" s="29"/>
      <c r="P10" s="4">
        <v>4</v>
      </c>
      <c r="Q10" s="86">
        <f t="shared" ref="Q10:Q61" si="1">SUM(B10:O10)-P10</f>
        <v>33</v>
      </c>
      <c r="R10" s="21"/>
      <c r="S10" s="43"/>
      <c r="T10" s="21"/>
      <c r="U10" s="7"/>
      <c r="V10" s="43"/>
      <c r="W10" s="61"/>
      <c r="X10" s="7"/>
      <c r="Y10" s="23"/>
      <c r="Z10" s="11"/>
      <c r="AA10" s="7"/>
      <c r="AB10" s="7"/>
      <c r="AC10" s="7"/>
      <c r="AD10" s="23"/>
      <c r="AE10" s="4"/>
      <c r="AF10" s="26">
        <f>SUM(R10:AD10)-AE10</f>
        <v>0</v>
      </c>
      <c r="AG10" s="95">
        <f t="shared" si="0"/>
        <v>33</v>
      </c>
    </row>
    <row r="11" spans="1:33" x14ac:dyDescent="0.25">
      <c r="A11" s="70" t="s">
        <v>0</v>
      </c>
      <c r="B11" s="22"/>
      <c r="C11" s="9"/>
      <c r="D11" s="9"/>
      <c r="E11" s="9"/>
      <c r="F11" s="9"/>
      <c r="G11" s="29"/>
      <c r="H11" s="20"/>
      <c r="I11" s="57"/>
      <c r="J11" s="20"/>
      <c r="K11" s="57"/>
      <c r="L11" s="20"/>
      <c r="M11" s="9"/>
      <c r="N11" s="57"/>
      <c r="O11" s="29"/>
      <c r="P11" s="4"/>
      <c r="Q11" s="86">
        <f t="shared" si="1"/>
        <v>0</v>
      </c>
      <c r="R11" s="21"/>
      <c r="S11" s="43"/>
      <c r="T11" s="21"/>
      <c r="U11" s="7"/>
      <c r="V11" s="43"/>
      <c r="W11" s="61"/>
      <c r="X11" s="7"/>
      <c r="Y11" s="23"/>
      <c r="Z11" s="11"/>
      <c r="AA11" s="7"/>
      <c r="AB11" s="7"/>
      <c r="AC11" s="7"/>
      <c r="AD11" s="23"/>
      <c r="AE11" s="4"/>
      <c r="AF11" s="26">
        <f t="shared" ref="AF11:AF61" si="2">SUM(R11:AD11)-AE11</f>
        <v>0</v>
      </c>
      <c r="AG11" s="95">
        <f t="shared" si="0"/>
        <v>0</v>
      </c>
    </row>
    <row r="12" spans="1:33" x14ac:dyDescent="0.25">
      <c r="A12" s="70" t="s">
        <v>39</v>
      </c>
      <c r="B12" s="22"/>
      <c r="C12" s="9"/>
      <c r="D12" s="9">
        <v>1</v>
      </c>
      <c r="E12" s="9">
        <v>2</v>
      </c>
      <c r="F12" s="9">
        <v>5</v>
      </c>
      <c r="G12" s="29"/>
      <c r="H12" s="20">
        <v>1</v>
      </c>
      <c r="I12" s="57"/>
      <c r="J12" s="20"/>
      <c r="K12" s="57"/>
      <c r="L12" s="20">
        <v>1</v>
      </c>
      <c r="M12" s="9">
        <v>3</v>
      </c>
      <c r="N12" s="57">
        <v>13</v>
      </c>
      <c r="O12" s="29"/>
      <c r="P12" s="4"/>
      <c r="Q12" s="86">
        <f t="shared" si="1"/>
        <v>26</v>
      </c>
      <c r="R12" s="21"/>
      <c r="S12" s="43"/>
      <c r="T12" s="21"/>
      <c r="U12" s="7"/>
      <c r="V12" s="43"/>
      <c r="W12" s="61"/>
      <c r="X12" s="7"/>
      <c r="Y12" s="23"/>
      <c r="Z12" s="11"/>
      <c r="AA12" s="7"/>
      <c r="AB12" s="7"/>
      <c r="AC12" s="7"/>
      <c r="AD12" s="23"/>
      <c r="AE12" s="4"/>
      <c r="AF12" s="26">
        <f t="shared" si="2"/>
        <v>0</v>
      </c>
      <c r="AG12" s="95">
        <f t="shared" si="0"/>
        <v>26</v>
      </c>
    </row>
    <row r="13" spans="1:33" s="18" customFormat="1" x14ac:dyDescent="0.25">
      <c r="A13" s="70" t="s">
        <v>23</v>
      </c>
      <c r="B13" s="22"/>
      <c r="C13" s="9"/>
      <c r="D13" s="9"/>
      <c r="E13" s="9"/>
      <c r="F13" s="9"/>
      <c r="G13" s="29"/>
      <c r="H13" s="20"/>
      <c r="I13" s="57"/>
      <c r="J13" s="20"/>
      <c r="K13" s="57"/>
      <c r="L13" s="20"/>
      <c r="M13" s="9"/>
      <c r="N13" s="57"/>
      <c r="O13" s="29"/>
      <c r="P13" s="4"/>
      <c r="Q13" s="86">
        <f t="shared" si="1"/>
        <v>0</v>
      </c>
      <c r="R13" s="21"/>
      <c r="S13" s="43"/>
      <c r="T13" s="21"/>
      <c r="U13" s="7"/>
      <c r="V13" s="43"/>
      <c r="W13" s="61"/>
      <c r="X13" s="7"/>
      <c r="Y13" s="23"/>
      <c r="Z13" s="11"/>
      <c r="AA13" s="7"/>
      <c r="AB13" s="7"/>
      <c r="AC13" s="7"/>
      <c r="AD13" s="23"/>
      <c r="AE13" s="4"/>
      <c r="AF13" s="26">
        <f t="shared" si="2"/>
        <v>0</v>
      </c>
      <c r="AG13" s="96">
        <f t="shared" si="0"/>
        <v>0</v>
      </c>
    </row>
    <row r="14" spans="1:33" x14ac:dyDescent="0.25">
      <c r="A14" s="70" t="s">
        <v>17</v>
      </c>
      <c r="B14" s="22"/>
      <c r="C14" s="9">
        <v>5</v>
      </c>
      <c r="D14" s="9">
        <v>4</v>
      </c>
      <c r="E14" s="9">
        <v>1</v>
      </c>
      <c r="F14" s="9"/>
      <c r="G14" s="29"/>
      <c r="H14" s="20"/>
      <c r="I14" s="57"/>
      <c r="J14" s="20"/>
      <c r="K14" s="57"/>
      <c r="L14" s="20">
        <v>6</v>
      </c>
      <c r="M14" s="9">
        <v>1</v>
      </c>
      <c r="N14" s="57"/>
      <c r="O14" s="29"/>
      <c r="P14" s="4"/>
      <c r="Q14" s="86">
        <f t="shared" si="1"/>
        <v>17</v>
      </c>
      <c r="R14" s="21"/>
      <c r="S14" s="43"/>
      <c r="T14" s="21"/>
      <c r="U14" s="7"/>
      <c r="V14" s="43"/>
      <c r="W14" s="61"/>
      <c r="X14" s="7"/>
      <c r="Y14" s="23"/>
      <c r="Z14" s="11"/>
      <c r="AA14" s="7"/>
      <c r="AB14" s="7"/>
      <c r="AC14" s="7"/>
      <c r="AD14" s="23"/>
      <c r="AE14" s="4"/>
      <c r="AF14" s="26">
        <f t="shared" si="2"/>
        <v>0</v>
      </c>
      <c r="AG14" s="95">
        <f t="shared" si="0"/>
        <v>17</v>
      </c>
    </row>
    <row r="15" spans="1:33" x14ac:dyDescent="0.25">
      <c r="A15" s="70" t="s">
        <v>40</v>
      </c>
      <c r="B15" s="22"/>
      <c r="C15" s="9">
        <v>9</v>
      </c>
      <c r="D15" s="9">
        <v>20</v>
      </c>
      <c r="E15" s="9">
        <v>2</v>
      </c>
      <c r="F15" s="9"/>
      <c r="G15" s="29"/>
      <c r="H15" s="20"/>
      <c r="I15" s="57"/>
      <c r="J15" s="20"/>
      <c r="K15" s="57">
        <v>46</v>
      </c>
      <c r="L15" s="20">
        <v>1</v>
      </c>
      <c r="M15" s="9"/>
      <c r="N15" s="57"/>
      <c r="O15" s="29"/>
      <c r="P15" s="4"/>
      <c r="Q15" s="86">
        <f t="shared" si="1"/>
        <v>78</v>
      </c>
      <c r="R15" s="21"/>
      <c r="S15" s="43">
        <v>46</v>
      </c>
      <c r="T15" s="21"/>
      <c r="U15" s="7">
        <v>22</v>
      </c>
      <c r="V15" s="43"/>
      <c r="W15" s="61"/>
      <c r="X15" s="7"/>
      <c r="Y15" s="23"/>
      <c r="Z15" s="11">
        <v>1</v>
      </c>
      <c r="AA15" s="7"/>
      <c r="AB15" s="7"/>
      <c r="AC15" s="7"/>
      <c r="AD15" s="23"/>
      <c r="AE15" s="4"/>
      <c r="AF15" s="26">
        <f t="shared" si="2"/>
        <v>69</v>
      </c>
      <c r="AG15" s="95">
        <f t="shared" si="0"/>
        <v>147</v>
      </c>
    </row>
    <row r="16" spans="1:33" x14ac:dyDescent="0.25">
      <c r="A16" s="70" t="s">
        <v>27</v>
      </c>
      <c r="B16" s="22"/>
      <c r="C16" s="9"/>
      <c r="D16" s="9"/>
      <c r="E16" s="9"/>
      <c r="F16" s="9"/>
      <c r="G16" s="29"/>
      <c r="H16" s="20"/>
      <c r="I16" s="57"/>
      <c r="J16" s="20"/>
      <c r="K16" s="57"/>
      <c r="L16" s="20"/>
      <c r="M16" s="9"/>
      <c r="N16" s="57"/>
      <c r="O16" s="29"/>
      <c r="P16" s="4"/>
      <c r="Q16" s="86">
        <f t="shared" si="1"/>
        <v>0</v>
      </c>
      <c r="R16" s="21"/>
      <c r="S16" s="43"/>
      <c r="T16" s="21"/>
      <c r="U16" s="7"/>
      <c r="V16" s="43"/>
      <c r="W16" s="61"/>
      <c r="X16" s="7"/>
      <c r="Y16" s="23"/>
      <c r="Z16" s="11"/>
      <c r="AA16" s="7"/>
      <c r="AB16" s="7"/>
      <c r="AC16" s="7"/>
      <c r="AD16" s="23"/>
      <c r="AE16" s="4"/>
      <c r="AF16" s="26">
        <f t="shared" si="2"/>
        <v>0</v>
      </c>
      <c r="AG16" s="95">
        <f t="shared" si="0"/>
        <v>0</v>
      </c>
    </row>
    <row r="17" spans="1:33" x14ac:dyDescent="0.25">
      <c r="A17" s="70" t="s">
        <v>28</v>
      </c>
      <c r="B17" s="22"/>
      <c r="C17" s="9">
        <v>8</v>
      </c>
      <c r="D17" s="9">
        <v>17</v>
      </c>
      <c r="E17" s="9"/>
      <c r="F17" s="9"/>
      <c r="G17" s="29"/>
      <c r="H17" s="20"/>
      <c r="I17" s="57"/>
      <c r="J17" s="20"/>
      <c r="K17" s="57">
        <v>6</v>
      </c>
      <c r="L17" s="20">
        <v>18</v>
      </c>
      <c r="M17" s="9"/>
      <c r="N17" s="57"/>
      <c r="O17" s="29"/>
      <c r="P17" s="4">
        <v>3</v>
      </c>
      <c r="Q17" s="86">
        <f t="shared" si="1"/>
        <v>46</v>
      </c>
      <c r="R17" s="21"/>
      <c r="S17" s="43">
        <v>5</v>
      </c>
      <c r="T17" s="21"/>
      <c r="U17" s="7"/>
      <c r="V17" s="43"/>
      <c r="W17" s="61"/>
      <c r="X17" s="7"/>
      <c r="Y17" s="23"/>
      <c r="Z17" s="11"/>
      <c r="AA17" s="7"/>
      <c r="AB17" s="7"/>
      <c r="AC17" s="7"/>
      <c r="AD17" s="23"/>
      <c r="AE17" s="4"/>
      <c r="AF17" s="26">
        <f t="shared" si="2"/>
        <v>5</v>
      </c>
      <c r="AG17" s="95">
        <f t="shared" si="0"/>
        <v>51</v>
      </c>
    </row>
    <row r="18" spans="1:33" x14ac:dyDescent="0.25">
      <c r="A18" s="70" t="s">
        <v>14</v>
      </c>
      <c r="B18" s="22"/>
      <c r="C18" s="9"/>
      <c r="D18" s="9"/>
      <c r="E18" s="9"/>
      <c r="F18" s="9"/>
      <c r="G18" s="29"/>
      <c r="H18" s="20"/>
      <c r="I18" s="57"/>
      <c r="J18" s="20"/>
      <c r="K18" s="57"/>
      <c r="L18" s="20"/>
      <c r="M18" s="9"/>
      <c r="N18" s="57"/>
      <c r="O18" s="29"/>
      <c r="P18" s="4"/>
      <c r="Q18" s="86">
        <f t="shared" si="1"/>
        <v>0</v>
      </c>
      <c r="R18" s="21"/>
      <c r="S18" s="43"/>
      <c r="T18" s="21"/>
      <c r="U18" s="7"/>
      <c r="V18" s="43"/>
      <c r="W18" s="61"/>
      <c r="X18" s="7"/>
      <c r="Y18" s="23"/>
      <c r="Z18" s="11"/>
      <c r="AA18" s="7"/>
      <c r="AB18" s="7">
        <v>1</v>
      </c>
      <c r="AC18" s="7">
        <v>1</v>
      </c>
      <c r="AD18" s="23"/>
      <c r="AE18" s="4"/>
      <c r="AF18" s="26">
        <f t="shared" si="2"/>
        <v>2</v>
      </c>
      <c r="AG18" s="95">
        <f t="shared" si="0"/>
        <v>2</v>
      </c>
    </row>
    <row r="19" spans="1:33" x14ac:dyDescent="0.25">
      <c r="A19" s="70" t="s">
        <v>8</v>
      </c>
      <c r="B19" s="22"/>
      <c r="C19" s="9"/>
      <c r="D19" s="9"/>
      <c r="E19" s="9"/>
      <c r="F19" s="9"/>
      <c r="G19" s="29"/>
      <c r="H19" s="20"/>
      <c r="I19" s="57"/>
      <c r="J19" s="20"/>
      <c r="K19" s="57"/>
      <c r="L19" s="20"/>
      <c r="M19" s="9"/>
      <c r="N19" s="57"/>
      <c r="O19" s="29"/>
      <c r="P19" s="4"/>
      <c r="Q19" s="86">
        <f t="shared" si="1"/>
        <v>0</v>
      </c>
      <c r="R19" s="21"/>
      <c r="S19" s="43"/>
      <c r="T19" s="21"/>
      <c r="U19" s="7"/>
      <c r="V19" s="43"/>
      <c r="W19" s="61"/>
      <c r="X19" s="7"/>
      <c r="Y19" s="23"/>
      <c r="Z19" s="11"/>
      <c r="AA19" s="7"/>
      <c r="AB19" s="7"/>
      <c r="AC19" s="7"/>
      <c r="AD19" s="23"/>
      <c r="AE19" s="4"/>
      <c r="AF19" s="26">
        <f t="shared" si="2"/>
        <v>0</v>
      </c>
      <c r="AG19" s="95">
        <f t="shared" si="0"/>
        <v>0</v>
      </c>
    </row>
    <row r="20" spans="1:33" x14ac:dyDescent="0.25">
      <c r="A20" s="70" t="s">
        <v>41</v>
      </c>
      <c r="B20" s="22">
        <v>8</v>
      </c>
      <c r="C20" s="9">
        <v>1</v>
      </c>
      <c r="D20" s="9"/>
      <c r="E20" s="9"/>
      <c r="F20" s="9"/>
      <c r="G20" s="29"/>
      <c r="H20" s="20"/>
      <c r="I20" s="57"/>
      <c r="J20" s="20"/>
      <c r="K20" s="57"/>
      <c r="L20" s="20">
        <v>10</v>
      </c>
      <c r="M20" s="9"/>
      <c r="N20" s="57"/>
      <c r="O20" s="29"/>
      <c r="P20" s="4">
        <v>1</v>
      </c>
      <c r="Q20" s="86">
        <f t="shared" si="1"/>
        <v>18</v>
      </c>
      <c r="R20" s="21"/>
      <c r="S20" s="43">
        <v>12</v>
      </c>
      <c r="T20" s="21"/>
      <c r="U20" s="7">
        <v>6</v>
      </c>
      <c r="V20" s="43"/>
      <c r="W20" s="61"/>
      <c r="X20" s="7"/>
      <c r="Y20" s="23"/>
      <c r="Z20" s="11"/>
      <c r="AA20" s="7"/>
      <c r="AB20" s="7"/>
      <c r="AC20" s="7"/>
      <c r="AD20" s="23"/>
      <c r="AE20" s="4"/>
      <c r="AF20" s="26">
        <f t="shared" si="2"/>
        <v>18</v>
      </c>
      <c r="AG20" s="95">
        <f t="shared" si="0"/>
        <v>36</v>
      </c>
    </row>
    <row r="21" spans="1:33" x14ac:dyDescent="0.25">
      <c r="A21" s="70" t="s">
        <v>16</v>
      </c>
      <c r="B21" s="22"/>
      <c r="C21" s="9">
        <v>8</v>
      </c>
      <c r="D21" s="9">
        <v>17</v>
      </c>
      <c r="E21" s="9">
        <v>5</v>
      </c>
      <c r="F21" s="9"/>
      <c r="G21" s="29"/>
      <c r="H21" s="20"/>
      <c r="I21" s="57"/>
      <c r="J21" s="20">
        <v>5</v>
      </c>
      <c r="K21" s="57">
        <v>18</v>
      </c>
      <c r="L21" s="20">
        <v>2</v>
      </c>
      <c r="M21" s="9"/>
      <c r="N21" s="57"/>
      <c r="O21" s="29">
        <v>11</v>
      </c>
      <c r="P21" s="4"/>
      <c r="Q21" s="86">
        <f t="shared" si="1"/>
        <v>66</v>
      </c>
      <c r="R21" s="21"/>
      <c r="S21" s="43">
        <v>3</v>
      </c>
      <c r="T21" s="21"/>
      <c r="U21" s="7">
        <v>28</v>
      </c>
      <c r="V21" s="43"/>
      <c r="W21" s="61"/>
      <c r="X21" s="7"/>
      <c r="Y21" s="23"/>
      <c r="Z21" s="11"/>
      <c r="AA21" s="7"/>
      <c r="AB21" s="7"/>
      <c r="AC21" s="7"/>
      <c r="AD21" s="23"/>
      <c r="AE21" s="4"/>
      <c r="AF21" s="26">
        <f t="shared" si="2"/>
        <v>31</v>
      </c>
      <c r="AG21" s="95">
        <f t="shared" si="0"/>
        <v>97</v>
      </c>
    </row>
    <row r="22" spans="1:33" x14ac:dyDescent="0.25">
      <c r="A22" s="70" t="s">
        <v>18</v>
      </c>
      <c r="B22" s="22"/>
      <c r="C22" s="9"/>
      <c r="D22" s="9"/>
      <c r="E22" s="9"/>
      <c r="F22" s="9"/>
      <c r="G22" s="29"/>
      <c r="H22" s="20"/>
      <c r="I22" s="57"/>
      <c r="J22" s="20"/>
      <c r="K22" s="57"/>
      <c r="L22" s="20"/>
      <c r="M22" s="9"/>
      <c r="N22" s="57"/>
      <c r="O22" s="29"/>
      <c r="P22" s="4"/>
      <c r="Q22" s="86">
        <f t="shared" si="1"/>
        <v>0</v>
      </c>
      <c r="R22" s="21"/>
      <c r="S22" s="43"/>
      <c r="T22" s="21"/>
      <c r="U22" s="7"/>
      <c r="V22" s="43"/>
      <c r="W22" s="61"/>
      <c r="X22" s="7"/>
      <c r="Y22" s="23"/>
      <c r="Z22" s="11">
        <v>2</v>
      </c>
      <c r="AA22" s="7"/>
      <c r="AB22" s="7"/>
      <c r="AC22" s="7"/>
      <c r="AD22" s="23"/>
      <c r="AE22" s="4">
        <v>1</v>
      </c>
      <c r="AF22" s="26">
        <f t="shared" si="2"/>
        <v>1</v>
      </c>
      <c r="AG22" s="95">
        <f t="shared" si="0"/>
        <v>1</v>
      </c>
    </row>
    <row r="23" spans="1:33" x14ac:dyDescent="0.25">
      <c r="A23" s="71" t="s">
        <v>42</v>
      </c>
      <c r="B23" s="22"/>
      <c r="C23" s="9">
        <v>5</v>
      </c>
      <c r="D23" s="9">
        <v>25</v>
      </c>
      <c r="E23" s="9">
        <v>7</v>
      </c>
      <c r="F23" s="9"/>
      <c r="G23" s="29"/>
      <c r="H23" s="20"/>
      <c r="I23" s="57"/>
      <c r="J23" s="20"/>
      <c r="K23" s="57"/>
      <c r="L23" s="20">
        <v>114</v>
      </c>
      <c r="M23" s="9"/>
      <c r="N23" s="57"/>
      <c r="O23" s="29"/>
      <c r="P23" s="4"/>
      <c r="Q23" s="86">
        <f t="shared" si="1"/>
        <v>151</v>
      </c>
      <c r="R23" s="21"/>
      <c r="S23" s="43"/>
      <c r="T23" s="21"/>
      <c r="U23" s="7"/>
      <c r="V23" s="43"/>
      <c r="W23" s="61"/>
      <c r="X23" s="7"/>
      <c r="Y23" s="23"/>
      <c r="Z23" s="11"/>
      <c r="AA23" s="7"/>
      <c r="AB23" s="7"/>
      <c r="AC23" s="7"/>
      <c r="AD23" s="23"/>
      <c r="AE23" s="4"/>
      <c r="AF23" s="26">
        <f t="shared" si="2"/>
        <v>0</v>
      </c>
      <c r="AG23" s="95">
        <f t="shared" si="0"/>
        <v>151</v>
      </c>
    </row>
    <row r="24" spans="1:33" x14ac:dyDescent="0.25">
      <c r="A24" s="71" t="s">
        <v>11</v>
      </c>
      <c r="B24" s="22"/>
      <c r="C24" s="9">
        <v>12</v>
      </c>
      <c r="D24" s="9">
        <v>7</v>
      </c>
      <c r="E24" s="9">
        <v>4</v>
      </c>
      <c r="F24" s="9"/>
      <c r="G24" s="29"/>
      <c r="H24" s="20"/>
      <c r="I24" s="57"/>
      <c r="J24" s="20"/>
      <c r="K24" s="57"/>
      <c r="L24" s="20"/>
      <c r="M24" s="9">
        <v>8</v>
      </c>
      <c r="N24" s="57"/>
      <c r="O24" s="29"/>
      <c r="P24" s="4"/>
      <c r="Q24" s="86">
        <f t="shared" si="1"/>
        <v>31</v>
      </c>
      <c r="R24" s="21"/>
      <c r="S24" s="43"/>
      <c r="T24" s="21"/>
      <c r="U24" s="7"/>
      <c r="V24" s="43"/>
      <c r="W24" s="61"/>
      <c r="X24" s="7"/>
      <c r="Y24" s="23"/>
      <c r="Z24" s="11"/>
      <c r="AA24" s="7"/>
      <c r="AB24" s="7"/>
      <c r="AC24" s="7"/>
      <c r="AD24" s="23"/>
      <c r="AE24" s="4"/>
      <c r="AF24" s="26">
        <f t="shared" si="2"/>
        <v>0</v>
      </c>
      <c r="AG24" s="95">
        <f t="shared" si="0"/>
        <v>31</v>
      </c>
    </row>
    <row r="25" spans="1:33" x14ac:dyDescent="0.25">
      <c r="A25" s="70" t="s">
        <v>26</v>
      </c>
      <c r="B25" s="22"/>
      <c r="C25" s="9"/>
      <c r="D25" s="9"/>
      <c r="E25" s="9"/>
      <c r="F25" s="9"/>
      <c r="G25" s="29"/>
      <c r="H25" s="20"/>
      <c r="I25" s="57"/>
      <c r="J25" s="20"/>
      <c r="K25" s="57"/>
      <c r="L25" s="20"/>
      <c r="M25" s="9"/>
      <c r="N25" s="57"/>
      <c r="O25" s="29"/>
      <c r="P25" s="4"/>
      <c r="Q25" s="86">
        <f t="shared" si="1"/>
        <v>0</v>
      </c>
      <c r="R25" s="21"/>
      <c r="S25" s="43"/>
      <c r="T25" s="21"/>
      <c r="U25" s="7"/>
      <c r="V25" s="43"/>
      <c r="W25" s="61"/>
      <c r="X25" s="7"/>
      <c r="Y25" s="23"/>
      <c r="Z25" s="11"/>
      <c r="AA25" s="7"/>
      <c r="AB25" s="7"/>
      <c r="AC25" s="7"/>
      <c r="AD25" s="23"/>
      <c r="AE25" s="4"/>
      <c r="AF25" s="26">
        <f t="shared" si="2"/>
        <v>0</v>
      </c>
      <c r="AG25" s="95">
        <f t="shared" si="0"/>
        <v>0</v>
      </c>
    </row>
    <row r="26" spans="1:33" x14ac:dyDescent="0.25">
      <c r="A26" s="70" t="s">
        <v>15</v>
      </c>
      <c r="B26" s="22"/>
      <c r="C26" s="9"/>
      <c r="D26" s="9"/>
      <c r="E26" s="9"/>
      <c r="F26" s="9"/>
      <c r="G26" s="29"/>
      <c r="H26" s="20"/>
      <c r="I26" s="57"/>
      <c r="J26" s="20"/>
      <c r="K26" s="57"/>
      <c r="L26" s="20"/>
      <c r="M26" s="9"/>
      <c r="N26" s="57"/>
      <c r="O26" s="29">
        <v>3</v>
      </c>
      <c r="P26" s="4"/>
      <c r="Q26" s="86">
        <f t="shared" si="1"/>
        <v>3</v>
      </c>
      <c r="R26" s="21"/>
      <c r="S26" s="43"/>
      <c r="T26" s="21"/>
      <c r="U26" s="7"/>
      <c r="V26" s="43"/>
      <c r="W26" s="61"/>
      <c r="X26" s="7"/>
      <c r="Y26" s="23"/>
      <c r="Z26" s="11"/>
      <c r="AA26" s="7"/>
      <c r="AB26" s="7"/>
      <c r="AC26" s="7"/>
      <c r="AD26" s="23"/>
      <c r="AE26" s="4"/>
      <c r="AF26" s="26">
        <f t="shared" si="2"/>
        <v>0</v>
      </c>
      <c r="AG26" s="95">
        <f t="shared" si="0"/>
        <v>3</v>
      </c>
    </row>
    <row r="27" spans="1:33" x14ac:dyDescent="0.25">
      <c r="A27" s="70" t="s">
        <v>43</v>
      </c>
      <c r="B27" s="22"/>
      <c r="C27" s="9"/>
      <c r="D27" s="9"/>
      <c r="E27" s="9"/>
      <c r="F27" s="9"/>
      <c r="G27" s="29"/>
      <c r="H27" s="20"/>
      <c r="I27" s="57"/>
      <c r="J27" s="20"/>
      <c r="K27" s="57"/>
      <c r="L27" s="20"/>
      <c r="M27" s="9"/>
      <c r="N27" s="57"/>
      <c r="O27" s="29"/>
      <c r="P27" s="4"/>
      <c r="Q27" s="86">
        <f t="shared" si="1"/>
        <v>0</v>
      </c>
      <c r="R27" s="21"/>
      <c r="S27" s="43"/>
      <c r="T27" s="21"/>
      <c r="U27" s="7">
        <v>4</v>
      </c>
      <c r="V27" s="43"/>
      <c r="W27" s="61"/>
      <c r="X27" s="7"/>
      <c r="Y27" s="23"/>
      <c r="Z27" s="11"/>
      <c r="AA27" s="7"/>
      <c r="AB27" s="7"/>
      <c r="AC27" s="7">
        <v>1</v>
      </c>
      <c r="AD27" s="23"/>
      <c r="AE27" s="4"/>
      <c r="AF27" s="26">
        <f t="shared" si="2"/>
        <v>5</v>
      </c>
      <c r="AG27" s="95">
        <f t="shared" si="0"/>
        <v>5</v>
      </c>
    </row>
    <row r="28" spans="1:33" x14ac:dyDescent="0.25">
      <c r="A28" s="72" t="s">
        <v>9</v>
      </c>
      <c r="B28" s="56"/>
      <c r="C28" s="58"/>
      <c r="D28" s="58"/>
      <c r="E28" s="58"/>
      <c r="F28" s="58"/>
      <c r="G28" s="34"/>
      <c r="H28" s="35"/>
      <c r="I28" s="59"/>
      <c r="J28" s="35"/>
      <c r="K28" s="59"/>
      <c r="L28" s="35"/>
      <c r="M28" s="58"/>
      <c r="N28" s="59"/>
      <c r="O28" s="34"/>
      <c r="P28" s="4"/>
      <c r="Q28" s="86">
        <f t="shared" si="1"/>
        <v>0</v>
      </c>
      <c r="R28" s="21"/>
      <c r="S28" s="43"/>
      <c r="T28" s="21"/>
      <c r="U28" s="7"/>
      <c r="V28" s="43"/>
      <c r="W28" s="61"/>
      <c r="X28" s="7"/>
      <c r="Y28" s="23"/>
      <c r="Z28" s="11"/>
      <c r="AA28" s="7"/>
      <c r="AB28" s="7"/>
      <c r="AC28" s="7"/>
      <c r="AD28" s="23"/>
      <c r="AE28" s="4"/>
      <c r="AF28" s="26">
        <f t="shared" si="2"/>
        <v>0</v>
      </c>
      <c r="AG28" s="95">
        <f t="shared" si="0"/>
        <v>0</v>
      </c>
    </row>
    <row r="29" spans="1:33" x14ac:dyDescent="0.25">
      <c r="A29" s="70" t="s">
        <v>2</v>
      </c>
      <c r="B29" s="22"/>
      <c r="C29" s="9"/>
      <c r="D29" s="9"/>
      <c r="E29" s="9"/>
      <c r="F29" s="9"/>
      <c r="G29" s="29"/>
      <c r="H29" s="20"/>
      <c r="I29" s="57"/>
      <c r="J29" s="20"/>
      <c r="K29" s="57"/>
      <c r="L29" s="20"/>
      <c r="M29" s="9">
        <v>3</v>
      </c>
      <c r="N29" s="57">
        <v>16</v>
      </c>
      <c r="O29" s="29"/>
      <c r="P29" s="4"/>
      <c r="Q29" s="86">
        <f t="shared" si="1"/>
        <v>19</v>
      </c>
      <c r="R29" s="21"/>
      <c r="S29" s="43"/>
      <c r="T29" s="21"/>
      <c r="U29" s="7"/>
      <c r="V29" s="43"/>
      <c r="W29" s="61"/>
      <c r="X29" s="7"/>
      <c r="Y29" s="23"/>
      <c r="Z29" s="11"/>
      <c r="AA29" s="7"/>
      <c r="AB29" s="7"/>
      <c r="AC29" s="7"/>
      <c r="AD29" s="23"/>
      <c r="AE29" s="4"/>
      <c r="AF29" s="26">
        <f t="shared" si="2"/>
        <v>0</v>
      </c>
      <c r="AG29" s="95">
        <f t="shared" si="0"/>
        <v>19</v>
      </c>
    </row>
    <row r="30" spans="1:33" x14ac:dyDescent="0.25">
      <c r="A30" s="70" t="s">
        <v>91</v>
      </c>
      <c r="B30" s="22"/>
      <c r="C30" s="9"/>
      <c r="D30" s="9"/>
      <c r="E30" s="9"/>
      <c r="F30" s="9"/>
      <c r="G30" s="29"/>
      <c r="H30" s="20"/>
      <c r="I30" s="57"/>
      <c r="J30" s="20"/>
      <c r="K30" s="57"/>
      <c r="L30" s="20"/>
      <c r="M30" s="9"/>
      <c r="N30" s="57"/>
      <c r="O30" s="29"/>
      <c r="P30" s="4"/>
      <c r="Q30" s="86">
        <f t="shared" si="1"/>
        <v>0</v>
      </c>
      <c r="R30" s="21"/>
      <c r="S30" s="43"/>
      <c r="T30" s="21"/>
      <c r="U30" s="7"/>
      <c r="V30" s="43"/>
      <c r="W30" s="61"/>
      <c r="X30" s="7"/>
      <c r="Y30" s="23"/>
      <c r="Z30" s="11"/>
      <c r="AA30" s="7"/>
      <c r="AB30" s="7"/>
      <c r="AC30" s="7"/>
      <c r="AD30" s="23"/>
      <c r="AE30" s="4"/>
      <c r="AF30" s="26">
        <f t="shared" si="2"/>
        <v>0</v>
      </c>
      <c r="AG30" s="95">
        <f t="shared" si="0"/>
        <v>0</v>
      </c>
    </row>
    <row r="31" spans="1:33" x14ac:dyDescent="0.25">
      <c r="A31" s="70" t="s">
        <v>63</v>
      </c>
      <c r="B31" s="22">
        <v>2</v>
      </c>
      <c r="C31" s="9">
        <v>16</v>
      </c>
      <c r="D31" s="9">
        <v>44</v>
      </c>
      <c r="E31" s="9">
        <v>6</v>
      </c>
      <c r="F31" s="9"/>
      <c r="G31" s="29"/>
      <c r="H31" s="20"/>
      <c r="I31" s="57"/>
      <c r="J31" s="20">
        <v>1</v>
      </c>
      <c r="K31" s="57">
        <v>5</v>
      </c>
      <c r="L31" s="20"/>
      <c r="M31" s="9">
        <v>44</v>
      </c>
      <c r="N31" s="57">
        <v>5</v>
      </c>
      <c r="O31" s="29"/>
      <c r="P31" s="4"/>
      <c r="Q31" s="86">
        <f t="shared" si="1"/>
        <v>123</v>
      </c>
      <c r="R31" s="21"/>
      <c r="S31" s="43">
        <v>1</v>
      </c>
      <c r="T31" s="21"/>
      <c r="U31" s="7"/>
      <c r="V31" s="43"/>
      <c r="W31" s="61"/>
      <c r="X31" s="7"/>
      <c r="Y31" s="23"/>
      <c r="Z31" s="11"/>
      <c r="AA31" s="7"/>
      <c r="AB31" s="7"/>
      <c r="AC31" s="7"/>
      <c r="AD31" s="23"/>
      <c r="AE31" s="4"/>
      <c r="AF31" s="26">
        <f t="shared" si="2"/>
        <v>1</v>
      </c>
      <c r="AG31" s="95">
        <f t="shared" si="0"/>
        <v>124</v>
      </c>
    </row>
    <row r="32" spans="1:33" x14ac:dyDescent="0.25">
      <c r="A32" s="70" t="s">
        <v>10</v>
      </c>
      <c r="B32" s="22"/>
      <c r="C32" s="9"/>
      <c r="D32" s="9"/>
      <c r="E32" s="9"/>
      <c r="F32" s="9"/>
      <c r="G32" s="29"/>
      <c r="H32" s="20"/>
      <c r="I32" s="57"/>
      <c r="J32" s="20"/>
      <c r="K32" s="57"/>
      <c r="L32" s="20"/>
      <c r="M32" s="9"/>
      <c r="N32" s="57"/>
      <c r="O32" s="29"/>
      <c r="P32" s="4"/>
      <c r="Q32" s="86">
        <f t="shared" si="1"/>
        <v>0</v>
      </c>
      <c r="R32" s="21"/>
      <c r="S32" s="43"/>
      <c r="T32" s="21"/>
      <c r="U32" s="7"/>
      <c r="V32" s="43"/>
      <c r="W32" s="61"/>
      <c r="X32" s="7"/>
      <c r="Y32" s="23"/>
      <c r="Z32" s="11"/>
      <c r="AA32" s="7"/>
      <c r="AB32" s="7"/>
      <c r="AC32" s="7"/>
      <c r="AD32" s="23"/>
      <c r="AE32" s="4"/>
      <c r="AF32" s="26">
        <f t="shared" si="2"/>
        <v>0</v>
      </c>
      <c r="AG32" s="95">
        <f t="shared" si="0"/>
        <v>0</v>
      </c>
    </row>
    <row r="33" spans="1:33" x14ac:dyDescent="0.25">
      <c r="A33" s="70" t="s">
        <v>1</v>
      </c>
      <c r="B33" s="22"/>
      <c r="C33" s="9"/>
      <c r="D33" s="9"/>
      <c r="E33" s="9"/>
      <c r="F33" s="9"/>
      <c r="G33" s="29"/>
      <c r="H33" s="20"/>
      <c r="I33" s="57">
        <v>1</v>
      </c>
      <c r="J33" s="20"/>
      <c r="K33" s="57"/>
      <c r="L33" s="20"/>
      <c r="M33" s="9"/>
      <c r="N33" s="57"/>
      <c r="O33" s="29"/>
      <c r="P33" s="4"/>
      <c r="Q33" s="86">
        <f t="shared" si="1"/>
        <v>1</v>
      </c>
      <c r="R33" s="21"/>
      <c r="S33" s="43"/>
      <c r="T33" s="21"/>
      <c r="U33" s="7"/>
      <c r="V33" s="43"/>
      <c r="W33" s="61"/>
      <c r="X33" s="7"/>
      <c r="Y33" s="23"/>
      <c r="Z33" s="11"/>
      <c r="AA33" s="7"/>
      <c r="AB33" s="7"/>
      <c r="AC33" s="7"/>
      <c r="AD33" s="23"/>
      <c r="AE33" s="4"/>
      <c r="AF33" s="26">
        <f t="shared" si="2"/>
        <v>0</v>
      </c>
      <c r="AG33" s="95">
        <f t="shared" si="0"/>
        <v>1</v>
      </c>
    </row>
    <row r="34" spans="1:33" x14ac:dyDescent="0.25">
      <c r="A34" s="70" t="s">
        <v>44</v>
      </c>
      <c r="B34" s="22"/>
      <c r="C34" s="9"/>
      <c r="D34" s="9"/>
      <c r="E34" s="9"/>
      <c r="F34" s="9"/>
      <c r="G34" s="29"/>
      <c r="H34" s="20"/>
      <c r="I34" s="57"/>
      <c r="J34" s="20"/>
      <c r="K34" s="57">
        <v>4</v>
      </c>
      <c r="L34" s="20"/>
      <c r="M34" s="9"/>
      <c r="N34" s="57"/>
      <c r="O34" s="29"/>
      <c r="P34" s="4"/>
      <c r="Q34" s="86">
        <f t="shared" si="1"/>
        <v>4</v>
      </c>
      <c r="R34" s="21"/>
      <c r="S34" s="43"/>
      <c r="T34" s="21"/>
      <c r="U34" s="7"/>
      <c r="V34" s="43"/>
      <c r="W34" s="61"/>
      <c r="X34" s="7"/>
      <c r="Y34" s="23"/>
      <c r="Z34" s="11"/>
      <c r="AA34" s="7"/>
      <c r="AB34" s="7"/>
      <c r="AC34" s="7"/>
      <c r="AD34" s="23"/>
      <c r="AE34" s="4"/>
      <c r="AF34" s="26">
        <f t="shared" si="2"/>
        <v>0</v>
      </c>
      <c r="AG34" s="95">
        <f t="shared" si="0"/>
        <v>4</v>
      </c>
    </row>
    <row r="35" spans="1:33" x14ac:dyDescent="0.25">
      <c r="A35" s="72" t="s">
        <v>45</v>
      </c>
      <c r="B35" s="56"/>
      <c r="C35" s="58"/>
      <c r="D35" s="58"/>
      <c r="E35" s="58"/>
      <c r="F35" s="58"/>
      <c r="G35" s="34"/>
      <c r="H35" s="35"/>
      <c r="I35" s="59"/>
      <c r="J35" s="35"/>
      <c r="K35" s="59"/>
      <c r="L35" s="35"/>
      <c r="M35" s="58"/>
      <c r="N35" s="59">
        <v>11</v>
      </c>
      <c r="O35" s="34"/>
      <c r="P35" s="4">
        <v>1</v>
      </c>
      <c r="Q35" s="86">
        <f t="shared" si="1"/>
        <v>10</v>
      </c>
      <c r="R35" s="21"/>
      <c r="S35" s="43"/>
      <c r="T35" s="21"/>
      <c r="U35" s="7"/>
      <c r="V35" s="43"/>
      <c r="W35" s="61"/>
      <c r="X35" s="7"/>
      <c r="Y35" s="23"/>
      <c r="Z35" s="11"/>
      <c r="AA35" s="7"/>
      <c r="AB35" s="7"/>
      <c r="AC35" s="7"/>
      <c r="AD35" s="23"/>
      <c r="AE35" s="4"/>
      <c r="AF35" s="26">
        <f t="shared" si="2"/>
        <v>0</v>
      </c>
      <c r="AG35" s="95">
        <f t="shared" si="0"/>
        <v>10</v>
      </c>
    </row>
    <row r="36" spans="1:33" x14ac:dyDescent="0.25">
      <c r="A36" s="70" t="s">
        <v>7</v>
      </c>
      <c r="B36" s="22"/>
      <c r="C36" s="9"/>
      <c r="D36" s="9">
        <v>1</v>
      </c>
      <c r="E36" s="9">
        <v>3</v>
      </c>
      <c r="F36" s="9">
        <v>13</v>
      </c>
      <c r="G36" s="29"/>
      <c r="H36" s="20"/>
      <c r="I36" s="57"/>
      <c r="J36" s="20"/>
      <c r="K36" s="57"/>
      <c r="L36" s="20"/>
      <c r="M36" s="9">
        <v>4</v>
      </c>
      <c r="N36" s="57"/>
      <c r="O36" s="29"/>
      <c r="P36" s="4"/>
      <c r="Q36" s="86">
        <f t="shared" si="1"/>
        <v>21</v>
      </c>
      <c r="R36" s="21"/>
      <c r="S36" s="43"/>
      <c r="T36" s="21"/>
      <c r="U36" s="7"/>
      <c r="V36" s="43"/>
      <c r="W36" s="61"/>
      <c r="X36" s="7"/>
      <c r="Y36" s="23"/>
      <c r="Z36" s="11"/>
      <c r="AA36" s="7"/>
      <c r="AB36" s="7"/>
      <c r="AC36" s="7"/>
      <c r="AD36" s="23"/>
      <c r="AE36" s="4"/>
      <c r="AF36" s="26">
        <f t="shared" si="2"/>
        <v>0</v>
      </c>
      <c r="AG36" s="95">
        <f t="shared" si="0"/>
        <v>21</v>
      </c>
    </row>
    <row r="37" spans="1:33" x14ac:dyDescent="0.25">
      <c r="A37" s="70" t="s">
        <v>31</v>
      </c>
      <c r="B37" s="22"/>
      <c r="C37" s="9"/>
      <c r="D37" s="9"/>
      <c r="E37" s="9"/>
      <c r="F37" s="9"/>
      <c r="G37" s="29"/>
      <c r="H37" s="20"/>
      <c r="I37" s="57"/>
      <c r="J37" s="20"/>
      <c r="K37" s="57"/>
      <c r="L37" s="20"/>
      <c r="M37" s="9"/>
      <c r="N37" s="57"/>
      <c r="O37" s="29"/>
      <c r="P37" s="4"/>
      <c r="Q37" s="86">
        <f t="shared" si="1"/>
        <v>0</v>
      </c>
      <c r="R37" s="21"/>
      <c r="S37" s="43"/>
      <c r="T37" s="21"/>
      <c r="U37" s="7"/>
      <c r="V37" s="43"/>
      <c r="W37" s="61"/>
      <c r="X37" s="7"/>
      <c r="Y37" s="23"/>
      <c r="Z37" s="11"/>
      <c r="AA37" s="7"/>
      <c r="AB37" s="7"/>
      <c r="AC37" s="7"/>
      <c r="AD37" s="23"/>
      <c r="AE37" s="4"/>
      <c r="AF37" s="26">
        <f t="shared" si="2"/>
        <v>0</v>
      </c>
      <c r="AG37" s="95">
        <f t="shared" si="0"/>
        <v>0</v>
      </c>
    </row>
    <row r="38" spans="1:33" x14ac:dyDescent="0.25">
      <c r="A38" s="70" t="s">
        <v>47</v>
      </c>
      <c r="B38" s="22"/>
      <c r="C38" s="9"/>
      <c r="D38" s="9"/>
      <c r="E38" s="9"/>
      <c r="F38" s="9"/>
      <c r="G38" s="29"/>
      <c r="H38" s="20"/>
      <c r="I38" s="57"/>
      <c r="J38" s="20"/>
      <c r="K38" s="57"/>
      <c r="L38" s="20"/>
      <c r="M38" s="9"/>
      <c r="N38" s="57"/>
      <c r="O38" s="29"/>
      <c r="P38" s="4"/>
      <c r="Q38" s="86">
        <f t="shared" si="1"/>
        <v>0</v>
      </c>
      <c r="R38" s="21"/>
      <c r="S38" s="43"/>
      <c r="T38" s="21"/>
      <c r="U38" s="7"/>
      <c r="V38" s="43"/>
      <c r="W38" s="61"/>
      <c r="X38" s="7"/>
      <c r="Y38" s="23">
        <v>7</v>
      </c>
      <c r="Z38" s="11"/>
      <c r="AA38" s="7"/>
      <c r="AB38" s="7"/>
      <c r="AC38" s="7">
        <v>1</v>
      </c>
      <c r="AD38" s="23">
        <v>1</v>
      </c>
      <c r="AE38" s="4"/>
      <c r="AF38" s="26">
        <f t="shared" si="2"/>
        <v>9</v>
      </c>
      <c r="AG38" s="95">
        <f t="shared" si="0"/>
        <v>9</v>
      </c>
    </row>
    <row r="39" spans="1:33" x14ac:dyDescent="0.25">
      <c r="A39" s="70" t="s">
        <v>20</v>
      </c>
      <c r="B39" s="22"/>
      <c r="C39" s="9"/>
      <c r="D39" s="9"/>
      <c r="E39" s="9"/>
      <c r="F39" s="9"/>
      <c r="G39" s="29"/>
      <c r="H39" s="20"/>
      <c r="I39" s="57"/>
      <c r="J39" s="20"/>
      <c r="K39" s="57"/>
      <c r="L39" s="20"/>
      <c r="M39" s="9"/>
      <c r="N39" s="57"/>
      <c r="O39" s="29"/>
      <c r="P39" s="4"/>
      <c r="Q39" s="86">
        <f t="shared" si="1"/>
        <v>0</v>
      </c>
      <c r="R39" s="21"/>
      <c r="S39" s="43"/>
      <c r="T39" s="21"/>
      <c r="U39" s="7"/>
      <c r="V39" s="43"/>
      <c r="W39" s="61"/>
      <c r="X39" s="7"/>
      <c r="Y39" s="23"/>
      <c r="Z39" s="11"/>
      <c r="AA39" s="7"/>
      <c r="AB39" s="7"/>
      <c r="AC39" s="7"/>
      <c r="AD39" s="23"/>
      <c r="AE39" s="4"/>
      <c r="AF39" s="26">
        <f t="shared" si="2"/>
        <v>0</v>
      </c>
      <c r="AG39" s="95">
        <f t="shared" si="0"/>
        <v>0</v>
      </c>
    </row>
    <row r="40" spans="1:33" x14ac:dyDescent="0.25">
      <c r="A40" s="72" t="s">
        <v>46</v>
      </c>
      <c r="B40" s="56"/>
      <c r="C40" s="58"/>
      <c r="D40" s="58">
        <v>6</v>
      </c>
      <c r="E40" s="58">
        <v>7</v>
      </c>
      <c r="F40" s="58"/>
      <c r="G40" s="34"/>
      <c r="H40" s="35"/>
      <c r="I40" s="59"/>
      <c r="J40" s="35"/>
      <c r="K40" s="59"/>
      <c r="L40" s="35"/>
      <c r="M40" s="58">
        <v>2</v>
      </c>
      <c r="N40" s="59"/>
      <c r="O40" s="34"/>
      <c r="P40" s="36"/>
      <c r="Q40" s="86">
        <f t="shared" si="1"/>
        <v>15</v>
      </c>
      <c r="R40" s="42"/>
      <c r="S40" s="41"/>
      <c r="T40" s="42"/>
      <c r="U40" s="38"/>
      <c r="V40" s="41"/>
      <c r="W40" s="40"/>
      <c r="X40" s="38"/>
      <c r="Y40" s="39"/>
      <c r="Z40" s="37"/>
      <c r="AA40" s="38"/>
      <c r="AB40" s="38"/>
      <c r="AC40" s="38"/>
      <c r="AD40" s="39"/>
      <c r="AE40" s="36"/>
      <c r="AF40" s="26">
        <f t="shared" si="2"/>
        <v>0</v>
      </c>
      <c r="AG40" s="97">
        <f t="shared" si="0"/>
        <v>15</v>
      </c>
    </row>
    <row r="41" spans="1:33" x14ac:dyDescent="0.25">
      <c r="A41" s="70" t="s">
        <v>25</v>
      </c>
      <c r="B41" s="22"/>
      <c r="C41" s="9"/>
      <c r="D41" s="9">
        <v>2</v>
      </c>
      <c r="E41" s="9">
        <v>2</v>
      </c>
      <c r="F41" s="9">
        <v>6</v>
      </c>
      <c r="G41" s="29">
        <v>4</v>
      </c>
      <c r="H41" s="20">
        <v>2</v>
      </c>
      <c r="I41" s="57"/>
      <c r="J41" s="20">
        <v>1</v>
      </c>
      <c r="K41" s="57"/>
      <c r="L41" s="20">
        <v>2</v>
      </c>
      <c r="M41" s="9">
        <v>2</v>
      </c>
      <c r="N41" s="57">
        <v>4</v>
      </c>
      <c r="O41" s="29"/>
      <c r="P41" s="4">
        <v>3</v>
      </c>
      <c r="Q41" s="86">
        <f t="shared" si="1"/>
        <v>22</v>
      </c>
      <c r="R41" s="21"/>
      <c r="S41" s="43">
        <v>4</v>
      </c>
      <c r="T41" s="21">
        <v>8</v>
      </c>
      <c r="U41" s="7">
        <v>7</v>
      </c>
      <c r="V41" s="43"/>
      <c r="W41" s="61">
        <v>1</v>
      </c>
      <c r="X41" s="7"/>
      <c r="Y41" s="23"/>
      <c r="Z41" s="11"/>
      <c r="AA41" s="7"/>
      <c r="AB41" s="7"/>
      <c r="AC41" s="7">
        <v>3</v>
      </c>
      <c r="AD41" s="23">
        <v>2</v>
      </c>
      <c r="AE41" s="4">
        <v>1</v>
      </c>
      <c r="AF41" s="26">
        <f t="shared" si="2"/>
        <v>24</v>
      </c>
      <c r="AG41" s="95">
        <f t="shared" si="0"/>
        <v>46</v>
      </c>
    </row>
    <row r="42" spans="1:33" x14ac:dyDescent="0.25">
      <c r="A42" s="70" t="s">
        <v>19</v>
      </c>
      <c r="B42" s="22"/>
      <c r="C42" s="9"/>
      <c r="D42" s="9">
        <v>1</v>
      </c>
      <c r="E42" s="9"/>
      <c r="F42" s="9"/>
      <c r="G42" s="29"/>
      <c r="H42" s="20"/>
      <c r="I42" s="57"/>
      <c r="J42" s="20"/>
      <c r="K42" s="57"/>
      <c r="L42" s="20"/>
      <c r="M42" s="9"/>
      <c r="N42" s="57"/>
      <c r="O42" s="29"/>
      <c r="P42" s="4"/>
      <c r="Q42" s="86">
        <f t="shared" si="1"/>
        <v>1</v>
      </c>
      <c r="R42" s="21"/>
      <c r="S42" s="43"/>
      <c r="T42" s="21"/>
      <c r="U42" s="7"/>
      <c r="V42" s="43"/>
      <c r="W42" s="61"/>
      <c r="X42" s="7"/>
      <c r="Y42" s="23"/>
      <c r="Z42" s="11"/>
      <c r="AA42" s="7"/>
      <c r="AB42" s="7"/>
      <c r="AC42" s="7"/>
      <c r="AD42" s="23"/>
      <c r="AE42" s="4"/>
      <c r="AF42" s="26">
        <f t="shared" si="2"/>
        <v>0</v>
      </c>
      <c r="AG42" s="95">
        <f t="shared" si="0"/>
        <v>1</v>
      </c>
    </row>
    <row r="43" spans="1:33" x14ac:dyDescent="0.25">
      <c r="A43" s="70" t="s">
        <v>6</v>
      </c>
      <c r="B43" s="22"/>
      <c r="C43" s="9"/>
      <c r="D43" s="9">
        <v>4</v>
      </c>
      <c r="E43" s="9"/>
      <c r="F43" s="9"/>
      <c r="G43" s="29"/>
      <c r="H43" s="20"/>
      <c r="I43" s="57"/>
      <c r="J43" s="20"/>
      <c r="K43" s="57"/>
      <c r="L43" s="20">
        <v>8</v>
      </c>
      <c r="M43" s="9">
        <v>4</v>
      </c>
      <c r="N43" s="57"/>
      <c r="O43" s="29">
        <v>1</v>
      </c>
      <c r="P43" s="4"/>
      <c r="Q43" s="86">
        <f t="shared" si="1"/>
        <v>17</v>
      </c>
      <c r="R43" s="21"/>
      <c r="S43" s="43"/>
      <c r="T43" s="21"/>
      <c r="U43" s="7"/>
      <c r="V43" s="43"/>
      <c r="W43" s="61"/>
      <c r="X43" s="7"/>
      <c r="Y43" s="23"/>
      <c r="Z43" s="11"/>
      <c r="AA43" s="7"/>
      <c r="AB43" s="7"/>
      <c r="AC43" s="7"/>
      <c r="AD43" s="23"/>
      <c r="AE43" s="4"/>
      <c r="AF43" s="26">
        <f t="shared" si="2"/>
        <v>0</v>
      </c>
      <c r="AG43" s="95">
        <f t="shared" si="0"/>
        <v>17</v>
      </c>
    </row>
    <row r="44" spans="1:33" x14ac:dyDescent="0.25">
      <c r="A44" s="70" t="s">
        <v>48</v>
      </c>
      <c r="B44" s="22"/>
      <c r="C44" s="9">
        <v>26</v>
      </c>
      <c r="D44" s="9">
        <v>80</v>
      </c>
      <c r="E44" s="9"/>
      <c r="F44" s="9"/>
      <c r="G44" s="29"/>
      <c r="H44" s="20"/>
      <c r="I44" s="57"/>
      <c r="J44" s="20"/>
      <c r="K44" s="57"/>
      <c r="L44" s="20">
        <v>2</v>
      </c>
      <c r="M44" s="9"/>
      <c r="N44" s="57"/>
      <c r="O44" s="29">
        <v>7</v>
      </c>
      <c r="P44" s="4"/>
      <c r="Q44" s="86">
        <f t="shared" si="1"/>
        <v>115</v>
      </c>
      <c r="R44" s="21"/>
      <c r="S44" s="43">
        <v>1</v>
      </c>
      <c r="T44" s="21"/>
      <c r="U44" s="7"/>
      <c r="V44" s="43"/>
      <c r="W44" s="61"/>
      <c r="X44" s="7"/>
      <c r="Y44" s="23"/>
      <c r="Z44" s="11"/>
      <c r="AA44" s="7"/>
      <c r="AB44" s="7"/>
      <c r="AC44" s="7"/>
      <c r="AD44" s="23"/>
      <c r="AE44" s="4"/>
      <c r="AF44" s="26">
        <f t="shared" si="2"/>
        <v>1</v>
      </c>
      <c r="AG44" s="95">
        <f t="shared" si="0"/>
        <v>116</v>
      </c>
    </row>
    <row r="45" spans="1:33" x14ac:dyDescent="0.25">
      <c r="A45" s="70" t="s">
        <v>49</v>
      </c>
      <c r="B45" s="22">
        <v>1</v>
      </c>
      <c r="C45" s="9">
        <v>6</v>
      </c>
      <c r="D45" s="9">
        <v>6</v>
      </c>
      <c r="E45" s="9">
        <v>7</v>
      </c>
      <c r="F45" s="9"/>
      <c r="G45" s="29"/>
      <c r="H45" s="20">
        <v>1</v>
      </c>
      <c r="I45" s="57"/>
      <c r="J45" s="20">
        <v>10</v>
      </c>
      <c r="K45" s="57">
        <v>6</v>
      </c>
      <c r="L45" s="20">
        <v>10</v>
      </c>
      <c r="M45" s="9">
        <v>3</v>
      </c>
      <c r="N45" s="57"/>
      <c r="O45" s="29"/>
      <c r="P45" s="4"/>
      <c r="Q45" s="86">
        <f t="shared" si="1"/>
        <v>50</v>
      </c>
      <c r="R45" s="21"/>
      <c r="S45" s="43"/>
      <c r="T45" s="21"/>
      <c r="U45" s="7"/>
      <c r="V45" s="43"/>
      <c r="W45" s="61"/>
      <c r="X45" s="7"/>
      <c r="Y45" s="23"/>
      <c r="Z45" s="11"/>
      <c r="AA45" s="7"/>
      <c r="AB45" s="7"/>
      <c r="AC45" s="7"/>
      <c r="AD45" s="23"/>
      <c r="AE45" s="4"/>
      <c r="AF45" s="26">
        <f t="shared" si="2"/>
        <v>0</v>
      </c>
      <c r="AG45" s="95">
        <f t="shared" si="0"/>
        <v>50</v>
      </c>
    </row>
    <row r="46" spans="1:33" x14ac:dyDescent="0.25">
      <c r="A46" s="70" t="s">
        <v>50</v>
      </c>
      <c r="B46" s="22">
        <v>1</v>
      </c>
      <c r="C46" s="9">
        <v>39</v>
      </c>
      <c r="D46" s="9">
        <v>38</v>
      </c>
      <c r="E46" s="9">
        <v>17</v>
      </c>
      <c r="F46" s="9"/>
      <c r="G46" s="29"/>
      <c r="H46" s="20"/>
      <c r="I46" s="57"/>
      <c r="J46" s="20">
        <v>4</v>
      </c>
      <c r="K46" s="57">
        <v>19</v>
      </c>
      <c r="L46" s="20"/>
      <c r="M46" s="9"/>
      <c r="N46" s="57"/>
      <c r="O46" s="29"/>
      <c r="P46" s="4"/>
      <c r="Q46" s="86">
        <f t="shared" si="1"/>
        <v>118</v>
      </c>
      <c r="R46" s="21"/>
      <c r="S46" s="43">
        <v>32</v>
      </c>
      <c r="T46" s="21"/>
      <c r="U46" s="7">
        <v>20</v>
      </c>
      <c r="V46" s="43"/>
      <c r="W46" s="61"/>
      <c r="X46" s="7"/>
      <c r="Y46" s="23"/>
      <c r="Z46" s="11"/>
      <c r="AA46" s="7"/>
      <c r="AB46" s="7"/>
      <c r="AC46" s="7"/>
      <c r="AD46" s="23"/>
      <c r="AE46" s="4"/>
      <c r="AF46" s="26">
        <f t="shared" si="2"/>
        <v>52</v>
      </c>
      <c r="AG46" s="95">
        <f t="shared" si="0"/>
        <v>170</v>
      </c>
    </row>
    <row r="47" spans="1:33" s="18" customFormat="1" x14ac:dyDescent="0.25">
      <c r="A47" s="70" t="s">
        <v>24</v>
      </c>
      <c r="B47" s="22"/>
      <c r="C47" s="9"/>
      <c r="D47" s="9"/>
      <c r="E47" s="9"/>
      <c r="F47" s="9"/>
      <c r="G47" s="29"/>
      <c r="H47" s="20"/>
      <c r="I47" s="57">
        <v>2</v>
      </c>
      <c r="J47" s="20"/>
      <c r="K47" s="57"/>
      <c r="L47" s="20">
        <v>4</v>
      </c>
      <c r="M47" s="9">
        <v>8</v>
      </c>
      <c r="N47" s="57"/>
      <c r="O47" s="29"/>
      <c r="P47" s="4"/>
      <c r="Q47" s="86">
        <f t="shared" si="1"/>
        <v>14</v>
      </c>
      <c r="R47" s="21"/>
      <c r="S47" s="43"/>
      <c r="T47" s="21"/>
      <c r="U47" s="7"/>
      <c r="V47" s="43"/>
      <c r="W47" s="61"/>
      <c r="X47" s="7"/>
      <c r="Y47" s="23"/>
      <c r="Z47" s="11"/>
      <c r="AA47" s="7"/>
      <c r="AB47" s="7"/>
      <c r="AC47" s="7"/>
      <c r="AD47" s="23"/>
      <c r="AE47" s="4"/>
      <c r="AF47" s="26">
        <f t="shared" si="2"/>
        <v>0</v>
      </c>
      <c r="AG47" s="96">
        <f t="shared" si="0"/>
        <v>14</v>
      </c>
    </row>
    <row r="48" spans="1:33" x14ac:dyDescent="0.25">
      <c r="A48" s="70" t="s">
        <v>51</v>
      </c>
      <c r="B48" s="22"/>
      <c r="C48" s="9">
        <v>60</v>
      </c>
      <c r="D48" s="9">
        <v>63</v>
      </c>
      <c r="E48" s="9"/>
      <c r="F48" s="9">
        <v>2</v>
      </c>
      <c r="G48" s="29"/>
      <c r="H48" s="20"/>
      <c r="I48" s="57"/>
      <c r="J48" s="20"/>
      <c r="K48" s="57">
        <v>5</v>
      </c>
      <c r="L48" s="20"/>
      <c r="M48" s="9"/>
      <c r="N48" s="57"/>
      <c r="O48" s="29"/>
      <c r="P48" s="4">
        <v>5</v>
      </c>
      <c r="Q48" s="86">
        <f t="shared" si="1"/>
        <v>125</v>
      </c>
      <c r="R48" s="21"/>
      <c r="S48" s="43">
        <v>9</v>
      </c>
      <c r="T48" s="21">
        <v>1</v>
      </c>
      <c r="U48" s="7">
        <v>36</v>
      </c>
      <c r="V48" s="43"/>
      <c r="W48" s="61">
        <v>1</v>
      </c>
      <c r="X48" s="7"/>
      <c r="Y48" s="23"/>
      <c r="Z48" s="11"/>
      <c r="AA48" s="7"/>
      <c r="AB48" s="7"/>
      <c r="AC48" s="7">
        <v>4</v>
      </c>
      <c r="AD48" s="23"/>
      <c r="AE48" s="4"/>
      <c r="AF48" s="26">
        <f t="shared" si="2"/>
        <v>51</v>
      </c>
      <c r="AG48" s="95">
        <f t="shared" si="0"/>
        <v>176</v>
      </c>
    </row>
    <row r="49" spans="1:33" x14ac:dyDescent="0.25">
      <c r="A49" s="70" t="s">
        <v>3</v>
      </c>
      <c r="B49" s="22"/>
      <c r="C49" s="9"/>
      <c r="D49" s="9"/>
      <c r="E49" s="9"/>
      <c r="F49" s="9"/>
      <c r="G49" s="29"/>
      <c r="H49" s="20"/>
      <c r="I49" s="57"/>
      <c r="J49" s="20"/>
      <c r="K49" s="57"/>
      <c r="L49" s="20"/>
      <c r="M49" s="9"/>
      <c r="N49" s="57"/>
      <c r="O49" s="29"/>
      <c r="P49" s="4"/>
      <c r="Q49" s="86">
        <f t="shared" si="1"/>
        <v>0</v>
      </c>
      <c r="R49" s="21"/>
      <c r="S49" s="43"/>
      <c r="T49" s="21"/>
      <c r="U49" s="7"/>
      <c r="V49" s="43"/>
      <c r="W49" s="61"/>
      <c r="X49" s="7"/>
      <c r="Y49" s="23"/>
      <c r="Z49" s="11"/>
      <c r="AA49" s="7"/>
      <c r="AB49" s="7"/>
      <c r="AC49" s="7"/>
      <c r="AD49" s="23"/>
      <c r="AE49" s="4"/>
      <c r="AF49" s="26">
        <f t="shared" si="2"/>
        <v>0</v>
      </c>
      <c r="AG49" s="95">
        <f t="shared" si="0"/>
        <v>0</v>
      </c>
    </row>
    <row r="50" spans="1:33" x14ac:dyDescent="0.25">
      <c r="A50" s="70" t="s">
        <v>4</v>
      </c>
      <c r="B50" s="22"/>
      <c r="C50" s="9"/>
      <c r="D50" s="9"/>
      <c r="E50" s="9"/>
      <c r="F50" s="9"/>
      <c r="G50" s="29"/>
      <c r="H50" s="20"/>
      <c r="I50" s="57"/>
      <c r="J50" s="20"/>
      <c r="K50" s="57"/>
      <c r="L50" s="20"/>
      <c r="M50" s="9"/>
      <c r="N50" s="57"/>
      <c r="O50" s="29"/>
      <c r="P50" s="4"/>
      <c r="Q50" s="86">
        <f t="shared" si="1"/>
        <v>0</v>
      </c>
      <c r="R50" s="21"/>
      <c r="S50" s="43"/>
      <c r="T50" s="21"/>
      <c r="U50" s="7"/>
      <c r="V50" s="43"/>
      <c r="W50" s="61"/>
      <c r="X50" s="7"/>
      <c r="Y50" s="23"/>
      <c r="Z50" s="11"/>
      <c r="AA50" s="7"/>
      <c r="AB50" s="7"/>
      <c r="AC50" s="7"/>
      <c r="AD50" s="23"/>
      <c r="AE50" s="4"/>
      <c r="AF50" s="26">
        <f t="shared" si="2"/>
        <v>0</v>
      </c>
      <c r="AG50" s="95">
        <f t="shared" si="0"/>
        <v>0</v>
      </c>
    </row>
    <row r="51" spans="1:33" x14ac:dyDescent="0.25">
      <c r="A51" s="70" t="s">
        <v>29</v>
      </c>
      <c r="B51" s="22"/>
      <c r="C51" s="9"/>
      <c r="D51" s="9"/>
      <c r="E51" s="9"/>
      <c r="F51" s="9"/>
      <c r="G51" s="29"/>
      <c r="H51" s="20"/>
      <c r="I51" s="57"/>
      <c r="J51" s="20"/>
      <c r="K51" s="57"/>
      <c r="L51" s="20"/>
      <c r="M51" s="9"/>
      <c r="N51" s="57"/>
      <c r="O51" s="29"/>
      <c r="P51" s="4"/>
      <c r="Q51" s="86">
        <f t="shared" si="1"/>
        <v>0</v>
      </c>
      <c r="R51" s="21"/>
      <c r="S51" s="43"/>
      <c r="T51" s="21"/>
      <c r="U51" s="7"/>
      <c r="V51" s="43"/>
      <c r="W51" s="61"/>
      <c r="X51" s="7"/>
      <c r="Y51" s="23"/>
      <c r="Z51" s="11"/>
      <c r="AA51" s="7"/>
      <c r="AB51" s="7"/>
      <c r="AC51" s="7"/>
      <c r="AD51" s="23"/>
      <c r="AE51" s="4"/>
      <c r="AF51" s="26">
        <f t="shared" si="2"/>
        <v>0</v>
      </c>
      <c r="AG51" s="95">
        <f t="shared" si="0"/>
        <v>0</v>
      </c>
    </row>
    <row r="52" spans="1:33" x14ac:dyDescent="0.25">
      <c r="A52" s="70" t="s">
        <v>52</v>
      </c>
      <c r="B52" s="22"/>
      <c r="C52" s="9"/>
      <c r="D52" s="9"/>
      <c r="E52" s="9"/>
      <c r="F52" s="9"/>
      <c r="G52" s="29"/>
      <c r="H52" s="20"/>
      <c r="I52" s="57"/>
      <c r="J52" s="20"/>
      <c r="K52" s="57"/>
      <c r="L52" s="20"/>
      <c r="M52" s="9"/>
      <c r="N52" s="57"/>
      <c r="O52" s="29"/>
      <c r="P52" s="4"/>
      <c r="Q52" s="86">
        <f t="shared" si="1"/>
        <v>0</v>
      </c>
      <c r="R52" s="21"/>
      <c r="S52" s="43"/>
      <c r="T52" s="21"/>
      <c r="U52" s="7"/>
      <c r="V52" s="43"/>
      <c r="W52" s="61"/>
      <c r="X52" s="7"/>
      <c r="Y52" s="23">
        <v>7</v>
      </c>
      <c r="Z52" s="11"/>
      <c r="AA52" s="7"/>
      <c r="AB52" s="7"/>
      <c r="AC52" s="7">
        <v>7</v>
      </c>
      <c r="AD52" s="23">
        <v>3</v>
      </c>
      <c r="AE52" s="4"/>
      <c r="AF52" s="26">
        <f t="shared" si="2"/>
        <v>17</v>
      </c>
      <c r="AG52" s="95">
        <f t="shared" si="0"/>
        <v>17</v>
      </c>
    </row>
    <row r="53" spans="1:33" x14ac:dyDescent="0.25">
      <c r="A53" s="70" t="s">
        <v>53</v>
      </c>
      <c r="B53" s="22"/>
      <c r="C53" s="9"/>
      <c r="D53" s="9">
        <v>34</v>
      </c>
      <c r="E53" s="9"/>
      <c r="F53" s="9"/>
      <c r="G53" s="29"/>
      <c r="H53" s="20"/>
      <c r="I53" s="57"/>
      <c r="J53" s="20"/>
      <c r="K53" s="57"/>
      <c r="L53" s="20"/>
      <c r="M53" s="9"/>
      <c r="N53" s="57"/>
      <c r="O53" s="29"/>
      <c r="P53" s="4">
        <v>1</v>
      </c>
      <c r="Q53" s="86">
        <f t="shared" si="1"/>
        <v>33</v>
      </c>
      <c r="R53" s="21"/>
      <c r="S53" s="43"/>
      <c r="T53" s="21"/>
      <c r="U53" s="7"/>
      <c r="V53" s="43"/>
      <c r="W53" s="61"/>
      <c r="X53" s="7"/>
      <c r="Y53" s="23"/>
      <c r="Z53" s="11"/>
      <c r="AA53" s="7"/>
      <c r="AB53" s="7"/>
      <c r="AC53" s="7"/>
      <c r="AD53" s="23"/>
      <c r="AE53" s="4"/>
      <c r="AF53" s="26">
        <f t="shared" si="2"/>
        <v>0</v>
      </c>
      <c r="AG53" s="95">
        <f t="shared" si="0"/>
        <v>33</v>
      </c>
    </row>
    <row r="54" spans="1:33" x14ac:dyDescent="0.25">
      <c r="A54" s="70" t="s">
        <v>13</v>
      </c>
      <c r="B54" s="22"/>
      <c r="C54" s="9"/>
      <c r="D54" s="9"/>
      <c r="E54" s="9"/>
      <c r="F54" s="9"/>
      <c r="G54" s="29"/>
      <c r="H54" s="20"/>
      <c r="I54" s="57"/>
      <c r="J54" s="20"/>
      <c r="K54" s="57"/>
      <c r="L54" s="20"/>
      <c r="M54" s="9"/>
      <c r="N54" s="57"/>
      <c r="O54" s="29"/>
      <c r="P54" s="4"/>
      <c r="Q54" s="86">
        <f t="shared" si="1"/>
        <v>0</v>
      </c>
      <c r="R54" s="21"/>
      <c r="S54" s="43"/>
      <c r="T54" s="21"/>
      <c r="U54" s="7"/>
      <c r="V54" s="43"/>
      <c r="W54" s="61"/>
      <c r="X54" s="7"/>
      <c r="Y54" s="23"/>
      <c r="Z54" s="11"/>
      <c r="AA54" s="7"/>
      <c r="AB54" s="7"/>
      <c r="AC54" s="7"/>
      <c r="AD54" s="23"/>
      <c r="AE54" s="4"/>
      <c r="AF54" s="26">
        <f t="shared" si="2"/>
        <v>0</v>
      </c>
      <c r="AG54" s="95">
        <f t="shared" si="0"/>
        <v>0</v>
      </c>
    </row>
    <row r="55" spans="1:33" x14ac:dyDescent="0.25">
      <c r="A55" s="70" t="s">
        <v>22</v>
      </c>
      <c r="B55" s="22"/>
      <c r="C55" s="9"/>
      <c r="D55" s="9"/>
      <c r="E55" s="9"/>
      <c r="F55" s="9"/>
      <c r="G55" s="29"/>
      <c r="H55" s="20"/>
      <c r="I55" s="57"/>
      <c r="J55" s="20"/>
      <c r="K55" s="57"/>
      <c r="L55" s="20"/>
      <c r="M55" s="9"/>
      <c r="N55" s="57"/>
      <c r="O55" s="29"/>
      <c r="P55" s="4"/>
      <c r="Q55" s="86">
        <f t="shared" si="1"/>
        <v>0</v>
      </c>
      <c r="R55" s="21"/>
      <c r="S55" s="43"/>
      <c r="T55" s="21"/>
      <c r="U55" s="7"/>
      <c r="V55" s="43"/>
      <c r="W55" s="61"/>
      <c r="X55" s="7"/>
      <c r="Y55" s="23"/>
      <c r="Z55" s="11"/>
      <c r="AA55" s="7"/>
      <c r="AB55" s="7"/>
      <c r="AC55" s="7"/>
      <c r="AD55" s="23"/>
      <c r="AE55" s="4"/>
      <c r="AF55" s="26">
        <f t="shared" si="2"/>
        <v>0</v>
      </c>
      <c r="AG55" s="95">
        <f t="shared" si="0"/>
        <v>0</v>
      </c>
    </row>
    <row r="56" spans="1:33" x14ac:dyDescent="0.25">
      <c r="A56" s="70" t="s">
        <v>54</v>
      </c>
      <c r="B56" s="22"/>
      <c r="C56" s="9"/>
      <c r="D56" s="9">
        <v>15</v>
      </c>
      <c r="E56" s="9">
        <v>40</v>
      </c>
      <c r="F56" s="9"/>
      <c r="G56" s="29"/>
      <c r="H56" s="20"/>
      <c r="I56" s="57"/>
      <c r="J56" s="20"/>
      <c r="K56" s="57"/>
      <c r="L56" s="20"/>
      <c r="M56" s="9">
        <v>37</v>
      </c>
      <c r="N56" s="57"/>
      <c r="O56" s="29"/>
      <c r="P56" s="4"/>
      <c r="Q56" s="86">
        <f t="shared" si="1"/>
        <v>92</v>
      </c>
      <c r="R56" s="21"/>
      <c r="S56" s="43"/>
      <c r="T56" s="21"/>
      <c r="U56" s="7"/>
      <c r="V56" s="43"/>
      <c r="W56" s="61"/>
      <c r="X56" s="7"/>
      <c r="Y56" s="23"/>
      <c r="Z56" s="11"/>
      <c r="AA56" s="7"/>
      <c r="AB56" s="7"/>
      <c r="AC56" s="7"/>
      <c r="AD56" s="23"/>
      <c r="AE56" s="4"/>
      <c r="AF56" s="26">
        <f t="shared" si="2"/>
        <v>0</v>
      </c>
      <c r="AG56" s="95">
        <f t="shared" si="0"/>
        <v>92</v>
      </c>
    </row>
    <row r="57" spans="1:33" x14ac:dyDescent="0.25">
      <c r="A57" s="70" t="s">
        <v>55</v>
      </c>
      <c r="B57" s="22"/>
      <c r="C57" s="9">
        <v>17</v>
      </c>
      <c r="D57" s="9"/>
      <c r="E57" s="9"/>
      <c r="F57" s="9"/>
      <c r="G57" s="29"/>
      <c r="H57" s="20"/>
      <c r="I57" s="57"/>
      <c r="J57" s="20"/>
      <c r="K57" s="57"/>
      <c r="L57" s="20"/>
      <c r="M57" s="9"/>
      <c r="N57" s="57"/>
      <c r="O57" s="29"/>
      <c r="P57" s="4"/>
      <c r="Q57" s="86">
        <f t="shared" si="1"/>
        <v>17</v>
      </c>
      <c r="R57" s="21"/>
      <c r="S57" s="43"/>
      <c r="T57" s="21"/>
      <c r="U57" s="7"/>
      <c r="V57" s="43"/>
      <c r="W57" s="61"/>
      <c r="X57" s="7"/>
      <c r="Y57" s="23"/>
      <c r="Z57" s="11"/>
      <c r="AA57" s="7"/>
      <c r="AB57" s="7"/>
      <c r="AC57" s="7"/>
      <c r="AD57" s="23"/>
      <c r="AE57" s="4"/>
      <c r="AF57" s="26">
        <f t="shared" si="2"/>
        <v>0</v>
      </c>
      <c r="AG57" s="95">
        <f t="shared" si="0"/>
        <v>17</v>
      </c>
    </row>
    <row r="58" spans="1:33" x14ac:dyDescent="0.25">
      <c r="A58" s="70" t="s">
        <v>5</v>
      </c>
      <c r="B58" s="22"/>
      <c r="C58" s="9">
        <v>26</v>
      </c>
      <c r="D58" s="9">
        <v>123</v>
      </c>
      <c r="E58" s="9">
        <v>30</v>
      </c>
      <c r="F58" s="9"/>
      <c r="G58" s="29"/>
      <c r="H58" s="20"/>
      <c r="I58" s="57"/>
      <c r="J58" s="20">
        <v>7</v>
      </c>
      <c r="K58" s="57"/>
      <c r="L58" s="20">
        <v>15</v>
      </c>
      <c r="M58" s="9"/>
      <c r="N58" s="57"/>
      <c r="O58" s="29"/>
      <c r="P58" s="4"/>
      <c r="Q58" s="86">
        <f t="shared" si="1"/>
        <v>201</v>
      </c>
      <c r="R58" s="21"/>
      <c r="S58" s="43">
        <v>12</v>
      </c>
      <c r="T58" s="21"/>
      <c r="U58" s="7"/>
      <c r="V58" s="43"/>
      <c r="W58" s="61"/>
      <c r="X58" s="7"/>
      <c r="Y58" s="23"/>
      <c r="Z58" s="11"/>
      <c r="AA58" s="7"/>
      <c r="AB58" s="7"/>
      <c r="AC58" s="7"/>
      <c r="AD58" s="23"/>
      <c r="AE58" s="4"/>
      <c r="AF58" s="26">
        <f t="shared" si="2"/>
        <v>12</v>
      </c>
      <c r="AG58" s="95">
        <f t="shared" si="0"/>
        <v>213</v>
      </c>
    </row>
    <row r="59" spans="1:33" x14ac:dyDescent="0.25">
      <c r="A59" s="70" t="s">
        <v>56</v>
      </c>
      <c r="B59" s="22"/>
      <c r="C59" s="9">
        <v>20</v>
      </c>
      <c r="D59" s="9">
        <v>95</v>
      </c>
      <c r="E59" s="9">
        <v>62</v>
      </c>
      <c r="F59" s="9"/>
      <c r="G59" s="29"/>
      <c r="H59" s="20"/>
      <c r="I59" s="57"/>
      <c r="J59" s="20">
        <v>6</v>
      </c>
      <c r="K59" s="57"/>
      <c r="L59" s="20"/>
      <c r="M59" s="9">
        <v>60</v>
      </c>
      <c r="N59" s="57">
        <v>25</v>
      </c>
      <c r="O59" s="29">
        <v>13</v>
      </c>
      <c r="P59" s="4"/>
      <c r="Q59" s="86">
        <f t="shared" si="1"/>
        <v>281</v>
      </c>
      <c r="R59" s="21"/>
      <c r="S59" s="43"/>
      <c r="T59" s="21"/>
      <c r="U59" s="7"/>
      <c r="V59" s="43">
        <v>2</v>
      </c>
      <c r="W59" s="61"/>
      <c r="X59" s="7"/>
      <c r="Y59" s="23"/>
      <c r="Z59" s="11">
        <v>3</v>
      </c>
      <c r="AA59" s="7"/>
      <c r="AB59" s="7"/>
      <c r="AC59" s="7"/>
      <c r="AD59" s="23"/>
      <c r="AE59" s="4">
        <v>3</v>
      </c>
      <c r="AF59" s="26">
        <f t="shared" si="2"/>
        <v>2</v>
      </c>
      <c r="AG59" s="95">
        <f t="shared" si="0"/>
        <v>283</v>
      </c>
    </row>
    <row r="60" spans="1:33" x14ac:dyDescent="0.25">
      <c r="A60" s="70" t="s">
        <v>57</v>
      </c>
      <c r="B60" s="22"/>
      <c r="C60" s="9"/>
      <c r="D60" s="9"/>
      <c r="E60" s="9">
        <v>4</v>
      </c>
      <c r="F60" s="9">
        <v>12</v>
      </c>
      <c r="G60" s="29"/>
      <c r="H60" s="20"/>
      <c r="I60" s="57"/>
      <c r="J60" s="20"/>
      <c r="K60" s="57"/>
      <c r="L60" s="20"/>
      <c r="M60" s="9">
        <v>8</v>
      </c>
      <c r="N60" s="57">
        <v>1</v>
      </c>
      <c r="O60" s="29"/>
      <c r="P60" s="4"/>
      <c r="Q60" s="86">
        <f t="shared" si="1"/>
        <v>25</v>
      </c>
      <c r="R60" s="21"/>
      <c r="S60" s="43"/>
      <c r="T60" s="21"/>
      <c r="U60" s="7"/>
      <c r="V60" s="43"/>
      <c r="W60" s="61"/>
      <c r="X60" s="7"/>
      <c r="Y60" s="23"/>
      <c r="Z60" s="11"/>
      <c r="AA60" s="7"/>
      <c r="AB60" s="7"/>
      <c r="AC60" s="7">
        <v>11</v>
      </c>
      <c r="AD60" s="23">
        <v>7</v>
      </c>
      <c r="AE60" s="4"/>
      <c r="AF60" s="26">
        <f t="shared" si="2"/>
        <v>18</v>
      </c>
      <c r="AG60" s="95">
        <f t="shared" si="0"/>
        <v>43</v>
      </c>
    </row>
    <row r="61" spans="1:33" ht="13.8" thickBot="1" x14ac:dyDescent="0.3">
      <c r="A61" s="71" t="s">
        <v>58</v>
      </c>
      <c r="B61" s="13">
        <v>1</v>
      </c>
      <c r="C61" s="32">
        <v>11</v>
      </c>
      <c r="D61" s="32">
        <v>72</v>
      </c>
      <c r="E61" s="32">
        <v>58</v>
      </c>
      <c r="F61" s="32"/>
      <c r="G61" s="31"/>
      <c r="H61" s="45"/>
      <c r="I61" s="44"/>
      <c r="J61" s="45">
        <v>5</v>
      </c>
      <c r="K61" s="44"/>
      <c r="L61" s="45">
        <v>42</v>
      </c>
      <c r="M61" s="32"/>
      <c r="N61" s="44">
        <v>6</v>
      </c>
      <c r="O61" s="31">
        <v>3</v>
      </c>
      <c r="P61" s="5"/>
      <c r="Q61" s="87">
        <f t="shared" si="1"/>
        <v>198</v>
      </c>
      <c r="R61" s="45">
        <v>8</v>
      </c>
      <c r="S61" s="44">
        <v>4</v>
      </c>
      <c r="T61" s="45"/>
      <c r="U61" s="32">
        <v>4</v>
      </c>
      <c r="V61" s="44"/>
      <c r="W61" s="46">
        <v>1</v>
      </c>
      <c r="X61" s="32"/>
      <c r="Y61" s="31"/>
      <c r="Z61" s="13"/>
      <c r="AA61" s="32"/>
      <c r="AB61" s="32"/>
      <c r="AC61" s="32"/>
      <c r="AD61" s="46"/>
      <c r="AE61" s="5">
        <v>1</v>
      </c>
      <c r="AF61" s="26">
        <f t="shared" si="2"/>
        <v>16</v>
      </c>
      <c r="AG61" s="98">
        <f t="shared" si="0"/>
        <v>214</v>
      </c>
    </row>
    <row r="62" spans="1:33" ht="13.8" thickBot="1" x14ac:dyDescent="0.3">
      <c r="A62" s="51" t="s">
        <v>92</v>
      </c>
      <c r="B62" s="8">
        <f>SUM(B9:B61)</f>
        <v>13</v>
      </c>
      <c r="C62" s="53">
        <f t="shared" ref="C62:P62" si="3">SUM(C9:C61)</f>
        <v>269</v>
      </c>
      <c r="D62" s="53">
        <f t="shared" si="3"/>
        <v>678</v>
      </c>
      <c r="E62" s="53">
        <f t="shared" si="3"/>
        <v>262</v>
      </c>
      <c r="F62" s="53">
        <f t="shared" si="3"/>
        <v>42</v>
      </c>
      <c r="G62" s="2">
        <f t="shared" si="3"/>
        <v>4</v>
      </c>
      <c r="H62" s="52">
        <f t="shared" si="3"/>
        <v>4</v>
      </c>
      <c r="I62" s="55">
        <f t="shared" si="3"/>
        <v>3</v>
      </c>
      <c r="J62" s="52">
        <f t="shared" si="3"/>
        <v>39</v>
      </c>
      <c r="K62" s="55">
        <f t="shared" si="3"/>
        <v>109</v>
      </c>
      <c r="L62" s="52">
        <f t="shared" si="3"/>
        <v>243</v>
      </c>
      <c r="M62" s="53">
        <f t="shared" si="3"/>
        <v>197</v>
      </c>
      <c r="N62" s="55">
        <f t="shared" si="3"/>
        <v>88</v>
      </c>
      <c r="O62" s="55">
        <f t="shared" si="3"/>
        <v>38</v>
      </c>
      <c r="P62" s="47">
        <f t="shared" si="3"/>
        <v>18</v>
      </c>
      <c r="Q62" s="88">
        <f>SUM(Q9:Q61)</f>
        <v>1971</v>
      </c>
      <c r="R62" s="52">
        <f>SUM(R9:R61)</f>
        <v>8</v>
      </c>
      <c r="S62" s="55">
        <f t="shared" ref="S62:AE62" si="4">SUM(S9:S61)</f>
        <v>129</v>
      </c>
      <c r="T62" s="52">
        <f t="shared" si="4"/>
        <v>9</v>
      </c>
      <c r="U62" s="53">
        <f t="shared" si="4"/>
        <v>127</v>
      </c>
      <c r="V62" s="55">
        <f t="shared" si="4"/>
        <v>2</v>
      </c>
      <c r="W62" s="52">
        <f t="shared" si="4"/>
        <v>3</v>
      </c>
      <c r="X62" s="53">
        <f t="shared" si="4"/>
        <v>0</v>
      </c>
      <c r="Y62" s="55">
        <f t="shared" si="4"/>
        <v>14</v>
      </c>
      <c r="Z62" s="52">
        <f t="shared" si="4"/>
        <v>6</v>
      </c>
      <c r="AA62" s="53">
        <f t="shared" si="4"/>
        <v>0</v>
      </c>
      <c r="AB62" s="53">
        <f t="shared" si="4"/>
        <v>1</v>
      </c>
      <c r="AC62" s="53">
        <f t="shared" si="4"/>
        <v>28</v>
      </c>
      <c r="AD62" s="55">
        <f t="shared" si="4"/>
        <v>13</v>
      </c>
      <c r="AE62" s="3">
        <f t="shared" si="4"/>
        <v>6</v>
      </c>
      <c r="AF62" s="54">
        <f>SUM(AF9:AF61)</f>
        <v>334</v>
      </c>
      <c r="AG62" s="99">
        <f>SUM(AG9:AG61)</f>
        <v>2305</v>
      </c>
    </row>
    <row r="63" spans="1:33" ht="13.8" thickBot="1" x14ac:dyDescent="0.3">
      <c r="A63" s="73" t="s">
        <v>21</v>
      </c>
      <c r="B63" s="77">
        <f>B62/($Q$62+$P$62)</f>
        <v>6.5359477124183009E-3</v>
      </c>
      <c r="C63" s="64">
        <f t="shared" ref="C63:O63" si="5">C62/($Q$62+$P$62)</f>
        <v>0.13524384112619406</v>
      </c>
      <c r="D63" s="64">
        <f t="shared" si="5"/>
        <v>0.34087481146304677</v>
      </c>
      <c r="E63" s="64">
        <f t="shared" si="5"/>
        <v>0.13172448466566114</v>
      </c>
      <c r="F63" s="64">
        <f t="shared" si="5"/>
        <v>2.1116138763197588E-2</v>
      </c>
      <c r="G63" s="78">
        <f t="shared" si="5"/>
        <v>2.0110608345902461E-3</v>
      </c>
      <c r="H63" s="77">
        <f t="shared" si="5"/>
        <v>2.0110608345902461E-3</v>
      </c>
      <c r="I63" s="78">
        <f t="shared" si="5"/>
        <v>1.5082956259426848E-3</v>
      </c>
      <c r="J63" s="77">
        <f t="shared" si="5"/>
        <v>1.9607843137254902E-2</v>
      </c>
      <c r="K63" s="78">
        <f t="shared" si="5"/>
        <v>5.4801407742584213E-2</v>
      </c>
      <c r="L63" s="77">
        <f t="shared" si="5"/>
        <v>0.12217194570135746</v>
      </c>
      <c r="M63" s="64">
        <f t="shared" si="5"/>
        <v>9.9044746103569628E-2</v>
      </c>
      <c r="N63" s="78">
        <f t="shared" si="5"/>
        <v>4.4243338360985422E-2</v>
      </c>
      <c r="O63" s="119">
        <f t="shared" si="5"/>
        <v>1.9105077928607342E-2</v>
      </c>
      <c r="P63" s="65"/>
      <c r="Q63" s="68">
        <f>SUM(B63:P63)</f>
        <v>1</v>
      </c>
      <c r="R63" s="66">
        <f>R62/($AF$62+$AE$62)</f>
        <v>2.3529411764705882E-2</v>
      </c>
      <c r="S63" s="79">
        <f>S62/($AF$62+$AE$62)</f>
        <v>0.37941176470588234</v>
      </c>
      <c r="T63" s="66">
        <f t="shared" ref="T63:AD63" si="6">T62/($AF$62+$AE$62)</f>
        <v>2.6470588235294117E-2</v>
      </c>
      <c r="U63" s="80">
        <f t="shared" si="6"/>
        <v>0.37352941176470589</v>
      </c>
      <c r="V63" s="79">
        <f t="shared" si="6"/>
        <v>5.8823529411764705E-3</v>
      </c>
      <c r="W63" s="66">
        <f t="shared" si="6"/>
        <v>8.8235294117647058E-3</v>
      </c>
      <c r="X63" s="80">
        <f t="shared" si="6"/>
        <v>0</v>
      </c>
      <c r="Y63" s="79">
        <f t="shared" si="6"/>
        <v>4.1176470588235294E-2</v>
      </c>
      <c r="Z63" s="66">
        <f t="shared" si="6"/>
        <v>1.7647058823529412E-2</v>
      </c>
      <c r="AA63" s="80">
        <f t="shared" si="6"/>
        <v>0</v>
      </c>
      <c r="AB63" s="80">
        <f t="shared" si="6"/>
        <v>2.9411764705882353E-3</v>
      </c>
      <c r="AC63" s="80">
        <f t="shared" si="6"/>
        <v>8.2352941176470587E-2</v>
      </c>
      <c r="AD63" s="79">
        <f t="shared" si="6"/>
        <v>3.8235294117647062E-2</v>
      </c>
      <c r="AE63" s="3"/>
      <c r="AF63" s="67">
        <f>SUM(R63:AE63)</f>
        <v>1</v>
      </c>
    </row>
    <row r="64" spans="1:33" ht="13.8" thickBot="1" x14ac:dyDescent="0.3">
      <c r="A64" s="74" t="s">
        <v>192</v>
      </c>
      <c r="B64" s="62">
        <f>B62+Aprill!B64</f>
        <v>78</v>
      </c>
      <c r="C64" s="62">
        <f>C62+Aprill!C64</f>
        <v>1031</v>
      </c>
      <c r="D64" s="62">
        <f>D62+Aprill!D64</f>
        <v>2843</v>
      </c>
      <c r="E64" s="62">
        <f>E62+Aprill!E64</f>
        <v>1144</v>
      </c>
      <c r="F64" s="62">
        <f>F62+Aprill!F64</f>
        <v>172</v>
      </c>
      <c r="G64" s="62">
        <f>G62+Aprill!G64</f>
        <v>38</v>
      </c>
      <c r="H64" s="62">
        <f>H62+Aprill!H64</f>
        <v>34</v>
      </c>
      <c r="I64" s="62">
        <f>I62+Aprill!I64</f>
        <v>16</v>
      </c>
      <c r="J64" s="62">
        <f>J62+Aprill!J64</f>
        <v>312</v>
      </c>
      <c r="K64" s="62">
        <f>K62+Aprill!K64</f>
        <v>444</v>
      </c>
      <c r="L64" s="62">
        <f>L62+Aprill!L64</f>
        <v>769</v>
      </c>
      <c r="M64" s="62">
        <f>M62+Aprill!M64</f>
        <v>1281</v>
      </c>
      <c r="N64" s="62">
        <f>N62+Aprill!N64</f>
        <v>489</v>
      </c>
      <c r="O64" s="62">
        <f>O62+Aprill!O64</f>
        <v>191</v>
      </c>
      <c r="P64" s="62">
        <f>P62+Aprill!P64</f>
        <v>145</v>
      </c>
      <c r="Q64" s="141">
        <f>Q62+Aprill!Q64</f>
        <v>8697</v>
      </c>
      <c r="R64" s="62">
        <f>R62+Aprill!R64</f>
        <v>33</v>
      </c>
      <c r="S64" s="62">
        <f>S62+Aprill!S64</f>
        <v>556</v>
      </c>
      <c r="T64" s="62">
        <f>T62+Aprill!T64</f>
        <v>48</v>
      </c>
      <c r="U64" s="62">
        <f>U62+Aprill!U64</f>
        <v>560</v>
      </c>
      <c r="V64" s="62">
        <f>V62+Aprill!V64</f>
        <v>5</v>
      </c>
      <c r="W64" s="62">
        <f>W62+Aprill!W64</f>
        <v>10</v>
      </c>
      <c r="X64" s="62">
        <f>X62+Aprill!X64</f>
        <v>15</v>
      </c>
      <c r="Y64" s="62">
        <f>Y62+Aprill!Y64</f>
        <v>31</v>
      </c>
      <c r="Z64" s="62">
        <f>Z62+Aprill!Z64</f>
        <v>36</v>
      </c>
      <c r="AA64" s="62">
        <f>AA62+Aprill!AA64</f>
        <v>3</v>
      </c>
      <c r="AB64" s="62">
        <f>AB62+Aprill!AB64</f>
        <v>16</v>
      </c>
      <c r="AC64" s="62">
        <f>AC62+Aprill!AC64</f>
        <v>274</v>
      </c>
      <c r="AD64" s="62">
        <f>AD62+Aprill!AD64</f>
        <v>92</v>
      </c>
      <c r="AE64" s="62">
        <f>AE62+Aprill!AE64</f>
        <v>10</v>
      </c>
      <c r="AF64" s="141">
        <f>AF62+Aprill!AF64</f>
        <v>1669</v>
      </c>
      <c r="AG64" s="138">
        <f>AG62+Aprill!AG64</f>
        <v>10366</v>
      </c>
    </row>
    <row r="65" spans="1:33" ht="13.8" thickBot="1" x14ac:dyDescent="0.3">
      <c r="A65" s="128" t="s">
        <v>193</v>
      </c>
      <c r="B65" s="100">
        <v>93</v>
      </c>
      <c r="C65" s="100">
        <v>797</v>
      </c>
      <c r="D65" s="100">
        <v>2845</v>
      </c>
      <c r="E65" s="100">
        <v>1368</v>
      </c>
      <c r="F65" s="100">
        <v>180</v>
      </c>
      <c r="G65" s="100">
        <v>28</v>
      </c>
      <c r="H65" s="100">
        <v>23</v>
      </c>
      <c r="I65" s="100">
        <v>16</v>
      </c>
      <c r="J65" s="100">
        <v>303</v>
      </c>
      <c r="K65" s="100">
        <v>403</v>
      </c>
      <c r="L65" s="100">
        <v>875</v>
      </c>
      <c r="M65" s="100">
        <v>1225</v>
      </c>
      <c r="N65" s="100">
        <v>340</v>
      </c>
      <c r="O65" s="100">
        <v>176</v>
      </c>
      <c r="P65" s="100">
        <v>84</v>
      </c>
      <c r="Q65" s="87">
        <f t="shared" ref="Q65" si="7">SUM(B65:O65)-P65</f>
        <v>8588</v>
      </c>
      <c r="R65" s="100">
        <v>40</v>
      </c>
      <c r="S65" s="100">
        <v>536</v>
      </c>
      <c r="T65" s="100">
        <v>65</v>
      </c>
      <c r="U65" s="100">
        <v>507</v>
      </c>
      <c r="V65" s="100">
        <v>20</v>
      </c>
      <c r="W65" s="100">
        <v>19</v>
      </c>
      <c r="X65" s="100">
        <v>9</v>
      </c>
      <c r="Y65" s="100">
        <v>15</v>
      </c>
      <c r="Z65" s="100">
        <v>21</v>
      </c>
      <c r="AA65" s="100">
        <v>2</v>
      </c>
      <c r="AB65" s="100">
        <v>12</v>
      </c>
      <c r="AC65" s="100">
        <v>263</v>
      </c>
      <c r="AD65" s="100">
        <v>75</v>
      </c>
      <c r="AE65" s="100">
        <v>5</v>
      </c>
      <c r="AF65" s="87">
        <f>SUM(R65:AD65)-AE65</f>
        <v>1579</v>
      </c>
      <c r="AG65" s="138">
        <f>Q65+AF65</f>
        <v>10167</v>
      </c>
    </row>
    <row r="66" spans="1:33" ht="13.8" thickBot="1" x14ac:dyDescent="0.3">
      <c r="A66" s="129" t="s">
        <v>194</v>
      </c>
      <c r="B66" s="130">
        <f>(B64-B65)/B65</f>
        <v>-0.16129032258064516</v>
      </c>
      <c r="C66" s="130">
        <f t="shared" ref="C66:P66" si="8">(C64-C65)/C65</f>
        <v>0.29360100376411541</v>
      </c>
      <c r="D66" s="130">
        <f t="shared" si="8"/>
        <v>-7.0298769771529003E-4</v>
      </c>
      <c r="E66" s="130">
        <f t="shared" si="8"/>
        <v>-0.16374269005847952</v>
      </c>
      <c r="F66" s="130">
        <f t="shared" si="8"/>
        <v>-4.4444444444444446E-2</v>
      </c>
      <c r="G66" s="130">
        <f t="shared" si="8"/>
        <v>0.35714285714285715</v>
      </c>
      <c r="H66" s="130">
        <f t="shared" si="8"/>
        <v>0.47826086956521741</v>
      </c>
      <c r="I66" s="130">
        <f t="shared" si="8"/>
        <v>0</v>
      </c>
      <c r="J66" s="130">
        <f t="shared" si="8"/>
        <v>2.9702970297029702E-2</v>
      </c>
      <c r="K66" s="130">
        <f t="shared" si="8"/>
        <v>0.10173697270471464</v>
      </c>
      <c r="L66" s="130">
        <f t="shared" si="8"/>
        <v>-0.12114285714285715</v>
      </c>
      <c r="M66" s="130">
        <f t="shared" si="8"/>
        <v>4.5714285714285714E-2</v>
      </c>
      <c r="N66" s="130">
        <f t="shared" si="8"/>
        <v>0.43823529411764706</v>
      </c>
      <c r="O66" s="130">
        <f t="shared" si="8"/>
        <v>8.5227272727272721E-2</v>
      </c>
      <c r="P66" s="130">
        <f t="shared" si="8"/>
        <v>0.72619047619047616</v>
      </c>
      <c r="Q66" s="142">
        <f t="shared" ref="Q66:AG66" si="9">(Q64-Q65)/Q65</f>
        <v>1.2692128551467164E-2</v>
      </c>
      <c r="R66" s="130">
        <f>(R64-R65)/R65</f>
        <v>-0.17499999999999999</v>
      </c>
      <c r="S66" s="130">
        <f t="shared" ref="S66:AE66" si="10">(S64-S65)/S65</f>
        <v>3.7313432835820892E-2</v>
      </c>
      <c r="T66" s="130">
        <f t="shared" si="10"/>
        <v>-0.26153846153846155</v>
      </c>
      <c r="U66" s="130">
        <f t="shared" si="10"/>
        <v>0.10453648915187377</v>
      </c>
      <c r="V66" s="130">
        <f t="shared" si="10"/>
        <v>-0.75</v>
      </c>
      <c r="W66" s="130">
        <f t="shared" si="10"/>
        <v>-0.47368421052631576</v>
      </c>
      <c r="X66" s="130">
        <f t="shared" si="10"/>
        <v>0.66666666666666663</v>
      </c>
      <c r="Y66" s="130">
        <f t="shared" si="10"/>
        <v>1.0666666666666667</v>
      </c>
      <c r="Z66" s="130">
        <f t="shared" si="10"/>
        <v>0.7142857142857143</v>
      </c>
      <c r="AA66" s="130">
        <f t="shared" si="10"/>
        <v>0.5</v>
      </c>
      <c r="AB66" s="130">
        <f t="shared" si="10"/>
        <v>0.33333333333333331</v>
      </c>
      <c r="AC66" s="130">
        <f t="shared" si="10"/>
        <v>4.1825095057034217E-2</v>
      </c>
      <c r="AD66" s="130">
        <f t="shared" si="10"/>
        <v>0.22666666666666666</v>
      </c>
      <c r="AE66" s="130">
        <f t="shared" si="10"/>
        <v>1</v>
      </c>
      <c r="AF66" s="142">
        <f t="shared" si="9"/>
        <v>5.6998100063331225E-2</v>
      </c>
      <c r="AG66" s="142">
        <f t="shared" si="9"/>
        <v>1.9573128749877051E-2</v>
      </c>
    </row>
    <row r="67" spans="1:33" ht="15.6" x14ac:dyDescent="0.3">
      <c r="B67" s="24"/>
      <c r="C67" s="24"/>
      <c r="D67" s="24"/>
      <c r="E67" s="4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"/>
      <c r="R67" s="24"/>
      <c r="S67" s="24"/>
      <c r="T67" s="24"/>
      <c r="U67" s="24"/>
      <c r="V67" s="24"/>
      <c r="W67" s="24"/>
      <c r="X67" s="24"/>
      <c r="Y67" s="24"/>
      <c r="AA67" s="24"/>
      <c r="AB67" s="24"/>
      <c r="AC67" s="18"/>
    </row>
    <row r="68" spans="1:3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6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18"/>
    </row>
    <row r="69" spans="1:3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"/>
      <c r="R69" s="24"/>
      <c r="S69" s="24"/>
      <c r="T69" s="24"/>
      <c r="U69" s="24"/>
      <c r="V69" s="24"/>
      <c r="W69" s="24"/>
      <c r="X69" s="24"/>
      <c r="Y69" s="24"/>
      <c r="AD69" s="24"/>
      <c r="AE69" s="25"/>
      <c r="AG69" s="25"/>
    </row>
    <row r="70" spans="1:3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24"/>
      <c r="S70" s="24"/>
      <c r="T70" s="24"/>
      <c r="U70" s="24"/>
      <c r="V70" s="24"/>
      <c r="W70" s="24"/>
      <c r="X70" s="24"/>
      <c r="Y70" s="24"/>
      <c r="AD70" s="24"/>
      <c r="AE70" s="25"/>
      <c r="AG70" s="25"/>
    </row>
    <row r="71" spans="1:3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6"/>
      <c r="R71" s="24"/>
      <c r="S71" s="24"/>
      <c r="T71" s="24"/>
      <c r="U71" s="24"/>
      <c r="V71" s="24"/>
      <c r="W71" s="24"/>
      <c r="X71" s="24"/>
      <c r="Y71" s="24"/>
      <c r="AD71" s="24"/>
      <c r="AE71" s="25"/>
      <c r="AG71" s="25"/>
    </row>
    <row r="72" spans="1:3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"/>
      <c r="R72" s="24"/>
      <c r="S72" s="24"/>
      <c r="T72" s="24"/>
      <c r="U72" s="24"/>
      <c r="V72" s="24"/>
      <c r="W72" s="24"/>
      <c r="X72" s="24"/>
      <c r="Y72" s="24"/>
      <c r="AE72" s="25"/>
      <c r="AG72" s="25"/>
    </row>
    <row r="73" spans="1:33" x14ac:dyDescent="0.25">
      <c r="B73" s="24"/>
      <c r="C73" s="49"/>
      <c r="P73" s="6"/>
      <c r="AE73" s="25"/>
      <c r="AG73" s="25"/>
    </row>
    <row r="74" spans="1:33" x14ac:dyDescent="0.25">
      <c r="B74" s="24"/>
      <c r="P74" s="6"/>
      <c r="AE74" s="25"/>
      <c r="AG74" s="25"/>
    </row>
    <row r="75" spans="1:33" x14ac:dyDescent="0.25">
      <c r="B75" s="24"/>
      <c r="P75" s="6"/>
      <c r="AE75" s="25"/>
      <c r="AG75" s="25"/>
    </row>
    <row r="76" spans="1:33" x14ac:dyDescent="0.25">
      <c r="B76" s="50"/>
      <c r="P76" s="6"/>
      <c r="AE76" s="25"/>
      <c r="AG76" s="25"/>
    </row>
    <row r="77" spans="1:33" ht="23.25" customHeight="1" x14ac:dyDescent="0.25">
      <c r="B77" s="24"/>
      <c r="P77" s="6"/>
      <c r="AE77" s="25"/>
      <c r="AG77" s="25"/>
    </row>
    <row r="78" spans="1:33" ht="23.25" customHeight="1" x14ac:dyDescent="0.25">
      <c r="B78" s="50"/>
      <c r="P78" s="6"/>
      <c r="AE78" s="25"/>
      <c r="AG78" s="25"/>
    </row>
    <row r="79" spans="1:33" x14ac:dyDescent="0.25">
      <c r="B79" s="50"/>
      <c r="P79" s="6"/>
      <c r="AE79" s="25"/>
      <c r="AG79" s="25"/>
    </row>
    <row r="80" spans="1:33" x14ac:dyDescent="0.25">
      <c r="B80" s="24"/>
      <c r="P80" s="6"/>
      <c r="AE80" s="25"/>
      <c r="AG80" s="25"/>
    </row>
    <row r="81" spans="2:33" customFormat="1" x14ac:dyDescent="0.25">
      <c r="P81" s="6"/>
      <c r="AE81" s="25"/>
      <c r="AF81" s="25"/>
      <c r="AG81" s="25"/>
    </row>
    <row r="82" spans="2:33" customFormat="1" x14ac:dyDescent="0.25">
      <c r="U82" s="18"/>
      <c r="V82" s="18"/>
      <c r="W82" s="18"/>
      <c r="AE82" s="25"/>
      <c r="AF82" s="25"/>
      <c r="AG82" s="25"/>
    </row>
    <row r="83" spans="2:33" customFormat="1" x14ac:dyDescent="0.25">
      <c r="B83" s="49"/>
      <c r="U83" s="18"/>
      <c r="V83" s="18"/>
      <c r="W83" s="18"/>
      <c r="AE83" s="25"/>
      <c r="AF83" s="25"/>
      <c r="AG83" s="25"/>
    </row>
    <row r="84" spans="2:33" customFormat="1" x14ac:dyDescent="0.25">
      <c r="U84" s="18"/>
      <c r="V84" s="18"/>
      <c r="W84" s="18"/>
      <c r="AE84" s="25"/>
      <c r="AF84" s="25"/>
      <c r="AG84" s="25"/>
    </row>
    <row r="85" spans="2:33" customFormat="1" x14ac:dyDescent="0.25">
      <c r="U85" s="18"/>
      <c r="V85" s="18"/>
      <c r="W85" s="18"/>
      <c r="AE85" s="25"/>
      <c r="AF85" s="25"/>
      <c r="AG85" s="25"/>
    </row>
    <row r="86" spans="2:33" customFormat="1" x14ac:dyDescent="0.25">
      <c r="U86" s="18"/>
      <c r="V86" s="18"/>
      <c r="W86" s="18"/>
      <c r="AE86" s="25"/>
      <c r="AF86" s="25"/>
      <c r="AG86" s="25"/>
    </row>
    <row r="87" spans="2:33" customFormat="1" x14ac:dyDescent="0.25">
      <c r="U87" s="18"/>
      <c r="V87" s="18"/>
      <c r="W87" s="18"/>
      <c r="AE87" s="25"/>
      <c r="AF87" s="25"/>
      <c r="AG87" s="25"/>
    </row>
    <row r="88" spans="2:33" customFormat="1" x14ac:dyDescent="0.25">
      <c r="U88" s="18"/>
      <c r="V88" s="18"/>
      <c r="W88" s="18"/>
      <c r="AE88" s="25"/>
      <c r="AF88" s="25"/>
      <c r="AG88" s="25"/>
    </row>
    <row r="89" spans="2:33" customFormat="1" x14ac:dyDescent="0.25">
      <c r="U89" s="18"/>
      <c r="V89" s="18"/>
      <c r="W89" s="18"/>
      <c r="AE89" s="25"/>
      <c r="AF89" s="25"/>
      <c r="AG89" s="25"/>
    </row>
    <row r="90" spans="2:33" customFormat="1" x14ac:dyDescent="0.25">
      <c r="U90" s="18"/>
      <c r="V90" s="18"/>
      <c r="W90" s="18"/>
      <c r="AE90" s="25"/>
      <c r="AF90" s="25"/>
      <c r="AG90" s="25"/>
    </row>
    <row r="91" spans="2:33" customFormat="1" x14ac:dyDescent="0.25">
      <c r="U91" s="18"/>
      <c r="V91" s="18"/>
      <c r="W91" s="18"/>
      <c r="AE91" s="25"/>
      <c r="AF91" s="25"/>
      <c r="AG91" s="25"/>
    </row>
    <row r="92" spans="2:33" customFormat="1" x14ac:dyDescent="0.25">
      <c r="B92" s="49"/>
      <c r="C92" s="49"/>
      <c r="U92" s="18"/>
      <c r="V92" s="18"/>
      <c r="W92" s="18"/>
      <c r="AE92" s="25"/>
      <c r="AF92" s="25"/>
      <c r="AG92" s="25"/>
    </row>
    <row r="93" spans="2:33" customFormat="1" x14ac:dyDescent="0.25">
      <c r="U93" s="18"/>
      <c r="V93" s="18"/>
      <c r="W93" s="18"/>
      <c r="AE93" s="25"/>
      <c r="AF93" s="25"/>
      <c r="AG93" s="25"/>
    </row>
    <row r="94" spans="2:33" customFormat="1" x14ac:dyDescent="0.25">
      <c r="U94" s="18"/>
      <c r="V94" s="18"/>
      <c r="W94" s="18"/>
      <c r="AE94" s="25"/>
      <c r="AF94" s="25"/>
      <c r="AG94" s="25"/>
    </row>
    <row r="95" spans="2:33" customFormat="1" x14ac:dyDescent="0.25">
      <c r="B95" s="49"/>
      <c r="C95" s="49"/>
      <c r="U95" s="18"/>
      <c r="V95" s="18"/>
      <c r="W95" s="18"/>
      <c r="AE95" s="25"/>
      <c r="AF95" s="25"/>
      <c r="AG95" s="25"/>
    </row>
    <row r="96" spans="2:33" customFormat="1" x14ac:dyDescent="0.25">
      <c r="B96" s="49"/>
      <c r="C96" s="49"/>
      <c r="U96" s="18"/>
      <c r="V96" s="18"/>
      <c r="W96" s="18"/>
      <c r="AE96" s="25"/>
      <c r="AF96" s="25"/>
      <c r="AG96" s="25"/>
    </row>
    <row r="97" spans="2:33" customFormat="1" x14ac:dyDescent="0.25">
      <c r="B97" s="49"/>
      <c r="C97" s="49"/>
      <c r="U97" s="18"/>
      <c r="V97" s="18"/>
      <c r="W97" s="18"/>
      <c r="AE97" s="25"/>
      <c r="AF97" s="25"/>
      <c r="AG97" s="25"/>
    </row>
    <row r="98" spans="2:33" customFormat="1" x14ac:dyDescent="0.25">
      <c r="U98" s="18"/>
      <c r="V98" s="18"/>
      <c r="W98" s="18"/>
      <c r="AE98" s="25"/>
      <c r="AF98" s="25"/>
      <c r="AG98" s="25"/>
    </row>
    <row r="99" spans="2:33" customFormat="1" x14ac:dyDescent="0.25">
      <c r="U99" s="18"/>
      <c r="V99" s="18"/>
      <c r="W99" s="18"/>
      <c r="AE99" s="25"/>
      <c r="AF99" s="25"/>
      <c r="AG99" s="25"/>
    </row>
    <row r="100" spans="2:33" customFormat="1" x14ac:dyDescent="0.25">
      <c r="U100" s="18"/>
      <c r="V100" s="18"/>
      <c r="W100" s="18"/>
      <c r="AE100" s="25"/>
      <c r="AF100" s="25"/>
      <c r="AG100" s="25"/>
    </row>
    <row r="101" spans="2:33" customFormat="1" x14ac:dyDescent="0.25">
      <c r="B101" s="49"/>
      <c r="U101" s="18"/>
      <c r="V101" s="18"/>
      <c r="W101" s="18"/>
      <c r="AE101" s="25"/>
      <c r="AF101" s="25"/>
      <c r="AG101" s="25"/>
    </row>
    <row r="102" spans="2:33" customFormat="1" x14ac:dyDescent="0.25">
      <c r="B102" s="49"/>
      <c r="C102" s="49"/>
      <c r="U102" s="18"/>
      <c r="V102" s="18"/>
      <c r="W102" s="18"/>
      <c r="AE102" s="25"/>
      <c r="AF102" s="25"/>
      <c r="AG102" s="25"/>
    </row>
    <row r="103" spans="2:33" customFormat="1" x14ac:dyDescent="0.25">
      <c r="U103" s="18"/>
      <c r="V103" s="18"/>
      <c r="W103" s="18"/>
      <c r="AE103" s="25"/>
      <c r="AF103" s="25"/>
      <c r="AG103" s="25"/>
    </row>
    <row r="104" spans="2:33" customFormat="1" x14ac:dyDescent="0.25">
      <c r="U104" s="18"/>
      <c r="V104" s="18"/>
      <c r="W104" s="18"/>
      <c r="AE104" s="25"/>
      <c r="AF104" s="25"/>
      <c r="AG104" s="25"/>
    </row>
    <row r="105" spans="2:33" customFormat="1" x14ac:dyDescent="0.25">
      <c r="U105" s="18"/>
      <c r="V105" s="18"/>
      <c r="W105" s="18"/>
      <c r="AE105" s="25"/>
      <c r="AF105" s="25"/>
      <c r="AG105" s="25"/>
    </row>
    <row r="106" spans="2:33" customFormat="1" x14ac:dyDescent="0.25">
      <c r="U106" s="18"/>
      <c r="V106" s="18"/>
      <c r="W106" s="18"/>
      <c r="AE106" s="25"/>
      <c r="AF106" s="25"/>
      <c r="AG106" s="25"/>
    </row>
    <row r="107" spans="2:33" customFormat="1" x14ac:dyDescent="0.25">
      <c r="U107" s="18"/>
      <c r="V107" s="18"/>
      <c r="W107" s="18"/>
      <c r="AE107" s="25"/>
      <c r="AF107" s="25"/>
      <c r="AG107" s="25"/>
    </row>
    <row r="108" spans="2:33" customFormat="1" x14ac:dyDescent="0.25">
      <c r="U108" s="18"/>
      <c r="V108" s="18"/>
      <c r="W108" s="18"/>
      <c r="AE108" s="25"/>
      <c r="AF108" s="25"/>
      <c r="AG108" s="25"/>
    </row>
    <row r="109" spans="2:33" customFormat="1" x14ac:dyDescent="0.25">
      <c r="U109" s="18"/>
      <c r="V109" s="18"/>
      <c r="W109" s="18"/>
      <c r="AE109" s="25"/>
      <c r="AF109" s="25"/>
      <c r="AG109" s="25"/>
    </row>
    <row r="110" spans="2:33" customFormat="1" x14ac:dyDescent="0.25">
      <c r="B110" s="49"/>
      <c r="U110" s="18"/>
      <c r="V110" s="18"/>
      <c r="W110" s="18"/>
      <c r="AE110" s="25"/>
      <c r="AF110" s="25"/>
      <c r="AG110" s="25"/>
    </row>
    <row r="111" spans="2:33" customFormat="1" x14ac:dyDescent="0.25">
      <c r="B111" s="49"/>
      <c r="U111" s="18"/>
      <c r="V111" s="18"/>
      <c r="W111" s="18"/>
      <c r="AE111" s="25"/>
      <c r="AF111" s="25"/>
      <c r="AG111" s="25"/>
    </row>
    <row r="112" spans="2:33" customFormat="1" x14ac:dyDescent="0.25">
      <c r="C112" s="49"/>
      <c r="U112" s="18"/>
      <c r="V112" s="18"/>
      <c r="W112" s="18"/>
      <c r="AE112" s="25"/>
      <c r="AF112" s="25"/>
      <c r="AG112" s="25"/>
    </row>
    <row r="113" spans="2:33" customFormat="1" x14ac:dyDescent="0.25">
      <c r="U113" s="18"/>
      <c r="V113" s="18"/>
      <c r="W113" s="18"/>
      <c r="AE113" s="25"/>
      <c r="AF113" s="25"/>
      <c r="AG113" s="25"/>
    </row>
    <row r="114" spans="2:33" customFormat="1" x14ac:dyDescent="0.25">
      <c r="U114" s="18"/>
      <c r="V114" s="18"/>
      <c r="W114" s="18"/>
      <c r="AE114" s="25"/>
      <c r="AF114" s="25"/>
      <c r="AG114" s="25"/>
    </row>
    <row r="115" spans="2:33" customFormat="1" x14ac:dyDescent="0.25">
      <c r="B115" s="49"/>
      <c r="C115" s="49"/>
      <c r="U115" s="18"/>
      <c r="V115" s="18"/>
      <c r="W115" s="18"/>
      <c r="AE115" s="25"/>
      <c r="AF115" s="25"/>
      <c r="AG115" s="25"/>
    </row>
    <row r="116" spans="2:33" customFormat="1" x14ac:dyDescent="0.25">
      <c r="U116" s="18"/>
      <c r="V116" s="18"/>
      <c r="W116" s="18"/>
      <c r="AE116" s="25"/>
      <c r="AF116" s="25"/>
      <c r="AG116" s="25"/>
    </row>
    <row r="117" spans="2:33" customFormat="1" x14ac:dyDescent="0.25">
      <c r="U117" s="18"/>
      <c r="V117" s="18"/>
      <c r="W117" s="18"/>
      <c r="AE117" s="25"/>
      <c r="AF117" s="25"/>
      <c r="AG117" s="25"/>
    </row>
    <row r="118" spans="2:33" customFormat="1" x14ac:dyDescent="0.25">
      <c r="B118" s="49"/>
      <c r="C118" s="49"/>
      <c r="U118" s="18"/>
      <c r="V118" s="18"/>
      <c r="W118" s="18"/>
      <c r="AE118" s="25"/>
      <c r="AF118" s="25"/>
      <c r="AG118" s="25"/>
    </row>
    <row r="119" spans="2:33" customFormat="1" x14ac:dyDescent="0.25">
      <c r="B119" s="49"/>
      <c r="C119" s="49"/>
      <c r="U119" s="18"/>
      <c r="V119" s="18"/>
      <c r="W119" s="18"/>
      <c r="X119" s="15"/>
      <c r="AE119" s="25"/>
      <c r="AF119" s="25"/>
      <c r="AG119" s="25"/>
    </row>
    <row r="120" spans="2:33" customFormat="1" x14ac:dyDescent="0.25">
      <c r="B120" s="49"/>
      <c r="C120" s="49"/>
      <c r="U120" s="18"/>
      <c r="V120" s="18"/>
      <c r="W120" s="18"/>
      <c r="X120" s="15"/>
      <c r="AE120" s="25"/>
      <c r="AF120" s="25"/>
      <c r="AG120" s="25"/>
    </row>
    <row r="121" spans="2:33" customFormat="1" x14ac:dyDescent="0.25">
      <c r="B121" s="49"/>
      <c r="U121" s="18"/>
      <c r="V121" s="18"/>
      <c r="W121" s="18"/>
      <c r="X121" s="15"/>
      <c r="AE121" s="25"/>
      <c r="AF121" s="25"/>
      <c r="AG121" s="25"/>
    </row>
    <row r="122" spans="2:33" customFormat="1" x14ac:dyDescent="0.25">
      <c r="B122" s="49"/>
      <c r="U122" s="18"/>
      <c r="V122" s="18"/>
      <c r="W122" s="18"/>
      <c r="X122" s="15"/>
      <c r="AE122" s="25"/>
      <c r="AF122" s="25"/>
      <c r="AG122" s="25"/>
    </row>
    <row r="123" spans="2:33" customFormat="1" x14ac:dyDescent="0.25">
      <c r="U123" s="18"/>
      <c r="V123" s="18"/>
      <c r="W123" s="18"/>
      <c r="AE123" s="25"/>
      <c r="AF123" s="25"/>
      <c r="AG123" s="25"/>
    </row>
    <row r="124" spans="2:33" customFormat="1" x14ac:dyDescent="0.25">
      <c r="U124" s="18"/>
      <c r="V124" s="18"/>
      <c r="W124" s="18"/>
      <c r="AE124" s="25"/>
      <c r="AF124" s="25"/>
      <c r="AG124" s="25"/>
    </row>
    <row r="125" spans="2:33" customFormat="1" x14ac:dyDescent="0.25">
      <c r="U125" s="18"/>
      <c r="V125" s="18"/>
      <c r="W125" s="18"/>
      <c r="AE125" s="25"/>
      <c r="AF125" s="25"/>
      <c r="AG125" s="25"/>
    </row>
    <row r="126" spans="2:33" customFormat="1" x14ac:dyDescent="0.25">
      <c r="B126" s="49"/>
      <c r="C126" s="49"/>
      <c r="U126" s="18"/>
      <c r="V126" s="18"/>
      <c r="W126" s="18"/>
      <c r="AE126" s="25"/>
      <c r="AF126" s="25"/>
      <c r="AG126" s="25"/>
    </row>
    <row r="127" spans="2:33" customFormat="1" x14ac:dyDescent="0.25">
      <c r="B127" s="49"/>
      <c r="C127" s="49"/>
      <c r="U127" s="18"/>
      <c r="V127" s="18"/>
      <c r="W127" s="18"/>
      <c r="AE127" s="25"/>
      <c r="AF127" s="25"/>
      <c r="AG127" s="25"/>
    </row>
    <row r="128" spans="2:33" customFormat="1" x14ac:dyDescent="0.25">
      <c r="U128" s="18"/>
      <c r="V128" s="18"/>
      <c r="W128" s="18"/>
      <c r="AE128" s="25"/>
      <c r="AF128" s="25"/>
      <c r="AG128" s="25"/>
    </row>
    <row r="129" spans="2:33" customFormat="1" x14ac:dyDescent="0.25">
      <c r="U129" s="18"/>
      <c r="V129" s="18"/>
      <c r="W129" s="18"/>
      <c r="AE129" s="25"/>
      <c r="AF129" s="25"/>
      <c r="AG129" s="25"/>
    </row>
    <row r="130" spans="2:33" customFormat="1" x14ac:dyDescent="0.25">
      <c r="U130" s="18"/>
      <c r="V130" s="18"/>
      <c r="W130" s="18"/>
      <c r="AE130" s="25"/>
      <c r="AF130" s="25"/>
      <c r="AG130" s="25"/>
    </row>
    <row r="131" spans="2:33" customFormat="1" x14ac:dyDescent="0.25">
      <c r="U131" s="18"/>
      <c r="V131" s="18"/>
      <c r="W131" s="18"/>
      <c r="AE131" s="25"/>
      <c r="AF131" s="25"/>
      <c r="AG131" s="25"/>
    </row>
    <row r="132" spans="2:33" customFormat="1" x14ac:dyDescent="0.25">
      <c r="U132" s="18"/>
      <c r="V132" s="18"/>
      <c r="W132" s="18"/>
      <c r="AD132" s="12"/>
      <c r="AE132" s="25"/>
      <c r="AF132" s="25"/>
      <c r="AG132" s="25"/>
    </row>
    <row r="133" spans="2:33" customFormat="1" x14ac:dyDescent="0.25">
      <c r="U133" s="18"/>
      <c r="V133" s="18"/>
      <c r="W133" s="18"/>
      <c r="AE133" s="25"/>
      <c r="AF133" s="25"/>
      <c r="AG133" s="25"/>
    </row>
    <row r="134" spans="2:33" customFormat="1" x14ac:dyDescent="0.25">
      <c r="U134" s="18"/>
      <c r="V134" s="18"/>
      <c r="W134" s="18"/>
      <c r="AE134" s="25"/>
      <c r="AF134" s="25"/>
      <c r="AG134" s="25"/>
    </row>
    <row r="135" spans="2:33" customFormat="1" x14ac:dyDescent="0.25">
      <c r="B135" s="49"/>
      <c r="U135" s="18"/>
      <c r="V135" s="18"/>
      <c r="W135" s="18"/>
      <c r="AE135" s="25"/>
      <c r="AF135" s="25"/>
      <c r="AG135" s="25"/>
    </row>
    <row r="136" spans="2:33" customFormat="1" x14ac:dyDescent="0.25">
      <c r="B136" s="49"/>
      <c r="C136" s="49"/>
      <c r="U136" s="18"/>
      <c r="V136" s="18"/>
      <c r="W136" s="18"/>
      <c r="AB136" s="12"/>
      <c r="AC136" s="12"/>
      <c r="AE136" s="25"/>
      <c r="AF136" s="25"/>
      <c r="AG136" s="25"/>
    </row>
    <row r="137" spans="2:33" customFormat="1" x14ac:dyDescent="0.25">
      <c r="U137" s="18"/>
      <c r="V137" s="18"/>
      <c r="W137" s="18"/>
      <c r="AB137" s="12"/>
      <c r="AC137" s="12"/>
      <c r="AE137" s="25"/>
      <c r="AF137" s="25"/>
      <c r="AG137" s="25"/>
    </row>
    <row r="138" spans="2:33" customFormat="1" ht="21.75" customHeight="1" x14ac:dyDescent="0.25">
      <c r="B138" s="49"/>
      <c r="C138" s="49"/>
      <c r="U138" s="18"/>
      <c r="V138" s="18"/>
      <c r="W138" s="18"/>
      <c r="AB138" s="12"/>
      <c r="AC138" s="12"/>
      <c r="AE138" s="25"/>
      <c r="AF138" s="25"/>
      <c r="AG138" s="25"/>
    </row>
    <row r="139" spans="2:33" customFormat="1" ht="15" customHeight="1" x14ac:dyDescent="0.25">
      <c r="U139" s="18"/>
      <c r="V139" s="18"/>
      <c r="W139" s="18"/>
      <c r="AB139" s="12"/>
      <c r="AC139" s="12"/>
      <c r="AE139" s="25"/>
      <c r="AF139" s="25"/>
      <c r="AG139" s="25"/>
    </row>
    <row r="140" spans="2:33" customFormat="1" ht="15" customHeight="1" x14ac:dyDescent="0.25">
      <c r="B140" s="49"/>
      <c r="U140" s="18"/>
      <c r="V140" s="18"/>
      <c r="W140" s="18"/>
      <c r="AA140" s="12"/>
      <c r="AE140" s="25"/>
      <c r="AF140" s="25"/>
      <c r="AG140" s="25"/>
    </row>
    <row r="141" spans="2:33" customFormat="1" x14ac:dyDescent="0.25">
      <c r="B141" s="49"/>
      <c r="U141" s="18"/>
      <c r="V141" s="18"/>
      <c r="W141" s="18"/>
      <c r="AA141" s="12"/>
      <c r="AE141" s="25"/>
      <c r="AF141" s="25"/>
      <c r="AG141" s="25"/>
    </row>
    <row r="142" spans="2:33" customFormat="1" x14ac:dyDescent="0.25">
      <c r="B142" s="49"/>
      <c r="C142" s="49"/>
      <c r="U142" s="18"/>
      <c r="V142" s="18"/>
      <c r="W142" s="18"/>
      <c r="AA142" s="12"/>
      <c r="AE142" s="25"/>
      <c r="AF142" s="25"/>
      <c r="AG142" s="25"/>
    </row>
    <row r="143" spans="2:33" customFormat="1" x14ac:dyDescent="0.25">
      <c r="B143" s="49"/>
      <c r="C143" s="49"/>
      <c r="U143" s="18"/>
      <c r="V143" s="18"/>
      <c r="W143" s="18"/>
      <c r="AE143" s="25"/>
      <c r="AF143" s="25"/>
      <c r="AG143" s="25"/>
    </row>
    <row r="144" spans="2:33" customFormat="1" x14ac:dyDescent="0.25">
      <c r="B144" s="49"/>
      <c r="U144" s="18"/>
      <c r="V144" s="18"/>
      <c r="W144" s="18"/>
      <c r="AE144" s="25"/>
      <c r="AF144" s="25"/>
      <c r="AG144" s="25"/>
    </row>
    <row r="145" spans="2:33" customFormat="1" x14ac:dyDescent="0.25">
      <c r="B145" s="49"/>
      <c r="U145" s="18"/>
      <c r="V145" s="18"/>
      <c r="W145" s="18"/>
      <c r="AE145" s="25"/>
      <c r="AF145" s="25"/>
      <c r="AG145" s="25"/>
    </row>
    <row r="146" spans="2:33" customFormat="1" x14ac:dyDescent="0.25">
      <c r="B146" s="49"/>
      <c r="U146" s="18"/>
      <c r="V146" s="18"/>
      <c r="W146" s="18"/>
      <c r="AE146" s="25"/>
      <c r="AF146" s="25"/>
      <c r="AG146" s="25"/>
    </row>
    <row r="147" spans="2:33" customFormat="1" x14ac:dyDescent="0.25">
      <c r="B147" s="49"/>
      <c r="C147" s="49"/>
      <c r="U147" s="18"/>
      <c r="V147" s="18"/>
      <c r="W147" s="18"/>
      <c r="AE147" s="25"/>
      <c r="AF147" s="25"/>
      <c r="AG147" s="25"/>
    </row>
    <row r="148" spans="2:33" customFormat="1" x14ac:dyDescent="0.25">
      <c r="U148" s="18"/>
      <c r="V148" s="18"/>
      <c r="W148" s="18"/>
      <c r="AE148" s="25"/>
      <c r="AF148" s="25"/>
      <c r="AG148" s="25"/>
    </row>
    <row r="149" spans="2:33" customFormat="1" x14ac:dyDescent="0.25">
      <c r="U149" s="18"/>
      <c r="V149" s="18"/>
      <c r="W149" s="18"/>
      <c r="AE149" s="25"/>
      <c r="AF149" s="25"/>
      <c r="AG149" s="25"/>
    </row>
    <row r="150" spans="2:33" customFormat="1" x14ac:dyDescent="0.25">
      <c r="U150" s="18"/>
      <c r="V150" s="18"/>
      <c r="W150" s="18"/>
      <c r="AE150" s="25"/>
      <c r="AF150" s="25"/>
      <c r="AG150" s="25"/>
    </row>
    <row r="151" spans="2:33" customFormat="1" x14ac:dyDescent="0.25">
      <c r="B151" s="49"/>
      <c r="C151" s="49"/>
      <c r="U151" s="18"/>
      <c r="V151" s="18"/>
      <c r="W151" s="18"/>
      <c r="AE151" s="25"/>
      <c r="AF151" s="25"/>
      <c r="AG151" s="25"/>
    </row>
    <row r="152" spans="2:33" customFormat="1" x14ac:dyDescent="0.25">
      <c r="B152" s="49"/>
      <c r="C152" s="49"/>
      <c r="U152" s="18"/>
      <c r="V152" s="18"/>
      <c r="W152" s="18"/>
      <c r="AE152" s="25"/>
      <c r="AF152" s="25"/>
      <c r="AG152" s="25"/>
    </row>
    <row r="153" spans="2:33" customFormat="1" x14ac:dyDescent="0.25">
      <c r="U153" s="18"/>
      <c r="V153" s="18"/>
      <c r="W153" s="18"/>
      <c r="AE153" s="25"/>
      <c r="AF153" s="25"/>
      <c r="AG153" s="25"/>
    </row>
    <row r="154" spans="2:33" customFormat="1" x14ac:dyDescent="0.25">
      <c r="U154" s="18"/>
      <c r="V154" s="18"/>
      <c r="W154" s="18"/>
      <c r="AE154" s="25"/>
      <c r="AF154" s="25"/>
      <c r="AG154" s="25"/>
    </row>
    <row r="155" spans="2:33" customFormat="1" x14ac:dyDescent="0.25">
      <c r="U155" s="18"/>
      <c r="V155" s="18"/>
      <c r="W155" s="18"/>
      <c r="AE155" s="25"/>
      <c r="AF155" s="25"/>
      <c r="AG155" s="25"/>
    </row>
    <row r="156" spans="2:33" customFormat="1" x14ac:dyDescent="0.25">
      <c r="B156" s="49"/>
      <c r="C156" s="49"/>
      <c r="U156" s="18"/>
      <c r="V156" s="18"/>
      <c r="W156" s="18"/>
      <c r="AE156" s="25"/>
      <c r="AF156" s="25"/>
      <c r="AG156" s="25"/>
    </row>
    <row r="157" spans="2:33" customFormat="1" x14ac:dyDescent="0.25">
      <c r="U157" s="18"/>
      <c r="V157" s="18"/>
      <c r="W157" s="18"/>
      <c r="AE157" s="25"/>
      <c r="AF157" s="25"/>
      <c r="AG157" s="25"/>
    </row>
    <row r="158" spans="2:33" customFormat="1" x14ac:dyDescent="0.25">
      <c r="U158" s="18"/>
      <c r="V158" s="18"/>
      <c r="W158" s="18"/>
      <c r="AE158" s="25"/>
      <c r="AF158" s="25"/>
      <c r="AG158" s="25"/>
    </row>
    <row r="159" spans="2:33" customFormat="1" x14ac:dyDescent="0.25">
      <c r="U159" s="18"/>
      <c r="V159" s="18"/>
      <c r="W159" s="18"/>
      <c r="AE159" s="25"/>
      <c r="AF159" s="25"/>
      <c r="AG159" s="25"/>
    </row>
    <row r="160" spans="2:33" customFormat="1" x14ac:dyDescent="0.25">
      <c r="B160" s="49"/>
      <c r="C160" s="49"/>
      <c r="U160" s="18"/>
      <c r="V160" s="18"/>
      <c r="W160" s="18"/>
      <c r="AE160" s="25"/>
      <c r="AF160" s="25"/>
      <c r="AG160" s="25"/>
    </row>
    <row r="161" spans="1:33" x14ac:dyDescent="0.25">
      <c r="A161"/>
      <c r="B161" s="49"/>
      <c r="C161" s="49"/>
      <c r="U161" s="18"/>
      <c r="V161" s="18"/>
      <c r="W161" s="18"/>
      <c r="AE161" s="25"/>
      <c r="AG161" s="25"/>
    </row>
    <row r="162" spans="1:33" x14ac:dyDescent="0.25">
      <c r="A162"/>
      <c r="U162" s="18"/>
      <c r="V162" s="18"/>
      <c r="W162" s="18"/>
      <c r="Z162" s="12"/>
      <c r="AE162" s="25"/>
      <c r="AG162" s="25"/>
    </row>
    <row r="163" spans="1:33" x14ac:dyDescent="0.25">
      <c r="A163"/>
      <c r="U163" s="18"/>
      <c r="V163" s="18"/>
      <c r="W163" s="18"/>
      <c r="AE163" s="28"/>
      <c r="AF163" s="28"/>
      <c r="AG163" s="28"/>
    </row>
    <row r="164" spans="1:33" x14ac:dyDescent="0.25">
      <c r="A164"/>
      <c r="U164" s="18"/>
      <c r="V164" s="18"/>
      <c r="W164" s="18"/>
      <c r="Y164" s="12"/>
      <c r="AE164" s="25"/>
      <c r="AG164" s="25"/>
    </row>
    <row r="165" spans="1:33" x14ac:dyDescent="0.25">
      <c r="A165"/>
      <c r="U165" s="18"/>
      <c r="V165" s="18"/>
      <c r="W165" s="18"/>
      <c r="Y165" s="12"/>
      <c r="AE165" s="25"/>
      <c r="AG165" s="25"/>
    </row>
    <row r="166" spans="1:33" x14ac:dyDescent="0.25">
      <c r="A166"/>
      <c r="U166" s="18"/>
      <c r="V166" s="18"/>
      <c r="W166" s="18"/>
      <c r="Y166" s="12"/>
      <c r="AE166" s="25"/>
      <c r="AG166" s="25"/>
    </row>
    <row r="167" spans="1:33" x14ac:dyDescent="0.25">
      <c r="A167"/>
      <c r="U167" s="18"/>
      <c r="V167" s="18"/>
      <c r="W167" s="18"/>
      <c r="Y167" s="12"/>
      <c r="AE167" s="25"/>
      <c r="AG167" s="25"/>
    </row>
    <row r="168" spans="1:33" x14ac:dyDescent="0.25">
      <c r="A168"/>
      <c r="U168" s="18"/>
      <c r="V168" s="18"/>
      <c r="W168" s="18"/>
      <c r="Y168" s="12"/>
      <c r="AE168" s="25"/>
      <c r="AG168" s="25"/>
    </row>
    <row r="169" spans="1:33" x14ac:dyDescent="0.25">
      <c r="A169"/>
      <c r="U169" s="18"/>
      <c r="V169" s="18"/>
      <c r="W169" s="18"/>
      <c r="AE169" s="25"/>
      <c r="AG169" s="25"/>
    </row>
    <row r="170" spans="1:33" x14ac:dyDescent="0.25">
      <c r="A170"/>
      <c r="U170" s="18"/>
      <c r="V170" s="18"/>
      <c r="W170" s="18"/>
      <c r="AE170" s="25"/>
      <c r="AG170" s="25"/>
    </row>
    <row r="171" spans="1:33" x14ac:dyDescent="0.25">
      <c r="A171"/>
      <c r="U171" s="18"/>
      <c r="V171" s="18"/>
      <c r="W171" s="18"/>
      <c r="AE171" s="25"/>
      <c r="AG171" s="25"/>
    </row>
    <row r="172" spans="1:33" x14ac:dyDescent="0.25">
      <c r="A172"/>
      <c r="B172" s="49"/>
      <c r="C172" s="49"/>
      <c r="U172" s="18"/>
      <c r="V172" s="18"/>
      <c r="W172" s="18"/>
      <c r="AE172" s="25"/>
      <c r="AG172" s="25"/>
    </row>
    <row r="173" spans="1:33" x14ac:dyDescent="0.25">
      <c r="A173"/>
      <c r="U173" s="18"/>
      <c r="V173" s="18"/>
      <c r="W173" s="18"/>
      <c r="AE173" s="25"/>
      <c r="AG173" s="25"/>
    </row>
    <row r="174" spans="1:33" x14ac:dyDescent="0.25">
      <c r="A174"/>
      <c r="U174" s="18"/>
      <c r="V174" s="18"/>
      <c r="W174" s="18"/>
      <c r="AE174" s="25"/>
      <c r="AG174" s="25"/>
    </row>
    <row r="175" spans="1:33" x14ac:dyDescent="0.25">
      <c r="A175"/>
      <c r="U175" s="18"/>
      <c r="V175" s="18"/>
      <c r="W175" s="18"/>
      <c r="AE175" s="25"/>
      <c r="AG175" s="25"/>
    </row>
    <row r="176" spans="1:33" x14ac:dyDescent="0.25">
      <c r="A176"/>
      <c r="B176" s="49"/>
      <c r="U176" s="18"/>
      <c r="V176" s="18"/>
      <c r="W176" s="18"/>
      <c r="AE176" s="25"/>
      <c r="AG176" s="25"/>
    </row>
    <row r="177" spans="2:33" customFormat="1" x14ac:dyDescent="0.25">
      <c r="U177" s="18"/>
      <c r="V177" s="18"/>
      <c r="W177" s="18"/>
      <c r="AE177" s="25"/>
      <c r="AF177" s="25"/>
      <c r="AG177" s="25"/>
    </row>
    <row r="178" spans="2:33" customFormat="1" x14ac:dyDescent="0.25">
      <c r="B178" s="49"/>
      <c r="C178" s="49"/>
      <c r="U178" s="18"/>
      <c r="V178" s="18"/>
      <c r="W178" s="18"/>
      <c r="AE178" s="25"/>
      <c r="AF178" s="25"/>
      <c r="AG178" s="25"/>
    </row>
    <row r="179" spans="2:33" customFormat="1" x14ac:dyDescent="0.25">
      <c r="B179" s="49"/>
      <c r="C179" s="49"/>
      <c r="U179" s="18"/>
      <c r="V179" s="18"/>
      <c r="W179" s="18"/>
      <c r="AE179" s="25"/>
      <c r="AF179" s="25"/>
      <c r="AG179" s="25"/>
    </row>
    <row r="180" spans="2:33" customFormat="1" x14ac:dyDescent="0.25">
      <c r="B180" s="49"/>
      <c r="U180" s="18"/>
      <c r="V180" s="18"/>
      <c r="W180" s="18"/>
      <c r="AE180" s="25"/>
      <c r="AF180" s="25"/>
      <c r="AG180" s="25"/>
    </row>
    <row r="181" spans="2:33" customFormat="1" x14ac:dyDescent="0.25">
      <c r="U181" s="18"/>
      <c r="V181" s="18"/>
      <c r="W181" s="18"/>
      <c r="X181" s="12"/>
      <c r="AE181" s="25"/>
      <c r="AF181" s="25"/>
      <c r="AG181" s="25"/>
    </row>
    <row r="182" spans="2:33" customFormat="1" x14ac:dyDescent="0.25">
      <c r="U182" s="18"/>
      <c r="V182" s="18"/>
      <c r="W182" s="18"/>
      <c r="X182" s="12"/>
      <c r="AE182" s="25"/>
      <c r="AF182" s="25"/>
      <c r="AG182" s="25"/>
    </row>
    <row r="183" spans="2:33" customFormat="1" x14ac:dyDescent="0.25">
      <c r="U183" s="18"/>
      <c r="V183" s="18"/>
      <c r="W183" s="18"/>
      <c r="AE183" s="25"/>
      <c r="AF183" s="25"/>
      <c r="AG183" s="25"/>
    </row>
    <row r="184" spans="2:33" customFormat="1" x14ac:dyDescent="0.25">
      <c r="U184" s="18"/>
      <c r="V184" s="18"/>
      <c r="W184" s="18"/>
      <c r="AE184" s="25"/>
      <c r="AF184" s="25"/>
      <c r="AG184" s="25"/>
    </row>
    <row r="185" spans="2:33" customFormat="1" x14ac:dyDescent="0.25">
      <c r="B185" s="49"/>
      <c r="C185" s="49"/>
      <c r="U185" s="18"/>
      <c r="V185" s="18"/>
      <c r="W185" s="18"/>
      <c r="AE185" s="25"/>
      <c r="AF185" s="25"/>
      <c r="AG185" s="25"/>
    </row>
    <row r="186" spans="2:33" customFormat="1" x14ac:dyDescent="0.25">
      <c r="U186" s="18"/>
      <c r="V186" s="18"/>
      <c r="W186" s="18"/>
      <c r="AE186" s="25"/>
      <c r="AF186" s="25"/>
      <c r="AG186" s="25"/>
    </row>
    <row r="187" spans="2:33" customFormat="1" x14ac:dyDescent="0.25">
      <c r="B187" s="49"/>
      <c r="C187" s="49"/>
      <c r="U187" s="18"/>
      <c r="V187" s="18"/>
      <c r="W187" s="18"/>
      <c r="AE187" s="25"/>
      <c r="AF187" s="25"/>
      <c r="AG187" s="25"/>
    </row>
    <row r="188" spans="2:33" customFormat="1" x14ac:dyDescent="0.25">
      <c r="U188" s="18"/>
      <c r="V188" s="18"/>
      <c r="W188" s="18"/>
      <c r="AE188" s="25"/>
      <c r="AF188" s="25"/>
      <c r="AG188" s="25"/>
    </row>
    <row r="189" spans="2:33" customFormat="1" x14ac:dyDescent="0.25">
      <c r="B189" s="49"/>
      <c r="U189" s="18"/>
      <c r="V189" s="18"/>
      <c r="W189" s="18"/>
      <c r="AE189" s="25"/>
      <c r="AF189" s="25"/>
      <c r="AG189" s="25"/>
    </row>
    <row r="190" spans="2:33" customFormat="1" x14ac:dyDescent="0.25">
      <c r="U190" s="18"/>
      <c r="V190" s="18"/>
      <c r="W190" s="18"/>
      <c r="AE190" s="25"/>
      <c r="AF190" s="25"/>
      <c r="AG190" s="25"/>
    </row>
    <row r="191" spans="2:33" customFormat="1" x14ac:dyDescent="0.25">
      <c r="B191" s="49"/>
      <c r="U191" s="18"/>
      <c r="V191" s="18"/>
      <c r="W191" s="18"/>
      <c r="AE191" s="25"/>
      <c r="AF191" s="25"/>
      <c r="AG191" s="25"/>
    </row>
    <row r="192" spans="2:33" customFormat="1" x14ac:dyDescent="0.25">
      <c r="U192" s="18"/>
      <c r="V192" s="18"/>
      <c r="W192" s="18"/>
      <c r="AE192" s="25"/>
      <c r="AF192" s="25"/>
      <c r="AG192" s="25"/>
    </row>
    <row r="193" spans="2:33" customFormat="1" x14ac:dyDescent="0.25">
      <c r="U193" s="18"/>
      <c r="V193" s="18"/>
      <c r="W193" s="18"/>
      <c r="AE193" s="25"/>
      <c r="AF193" s="25"/>
      <c r="AG193" s="25"/>
    </row>
    <row r="194" spans="2:33" customFormat="1" x14ac:dyDescent="0.25">
      <c r="U194" s="18"/>
      <c r="V194" s="18"/>
      <c r="W194" s="18"/>
      <c r="AE194" s="25"/>
      <c r="AF194" s="25"/>
      <c r="AG194" s="25"/>
    </row>
    <row r="195" spans="2:33" customFormat="1" x14ac:dyDescent="0.25">
      <c r="B195" s="49"/>
      <c r="C195" s="49"/>
      <c r="U195" s="18"/>
      <c r="V195" s="18"/>
      <c r="W195" s="18"/>
      <c r="AE195" s="25"/>
      <c r="AF195" s="25"/>
      <c r="AG195" s="25"/>
    </row>
    <row r="196" spans="2:33" customFormat="1" x14ac:dyDescent="0.25">
      <c r="B196" s="49"/>
      <c r="C196" s="49"/>
      <c r="U196" s="18"/>
      <c r="V196" s="18"/>
      <c r="W196" s="18"/>
      <c r="AE196" s="25"/>
      <c r="AF196" s="25"/>
      <c r="AG196" s="25"/>
    </row>
    <row r="197" spans="2:33" customFormat="1" x14ac:dyDescent="0.25">
      <c r="U197" s="18"/>
      <c r="V197" s="18"/>
      <c r="W197" s="18"/>
      <c r="AE197" s="25"/>
      <c r="AF197" s="25"/>
      <c r="AG197" s="25"/>
    </row>
    <row r="198" spans="2:33" customFormat="1" x14ac:dyDescent="0.25">
      <c r="U198" s="18"/>
      <c r="V198" s="18"/>
      <c r="W198" s="18"/>
      <c r="AE198" s="25"/>
      <c r="AF198" s="25"/>
      <c r="AG198" s="25"/>
    </row>
    <row r="199" spans="2:33" customFormat="1" x14ac:dyDescent="0.25">
      <c r="U199" s="18"/>
      <c r="V199" s="18"/>
      <c r="W199" s="18"/>
      <c r="AE199" s="25"/>
      <c r="AF199" s="25"/>
      <c r="AG199" s="25"/>
    </row>
    <row r="200" spans="2:33" customFormat="1" x14ac:dyDescent="0.25">
      <c r="U200" s="18"/>
      <c r="V200" s="18"/>
      <c r="W200" s="18"/>
      <c r="AE200" s="25"/>
      <c r="AF200" s="25"/>
      <c r="AG200" s="25"/>
    </row>
    <row r="201" spans="2:33" customFormat="1" x14ac:dyDescent="0.25">
      <c r="U201" s="18"/>
      <c r="V201" s="18"/>
      <c r="W201" s="18"/>
      <c r="AE201" s="25"/>
      <c r="AF201" s="25"/>
      <c r="AG201" s="25"/>
    </row>
    <row r="202" spans="2:33" customFormat="1" x14ac:dyDescent="0.25">
      <c r="U202" s="18"/>
      <c r="V202" s="18"/>
      <c r="W202" s="18"/>
      <c r="AE202" s="25"/>
      <c r="AF202" s="25"/>
      <c r="AG202" s="25"/>
    </row>
    <row r="203" spans="2:33" customFormat="1" x14ac:dyDescent="0.25">
      <c r="U203" s="18"/>
      <c r="V203" s="18"/>
      <c r="W203" s="18"/>
      <c r="AE203" s="25"/>
      <c r="AF203" s="25"/>
      <c r="AG203" s="25"/>
    </row>
    <row r="204" spans="2:33" customFormat="1" x14ac:dyDescent="0.25">
      <c r="U204" s="18"/>
      <c r="V204" s="18"/>
      <c r="W204" s="18"/>
      <c r="AE204" s="25"/>
      <c r="AF204" s="25"/>
      <c r="AG204" s="25"/>
    </row>
    <row r="205" spans="2:33" customFormat="1" x14ac:dyDescent="0.25">
      <c r="U205" s="18"/>
      <c r="V205" s="18"/>
      <c r="W205" s="18"/>
      <c r="AE205" s="25"/>
      <c r="AF205" s="25"/>
      <c r="AG205" s="25"/>
    </row>
    <row r="206" spans="2:33" customFormat="1" x14ac:dyDescent="0.25">
      <c r="B206" s="49"/>
      <c r="C206" s="49"/>
      <c r="U206" s="18"/>
      <c r="V206" s="18"/>
      <c r="W206" s="18"/>
      <c r="AE206" s="25"/>
      <c r="AF206" s="25"/>
      <c r="AG206" s="25"/>
    </row>
    <row r="207" spans="2:33" customFormat="1" x14ac:dyDescent="0.25">
      <c r="B207" s="49"/>
      <c r="C207" s="49"/>
      <c r="U207" s="18"/>
      <c r="V207" s="18"/>
      <c r="W207" s="18"/>
      <c r="AE207" s="25"/>
      <c r="AF207" s="25"/>
      <c r="AG207" s="25"/>
    </row>
    <row r="208" spans="2:33" customFormat="1" x14ac:dyDescent="0.25">
      <c r="U208" s="18"/>
      <c r="V208" s="18"/>
      <c r="W208" s="18"/>
      <c r="AE208" s="25"/>
      <c r="AF208" s="25"/>
      <c r="AG208" s="25"/>
    </row>
    <row r="209" spans="2:33" customFormat="1" x14ac:dyDescent="0.25">
      <c r="U209" s="18"/>
      <c r="V209" s="18"/>
      <c r="W209" s="18"/>
      <c r="AE209" s="25"/>
      <c r="AF209" s="25"/>
      <c r="AG209" s="25"/>
    </row>
    <row r="210" spans="2:33" customFormat="1" x14ac:dyDescent="0.25">
      <c r="B210" s="49"/>
      <c r="U210" s="18"/>
      <c r="V210" s="18"/>
      <c r="W210" s="18"/>
      <c r="AE210" s="25"/>
      <c r="AF210" s="25"/>
      <c r="AG210" s="25"/>
    </row>
    <row r="211" spans="2:33" customFormat="1" x14ac:dyDescent="0.25">
      <c r="B211" s="49"/>
      <c r="U211" s="18"/>
      <c r="V211" s="18"/>
      <c r="W211" s="18"/>
      <c r="AE211" s="25"/>
      <c r="AF211" s="25"/>
      <c r="AG211" s="25"/>
    </row>
    <row r="212" spans="2:33" customFormat="1" x14ac:dyDescent="0.25">
      <c r="B212" s="49"/>
      <c r="U212" s="18"/>
      <c r="V212" s="18"/>
      <c r="W212" s="18"/>
      <c r="AE212" s="25"/>
      <c r="AF212" s="25"/>
      <c r="AG212" s="25"/>
    </row>
    <row r="213" spans="2:33" customFormat="1" x14ac:dyDescent="0.25">
      <c r="B213" s="49"/>
      <c r="U213" s="18"/>
      <c r="V213" s="18"/>
      <c r="W213" s="18"/>
      <c r="AE213" s="25"/>
      <c r="AF213" s="25"/>
      <c r="AG213" s="25"/>
    </row>
    <row r="214" spans="2:33" customFormat="1" x14ac:dyDescent="0.25">
      <c r="U214" s="18"/>
      <c r="V214" s="18"/>
      <c r="W214" s="18"/>
      <c r="AE214" s="25"/>
      <c r="AF214" s="25"/>
      <c r="AG214" s="25"/>
    </row>
    <row r="215" spans="2:33" customFormat="1" x14ac:dyDescent="0.25">
      <c r="B215" s="49"/>
      <c r="U215" s="18"/>
      <c r="V215" s="18"/>
      <c r="W215" s="18"/>
      <c r="AE215" s="25"/>
      <c r="AF215" s="25"/>
      <c r="AG215" s="25"/>
    </row>
    <row r="216" spans="2:33" customFormat="1" x14ac:dyDescent="0.25">
      <c r="B216" s="12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U216" s="18"/>
      <c r="V216" s="18"/>
      <c r="W216" s="18"/>
      <c r="AE216" s="25"/>
      <c r="AF216" s="25"/>
      <c r="AG216" s="25"/>
    </row>
    <row r="217" spans="2:33" customFormat="1" x14ac:dyDescent="0.25">
      <c r="B217" s="49"/>
      <c r="C217" s="49"/>
      <c r="U217" s="18"/>
      <c r="V217" s="18"/>
      <c r="W217" s="18"/>
      <c r="AE217" s="25"/>
      <c r="AF217" s="25"/>
      <c r="AG217" s="25"/>
    </row>
    <row r="218" spans="2:33" customFormat="1" x14ac:dyDescent="0.25">
      <c r="U218" s="18"/>
      <c r="V218" s="18"/>
      <c r="W218" s="18"/>
      <c r="AE218" s="25"/>
      <c r="AF218" s="25"/>
      <c r="AG218" s="25"/>
    </row>
    <row r="219" spans="2:33" customFormat="1" x14ac:dyDescent="0.25">
      <c r="U219" s="18"/>
      <c r="V219" s="18"/>
      <c r="W219" s="18"/>
      <c r="AE219" s="25"/>
      <c r="AF219" s="25"/>
      <c r="AG219" s="25"/>
    </row>
    <row r="220" spans="2:33" customFormat="1" x14ac:dyDescent="0.25">
      <c r="U220" s="18"/>
      <c r="V220" s="18"/>
      <c r="W220" s="18"/>
      <c r="AE220" s="25"/>
      <c r="AF220" s="25"/>
      <c r="AG220" s="25"/>
    </row>
    <row r="221" spans="2:33" customFormat="1" x14ac:dyDescent="0.25">
      <c r="U221" s="18"/>
      <c r="V221" s="18"/>
      <c r="W221" s="18"/>
      <c r="AE221" s="25"/>
      <c r="AF221" s="25"/>
      <c r="AG221" s="25"/>
    </row>
    <row r="222" spans="2:33" customFormat="1" x14ac:dyDescent="0.25">
      <c r="U222" s="18"/>
      <c r="V222" s="18"/>
      <c r="W222" s="18"/>
      <c r="AE222" s="25"/>
      <c r="AF222" s="25"/>
      <c r="AG222" s="25"/>
    </row>
    <row r="223" spans="2:33" customFormat="1" x14ac:dyDescent="0.25">
      <c r="U223" s="18"/>
      <c r="V223" s="18"/>
      <c r="W223" s="18"/>
      <c r="AE223" s="25"/>
      <c r="AF223" s="25"/>
      <c r="AG223" s="25"/>
    </row>
    <row r="224" spans="2:33" customFormat="1" x14ac:dyDescent="0.25">
      <c r="B224" s="49"/>
      <c r="U224" s="18"/>
      <c r="V224" s="18"/>
      <c r="W224" s="18"/>
      <c r="AE224" s="25"/>
      <c r="AF224" s="25"/>
      <c r="AG224" s="25"/>
    </row>
    <row r="225" spans="2:33" customFormat="1" x14ac:dyDescent="0.25">
      <c r="U225" s="18"/>
      <c r="V225" s="18"/>
      <c r="W225" s="18"/>
      <c r="AE225" s="25"/>
      <c r="AF225" s="25"/>
      <c r="AG225" s="25"/>
    </row>
    <row r="226" spans="2:33" customFormat="1" x14ac:dyDescent="0.25">
      <c r="B226" s="49"/>
      <c r="C226" s="49"/>
      <c r="U226" s="18"/>
      <c r="V226" s="18"/>
      <c r="W226" s="18"/>
      <c r="AE226" s="25"/>
      <c r="AF226" s="25"/>
      <c r="AG226" s="25"/>
    </row>
    <row r="227" spans="2:33" customFormat="1" x14ac:dyDescent="0.25">
      <c r="U227" s="18"/>
      <c r="V227" s="18"/>
      <c r="W227" s="18"/>
      <c r="AE227" s="25"/>
      <c r="AF227" s="25"/>
      <c r="AG227" s="25"/>
    </row>
    <row r="228" spans="2:33" customFormat="1" x14ac:dyDescent="0.25">
      <c r="B228" s="49"/>
      <c r="C228" s="49"/>
      <c r="U228" s="18"/>
      <c r="V228" s="18"/>
      <c r="W228" s="18"/>
      <c r="AE228" s="25"/>
      <c r="AF228" s="25"/>
      <c r="AG228" s="25"/>
    </row>
    <row r="229" spans="2:33" customFormat="1" x14ac:dyDescent="0.25">
      <c r="B229" s="49"/>
      <c r="C229" s="49"/>
      <c r="U229" s="18"/>
      <c r="V229" s="18"/>
      <c r="W229" s="18"/>
      <c r="AE229" s="25"/>
      <c r="AF229" s="25"/>
      <c r="AG229" s="25"/>
    </row>
    <row r="230" spans="2:33" customFormat="1" x14ac:dyDescent="0.25">
      <c r="AE230" s="25"/>
      <c r="AF230" s="25"/>
      <c r="AG230" s="25"/>
    </row>
    <row r="231" spans="2:33" customFormat="1" x14ac:dyDescent="0.25">
      <c r="AE231" s="25"/>
      <c r="AF231" s="25"/>
      <c r="AG231" s="25"/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</sheetData>
  <mergeCells count="32">
    <mergeCell ref="A1:AG2"/>
    <mergeCell ref="A4:A5"/>
    <mergeCell ref="B4:B5"/>
    <mergeCell ref="C4:C5"/>
    <mergeCell ref="D4:D5"/>
    <mergeCell ref="E4:E5"/>
    <mergeCell ref="F4:F5"/>
    <mergeCell ref="G4:G5"/>
    <mergeCell ref="O4:O8"/>
    <mergeCell ref="H4:I5"/>
    <mergeCell ref="J4:K5"/>
    <mergeCell ref="L4:N5"/>
    <mergeCell ref="P4:P8"/>
    <mergeCell ref="Q4:Q8"/>
    <mergeCell ref="R4:AD5"/>
    <mergeCell ref="Z6:AD7"/>
    <mergeCell ref="AE4:AE5"/>
    <mergeCell ref="AF4:AF8"/>
    <mergeCell ref="AG4:AG8"/>
    <mergeCell ref="A6:A8"/>
    <mergeCell ref="B6:B8"/>
    <mergeCell ref="C6:C8"/>
    <mergeCell ref="D6:D8"/>
    <mergeCell ref="E6:E8"/>
    <mergeCell ref="F6:F8"/>
    <mergeCell ref="G6:G8"/>
    <mergeCell ref="H6:I7"/>
    <mergeCell ref="J6:K7"/>
    <mergeCell ref="L6:N7"/>
    <mergeCell ref="R6:S7"/>
    <mergeCell ref="T6:V7"/>
    <mergeCell ref="W6:Y7"/>
  </mergeCells>
  <phoneticPr fontId="0" type="noConversion"/>
  <printOptions horizontalCentered="1"/>
  <pageMargins left="0.23622047244094491" right="0.23622047244094491" top="0" bottom="0.15748031496062992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6" enableFormatConditionsCalculation="0"/>
  <dimension ref="A1:AG379"/>
  <sheetViews>
    <sheetView zoomScale="75" zoomScaleNormal="75" zoomScalePageLayoutView="75" workbookViewId="0">
      <pane xSplit="1" ySplit="8" topLeftCell="B59" activePane="bottomRight" state="frozenSplit"/>
      <selection activeCell="B9" sqref="B9"/>
      <selection pane="topRight" activeCell="B9" sqref="B9"/>
      <selection pane="bottomLeft" activeCell="B9" sqref="B9"/>
      <selection pane="bottomRight" activeCell="R66" sqref="R66"/>
    </sheetView>
  </sheetViews>
  <sheetFormatPr defaultColWidth="8.88671875" defaultRowHeight="13.2" x14ac:dyDescent="0.25"/>
  <cols>
    <col min="1" max="1" width="15.5546875" style="1" customWidth="1"/>
    <col min="2" max="7" width="5.44140625" customWidth="1"/>
    <col min="8" max="8" width="6.5546875" customWidth="1"/>
    <col min="9" max="9" width="7.21875" customWidth="1"/>
    <col min="10" max="10" width="6.33203125" customWidth="1"/>
    <col min="11" max="11" width="7.5546875" customWidth="1"/>
    <col min="12" max="13" width="5.44140625" customWidth="1"/>
    <col min="14" max="14" width="6" customWidth="1"/>
    <col min="15" max="15" width="5.44140625" customWidth="1"/>
    <col min="16" max="16" width="4.6640625" customWidth="1"/>
    <col min="17" max="17" width="7.5546875" customWidth="1"/>
    <col min="18" max="24" width="5.44140625" customWidth="1"/>
    <col min="25" max="25" width="5.88671875" customWidth="1"/>
    <col min="26" max="30" width="5.44140625" customWidth="1"/>
    <col min="31" max="31" width="6.44140625" customWidth="1"/>
    <col min="32" max="32" width="8" style="25" customWidth="1"/>
    <col min="33" max="33" width="8" customWidth="1"/>
  </cols>
  <sheetData>
    <row r="1" spans="1:33" ht="14.1" customHeight="1" x14ac:dyDescent="0.25">
      <c r="A1" s="146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4.1" customHeight="1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14.1" customHeight="1" thickBot="1" x14ac:dyDescent="0.3">
      <c r="A3" s="76"/>
      <c r="B3" s="89" t="s">
        <v>59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1" t="s">
        <v>61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4"/>
      <c r="AG3" s="93"/>
    </row>
    <row r="4" spans="1:33" ht="14.1" customHeight="1" x14ac:dyDescent="0.25">
      <c r="A4" s="156" t="s">
        <v>105</v>
      </c>
      <c r="B4" s="158" t="s">
        <v>93</v>
      </c>
      <c r="C4" s="158" t="s">
        <v>94</v>
      </c>
      <c r="D4" s="158" t="s">
        <v>95</v>
      </c>
      <c r="E4" s="158" t="s">
        <v>96</v>
      </c>
      <c r="F4" s="158" t="s">
        <v>97</v>
      </c>
      <c r="G4" s="158" t="s">
        <v>98</v>
      </c>
      <c r="H4" s="158" t="s">
        <v>99</v>
      </c>
      <c r="I4" s="160"/>
      <c r="J4" s="158" t="s">
        <v>100</v>
      </c>
      <c r="K4" s="160"/>
      <c r="L4" s="158" t="s">
        <v>101</v>
      </c>
      <c r="M4" s="162"/>
      <c r="N4" s="160"/>
      <c r="O4" s="194" t="s">
        <v>190</v>
      </c>
      <c r="P4" s="197" t="s">
        <v>103</v>
      </c>
      <c r="Q4" s="148" t="s">
        <v>68</v>
      </c>
      <c r="R4" s="221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  <c r="AE4" s="206"/>
      <c r="AF4" s="151" t="s">
        <v>90</v>
      </c>
      <c r="AG4" s="152" t="s">
        <v>12</v>
      </c>
    </row>
    <row r="5" spans="1:33" ht="14.1" customHeight="1" thickBot="1" x14ac:dyDescent="0.3">
      <c r="A5" s="157"/>
      <c r="B5" s="159"/>
      <c r="C5" s="159"/>
      <c r="D5" s="159"/>
      <c r="E5" s="159"/>
      <c r="F5" s="159"/>
      <c r="G5" s="159"/>
      <c r="H5" s="159"/>
      <c r="I5" s="161"/>
      <c r="J5" s="159"/>
      <c r="K5" s="161"/>
      <c r="L5" s="159"/>
      <c r="M5" s="163"/>
      <c r="N5" s="161"/>
      <c r="O5" s="195"/>
      <c r="P5" s="198"/>
      <c r="Q5" s="219"/>
      <c r="R5" s="224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149"/>
      <c r="AF5" s="149"/>
      <c r="AG5" s="219"/>
    </row>
    <row r="6" spans="1:33" ht="14.1" customHeight="1" x14ac:dyDescent="0.25">
      <c r="A6" s="153" t="s">
        <v>32</v>
      </c>
      <c r="B6" s="164" t="s">
        <v>64</v>
      </c>
      <c r="C6" s="167" t="s">
        <v>30</v>
      </c>
      <c r="D6" s="170" t="s">
        <v>33</v>
      </c>
      <c r="E6" s="170" t="s">
        <v>34</v>
      </c>
      <c r="F6" s="170" t="s">
        <v>62</v>
      </c>
      <c r="G6" s="177" t="s">
        <v>35</v>
      </c>
      <c r="H6" s="180" t="s">
        <v>65</v>
      </c>
      <c r="I6" s="181"/>
      <c r="J6" s="184" t="s">
        <v>66</v>
      </c>
      <c r="K6" s="181"/>
      <c r="L6" s="180" t="s">
        <v>67</v>
      </c>
      <c r="M6" s="185"/>
      <c r="N6" s="181"/>
      <c r="O6" s="195"/>
      <c r="P6" s="198"/>
      <c r="Q6" s="219"/>
      <c r="R6" s="187" t="s">
        <v>69</v>
      </c>
      <c r="S6" s="173"/>
      <c r="T6" s="213" t="s">
        <v>72</v>
      </c>
      <c r="U6" s="214"/>
      <c r="V6" s="215"/>
      <c r="W6" s="171" t="s">
        <v>36</v>
      </c>
      <c r="X6" s="172"/>
      <c r="Y6" s="173"/>
      <c r="Z6" s="171" t="s">
        <v>60</v>
      </c>
      <c r="AA6" s="172"/>
      <c r="AB6" s="172"/>
      <c r="AC6" s="172"/>
      <c r="AD6" s="173"/>
      <c r="AE6" s="14"/>
      <c r="AF6" s="149"/>
      <c r="AG6" s="219"/>
    </row>
    <row r="7" spans="1:33" ht="14.1" customHeight="1" thickBot="1" x14ac:dyDescent="0.3">
      <c r="A7" s="207"/>
      <c r="B7" s="209"/>
      <c r="C7" s="211"/>
      <c r="D7" s="168"/>
      <c r="E7" s="168"/>
      <c r="F7" s="168"/>
      <c r="G7" s="178"/>
      <c r="H7" s="182"/>
      <c r="I7" s="183"/>
      <c r="J7" s="182"/>
      <c r="K7" s="183"/>
      <c r="L7" s="182"/>
      <c r="M7" s="186"/>
      <c r="N7" s="183"/>
      <c r="O7" s="195"/>
      <c r="P7" s="198"/>
      <c r="Q7" s="219"/>
      <c r="R7" s="174"/>
      <c r="S7" s="176"/>
      <c r="T7" s="216"/>
      <c r="U7" s="217"/>
      <c r="V7" s="218"/>
      <c r="W7" s="174"/>
      <c r="X7" s="175"/>
      <c r="Y7" s="176"/>
      <c r="Z7" s="174"/>
      <c r="AA7" s="175"/>
      <c r="AB7" s="175"/>
      <c r="AC7" s="175"/>
      <c r="AD7" s="176"/>
      <c r="AE7" s="14"/>
      <c r="AF7" s="149"/>
      <c r="AG7" s="219"/>
    </row>
    <row r="8" spans="1:33" ht="118.8" customHeight="1" thickBot="1" x14ac:dyDescent="0.3">
      <c r="A8" s="208"/>
      <c r="B8" s="210"/>
      <c r="C8" s="212"/>
      <c r="D8" s="169"/>
      <c r="E8" s="169"/>
      <c r="F8" s="169"/>
      <c r="G8" s="179"/>
      <c r="H8" s="101" t="s">
        <v>83</v>
      </c>
      <c r="I8" s="102" t="s">
        <v>84</v>
      </c>
      <c r="J8" s="103" t="s">
        <v>85</v>
      </c>
      <c r="K8" s="102" t="s">
        <v>86</v>
      </c>
      <c r="L8" s="101" t="s">
        <v>87</v>
      </c>
      <c r="M8" s="104" t="s">
        <v>88</v>
      </c>
      <c r="N8" s="102" t="s">
        <v>89</v>
      </c>
      <c r="O8" s="196"/>
      <c r="P8" s="199"/>
      <c r="Q8" s="220"/>
      <c r="R8" s="105" t="s">
        <v>70</v>
      </c>
      <c r="S8" s="106" t="s">
        <v>71</v>
      </c>
      <c r="T8" s="105" t="s">
        <v>73</v>
      </c>
      <c r="U8" s="107" t="s">
        <v>74</v>
      </c>
      <c r="V8" s="108" t="s">
        <v>184</v>
      </c>
      <c r="W8" s="109" t="s">
        <v>75</v>
      </c>
      <c r="X8" s="110" t="s">
        <v>76</v>
      </c>
      <c r="Y8" s="111" t="s">
        <v>77</v>
      </c>
      <c r="Z8" s="109" t="s">
        <v>185</v>
      </c>
      <c r="AA8" s="112" t="s">
        <v>186</v>
      </c>
      <c r="AB8" s="110" t="s">
        <v>189</v>
      </c>
      <c r="AC8" s="113" t="s">
        <v>187</v>
      </c>
      <c r="AD8" s="114" t="s">
        <v>188</v>
      </c>
      <c r="AE8" s="115" t="s">
        <v>103</v>
      </c>
      <c r="AF8" s="150"/>
      <c r="AG8" s="220"/>
    </row>
    <row r="9" spans="1:33" x14ac:dyDescent="0.25">
      <c r="A9" s="69" t="s">
        <v>37</v>
      </c>
      <c r="B9" s="33"/>
      <c r="C9" s="16"/>
      <c r="D9" s="9">
        <v>1</v>
      </c>
      <c r="E9" s="9"/>
      <c r="F9" s="9"/>
      <c r="G9" s="29"/>
      <c r="H9" s="20">
        <v>1</v>
      </c>
      <c r="I9" s="57"/>
      <c r="J9" s="19"/>
      <c r="K9" s="17"/>
      <c r="L9" s="19"/>
      <c r="M9" s="16"/>
      <c r="N9" s="17"/>
      <c r="O9" s="30"/>
      <c r="P9" s="10"/>
      <c r="Q9" s="85">
        <f>SUM(B9:O9)-P9</f>
        <v>2</v>
      </c>
      <c r="R9" s="19"/>
      <c r="S9" s="17"/>
      <c r="T9" s="20"/>
      <c r="U9" s="9"/>
      <c r="V9" s="17"/>
      <c r="W9" s="60"/>
      <c r="X9" s="16"/>
      <c r="Y9" s="17"/>
      <c r="Z9" s="19"/>
      <c r="AA9" s="16"/>
      <c r="AB9" s="16"/>
      <c r="AC9" s="16"/>
      <c r="AD9" s="17"/>
      <c r="AE9" s="10"/>
      <c r="AF9" s="27">
        <f>SUM(R9:AD9)-AE9</f>
        <v>0</v>
      </c>
      <c r="AG9" s="94">
        <f t="shared" ref="AG9:AG61" si="0">SUM(Q9,AF9)</f>
        <v>2</v>
      </c>
    </row>
    <row r="10" spans="1:33" x14ac:dyDescent="0.25">
      <c r="A10" s="70" t="s">
        <v>38</v>
      </c>
      <c r="B10" s="22"/>
      <c r="C10" s="9"/>
      <c r="D10" s="7">
        <v>1</v>
      </c>
      <c r="E10" s="7">
        <v>7</v>
      </c>
      <c r="F10" s="7">
        <v>9</v>
      </c>
      <c r="G10" s="43">
        <v>1</v>
      </c>
      <c r="H10" s="21"/>
      <c r="I10" s="43"/>
      <c r="J10" s="20"/>
      <c r="K10" s="57"/>
      <c r="L10" s="20"/>
      <c r="M10" s="9"/>
      <c r="N10" s="57">
        <v>7</v>
      </c>
      <c r="O10" s="29"/>
      <c r="P10" s="4"/>
      <c r="Q10" s="86">
        <f t="shared" ref="Q10:Q61" si="1">SUM(B10:O10)-P10</f>
        <v>25</v>
      </c>
      <c r="R10" s="21"/>
      <c r="S10" s="43"/>
      <c r="T10" s="21"/>
      <c r="U10" s="7"/>
      <c r="V10" s="43"/>
      <c r="W10" s="61"/>
      <c r="X10" s="7"/>
      <c r="Y10" s="23"/>
      <c r="Z10" s="11"/>
      <c r="AA10" s="7"/>
      <c r="AB10" s="7"/>
      <c r="AC10" s="7"/>
      <c r="AD10" s="23"/>
      <c r="AE10" s="4"/>
      <c r="AF10" s="26">
        <f>SUM(R10:AD10)-AE10</f>
        <v>0</v>
      </c>
      <c r="AG10" s="95">
        <f t="shared" si="0"/>
        <v>25</v>
      </c>
    </row>
    <row r="11" spans="1:33" x14ac:dyDescent="0.25">
      <c r="A11" s="70" t="s">
        <v>0</v>
      </c>
      <c r="B11" s="22"/>
      <c r="C11" s="9"/>
      <c r="D11" s="7"/>
      <c r="E11" s="7"/>
      <c r="F11" s="7"/>
      <c r="G11" s="43"/>
      <c r="H11" s="21"/>
      <c r="I11" s="43"/>
      <c r="J11" s="20"/>
      <c r="K11" s="57"/>
      <c r="L11" s="20"/>
      <c r="M11" s="9"/>
      <c r="N11" s="57"/>
      <c r="O11" s="29"/>
      <c r="P11" s="4"/>
      <c r="Q11" s="86">
        <f t="shared" si="1"/>
        <v>0</v>
      </c>
      <c r="R11" s="21"/>
      <c r="S11" s="43"/>
      <c r="T11" s="21"/>
      <c r="U11" s="7"/>
      <c r="V11" s="43"/>
      <c r="W11" s="61"/>
      <c r="X11" s="7"/>
      <c r="Y11" s="23"/>
      <c r="Z11" s="11"/>
      <c r="AA11" s="7"/>
      <c r="AB11" s="7"/>
      <c r="AC11" s="7"/>
      <c r="AD11" s="23"/>
      <c r="AE11" s="4"/>
      <c r="AF11" s="26">
        <f t="shared" ref="AF11:AF61" si="2">SUM(R11:AD11)-AE11</f>
        <v>0</v>
      </c>
      <c r="AG11" s="95">
        <f t="shared" si="0"/>
        <v>0</v>
      </c>
    </row>
    <row r="12" spans="1:33" x14ac:dyDescent="0.25">
      <c r="A12" s="70" t="s">
        <v>39</v>
      </c>
      <c r="B12" s="22"/>
      <c r="C12" s="9"/>
      <c r="D12" s="9"/>
      <c r="E12" s="9">
        <v>6</v>
      </c>
      <c r="F12" s="9">
        <v>2</v>
      </c>
      <c r="G12" s="29"/>
      <c r="H12" s="20">
        <v>2</v>
      </c>
      <c r="I12" s="57"/>
      <c r="J12" s="20"/>
      <c r="K12" s="57"/>
      <c r="L12" s="20">
        <v>2</v>
      </c>
      <c r="M12" s="9">
        <v>7</v>
      </c>
      <c r="N12" s="57">
        <v>15</v>
      </c>
      <c r="O12" s="29"/>
      <c r="P12" s="4"/>
      <c r="Q12" s="86">
        <f t="shared" si="1"/>
        <v>34</v>
      </c>
      <c r="R12" s="21"/>
      <c r="S12" s="43"/>
      <c r="T12" s="21"/>
      <c r="U12" s="7"/>
      <c r="V12" s="43"/>
      <c r="W12" s="61"/>
      <c r="X12" s="7"/>
      <c r="Y12" s="23"/>
      <c r="Z12" s="11"/>
      <c r="AA12" s="7"/>
      <c r="AB12" s="7"/>
      <c r="AC12" s="7"/>
      <c r="AD12" s="23"/>
      <c r="AE12" s="4"/>
      <c r="AF12" s="26">
        <f t="shared" si="2"/>
        <v>0</v>
      </c>
      <c r="AG12" s="95">
        <f t="shared" si="0"/>
        <v>34</v>
      </c>
    </row>
    <row r="13" spans="1:33" s="18" customFormat="1" x14ac:dyDescent="0.25">
      <c r="A13" s="70" t="s">
        <v>23</v>
      </c>
      <c r="B13" s="22"/>
      <c r="C13" s="9"/>
      <c r="D13" s="9"/>
      <c r="E13" s="9">
        <v>1</v>
      </c>
      <c r="F13" s="9">
        <v>1</v>
      </c>
      <c r="G13" s="29"/>
      <c r="H13" s="20"/>
      <c r="I13" s="57"/>
      <c r="J13" s="20"/>
      <c r="K13" s="57"/>
      <c r="L13" s="20"/>
      <c r="M13" s="9"/>
      <c r="N13" s="57"/>
      <c r="O13" s="29"/>
      <c r="P13" s="4"/>
      <c r="Q13" s="86">
        <f t="shared" si="1"/>
        <v>2</v>
      </c>
      <c r="R13" s="21"/>
      <c r="S13" s="43"/>
      <c r="T13" s="21"/>
      <c r="U13" s="7"/>
      <c r="V13" s="43"/>
      <c r="W13" s="61"/>
      <c r="X13" s="7"/>
      <c r="Y13" s="23"/>
      <c r="Z13" s="11"/>
      <c r="AA13" s="7"/>
      <c r="AB13" s="7"/>
      <c r="AC13" s="7"/>
      <c r="AD13" s="23"/>
      <c r="AE13" s="4"/>
      <c r="AF13" s="26">
        <f t="shared" si="2"/>
        <v>0</v>
      </c>
      <c r="AG13" s="96">
        <f t="shared" si="0"/>
        <v>2</v>
      </c>
    </row>
    <row r="14" spans="1:33" x14ac:dyDescent="0.25">
      <c r="A14" s="70" t="s">
        <v>17</v>
      </c>
      <c r="B14" s="22"/>
      <c r="C14" s="9">
        <v>1</v>
      </c>
      <c r="D14" s="9">
        <v>5</v>
      </c>
      <c r="E14" s="9">
        <v>2</v>
      </c>
      <c r="F14" s="9"/>
      <c r="G14" s="29"/>
      <c r="H14" s="20"/>
      <c r="I14" s="57">
        <v>1</v>
      </c>
      <c r="J14" s="20">
        <v>1</v>
      </c>
      <c r="K14" s="57"/>
      <c r="L14" s="20">
        <v>6</v>
      </c>
      <c r="M14" s="9">
        <v>4</v>
      </c>
      <c r="N14" s="57"/>
      <c r="O14" s="29"/>
      <c r="P14" s="4"/>
      <c r="Q14" s="86">
        <f t="shared" si="1"/>
        <v>20</v>
      </c>
      <c r="R14" s="21"/>
      <c r="S14" s="43"/>
      <c r="T14" s="21"/>
      <c r="U14" s="7"/>
      <c r="V14" s="43"/>
      <c r="W14" s="61"/>
      <c r="X14" s="7"/>
      <c r="Y14" s="23"/>
      <c r="Z14" s="11"/>
      <c r="AA14" s="7"/>
      <c r="AB14" s="7"/>
      <c r="AC14" s="7"/>
      <c r="AD14" s="23"/>
      <c r="AE14" s="4"/>
      <c r="AF14" s="26">
        <f t="shared" si="2"/>
        <v>0</v>
      </c>
      <c r="AG14" s="95">
        <f t="shared" si="0"/>
        <v>20</v>
      </c>
    </row>
    <row r="15" spans="1:33" x14ac:dyDescent="0.25">
      <c r="A15" s="70" t="s">
        <v>40</v>
      </c>
      <c r="B15" s="22"/>
      <c r="C15" s="9">
        <v>7</v>
      </c>
      <c r="D15" s="9">
        <v>9</v>
      </c>
      <c r="E15" s="9">
        <v>3</v>
      </c>
      <c r="F15" s="9"/>
      <c r="G15" s="29"/>
      <c r="H15" s="20"/>
      <c r="I15" s="57"/>
      <c r="J15" s="20"/>
      <c r="K15" s="57">
        <v>48</v>
      </c>
      <c r="L15" s="20">
        <v>2</v>
      </c>
      <c r="M15" s="9"/>
      <c r="N15" s="57"/>
      <c r="O15" s="29"/>
      <c r="P15" s="4"/>
      <c r="Q15" s="86">
        <f t="shared" si="1"/>
        <v>69</v>
      </c>
      <c r="R15" s="21"/>
      <c r="S15" s="43">
        <v>39</v>
      </c>
      <c r="T15" s="21"/>
      <c r="U15" s="7">
        <v>9</v>
      </c>
      <c r="V15" s="43"/>
      <c r="W15" s="61"/>
      <c r="X15" s="7"/>
      <c r="Y15" s="23"/>
      <c r="Z15" s="11"/>
      <c r="AA15" s="7"/>
      <c r="AB15" s="7"/>
      <c r="AC15" s="7"/>
      <c r="AD15" s="23"/>
      <c r="AE15" s="4"/>
      <c r="AF15" s="26">
        <f t="shared" si="2"/>
        <v>48</v>
      </c>
      <c r="AG15" s="95">
        <f t="shared" si="0"/>
        <v>117</v>
      </c>
    </row>
    <row r="16" spans="1:33" x14ac:dyDescent="0.25">
      <c r="A16" s="70" t="s">
        <v>27</v>
      </c>
      <c r="B16" s="22"/>
      <c r="C16" s="9"/>
      <c r="D16" s="9"/>
      <c r="E16" s="9"/>
      <c r="F16" s="9"/>
      <c r="G16" s="29"/>
      <c r="H16" s="20"/>
      <c r="I16" s="57"/>
      <c r="J16" s="20"/>
      <c r="K16" s="57"/>
      <c r="L16" s="20"/>
      <c r="M16" s="9"/>
      <c r="N16" s="57"/>
      <c r="O16" s="29"/>
      <c r="P16" s="4"/>
      <c r="Q16" s="86">
        <f t="shared" si="1"/>
        <v>0</v>
      </c>
      <c r="R16" s="21"/>
      <c r="S16" s="43"/>
      <c r="T16" s="21"/>
      <c r="U16" s="7"/>
      <c r="V16" s="43"/>
      <c r="W16" s="61"/>
      <c r="X16" s="7"/>
      <c r="Y16" s="23"/>
      <c r="Z16" s="11"/>
      <c r="AA16" s="7"/>
      <c r="AB16" s="7"/>
      <c r="AC16" s="7"/>
      <c r="AD16" s="23"/>
      <c r="AE16" s="4"/>
      <c r="AF16" s="26">
        <f t="shared" si="2"/>
        <v>0</v>
      </c>
      <c r="AG16" s="95">
        <f t="shared" si="0"/>
        <v>0</v>
      </c>
    </row>
    <row r="17" spans="1:33" x14ac:dyDescent="0.25">
      <c r="A17" s="70" t="s">
        <v>28</v>
      </c>
      <c r="B17" s="22"/>
      <c r="C17" s="9">
        <v>13</v>
      </c>
      <c r="D17" s="9">
        <v>8</v>
      </c>
      <c r="E17" s="9"/>
      <c r="F17" s="9"/>
      <c r="G17" s="29"/>
      <c r="H17" s="20"/>
      <c r="I17" s="57"/>
      <c r="J17" s="20"/>
      <c r="K17" s="57">
        <v>6</v>
      </c>
      <c r="L17" s="20">
        <v>55</v>
      </c>
      <c r="M17" s="9"/>
      <c r="N17" s="57"/>
      <c r="O17" s="29"/>
      <c r="P17" s="4">
        <v>7</v>
      </c>
      <c r="Q17" s="86">
        <f t="shared" si="1"/>
        <v>75</v>
      </c>
      <c r="R17" s="21"/>
      <c r="S17" s="43">
        <v>5</v>
      </c>
      <c r="T17" s="21"/>
      <c r="U17" s="7"/>
      <c r="V17" s="43"/>
      <c r="W17" s="61"/>
      <c r="X17" s="7"/>
      <c r="Y17" s="23"/>
      <c r="Z17" s="11"/>
      <c r="AA17" s="7"/>
      <c r="AB17" s="7"/>
      <c r="AC17" s="7"/>
      <c r="AD17" s="23"/>
      <c r="AE17" s="4"/>
      <c r="AF17" s="26">
        <f t="shared" si="2"/>
        <v>5</v>
      </c>
      <c r="AG17" s="95">
        <f t="shared" si="0"/>
        <v>80</v>
      </c>
    </row>
    <row r="18" spans="1:33" x14ac:dyDescent="0.25">
      <c r="A18" s="70" t="s">
        <v>14</v>
      </c>
      <c r="B18" s="22"/>
      <c r="C18" s="9"/>
      <c r="D18" s="9"/>
      <c r="E18" s="9"/>
      <c r="F18" s="9"/>
      <c r="G18" s="29"/>
      <c r="H18" s="20"/>
      <c r="I18" s="57"/>
      <c r="J18" s="20"/>
      <c r="K18" s="57"/>
      <c r="L18" s="20"/>
      <c r="M18" s="9"/>
      <c r="N18" s="57"/>
      <c r="O18" s="29"/>
      <c r="P18" s="4"/>
      <c r="Q18" s="86">
        <f t="shared" si="1"/>
        <v>0</v>
      </c>
      <c r="R18" s="21"/>
      <c r="S18" s="43"/>
      <c r="T18" s="21"/>
      <c r="U18" s="7"/>
      <c r="V18" s="43"/>
      <c r="W18" s="61"/>
      <c r="X18" s="7"/>
      <c r="Y18" s="23"/>
      <c r="Z18" s="11"/>
      <c r="AA18" s="7"/>
      <c r="AB18" s="7"/>
      <c r="AC18" s="7">
        <v>2</v>
      </c>
      <c r="AD18" s="23"/>
      <c r="AE18" s="4"/>
      <c r="AF18" s="26">
        <f t="shared" si="2"/>
        <v>2</v>
      </c>
      <c r="AG18" s="95">
        <f t="shared" si="0"/>
        <v>2</v>
      </c>
    </row>
    <row r="19" spans="1:33" x14ac:dyDescent="0.25">
      <c r="A19" s="70" t="s">
        <v>8</v>
      </c>
      <c r="B19" s="22"/>
      <c r="C19" s="9"/>
      <c r="D19" s="9"/>
      <c r="E19" s="9"/>
      <c r="F19" s="9"/>
      <c r="G19" s="29"/>
      <c r="H19" s="20"/>
      <c r="I19" s="57"/>
      <c r="J19" s="20"/>
      <c r="K19" s="57"/>
      <c r="L19" s="20"/>
      <c r="M19" s="9"/>
      <c r="N19" s="57"/>
      <c r="O19" s="29"/>
      <c r="P19" s="4"/>
      <c r="Q19" s="86">
        <f t="shared" si="1"/>
        <v>0</v>
      </c>
      <c r="R19" s="21"/>
      <c r="S19" s="43"/>
      <c r="T19" s="21"/>
      <c r="U19" s="7"/>
      <c r="V19" s="43"/>
      <c r="W19" s="61"/>
      <c r="X19" s="7"/>
      <c r="Y19" s="23"/>
      <c r="Z19" s="11"/>
      <c r="AA19" s="7"/>
      <c r="AB19" s="7"/>
      <c r="AC19" s="7"/>
      <c r="AD19" s="23"/>
      <c r="AE19" s="4"/>
      <c r="AF19" s="26">
        <f t="shared" si="2"/>
        <v>0</v>
      </c>
      <c r="AG19" s="95">
        <f t="shared" si="0"/>
        <v>0</v>
      </c>
    </row>
    <row r="20" spans="1:33" x14ac:dyDescent="0.25">
      <c r="A20" s="70" t="s">
        <v>41</v>
      </c>
      <c r="B20" s="22">
        <v>3</v>
      </c>
      <c r="C20" s="9">
        <v>9</v>
      </c>
      <c r="D20" s="9"/>
      <c r="E20" s="9"/>
      <c r="F20" s="9"/>
      <c r="G20" s="29"/>
      <c r="H20" s="20"/>
      <c r="I20" s="57"/>
      <c r="J20" s="20"/>
      <c r="K20" s="57"/>
      <c r="L20" s="20">
        <v>8</v>
      </c>
      <c r="M20" s="9"/>
      <c r="N20" s="57"/>
      <c r="O20" s="29"/>
      <c r="P20" s="4"/>
      <c r="Q20" s="86">
        <f t="shared" si="1"/>
        <v>20</v>
      </c>
      <c r="R20" s="21"/>
      <c r="S20" s="43">
        <v>8</v>
      </c>
      <c r="T20" s="21"/>
      <c r="U20" s="7">
        <v>6</v>
      </c>
      <c r="V20" s="43"/>
      <c r="W20" s="61"/>
      <c r="X20" s="7"/>
      <c r="Y20" s="23"/>
      <c r="Z20" s="11"/>
      <c r="AA20" s="7"/>
      <c r="AB20" s="7"/>
      <c r="AC20" s="7"/>
      <c r="AD20" s="23"/>
      <c r="AE20" s="4"/>
      <c r="AF20" s="26">
        <f t="shared" si="2"/>
        <v>14</v>
      </c>
      <c r="AG20" s="95">
        <f t="shared" si="0"/>
        <v>34</v>
      </c>
    </row>
    <row r="21" spans="1:33" x14ac:dyDescent="0.25">
      <c r="A21" s="70" t="s">
        <v>16</v>
      </c>
      <c r="B21" s="22"/>
      <c r="C21" s="9">
        <v>9</v>
      </c>
      <c r="D21" s="9">
        <v>32</v>
      </c>
      <c r="E21" s="9">
        <v>2</v>
      </c>
      <c r="F21" s="9"/>
      <c r="G21" s="29"/>
      <c r="H21" s="20"/>
      <c r="I21" s="57"/>
      <c r="J21" s="20">
        <v>3</v>
      </c>
      <c r="K21" s="57">
        <v>14</v>
      </c>
      <c r="L21" s="20">
        <v>2</v>
      </c>
      <c r="M21" s="9"/>
      <c r="N21" s="57"/>
      <c r="O21" s="29">
        <v>8</v>
      </c>
      <c r="P21" s="4"/>
      <c r="Q21" s="86">
        <f t="shared" si="1"/>
        <v>70</v>
      </c>
      <c r="R21" s="21"/>
      <c r="S21" s="43"/>
      <c r="T21" s="21"/>
      <c r="U21" s="7">
        <v>23</v>
      </c>
      <c r="V21" s="43"/>
      <c r="W21" s="61"/>
      <c r="X21" s="7"/>
      <c r="Y21" s="23"/>
      <c r="Z21" s="11"/>
      <c r="AA21" s="7"/>
      <c r="AB21" s="7">
        <v>1</v>
      </c>
      <c r="AC21" s="7"/>
      <c r="AD21" s="23"/>
      <c r="AE21" s="4"/>
      <c r="AF21" s="26">
        <f t="shared" si="2"/>
        <v>24</v>
      </c>
      <c r="AG21" s="95">
        <f t="shared" si="0"/>
        <v>94</v>
      </c>
    </row>
    <row r="22" spans="1:33" x14ac:dyDescent="0.25">
      <c r="A22" s="70" t="s">
        <v>18</v>
      </c>
      <c r="B22" s="22"/>
      <c r="C22" s="9"/>
      <c r="D22" s="9"/>
      <c r="E22" s="9"/>
      <c r="F22" s="9"/>
      <c r="G22" s="29"/>
      <c r="H22" s="20"/>
      <c r="I22" s="57"/>
      <c r="J22" s="20"/>
      <c r="K22" s="57"/>
      <c r="L22" s="20"/>
      <c r="M22" s="9"/>
      <c r="N22" s="57"/>
      <c r="O22" s="29"/>
      <c r="P22" s="4"/>
      <c r="Q22" s="86">
        <f t="shared" si="1"/>
        <v>0</v>
      </c>
      <c r="R22" s="21"/>
      <c r="S22" s="43"/>
      <c r="T22" s="21"/>
      <c r="U22" s="7"/>
      <c r="V22" s="43"/>
      <c r="W22" s="61"/>
      <c r="X22" s="7"/>
      <c r="Y22" s="23"/>
      <c r="Z22" s="11"/>
      <c r="AA22" s="7"/>
      <c r="AB22" s="7"/>
      <c r="AC22" s="7"/>
      <c r="AD22" s="23"/>
      <c r="AE22" s="4"/>
      <c r="AF22" s="26">
        <f t="shared" si="2"/>
        <v>0</v>
      </c>
      <c r="AG22" s="95">
        <f t="shared" si="0"/>
        <v>0</v>
      </c>
    </row>
    <row r="23" spans="1:33" x14ac:dyDescent="0.25">
      <c r="A23" s="71" t="s">
        <v>42</v>
      </c>
      <c r="B23" s="22"/>
      <c r="C23" s="9">
        <v>3</v>
      </c>
      <c r="D23" s="9">
        <v>15</v>
      </c>
      <c r="E23" s="9">
        <v>13</v>
      </c>
      <c r="F23" s="9"/>
      <c r="G23" s="29"/>
      <c r="H23" s="20"/>
      <c r="I23" s="57"/>
      <c r="J23" s="20"/>
      <c r="K23" s="57"/>
      <c r="L23" s="20"/>
      <c r="M23" s="9">
        <v>68</v>
      </c>
      <c r="N23" s="57"/>
      <c r="O23" s="29"/>
      <c r="P23" s="4"/>
      <c r="Q23" s="86">
        <f t="shared" si="1"/>
        <v>99</v>
      </c>
      <c r="R23" s="21"/>
      <c r="S23" s="43"/>
      <c r="T23" s="21"/>
      <c r="U23" s="7"/>
      <c r="V23" s="43"/>
      <c r="W23" s="61"/>
      <c r="X23" s="7"/>
      <c r="Y23" s="23"/>
      <c r="Z23" s="11"/>
      <c r="AA23" s="7"/>
      <c r="AB23" s="7"/>
      <c r="AC23" s="7"/>
      <c r="AD23" s="23"/>
      <c r="AE23" s="4"/>
      <c r="AF23" s="26">
        <f t="shared" si="2"/>
        <v>0</v>
      </c>
      <c r="AG23" s="95">
        <f t="shared" si="0"/>
        <v>99</v>
      </c>
    </row>
    <row r="24" spans="1:33" x14ac:dyDescent="0.25">
      <c r="A24" s="71" t="s">
        <v>11</v>
      </c>
      <c r="B24" s="22"/>
      <c r="C24" s="9">
        <v>6</v>
      </c>
      <c r="D24" s="9">
        <v>19</v>
      </c>
      <c r="E24" s="9">
        <v>11</v>
      </c>
      <c r="F24" s="9"/>
      <c r="G24" s="29"/>
      <c r="H24" s="20"/>
      <c r="I24" s="57"/>
      <c r="J24" s="20"/>
      <c r="K24" s="57"/>
      <c r="L24" s="20"/>
      <c r="M24" s="9">
        <v>16</v>
      </c>
      <c r="N24" s="57"/>
      <c r="O24" s="29"/>
      <c r="P24" s="4"/>
      <c r="Q24" s="86">
        <f t="shared" si="1"/>
        <v>52</v>
      </c>
      <c r="R24" s="21"/>
      <c r="S24" s="43"/>
      <c r="T24" s="21"/>
      <c r="U24" s="7"/>
      <c r="V24" s="43"/>
      <c r="W24" s="61"/>
      <c r="X24" s="7"/>
      <c r="Y24" s="23"/>
      <c r="Z24" s="11"/>
      <c r="AA24" s="7"/>
      <c r="AB24" s="7"/>
      <c r="AC24" s="7"/>
      <c r="AD24" s="23"/>
      <c r="AE24" s="4"/>
      <c r="AF24" s="26">
        <f t="shared" si="2"/>
        <v>0</v>
      </c>
      <c r="AG24" s="95">
        <f t="shared" si="0"/>
        <v>52</v>
      </c>
    </row>
    <row r="25" spans="1:33" x14ac:dyDescent="0.25">
      <c r="A25" s="70" t="s">
        <v>26</v>
      </c>
      <c r="B25" s="22"/>
      <c r="C25" s="9"/>
      <c r="D25" s="9"/>
      <c r="E25" s="9"/>
      <c r="F25" s="9"/>
      <c r="G25" s="29"/>
      <c r="H25" s="20"/>
      <c r="I25" s="57"/>
      <c r="J25" s="20"/>
      <c r="K25" s="57"/>
      <c r="L25" s="20"/>
      <c r="M25" s="9"/>
      <c r="N25" s="57"/>
      <c r="O25" s="29"/>
      <c r="P25" s="4"/>
      <c r="Q25" s="86">
        <f t="shared" si="1"/>
        <v>0</v>
      </c>
      <c r="R25" s="21"/>
      <c r="S25" s="43"/>
      <c r="T25" s="21"/>
      <c r="U25" s="7"/>
      <c r="V25" s="43"/>
      <c r="W25" s="61"/>
      <c r="X25" s="7"/>
      <c r="Y25" s="23"/>
      <c r="Z25" s="11"/>
      <c r="AA25" s="7"/>
      <c r="AB25" s="7"/>
      <c r="AC25" s="7"/>
      <c r="AD25" s="23"/>
      <c r="AE25" s="4"/>
      <c r="AF25" s="26">
        <f t="shared" si="2"/>
        <v>0</v>
      </c>
      <c r="AG25" s="95">
        <f t="shared" si="0"/>
        <v>0</v>
      </c>
    </row>
    <row r="26" spans="1:33" x14ac:dyDescent="0.25">
      <c r="A26" s="70" t="s">
        <v>15</v>
      </c>
      <c r="B26" s="22"/>
      <c r="C26" s="9"/>
      <c r="D26" s="9"/>
      <c r="E26" s="9"/>
      <c r="F26" s="9"/>
      <c r="G26" s="29"/>
      <c r="H26" s="20"/>
      <c r="I26" s="57"/>
      <c r="J26" s="20"/>
      <c r="K26" s="57"/>
      <c r="L26" s="20"/>
      <c r="M26" s="9"/>
      <c r="N26" s="57"/>
      <c r="O26" s="29">
        <v>1</v>
      </c>
      <c r="P26" s="4"/>
      <c r="Q26" s="86">
        <f t="shared" si="1"/>
        <v>1</v>
      </c>
      <c r="R26" s="21"/>
      <c r="S26" s="43"/>
      <c r="T26" s="21"/>
      <c r="U26" s="7"/>
      <c r="V26" s="43"/>
      <c r="W26" s="61"/>
      <c r="X26" s="7"/>
      <c r="Y26" s="23"/>
      <c r="Z26" s="11"/>
      <c r="AA26" s="7"/>
      <c r="AB26" s="7"/>
      <c r="AC26" s="7"/>
      <c r="AD26" s="23"/>
      <c r="AE26" s="4"/>
      <c r="AF26" s="26">
        <f t="shared" si="2"/>
        <v>0</v>
      </c>
      <c r="AG26" s="95">
        <f t="shared" si="0"/>
        <v>1</v>
      </c>
    </row>
    <row r="27" spans="1:33" x14ac:dyDescent="0.25">
      <c r="A27" s="70" t="s">
        <v>43</v>
      </c>
      <c r="B27" s="22"/>
      <c r="C27" s="9"/>
      <c r="D27" s="9"/>
      <c r="E27" s="9"/>
      <c r="F27" s="9"/>
      <c r="G27" s="29"/>
      <c r="H27" s="20"/>
      <c r="I27" s="57"/>
      <c r="J27" s="20"/>
      <c r="K27" s="57"/>
      <c r="L27" s="20"/>
      <c r="M27" s="9"/>
      <c r="N27" s="57"/>
      <c r="O27" s="29"/>
      <c r="P27" s="4"/>
      <c r="Q27" s="86">
        <f t="shared" si="1"/>
        <v>0</v>
      </c>
      <c r="R27" s="21"/>
      <c r="S27" s="43"/>
      <c r="T27" s="21"/>
      <c r="U27" s="7">
        <v>1</v>
      </c>
      <c r="V27" s="43"/>
      <c r="W27" s="61"/>
      <c r="X27" s="7">
        <v>1</v>
      </c>
      <c r="Y27" s="23">
        <v>3</v>
      </c>
      <c r="Z27" s="11"/>
      <c r="AA27" s="7"/>
      <c r="AB27" s="7">
        <v>2</v>
      </c>
      <c r="AC27" s="7">
        <v>1</v>
      </c>
      <c r="AD27" s="23"/>
      <c r="AE27" s="4"/>
      <c r="AF27" s="26">
        <f t="shared" si="2"/>
        <v>8</v>
      </c>
      <c r="AG27" s="95">
        <f t="shared" si="0"/>
        <v>8</v>
      </c>
    </row>
    <row r="28" spans="1:33" x14ac:dyDescent="0.25">
      <c r="A28" s="72" t="s">
        <v>9</v>
      </c>
      <c r="B28" s="56"/>
      <c r="C28" s="58"/>
      <c r="D28" s="58"/>
      <c r="E28" s="58"/>
      <c r="F28" s="58"/>
      <c r="G28" s="34"/>
      <c r="H28" s="35"/>
      <c r="I28" s="59"/>
      <c r="J28" s="35"/>
      <c r="K28" s="59"/>
      <c r="L28" s="35"/>
      <c r="M28" s="58"/>
      <c r="N28" s="59"/>
      <c r="O28" s="34"/>
      <c r="P28" s="4"/>
      <c r="Q28" s="86">
        <f t="shared" si="1"/>
        <v>0</v>
      </c>
      <c r="R28" s="21"/>
      <c r="S28" s="43"/>
      <c r="T28" s="21"/>
      <c r="U28" s="7"/>
      <c r="V28" s="43"/>
      <c r="W28" s="61"/>
      <c r="X28" s="7"/>
      <c r="Y28" s="23"/>
      <c r="Z28" s="11"/>
      <c r="AA28" s="7"/>
      <c r="AB28" s="7"/>
      <c r="AC28" s="7"/>
      <c r="AD28" s="23"/>
      <c r="AE28" s="4"/>
      <c r="AF28" s="26">
        <f t="shared" si="2"/>
        <v>0</v>
      </c>
      <c r="AG28" s="95">
        <f t="shared" si="0"/>
        <v>0</v>
      </c>
    </row>
    <row r="29" spans="1:33" x14ac:dyDescent="0.25">
      <c r="A29" s="70" t="s">
        <v>2</v>
      </c>
      <c r="B29" s="22"/>
      <c r="C29" s="9"/>
      <c r="D29" s="9"/>
      <c r="E29" s="9"/>
      <c r="F29" s="9"/>
      <c r="G29" s="29"/>
      <c r="H29" s="20"/>
      <c r="I29" s="57"/>
      <c r="J29" s="20"/>
      <c r="K29" s="57"/>
      <c r="L29" s="20">
        <v>2</v>
      </c>
      <c r="M29" s="9"/>
      <c r="N29" s="57">
        <v>5</v>
      </c>
      <c r="O29" s="29"/>
      <c r="P29" s="4"/>
      <c r="Q29" s="86">
        <f t="shared" si="1"/>
        <v>7</v>
      </c>
      <c r="R29" s="21"/>
      <c r="S29" s="43"/>
      <c r="T29" s="21"/>
      <c r="U29" s="7"/>
      <c r="V29" s="43"/>
      <c r="W29" s="61"/>
      <c r="X29" s="7"/>
      <c r="Y29" s="23"/>
      <c r="Z29" s="11"/>
      <c r="AA29" s="7"/>
      <c r="AB29" s="7"/>
      <c r="AC29" s="7"/>
      <c r="AD29" s="23"/>
      <c r="AE29" s="4"/>
      <c r="AF29" s="26">
        <f t="shared" si="2"/>
        <v>0</v>
      </c>
      <c r="AG29" s="95">
        <f t="shared" si="0"/>
        <v>7</v>
      </c>
    </row>
    <row r="30" spans="1:33" x14ac:dyDescent="0.25">
      <c r="A30" s="70" t="s">
        <v>91</v>
      </c>
      <c r="B30" s="22"/>
      <c r="C30" s="9"/>
      <c r="D30" s="9"/>
      <c r="E30" s="9"/>
      <c r="F30" s="9"/>
      <c r="G30" s="29"/>
      <c r="H30" s="20"/>
      <c r="I30" s="57"/>
      <c r="J30" s="20"/>
      <c r="K30" s="57"/>
      <c r="L30" s="20"/>
      <c r="M30" s="9"/>
      <c r="N30" s="57"/>
      <c r="O30" s="29"/>
      <c r="P30" s="4"/>
      <c r="Q30" s="86">
        <f t="shared" si="1"/>
        <v>0</v>
      </c>
      <c r="R30" s="21"/>
      <c r="S30" s="43"/>
      <c r="T30" s="21"/>
      <c r="U30" s="7"/>
      <c r="V30" s="43"/>
      <c r="W30" s="61"/>
      <c r="X30" s="7"/>
      <c r="Y30" s="23"/>
      <c r="Z30" s="11"/>
      <c r="AA30" s="7"/>
      <c r="AB30" s="7"/>
      <c r="AC30" s="7"/>
      <c r="AD30" s="23"/>
      <c r="AE30" s="4"/>
      <c r="AF30" s="26">
        <f t="shared" si="2"/>
        <v>0</v>
      </c>
      <c r="AG30" s="95">
        <f t="shared" si="0"/>
        <v>0</v>
      </c>
    </row>
    <row r="31" spans="1:33" x14ac:dyDescent="0.25">
      <c r="A31" s="70" t="s">
        <v>63</v>
      </c>
      <c r="B31" s="22">
        <v>1</v>
      </c>
      <c r="C31" s="9">
        <v>6</v>
      </c>
      <c r="D31" s="9">
        <v>41</v>
      </c>
      <c r="E31" s="9">
        <v>4</v>
      </c>
      <c r="F31" s="9"/>
      <c r="G31" s="29"/>
      <c r="H31" s="20"/>
      <c r="I31" s="57"/>
      <c r="J31" s="20">
        <v>1</v>
      </c>
      <c r="K31" s="57">
        <v>4</v>
      </c>
      <c r="L31" s="20"/>
      <c r="M31" s="9">
        <v>42</v>
      </c>
      <c r="N31" s="57">
        <v>2</v>
      </c>
      <c r="O31" s="29"/>
      <c r="P31" s="4"/>
      <c r="Q31" s="86">
        <f t="shared" si="1"/>
        <v>101</v>
      </c>
      <c r="R31" s="21"/>
      <c r="S31" s="43"/>
      <c r="T31" s="21"/>
      <c r="U31" s="7"/>
      <c r="V31" s="43"/>
      <c r="W31" s="61"/>
      <c r="X31" s="7"/>
      <c r="Y31" s="23"/>
      <c r="Z31" s="11"/>
      <c r="AA31" s="7"/>
      <c r="AB31" s="7"/>
      <c r="AC31" s="7"/>
      <c r="AD31" s="23"/>
      <c r="AE31" s="4"/>
      <c r="AF31" s="26">
        <f t="shared" si="2"/>
        <v>0</v>
      </c>
      <c r="AG31" s="95">
        <f t="shared" si="0"/>
        <v>101</v>
      </c>
    </row>
    <row r="32" spans="1:33" x14ac:dyDescent="0.25">
      <c r="A32" s="70" t="s">
        <v>10</v>
      </c>
      <c r="B32" s="22"/>
      <c r="C32" s="9"/>
      <c r="D32" s="9"/>
      <c r="E32" s="9"/>
      <c r="F32" s="9"/>
      <c r="G32" s="29"/>
      <c r="H32" s="20"/>
      <c r="I32" s="57"/>
      <c r="J32" s="20"/>
      <c r="K32" s="57"/>
      <c r="L32" s="20"/>
      <c r="M32" s="9"/>
      <c r="N32" s="57"/>
      <c r="O32" s="29"/>
      <c r="P32" s="4"/>
      <c r="Q32" s="86">
        <f t="shared" si="1"/>
        <v>0</v>
      </c>
      <c r="R32" s="21"/>
      <c r="S32" s="43"/>
      <c r="T32" s="21"/>
      <c r="U32" s="7"/>
      <c r="V32" s="43"/>
      <c r="W32" s="61"/>
      <c r="X32" s="7"/>
      <c r="Y32" s="23"/>
      <c r="Z32" s="11"/>
      <c r="AA32" s="7"/>
      <c r="AB32" s="7"/>
      <c r="AC32" s="7"/>
      <c r="AD32" s="23"/>
      <c r="AE32" s="4"/>
      <c r="AF32" s="26">
        <f t="shared" si="2"/>
        <v>0</v>
      </c>
      <c r="AG32" s="95">
        <f t="shared" si="0"/>
        <v>0</v>
      </c>
    </row>
    <row r="33" spans="1:33" x14ac:dyDescent="0.25">
      <c r="A33" s="70" t="s">
        <v>1</v>
      </c>
      <c r="B33" s="22"/>
      <c r="C33" s="9"/>
      <c r="D33" s="9"/>
      <c r="E33" s="9"/>
      <c r="F33" s="9"/>
      <c r="G33" s="29"/>
      <c r="H33" s="20"/>
      <c r="I33" s="57"/>
      <c r="J33" s="20"/>
      <c r="K33" s="57"/>
      <c r="L33" s="20"/>
      <c r="M33" s="9"/>
      <c r="N33" s="57"/>
      <c r="O33" s="29"/>
      <c r="P33" s="4"/>
      <c r="Q33" s="86">
        <f t="shared" si="1"/>
        <v>0</v>
      </c>
      <c r="R33" s="21"/>
      <c r="S33" s="43"/>
      <c r="T33" s="21"/>
      <c r="U33" s="7"/>
      <c r="V33" s="43"/>
      <c r="W33" s="61"/>
      <c r="X33" s="7"/>
      <c r="Y33" s="23"/>
      <c r="Z33" s="11"/>
      <c r="AA33" s="7"/>
      <c r="AB33" s="7"/>
      <c r="AC33" s="7"/>
      <c r="AD33" s="23"/>
      <c r="AE33" s="4"/>
      <c r="AF33" s="26">
        <f t="shared" si="2"/>
        <v>0</v>
      </c>
      <c r="AG33" s="95">
        <f t="shared" si="0"/>
        <v>0</v>
      </c>
    </row>
    <row r="34" spans="1:33" x14ac:dyDescent="0.25">
      <c r="A34" s="70" t="s">
        <v>44</v>
      </c>
      <c r="B34" s="22"/>
      <c r="C34" s="9"/>
      <c r="D34" s="9"/>
      <c r="E34" s="9"/>
      <c r="F34" s="9"/>
      <c r="G34" s="29"/>
      <c r="H34" s="20"/>
      <c r="I34" s="57"/>
      <c r="J34" s="20"/>
      <c r="K34" s="57">
        <v>2</v>
      </c>
      <c r="L34" s="20"/>
      <c r="M34" s="9"/>
      <c r="N34" s="57"/>
      <c r="O34" s="29"/>
      <c r="P34" s="4"/>
      <c r="Q34" s="86">
        <f t="shared" si="1"/>
        <v>2</v>
      </c>
      <c r="R34" s="21"/>
      <c r="S34" s="43"/>
      <c r="T34" s="21"/>
      <c r="U34" s="7"/>
      <c r="V34" s="43"/>
      <c r="W34" s="61"/>
      <c r="X34" s="7"/>
      <c r="Y34" s="23"/>
      <c r="Z34" s="11"/>
      <c r="AA34" s="7"/>
      <c r="AB34" s="7"/>
      <c r="AC34" s="7"/>
      <c r="AD34" s="23"/>
      <c r="AE34" s="4"/>
      <c r="AF34" s="26">
        <f t="shared" si="2"/>
        <v>0</v>
      </c>
      <c r="AG34" s="95">
        <f t="shared" si="0"/>
        <v>2</v>
      </c>
    </row>
    <row r="35" spans="1:33" x14ac:dyDescent="0.25">
      <c r="A35" s="72" t="s">
        <v>45</v>
      </c>
      <c r="B35" s="56"/>
      <c r="C35" s="58"/>
      <c r="D35" s="58"/>
      <c r="E35" s="58"/>
      <c r="F35" s="58"/>
      <c r="G35" s="34"/>
      <c r="H35" s="35"/>
      <c r="I35" s="59"/>
      <c r="J35" s="35"/>
      <c r="K35" s="59"/>
      <c r="L35" s="35"/>
      <c r="M35" s="58">
        <v>3</v>
      </c>
      <c r="N35" s="59">
        <v>1</v>
      </c>
      <c r="O35" s="34"/>
      <c r="P35" s="4"/>
      <c r="Q35" s="86">
        <f t="shared" si="1"/>
        <v>4</v>
      </c>
      <c r="R35" s="21"/>
      <c r="S35" s="43"/>
      <c r="T35" s="21"/>
      <c r="U35" s="7"/>
      <c r="V35" s="43"/>
      <c r="W35" s="61"/>
      <c r="X35" s="7"/>
      <c r="Y35" s="23"/>
      <c r="Z35" s="11"/>
      <c r="AA35" s="7"/>
      <c r="AB35" s="7"/>
      <c r="AC35" s="7"/>
      <c r="AD35" s="23"/>
      <c r="AE35" s="4"/>
      <c r="AF35" s="26">
        <f t="shared" si="2"/>
        <v>0</v>
      </c>
      <c r="AG35" s="95">
        <f t="shared" si="0"/>
        <v>4</v>
      </c>
    </row>
    <row r="36" spans="1:33" x14ac:dyDescent="0.25">
      <c r="A36" s="70" t="s">
        <v>7</v>
      </c>
      <c r="B36" s="22"/>
      <c r="C36" s="9"/>
      <c r="D36" s="9">
        <v>1</v>
      </c>
      <c r="E36" s="9">
        <v>1</v>
      </c>
      <c r="F36" s="9">
        <v>1</v>
      </c>
      <c r="G36" s="29"/>
      <c r="H36" s="20"/>
      <c r="I36" s="57"/>
      <c r="J36" s="20"/>
      <c r="K36" s="57"/>
      <c r="L36" s="20"/>
      <c r="M36" s="9">
        <v>4</v>
      </c>
      <c r="N36" s="57"/>
      <c r="O36" s="29"/>
      <c r="P36" s="4"/>
      <c r="Q36" s="86">
        <f t="shared" si="1"/>
        <v>7</v>
      </c>
      <c r="R36" s="21"/>
      <c r="S36" s="43"/>
      <c r="T36" s="21"/>
      <c r="U36" s="7"/>
      <c r="V36" s="43"/>
      <c r="W36" s="61"/>
      <c r="X36" s="7"/>
      <c r="Y36" s="23"/>
      <c r="Z36" s="11"/>
      <c r="AA36" s="7"/>
      <c r="AB36" s="7"/>
      <c r="AC36" s="7"/>
      <c r="AD36" s="23"/>
      <c r="AE36" s="4"/>
      <c r="AF36" s="26">
        <f t="shared" si="2"/>
        <v>0</v>
      </c>
      <c r="AG36" s="95">
        <f t="shared" si="0"/>
        <v>7</v>
      </c>
    </row>
    <row r="37" spans="1:33" x14ac:dyDescent="0.25">
      <c r="A37" s="70" t="s">
        <v>31</v>
      </c>
      <c r="B37" s="22"/>
      <c r="C37" s="9"/>
      <c r="D37" s="9"/>
      <c r="E37" s="9"/>
      <c r="F37" s="9"/>
      <c r="G37" s="29"/>
      <c r="H37" s="20"/>
      <c r="I37" s="57"/>
      <c r="J37" s="20"/>
      <c r="K37" s="57"/>
      <c r="L37" s="20"/>
      <c r="M37" s="9"/>
      <c r="N37" s="57"/>
      <c r="O37" s="29"/>
      <c r="P37" s="4"/>
      <c r="Q37" s="86">
        <f t="shared" si="1"/>
        <v>0</v>
      </c>
      <c r="R37" s="21"/>
      <c r="S37" s="43"/>
      <c r="T37" s="21"/>
      <c r="U37" s="7"/>
      <c r="V37" s="43"/>
      <c r="W37" s="61"/>
      <c r="X37" s="7"/>
      <c r="Y37" s="23"/>
      <c r="Z37" s="11"/>
      <c r="AA37" s="7"/>
      <c r="AB37" s="7"/>
      <c r="AC37" s="7"/>
      <c r="AD37" s="23"/>
      <c r="AE37" s="4"/>
      <c r="AF37" s="26">
        <f t="shared" si="2"/>
        <v>0</v>
      </c>
      <c r="AG37" s="95">
        <f t="shared" si="0"/>
        <v>0</v>
      </c>
    </row>
    <row r="38" spans="1:33" x14ac:dyDescent="0.25">
      <c r="A38" s="70" t="s">
        <v>47</v>
      </c>
      <c r="B38" s="22"/>
      <c r="C38" s="9"/>
      <c r="D38" s="9"/>
      <c r="E38" s="9"/>
      <c r="F38" s="9"/>
      <c r="G38" s="29"/>
      <c r="H38" s="20"/>
      <c r="I38" s="57"/>
      <c r="J38" s="20"/>
      <c r="K38" s="57"/>
      <c r="L38" s="20"/>
      <c r="M38" s="9"/>
      <c r="N38" s="57"/>
      <c r="O38" s="29"/>
      <c r="P38" s="4"/>
      <c r="Q38" s="86">
        <f t="shared" si="1"/>
        <v>0</v>
      </c>
      <c r="R38" s="21"/>
      <c r="S38" s="43"/>
      <c r="T38" s="21"/>
      <c r="U38" s="7"/>
      <c r="V38" s="43"/>
      <c r="W38" s="61"/>
      <c r="X38" s="7"/>
      <c r="Y38" s="23"/>
      <c r="Z38" s="11"/>
      <c r="AA38" s="7"/>
      <c r="AB38" s="7"/>
      <c r="AC38" s="7">
        <v>4</v>
      </c>
      <c r="AD38" s="23">
        <v>1</v>
      </c>
      <c r="AE38" s="4"/>
      <c r="AF38" s="26">
        <f t="shared" si="2"/>
        <v>5</v>
      </c>
      <c r="AG38" s="95">
        <f t="shared" si="0"/>
        <v>5</v>
      </c>
    </row>
    <row r="39" spans="1:33" x14ac:dyDescent="0.25">
      <c r="A39" s="70" t="s">
        <v>20</v>
      </c>
      <c r="B39" s="22"/>
      <c r="C39" s="9"/>
      <c r="D39" s="9"/>
      <c r="E39" s="9"/>
      <c r="F39" s="9"/>
      <c r="G39" s="29"/>
      <c r="H39" s="20"/>
      <c r="I39" s="57"/>
      <c r="J39" s="20"/>
      <c r="K39" s="57"/>
      <c r="L39" s="20"/>
      <c r="M39" s="9"/>
      <c r="N39" s="57"/>
      <c r="O39" s="29"/>
      <c r="P39" s="4"/>
      <c r="Q39" s="86">
        <f t="shared" si="1"/>
        <v>0</v>
      </c>
      <c r="R39" s="21"/>
      <c r="S39" s="43"/>
      <c r="T39" s="21"/>
      <c r="U39" s="7"/>
      <c r="V39" s="43"/>
      <c r="W39" s="61"/>
      <c r="X39" s="7"/>
      <c r="Y39" s="23"/>
      <c r="Z39" s="11"/>
      <c r="AA39" s="7"/>
      <c r="AB39" s="7"/>
      <c r="AC39" s="7"/>
      <c r="AD39" s="23"/>
      <c r="AE39" s="4"/>
      <c r="AF39" s="26">
        <f t="shared" si="2"/>
        <v>0</v>
      </c>
      <c r="AG39" s="95">
        <f t="shared" si="0"/>
        <v>0</v>
      </c>
    </row>
    <row r="40" spans="1:33" x14ac:dyDescent="0.25">
      <c r="A40" s="72" t="s">
        <v>46</v>
      </c>
      <c r="B40" s="56"/>
      <c r="C40" s="58"/>
      <c r="D40" s="58">
        <v>5</v>
      </c>
      <c r="E40" s="58">
        <v>23</v>
      </c>
      <c r="F40" s="58"/>
      <c r="G40" s="34"/>
      <c r="H40" s="35"/>
      <c r="I40" s="59"/>
      <c r="J40" s="35"/>
      <c r="K40" s="59"/>
      <c r="L40" s="35"/>
      <c r="M40" s="58">
        <v>7</v>
      </c>
      <c r="N40" s="59"/>
      <c r="O40" s="34"/>
      <c r="P40" s="36"/>
      <c r="Q40" s="86">
        <f t="shared" si="1"/>
        <v>35</v>
      </c>
      <c r="R40" s="42"/>
      <c r="S40" s="41"/>
      <c r="T40" s="42"/>
      <c r="U40" s="38"/>
      <c r="V40" s="41"/>
      <c r="W40" s="40"/>
      <c r="X40" s="38"/>
      <c r="Y40" s="39"/>
      <c r="Z40" s="37"/>
      <c r="AA40" s="38"/>
      <c r="AB40" s="38"/>
      <c r="AC40" s="38"/>
      <c r="AD40" s="39"/>
      <c r="AE40" s="36"/>
      <c r="AF40" s="26">
        <f t="shared" si="2"/>
        <v>0</v>
      </c>
      <c r="AG40" s="97">
        <f t="shared" si="0"/>
        <v>35</v>
      </c>
    </row>
    <row r="41" spans="1:33" x14ac:dyDescent="0.25">
      <c r="A41" s="70" t="s">
        <v>25</v>
      </c>
      <c r="B41" s="22"/>
      <c r="C41" s="9"/>
      <c r="D41" s="9">
        <v>1</v>
      </c>
      <c r="E41" s="9">
        <v>4</v>
      </c>
      <c r="F41" s="9">
        <v>2</v>
      </c>
      <c r="G41" s="29">
        <v>5</v>
      </c>
      <c r="H41" s="20">
        <v>2</v>
      </c>
      <c r="I41" s="57"/>
      <c r="J41" s="20"/>
      <c r="K41" s="57">
        <v>1</v>
      </c>
      <c r="L41" s="20">
        <v>3</v>
      </c>
      <c r="M41" s="9"/>
      <c r="N41" s="57">
        <v>5</v>
      </c>
      <c r="O41" s="29"/>
      <c r="P41" s="4">
        <v>1</v>
      </c>
      <c r="Q41" s="86">
        <f t="shared" si="1"/>
        <v>22</v>
      </c>
      <c r="R41" s="21"/>
      <c r="S41" s="43">
        <v>3</v>
      </c>
      <c r="T41" s="21">
        <v>3</v>
      </c>
      <c r="U41" s="7">
        <v>10</v>
      </c>
      <c r="V41" s="43"/>
      <c r="W41" s="61"/>
      <c r="X41" s="7"/>
      <c r="Y41" s="23"/>
      <c r="Z41" s="11">
        <v>2</v>
      </c>
      <c r="AA41" s="7"/>
      <c r="AB41" s="7"/>
      <c r="AC41" s="7">
        <v>2</v>
      </c>
      <c r="AD41" s="23">
        <v>1</v>
      </c>
      <c r="AE41" s="4"/>
      <c r="AF41" s="26">
        <f t="shared" si="2"/>
        <v>21</v>
      </c>
      <c r="AG41" s="95">
        <f t="shared" si="0"/>
        <v>43</v>
      </c>
    </row>
    <row r="42" spans="1:33" x14ac:dyDescent="0.25">
      <c r="A42" s="70" t="s">
        <v>19</v>
      </c>
      <c r="B42" s="22"/>
      <c r="C42" s="9"/>
      <c r="D42" s="9">
        <v>3</v>
      </c>
      <c r="E42" s="9"/>
      <c r="F42" s="9"/>
      <c r="G42" s="29"/>
      <c r="H42" s="20">
        <v>1</v>
      </c>
      <c r="I42" s="57"/>
      <c r="J42" s="20"/>
      <c r="K42" s="57"/>
      <c r="L42" s="20"/>
      <c r="M42" s="9"/>
      <c r="N42" s="57"/>
      <c r="O42" s="29"/>
      <c r="P42" s="4"/>
      <c r="Q42" s="86">
        <f t="shared" si="1"/>
        <v>4</v>
      </c>
      <c r="R42" s="21"/>
      <c r="S42" s="43"/>
      <c r="T42" s="21"/>
      <c r="U42" s="7"/>
      <c r="V42" s="43"/>
      <c r="W42" s="61"/>
      <c r="X42" s="7"/>
      <c r="Y42" s="23"/>
      <c r="Z42" s="11"/>
      <c r="AA42" s="7"/>
      <c r="AB42" s="7"/>
      <c r="AC42" s="7"/>
      <c r="AD42" s="23"/>
      <c r="AE42" s="4"/>
      <c r="AF42" s="26">
        <f t="shared" si="2"/>
        <v>0</v>
      </c>
      <c r="AG42" s="95">
        <f t="shared" si="0"/>
        <v>4</v>
      </c>
    </row>
    <row r="43" spans="1:33" x14ac:dyDescent="0.25">
      <c r="A43" s="70" t="s">
        <v>6</v>
      </c>
      <c r="B43" s="22">
        <v>1</v>
      </c>
      <c r="C43" s="9"/>
      <c r="D43" s="9">
        <v>4</v>
      </c>
      <c r="E43" s="9"/>
      <c r="F43" s="9"/>
      <c r="G43" s="29"/>
      <c r="H43" s="20"/>
      <c r="I43" s="57"/>
      <c r="J43" s="20"/>
      <c r="K43" s="57"/>
      <c r="L43" s="20">
        <v>14</v>
      </c>
      <c r="M43" s="9"/>
      <c r="N43" s="57"/>
      <c r="O43" s="29"/>
      <c r="P43" s="4"/>
      <c r="Q43" s="86">
        <f t="shared" si="1"/>
        <v>19</v>
      </c>
      <c r="R43" s="21"/>
      <c r="S43" s="43"/>
      <c r="T43" s="21"/>
      <c r="U43" s="7"/>
      <c r="V43" s="43"/>
      <c r="W43" s="61"/>
      <c r="X43" s="7"/>
      <c r="Y43" s="23"/>
      <c r="Z43" s="11"/>
      <c r="AA43" s="7"/>
      <c r="AB43" s="7"/>
      <c r="AC43" s="7"/>
      <c r="AD43" s="23"/>
      <c r="AE43" s="4"/>
      <c r="AF43" s="26">
        <f t="shared" si="2"/>
        <v>0</v>
      </c>
      <c r="AG43" s="95">
        <f t="shared" si="0"/>
        <v>19</v>
      </c>
    </row>
    <row r="44" spans="1:33" x14ac:dyDescent="0.25">
      <c r="A44" s="70" t="s">
        <v>48</v>
      </c>
      <c r="B44" s="22"/>
      <c r="C44" s="9">
        <v>17</v>
      </c>
      <c r="D44" s="9">
        <v>69</v>
      </c>
      <c r="E44" s="9"/>
      <c r="F44" s="9"/>
      <c r="G44" s="29"/>
      <c r="H44" s="20"/>
      <c r="I44" s="57"/>
      <c r="J44" s="20"/>
      <c r="K44" s="57"/>
      <c r="L44" s="20">
        <v>4</v>
      </c>
      <c r="M44" s="9"/>
      <c r="N44" s="57"/>
      <c r="O44" s="29">
        <v>7</v>
      </c>
      <c r="P44" s="4"/>
      <c r="Q44" s="86">
        <f t="shared" si="1"/>
        <v>97</v>
      </c>
      <c r="R44" s="21"/>
      <c r="S44" s="43">
        <v>2</v>
      </c>
      <c r="T44" s="21"/>
      <c r="U44" s="7">
        <v>1</v>
      </c>
      <c r="V44" s="43"/>
      <c r="W44" s="61"/>
      <c r="X44" s="7"/>
      <c r="Y44" s="23"/>
      <c r="Z44" s="11"/>
      <c r="AA44" s="7"/>
      <c r="AB44" s="7"/>
      <c r="AC44" s="7"/>
      <c r="AD44" s="23"/>
      <c r="AE44" s="4"/>
      <c r="AF44" s="26">
        <f t="shared" si="2"/>
        <v>3</v>
      </c>
      <c r="AG44" s="95">
        <f t="shared" si="0"/>
        <v>100</v>
      </c>
    </row>
    <row r="45" spans="1:33" x14ac:dyDescent="0.25">
      <c r="A45" s="70" t="s">
        <v>49</v>
      </c>
      <c r="B45" s="22"/>
      <c r="C45" s="9">
        <v>6</v>
      </c>
      <c r="D45" s="9">
        <v>19</v>
      </c>
      <c r="E45" s="9">
        <v>3</v>
      </c>
      <c r="F45" s="9"/>
      <c r="G45" s="29"/>
      <c r="H45" s="20"/>
      <c r="I45" s="57"/>
      <c r="J45" s="20">
        <v>4</v>
      </c>
      <c r="K45" s="57">
        <v>2</v>
      </c>
      <c r="L45" s="20">
        <v>4</v>
      </c>
      <c r="M45" s="9">
        <v>4</v>
      </c>
      <c r="N45" s="57"/>
      <c r="O45" s="29"/>
      <c r="P45" s="4"/>
      <c r="Q45" s="86">
        <f t="shared" si="1"/>
        <v>42</v>
      </c>
      <c r="R45" s="21"/>
      <c r="S45" s="43">
        <v>5</v>
      </c>
      <c r="T45" s="21"/>
      <c r="U45" s="7">
        <v>4</v>
      </c>
      <c r="V45" s="43"/>
      <c r="W45" s="61"/>
      <c r="X45" s="7"/>
      <c r="Y45" s="23"/>
      <c r="Z45" s="11"/>
      <c r="AA45" s="7"/>
      <c r="AB45" s="7"/>
      <c r="AC45" s="7"/>
      <c r="AD45" s="23"/>
      <c r="AE45" s="4"/>
      <c r="AF45" s="26">
        <f t="shared" si="2"/>
        <v>9</v>
      </c>
      <c r="AG45" s="95">
        <f t="shared" si="0"/>
        <v>51</v>
      </c>
    </row>
    <row r="46" spans="1:33" x14ac:dyDescent="0.25">
      <c r="A46" s="70" t="s">
        <v>50</v>
      </c>
      <c r="B46" s="22"/>
      <c r="C46" s="9">
        <v>53</v>
      </c>
      <c r="D46" s="9">
        <v>83</v>
      </c>
      <c r="E46" s="9">
        <v>22</v>
      </c>
      <c r="F46" s="9"/>
      <c r="G46" s="29"/>
      <c r="H46" s="20"/>
      <c r="I46" s="57"/>
      <c r="J46" s="20">
        <v>1</v>
      </c>
      <c r="K46" s="57">
        <v>10</v>
      </c>
      <c r="L46" s="20"/>
      <c r="M46" s="9"/>
      <c r="N46" s="57"/>
      <c r="O46" s="29"/>
      <c r="P46" s="4"/>
      <c r="Q46" s="86">
        <f t="shared" si="1"/>
        <v>169</v>
      </c>
      <c r="R46" s="21"/>
      <c r="S46" s="43">
        <v>22</v>
      </c>
      <c r="T46" s="21"/>
      <c r="U46" s="7">
        <v>22</v>
      </c>
      <c r="V46" s="43"/>
      <c r="W46" s="61"/>
      <c r="X46" s="7"/>
      <c r="Y46" s="23"/>
      <c r="Z46" s="11"/>
      <c r="AA46" s="7"/>
      <c r="AB46" s="7"/>
      <c r="AC46" s="7"/>
      <c r="AD46" s="23"/>
      <c r="AE46" s="4"/>
      <c r="AF46" s="26">
        <f t="shared" si="2"/>
        <v>44</v>
      </c>
      <c r="AG46" s="95">
        <f t="shared" si="0"/>
        <v>213</v>
      </c>
    </row>
    <row r="47" spans="1:33" s="18" customFormat="1" x14ac:dyDescent="0.25">
      <c r="A47" s="70" t="s">
        <v>24</v>
      </c>
      <c r="B47" s="22"/>
      <c r="C47" s="9"/>
      <c r="D47" s="9"/>
      <c r="E47" s="9"/>
      <c r="F47" s="9"/>
      <c r="G47" s="29">
        <v>1</v>
      </c>
      <c r="H47" s="20">
        <v>2</v>
      </c>
      <c r="I47" s="57">
        <v>3</v>
      </c>
      <c r="J47" s="20"/>
      <c r="K47" s="57"/>
      <c r="L47" s="20">
        <v>7</v>
      </c>
      <c r="M47" s="9">
        <v>5</v>
      </c>
      <c r="N47" s="57"/>
      <c r="O47" s="29"/>
      <c r="P47" s="4"/>
      <c r="Q47" s="86">
        <f t="shared" si="1"/>
        <v>18</v>
      </c>
      <c r="R47" s="21"/>
      <c r="S47" s="43"/>
      <c r="T47" s="21"/>
      <c r="U47" s="7"/>
      <c r="V47" s="43"/>
      <c r="W47" s="61"/>
      <c r="X47" s="7"/>
      <c r="Y47" s="23"/>
      <c r="Z47" s="11"/>
      <c r="AA47" s="7"/>
      <c r="AB47" s="7"/>
      <c r="AC47" s="7"/>
      <c r="AD47" s="23"/>
      <c r="AE47" s="4"/>
      <c r="AF47" s="26">
        <f t="shared" si="2"/>
        <v>0</v>
      </c>
      <c r="AG47" s="96">
        <f t="shared" si="0"/>
        <v>18</v>
      </c>
    </row>
    <row r="48" spans="1:33" x14ac:dyDescent="0.25">
      <c r="A48" s="70" t="s">
        <v>51</v>
      </c>
      <c r="B48" s="22"/>
      <c r="C48" s="9">
        <v>46</v>
      </c>
      <c r="D48" s="9">
        <v>53</v>
      </c>
      <c r="E48" s="9"/>
      <c r="F48" s="9"/>
      <c r="G48" s="29"/>
      <c r="H48" s="20"/>
      <c r="I48" s="57"/>
      <c r="J48" s="20">
        <v>39</v>
      </c>
      <c r="K48" s="57">
        <v>8</v>
      </c>
      <c r="L48" s="20"/>
      <c r="M48" s="9"/>
      <c r="N48" s="57"/>
      <c r="O48" s="29"/>
      <c r="P48" s="4">
        <v>7</v>
      </c>
      <c r="Q48" s="86">
        <f t="shared" si="1"/>
        <v>139</v>
      </c>
      <c r="R48" s="21"/>
      <c r="S48" s="43">
        <v>5</v>
      </c>
      <c r="T48" s="21"/>
      <c r="U48" s="7">
        <v>18</v>
      </c>
      <c r="V48" s="43"/>
      <c r="W48" s="61"/>
      <c r="X48" s="7"/>
      <c r="Y48" s="23"/>
      <c r="Z48" s="11">
        <v>3</v>
      </c>
      <c r="AA48" s="7"/>
      <c r="AB48" s="7"/>
      <c r="AC48" s="7">
        <v>1</v>
      </c>
      <c r="AD48" s="23"/>
      <c r="AE48" s="4"/>
      <c r="AF48" s="26">
        <f t="shared" si="2"/>
        <v>27</v>
      </c>
      <c r="AG48" s="95">
        <f t="shared" si="0"/>
        <v>166</v>
      </c>
    </row>
    <row r="49" spans="1:33" x14ac:dyDescent="0.25">
      <c r="A49" s="70" t="s">
        <v>3</v>
      </c>
      <c r="B49" s="22"/>
      <c r="C49" s="9"/>
      <c r="D49" s="9"/>
      <c r="E49" s="9"/>
      <c r="F49" s="9"/>
      <c r="G49" s="29"/>
      <c r="H49" s="20"/>
      <c r="I49" s="57"/>
      <c r="J49" s="20"/>
      <c r="K49" s="57"/>
      <c r="L49" s="20"/>
      <c r="M49" s="9"/>
      <c r="N49" s="57"/>
      <c r="O49" s="29"/>
      <c r="P49" s="4"/>
      <c r="Q49" s="86">
        <f t="shared" si="1"/>
        <v>0</v>
      </c>
      <c r="R49" s="21"/>
      <c r="S49" s="43"/>
      <c r="T49" s="21"/>
      <c r="U49" s="7"/>
      <c r="V49" s="43"/>
      <c r="W49" s="61"/>
      <c r="X49" s="7"/>
      <c r="Y49" s="23"/>
      <c r="Z49" s="11"/>
      <c r="AA49" s="7"/>
      <c r="AB49" s="7"/>
      <c r="AC49" s="7"/>
      <c r="AD49" s="23"/>
      <c r="AE49" s="4"/>
      <c r="AF49" s="26">
        <f t="shared" si="2"/>
        <v>0</v>
      </c>
      <c r="AG49" s="95">
        <f t="shared" si="0"/>
        <v>0</v>
      </c>
    </row>
    <row r="50" spans="1:33" x14ac:dyDescent="0.25">
      <c r="A50" s="70" t="s">
        <v>4</v>
      </c>
      <c r="B50" s="22"/>
      <c r="C50" s="9"/>
      <c r="D50" s="9"/>
      <c r="E50" s="9"/>
      <c r="F50" s="9"/>
      <c r="G50" s="29"/>
      <c r="H50" s="20"/>
      <c r="I50" s="57"/>
      <c r="J50" s="20"/>
      <c r="K50" s="57"/>
      <c r="L50" s="20"/>
      <c r="M50" s="9"/>
      <c r="N50" s="57"/>
      <c r="O50" s="29"/>
      <c r="P50" s="4"/>
      <c r="Q50" s="86">
        <f t="shared" si="1"/>
        <v>0</v>
      </c>
      <c r="R50" s="21"/>
      <c r="S50" s="43"/>
      <c r="T50" s="21"/>
      <c r="U50" s="7"/>
      <c r="V50" s="43"/>
      <c r="W50" s="61"/>
      <c r="X50" s="7"/>
      <c r="Y50" s="23"/>
      <c r="Z50" s="11"/>
      <c r="AA50" s="7"/>
      <c r="AB50" s="7"/>
      <c r="AC50" s="7"/>
      <c r="AD50" s="23"/>
      <c r="AE50" s="4"/>
      <c r="AF50" s="26">
        <f t="shared" si="2"/>
        <v>0</v>
      </c>
      <c r="AG50" s="95">
        <f t="shared" si="0"/>
        <v>0</v>
      </c>
    </row>
    <row r="51" spans="1:33" x14ac:dyDescent="0.25">
      <c r="A51" s="70" t="s">
        <v>29</v>
      </c>
      <c r="B51" s="22"/>
      <c r="C51" s="9"/>
      <c r="D51" s="9"/>
      <c r="E51" s="9"/>
      <c r="F51" s="9"/>
      <c r="G51" s="29"/>
      <c r="H51" s="20"/>
      <c r="I51" s="57"/>
      <c r="J51" s="20"/>
      <c r="K51" s="57"/>
      <c r="L51" s="20"/>
      <c r="M51" s="9"/>
      <c r="N51" s="57"/>
      <c r="O51" s="29"/>
      <c r="P51" s="4"/>
      <c r="Q51" s="86">
        <f t="shared" si="1"/>
        <v>0</v>
      </c>
      <c r="R51" s="21"/>
      <c r="S51" s="43"/>
      <c r="T51" s="21"/>
      <c r="U51" s="7"/>
      <c r="V51" s="43"/>
      <c r="W51" s="61"/>
      <c r="X51" s="7"/>
      <c r="Y51" s="23"/>
      <c r="Z51" s="11"/>
      <c r="AA51" s="7"/>
      <c r="AB51" s="7"/>
      <c r="AC51" s="7"/>
      <c r="AD51" s="23"/>
      <c r="AE51" s="4"/>
      <c r="AF51" s="26">
        <f t="shared" si="2"/>
        <v>0</v>
      </c>
      <c r="AG51" s="95">
        <f t="shared" si="0"/>
        <v>0</v>
      </c>
    </row>
    <row r="52" spans="1:33" x14ac:dyDescent="0.25">
      <c r="A52" s="70" t="s">
        <v>52</v>
      </c>
      <c r="B52" s="22"/>
      <c r="C52" s="9"/>
      <c r="D52" s="9"/>
      <c r="E52" s="9"/>
      <c r="F52" s="9"/>
      <c r="G52" s="29"/>
      <c r="H52" s="20"/>
      <c r="I52" s="57"/>
      <c r="J52" s="20"/>
      <c r="K52" s="57"/>
      <c r="L52" s="20"/>
      <c r="M52" s="9"/>
      <c r="N52" s="57"/>
      <c r="O52" s="29"/>
      <c r="P52" s="4"/>
      <c r="Q52" s="86">
        <f t="shared" si="1"/>
        <v>0</v>
      </c>
      <c r="R52" s="21"/>
      <c r="S52" s="43"/>
      <c r="T52" s="21"/>
      <c r="U52" s="7"/>
      <c r="V52" s="43"/>
      <c r="W52" s="61"/>
      <c r="X52" s="7"/>
      <c r="Y52" s="23"/>
      <c r="Z52" s="11"/>
      <c r="AA52" s="7"/>
      <c r="AB52" s="7"/>
      <c r="AC52" s="7">
        <v>4</v>
      </c>
      <c r="AD52" s="23">
        <v>5</v>
      </c>
      <c r="AE52" s="4"/>
      <c r="AF52" s="26">
        <f t="shared" si="2"/>
        <v>9</v>
      </c>
      <c r="AG52" s="95">
        <f t="shared" si="0"/>
        <v>9</v>
      </c>
    </row>
    <row r="53" spans="1:33" x14ac:dyDescent="0.25">
      <c r="A53" s="70" t="s">
        <v>53</v>
      </c>
      <c r="B53" s="22"/>
      <c r="C53" s="9"/>
      <c r="D53" s="9">
        <v>12</v>
      </c>
      <c r="E53" s="9"/>
      <c r="F53" s="9"/>
      <c r="G53" s="29"/>
      <c r="H53" s="20"/>
      <c r="I53" s="57"/>
      <c r="J53" s="20">
        <v>2</v>
      </c>
      <c r="K53" s="57"/>
      <c r="L53" s="20"/>
      <c r="M53" s="9"/>
      <c r="N53" s="57"/>
      <c r="O53" s="29"/>
      <c r="P53" s="4"/>
      <c r="Q53" s="86">
        <f t="shared" si="1"/>
        <v>14</v>
      </c>
      <c r="R53" s="21"/>
      <c r="S53" s="43"/>
      <c r="T53" s="21"/>
      <c r="U53" s="7"/>
      <c r="V53" s="43"/>
      <c r="W53" s="61"/>
      <c r="X53" s="7"/>
      <c r="Y53" s="23"/>
      <c r="Z53" s="11"/>
      <c r="AA53" s="7"/>
      <c r="AB53" s="7"/>
      <c r="AC53" s="7"/>
      <c r="AD53" s="23"/>
      <c r="AE53" s="4"/>
      <c r="AF53" s="26">
        <f t="shared" si="2"/>
        <v>0</v>
      </c>
      <c r="AG53" s="95">
        <f t="shared" si="0"/>
        <v>14</v>
      </c>
    </row>
    <row r="54" spans="1:33" x14ac:dyDescent="0.25">
      <c r="A54" s="70" t="s">
        <v>13</v>
      </c>
      <c r="B54" s="22"/>
      <c r="C54" s="9"/>
      <c r="D54" s="9"/>
      <c r="E54" s="9"/>
      <c r="F54" s="9"/>
      <c r="G54" s="29"/>
      <c r="H54" s="20"/>
      <c r="I54" s="57"/>
      <c r="J54" s="20"/>
      <c r="K54" s="57"/>
      <c r="L54" s="20"/>
      <c r="M54" s="9"/>
      <c r="N54" s="57"/>
      <c r="O54" s="29"/>
      <c r="P54" s="4"/>
      <c r="Q54" s="86">
        <f t="shared" si="1"/>
        <v>0</v>
      </c>
      <c r="R54" s="21"/>
      <c r="S54" s="43"/>
      <c r="T54" s="21"/>
      <c r="U54" s="7"/>
      <c r="V54" s="43"/>
      <c r="W54" s="61"/>
      <c r="X54" s="7"/>
      <c r="Y54" s="23"/>
      <c r="Z54" s="11"/>
      <c r="AA54" s="7"/>
      <c r="AB54" s="7"/>
      <c r="AC54" s="7"/>
      <c r="AD54" s="23"/>
      <c r="AE54" s="4"/>
      <c r="AF54" s="26">
        <f t="shared" si="2"/>
        <v>0</v>
      </c>
      <c r="AG54" s="95">
        <f t="shared" si="0"/>
        <v>0</v>
      </c>
    </row>
    <row r="55" spans="1:33" x14ac:dyDescent="0.25">
      <c r="A55" s="70" t="s">
        <v>22</v>
      </c>
      <c r="B55" s="22"/>
      <c r="C55" s="9"/>
      <c r="D55" s="9"/>
      <c r="E55" s="9"/>
      <c r="F55" s="9"/>
      <c r="G55" s="29"/>
      <c r="H55" s="20"/>
      <c r="I55" s="57"/>
      <c r="J55" s="20"/>
      <c r="K55" s="57"/>
      <c r="L55" s="20"/>
      <c r="M55" s="9"/>
      <c r="N55" s="57"/>
      <c r="O55" s="29"/>
      <c r="P55" s="4"/>
      <c r="Q55" s="86">
        <f t="shared" si="1"/>
        <v>0</v>
      </c>
      <c r="R55" s="21"/>
      <c r="S55" s="43"/>
      <c r="T55" s="21"/>
      <c r="U55" s="7"/>
      <c r="V55" s="43"/>
      <c r="W55" s="61"/>
      <c r="X55" s="7"/>
      <c r="Y55" s="23"/>
      <c r="Z55" s="11"/>
      <c r="AA55" s="7"/>
      <c r="AB55" s="7"/>
      <c r="AC55" s="7"/>
      <c r="AD55" s="23"/>
      <c r="AE55" s="4"/>
      <c r="AF55" s="26">
        <f t="shared" si="2"/>
        <v>0</v>
      </c>
      <c r="AG55" s="95">
        <f t="shared" si="0"/>
        <v>0</v>
      </c>
    </row>
    <row r="56" spans="1:33" x14ac:dyDescent="0.25">
      <c r="A56" s="70" t="s">
        <v>54</v>
      </c>
      <c r="B56" s="22"/>
      <c r="C56" s="9"/>
      <c r="D56" s="9">
        <v>10</v>
      </c>
      <c r="E56" s="9">
        <v>28</v>
      </c>
      <c r="F56" s="9"/>
      <c r="G56" s="29"/>
      <c r="H56" s="20"/>
      <c r="I56" s="57"/>
      <c r="J56" s="20"/>
      <c r="K56" s="57"/>
      <c r="L56" s="20"/>
      <c r="M56" s="9">
        <v>35</v>
      </c>
      <c r="N56" s="57"/>
      <c r="O56" s="29"/>
      <c r="P56" s="4">
        <v>3</v>
      </c>
      <c r="Q56" s="86">
        <f t="shared" si="1"/>
        <v>70</v>
      </c>
      <c r="R56" s="21"/>
      <c r="S56" s="43"/>
      <c r="T56" s="21"/>
      <c r="U56" s="7"/>
      <c r="V56" s="43"/>
      <c r="W56" s="61"/>
      <c r="X56" s="7"/>
      <c r="Y56" s="23"/>
      <c r="Z56" s="11"/>
      <c r="AA56" s="7"/>
      <c r="AB56" s="7"/>
      <c r="AC56" s="7"/>
      <c r="AD56" s="23"/>
      <c r="AE56" s="4"/>
      <c r="AF56" s="26">
        <f t="shared" si="2"/>
        <v>0</v>
      </c>
      <c r="AG56" s="95">
        <f t="shared" si="0"/>
        <v>70</v>
      </c>
    </row>
    <row r="57" spans="1:33" x14ac:dyDescent="0.25">
      <c r="A57" s="70" t="s">
        <v>55</v>
      </c>
      <c r="B57" s="22">
        <v>1</v>
      </c>
      <c r="C57" s="9">
        <v>31</v>
      </c>
      <c r="D57" s="9"/>
      <c r="E57" s="9"/>
      <c r="F57" s="9"/>
      <c r="G57" s="29"/>
      <c r="H57" s="20"/>
      <c r="I57" s="57"/>
      <c r="J57" s="20"/>
      <c r="K57" s="57"/>
      <c r="L57" s="20">
        <v>1</v>
      </c>
      <c r="M57" s="9">
        <v>2</v>
      </c>
      <c r="N57" s="57"/>
      <c r="O57" s="29"/>
      <c r="P57" s="4"/>
      <c r="Q57" s="86">
        <f t="shared" si="1"/>
        <v>35</v>
      </c>
      <c r="R57" s="21"/>
      <c r="S57" s="43"/>
      <c r="T57" s="21"/>
      <c r="U57" s="7"/>
      <c r="V57" s="43"/>
      <c r="W57" s="61"/>
      <c r="X57" s="7"/>
      <c r="Y57" s="23"/>
      <c r="Z57" s="11"/>
      <c r="AA57" s="7"/>
      <c r="AB57" s="7"/>
      <c r="AC57" s="7"/>
      <c r="AD57" s="23"/>
      <c r="AE57" s="4"/>
      <c r="AF57" s="26">
        <f t="shared" si="2"/>
        <v>0</v>
      </c>
      <c r="AG57" s="95">
        <f t="shared" si="0"/>
        <v>35</v>
      </c>
    </row>
    <row r="58" spans="1:33" x14ac:dyDescent="0.25">
      <c r="A58" s="70" t="s">
        <v>5</v>
      </c>
      <c r="B58" s="22">
        <v>1</v>
      </c>
      <c r="C58" s="9">
        <v>27</v>
      </c>
      <c r="D58" s="9">
        <v>132</v>
      </c>
      <c r="E58" s="9">
        <v>22</v>
      </c>
      <c r="F58" s="9"/>
      <c r="G58" s="29"/>
      <c r="H58" s="20"/>
      <c r="I58" s="57"/>
      <c r="J58" s="20">
        <v>6</v>
      </c>
      <c r="K58" s="57"/>
      <c r="L58" s="20">
        <v>13</v>
      </c>
      <c r="M58" s="9"/>
      <c r="N58" s="57"/>
      <c r="O58" s="29"/>
      <c r="P58" s="4"/>
      <c r="Q58" s="86">
        <f t="shared" si="1"/>
        <v>201</v>
      </c>
      <c r="R58" s="21"/>
      <c r="S58" s="43">
        <v>9</v>
      </c>
      <c r="T58" s="21"/>
      <c r="U58" s="7"/>
      <c r="V58" s="43"/>
      <c r="W58" s="61"/>
      <c r="X58" s="7"/>
      <c r="Y58" s="23"/>
      <c r="Z58" s="11"/>
      <c r="AA58" s="7"/>
      <c r="AB58" s="7"/>
      <c r="AC58" s="7"/>
      <c r="AD58" s="23"/>
      <c r="AE58" s="4"/>
      <c r="AF58" s="26">
        <f t="shared" si="2"/>
        <v>9</v>
      </c>
      <c r="AG58" s="95">
        <f t="shared" si="0"/>
        <v>210</v>
      </c>
    </row>
    <row r="59" spans="1:33" x14ac:dyDescent="0.25">
      <c r="A59" s="70" t="s">
        <v>56</v>
      </c>
      <c r="B59" s="22"/>
      <c r="C59" s="9">
        <v>20</v>
      </c>
      <c r="D59" s="9">
        <v>116</v>
      </c>
      <c r="E59" s="9">
        <v>46</v>
      </c>
      <c r="F59" s="9"/>
      <c r="G59" s="29"/>
      <c r="H59" s="20"/>
      <c r="I59" s="57"/>
      <c r="J59" s="20">
        <v>11</v>
      </c>
      <c r="K59" s="57"/>
      <c r="L59" s="20"/>
      <c r="M59" s="9">
        <v>30</v>
      </c>
      <c r="N59" s="57">
        <v>24</v>
      </c>
      <c r="O59" s="29">
        <v>18</v>
      </c>
      <c r="P59" s="4"/>
      <c r="Q59" s="86">
        <f t="shared" si="1"/>
        <v>265</v>
      </c>
      <c r="R59" s="21"/>
      <c r="S59" s="43"/>
      <c r="T59" s="21"/>
      <c r="U59" s="7">
        <v>3</v>
      </c>
      <c r="V59" s="43"/>
      <c r="W59" s="61"/>
      <c r="X59" s="7"/>
      <c r="Y59" s="23"/>
      <c r="Z59" s="11"/>
      <c r="AA59" s="7"/>
      <c r="AB59" s="7"/>
      <c r="AC59" s="7"/>
      <c r="AD59" s="23"/>
      <c r="AE59" s="4"/>
      <c r="AF59" s="26">
        <f t="shared" si="2"/>
        <v>3</v>
      </c>
      <c r="AG59" s="95">
        <f t="shared" si="0"/>
        <v>268</v>
      </c>
    </row>
    <row r="60" spans="1:33" x14ac:dyDescent="0.25">
      <c r="A60" s="70" t="s">
        <v>57</v>
      </c>
      <c r="B60" s="22"/>
      <c r="C60" s="9"/>
      <c r="D60" s="9"/>
      <c r="E60" s="9">
        <v>4</v>
      </c>
      <c r="F60" s="9">
        <v>14</v>
      </c>
      <c r="G60" s="29"/>
      <c r="H60" s="20"/>
      <c r="I60" s="57"/>
      <c r="J60" s="20"/>
      <c r="K60" s="57"/>
      <c r="L60" s="20"/>
      <c r="M60" s="9">
        <v>8</v>
      </c>
      <c r="N60" s="57">
        <v>2</v>
      </c>
      <c r="O60" s="29"/>
      <c r="P60" s="4"/>
      <c r="Q60" s="86">
        <f t="shared" si="1"/>
        <v>28</v>
      </c>
      <c r="R60" s="21"/>
      <c r="S60" s="43"/>
      <c r="T60" s="21"/>
      <c r="U60" s="7"/>
      <c r="V60" s="43"/>
      <c r="W60" s="61"/>
      <c r="X60" s="7"/>
      <c r="Y60" s="23">
        <v>1</v>
      </c>
      <c r="Z60" s="11"/>
      <c r="AA60" s="7"/>
      <c r="AB60" s="7"/>
      <c r="AC60" s="7">
        <v>6</v>
      </c>
      <c r="AD60" s="23">
        <v>1</v>
      </c>
      <c r="AE60" s="4"/>
      <c r="AF60" s="26">
        <f t="shared" si="2"/>
        <v>8</v>
      </c>
      <c r="AG60" s="95">
        <f t="shared" si="0"/>
        <v>36</v>
      </c>
    </row>
    <row r="61" spans="1:33" ht="13.8" thickBot="1" x14ac:dyDescent="0.3">
      <c r="A61" s="71" t="s">
        <v>58</v>
      </c>
      <c r="B61" s="13">
        <v>1</v>
      </c>
      <c r="C61" s="32">
        <v>14</v>
      </c>
      <c r="D61" s="32">
        <v>81</v>
      </c>
      <c r="E61" s="32">
        <v>24</v>
      </c>
      <c r="F61" s="32"/>
      <c r="G61" s="31"/>
      <c r="H61" s="45"/>
      <c r="I61" s="44"/>
      <c r="J61" s="45">
        <v>7</v>
      </c>
      <c r="K61" s="44"/>
      <c r="L61" s="45">
        <v>13</v>
      </c>
      <c r="M61" s="32"/>
      <c r="N61" s="44">
        <v>2</v>
      </c>
      <c r="O61" s="31">
        <v>3</v>
      </c>
      <c r="P61" s="5"/>
      <c r="Q61" s="87">
        <f t="shared" si="1"/>
        <v>145</v>
      </c>
      <c r="R61" s="45">
        <v>6</v>
      </c>
      <c r="S61" s="44">
        <v>5</v>
      </c>
      <c r="T61" s="45">
        <v>2</v>
      </c>
      <c r="U61" s="32">
        <v>3</v>
      </c>
      <c r="V61" s="44"/>
      <c r="W61" s="46">
        <v>2</v>
      </c>
      <c r="X61" s="32"/>
      <c r="Y61" s="31"/>
      <c r="Z61" s="13">
        <v>1</v>
      </c>
      <c r="AA61" s="32"/>
      <c r="AB61" s="32"/>
      <c r="AC61" s="32"/>
      <c r="AD61" s="46"/>
      <c r="AE61" s="5"/>
      <c r="AF61" s="26">
        <f t="shared" si="2"/>
        <v>19</v>
      </c>
      <c r="AG61" s="98">
        <f t="shared" si="0"/>
        <v>164</v>
      </c>
    </row>
    <row r="62" spans="1:33" ht="13.8" thickBot="1" x14ac:dyDescent="0.3">
      <c r="A62" s="51" t="s">
        <v>92</v>
      </c>
      <c r="B62" s="8">
        <f>SUM(B9:B61)</f>
        <v>8</v>
      </c>
      <c r="C62" s="53">
        <f t="shared" ref="C62:P62" si="3">SUM(C9:C61)</f>
        <v>268</v>
      </c>
      <c r="D62" s="53">
        <f t="shared" ref="D62:I62" si="4">SUM(D9:D61)</f>
        <v>720</v>
      </c>
      <c r="E62" s="53">
        <f t="shared" si="4"/>
        <v>226</v>
      </c>
      <c r="F62" s="53">
        <f t="shared" si="4"/>
        <v>29</v>
      </c>
      <c r="G62" s="2">
        <f t="shared" si="4"/>
        <v>7</v>
      </c>
      <c r="H62" s="52">
        <f t="shared" si="4"/>
        <v>8</v>
      </c>
      <c r="I62" s="55">
        <f t="shared" si="4"/>
        <v>4</v>
      </c>
      <c r="J62" s="52">
        <f t="shared" si="3"/>
        <v>75</v>
      </c>
      <c r="K62" s="55">
        <f t="shared" si="3"/>
        <v>95</v>
      </c>
      <c r="L62" s="52">
        <f t="shared" si="3"/>
        <v>136</v>
      </c>
      <c r="M62" s="53">
        <f t="shared" si="3"/>
        <v>235</v>
      </c>
      <c r="N62" s="55">
        <f t="shared" si="3"/>
        <v>63</v>
      </c>
      <c r="O62" s="55">
        <f t="shared" si="3"/>
        <v>37</v>
      </c>
      <c r="P62" s="47">
        <f t="shared" si="3"/>
        <v>18</v>
      </c>
      <c r="Q62" s="88">
        <f>SUM(Q9:Q61)</f>
        <v>1893</v>
      </c>
      <c r="R62" s="52">
        <f>SUM(R9:R61)</f>
        <v>6</v>
      </c>
      <c r="S62" s="55">
        <f t="shared" ref="S62:AE62" si="5">SUM(S9:S61)</f>
        <v>103</v>
      </c>
      <c r="T62" s="52">
        <f t="shared" si="5"/>
        <v>5</v>
      </c>
      <c r="U62" s="53">
        <f t="shared" si="5"/>
        <v>100</v>
      </c>
      <c r="V62" s="55">
        <f t="shared" si="5"/>
        <v>0</v>
      </c>
      <c r="W62" s="52">
        <f t="shared" si="5"/>
        <v>2</v>
      </c>
      <c r="X62" s="53">
        <f t="shared" si="5"/>
        <v>1</v>
      </c>
      <c r="Y62" s="55">
        <f t="shared" si="5"/>
        <v>4</v>
      </c>
      <c r="Z62" s="52">
        <f t="shared" si="5"/>
        <v>6</v>
      </c>
      <c r="AA62" s="53">
        <f t="shared" si="5"/>
        <v>0</v>
      </c>
      <c r="AB62" s="53">
        <f t="shared" si="5"/>
        <v>3</v>
      </c>
      <c r="AC62" s="53">
        <f t="shared" si="5"/>
        <v>20</v>
      </c>
      <c r="AD62" s="55">
        <f t="shared" si="5"/>
        <v>8</v>
      </c>
      <c r="AE62" s="3">
        <f t="shared" si="5"/>
        <v>0</v>
      </c>
      <c r="AF62" s="54">
        <f>SUM(AF9:AF61)</f>
        <v>258</v>
      </c>
      <c r="AG62" s="99">
        <f>SUM(AG9:AG61)</f>
        <v>2151</v>
      </c>
    </row>
    <row r="63" spans="1:33" ht="13.8" thickBot="1" x14ac:dyDescent="0.3">
      <c r="A63" s="73" t="s">
        <v>21</v>
      </c>
      <c r="B63" s="77">
        <f>B62/($Q$62+$P$62)</f>
        <v>4.1862899005756151E-3</v>
      </c>
      <c r="C63" s="64">
        <f t="shared" ref="C63:O63" si="6">C62/($Q$62+$P$62)</f>
        <v>0.14024071166928309</v>
      </c>
      <c r="D63" s="64">
        <f t="shared" si="6"/>
        <v>0.37676609105180536</v>
      </c>
      <c r="E63" s="64">
        <f t="shared" si="6"/>
        <v>0.11826268969126112</v>
      </c>
      <c r="F63" s="64">
        <f t="shared" si="6"/>
        <v>1.5175300889586603E-2</v>
      </c>
      <c r="G63" s="78">
        <f t="shared" si="6"/>
        <v>3.663003663003663E-3</v>
      </c>
      <c r="H63" s="77">
        <f t="shared" si="6"/>
        <v>4.1862899005756151E-3</v>
      </c>
      <c r="I63" s="78">
        <f t="shared" si="6"/>
        <v>2.0931449502878076E-3</v>
      </c>
      <c r="J63" s="77">
        <f t="shared" si="6"/>
        <v>3.924646781789639E-2</v>
      </c>
      <c r="K63" s="78">
        <f t="shared" si="6"/>
        <v>4.9712192569335428E-2</v>
      </c>
      <c r="L63" s="77">
        <f t="shared" si="6"/>
        <v>7.1166928309785452E-2</v>
      </c>
      <c r="M63" s="64">
        <f t="shared" si="6"/>
        <v>0.12297226582940869</v>
      </c>
      <c r="N63" s="78">
        <f t="shared" si="6"/>
        <v>3.2967032967032968E-2</v>
      </c>
      <c r="O63" s="119">
        <f t="shared" si="6"/>
        <v>1.9361590790162218E-2</v>
      </c>
      <c r="P63" s="65"/>
      <c r="Q63" s="68">
        <f>SUM(B63:P63)</f>
        <v>1</v>
      </c>
      <c r="R63" s="66">
        <f>R62/($AF$62+$AE$62)</f>
        <v>2.3255813953488372E-2</v>
      </c>
      <c r="S63" s="79">
        <f>S62/($AF$62+$AE$62)</f>
        <v>0.39922480620155038</v>
      </c>
      <c r="T63" s="66">
        <f t="shared" ref="T63:AD63" si="7">T62/($AF$62+$AE$62)</f>
        <v>1.937984496124031E-2</v>
      </c>
      <c r="U63" s="80">
        <f t="shared" si="7"/>
        <v>0.38759689922480622</v>
      </c>
      <c r="V63" s="79">
        <f t="shared" si="7"/>
        <v>0</v>
      </c>
      <c r="W63" s="66">
        <f t="shared" si="7"/>
        <v>7.7519379844961239E-3</v>
      </c>
      <c r="X63" s="80">
        <f t="shared" si="7"/>
        <v>3.875968992248062E-3</v>
      </c>
      <c r="Y63" s="79">
        <f t="shared" si="7"/>
        <v>1.5503875968992248E-2</v>
      </c>
      <c r="Z63" s="66">
        <f t="shared" si="7"/>
        <v>2.3255813953488372E-2</v>
      </c>
      <c r="AA63" s="80">
        <f t="shared" si="7"/>
        <v>0</v>
      </c>
      <c r="AB63" s="80">
        <f t="shared" si="7"/>
        <v>1.1627906976744186E-2</v>
      </c>
      <c r="AC63" s="80">
        <f t="shared" si="7"/>
        <v>7.7519379844961239E-2</v>
      </c>
      <c r="AD63" s="79">
        <f t="shared" si="7"/>
        <v>3.1007751937984496E-2</v>
      </c>
      <c r="AE63" s="3"/>
      <c r="AF63" s="67">
        <f>SUM(R63:AE63)</f>
        <v>1</v>
      </c>
    </row>
    <row r="64" spans="1:33" ht="13.8" thickBot="1" x14ac:dyDescent="0.3">
      <c r="A64" s="74" t="s">
        <v>195</v>
      </c>
      <c r="B64" s="62">
        <f>B62+Mai!B64</f>
        <v>86</v>
      </c>
      <c r="C64" s="62">
        <f>C62+Mai!C64</f>
        <v>1299</v>
      </c>
      <c r="D64" s="62">
        <f>D62+Mai!D64</f>
        <v>3563</v>
      </c>
      <c r="E64" s="62">
        <f>E62+Mai!E64</f>
        <v>1370</v>
      </c>
      <c r="F64" s="62">
        <f>F62+Mai!F64</f>
        <v>201</v>
      </c>
      <c r="G64" s="62">
        <f>G62+Mai!G64</f>
        <v>45</v>
      </c>
      <c r="H64" s="62">
        <f>H62+Mai!H64</f>
        <v>42</v>
      </c>
      <c r="I64" s="62">
        <f>I62+Mai!I64</f>
        <v>20</v>
      </c>
      <c r="J64" s="62">
        <f>J62+Mai!J64</f>
        <v>387</v>
      </c>
      <c r="K64" s="62">
        <f>K62+Mai!K64</f>
        <v>539</v>
      </c>
      <c r="L64" s="62">
        <f>L62+Mai!L64</f>
        <v>905</v>
      </c>
      <c r="M64" s="62">
        <f>M62+Mai!M64</f>
        <v>1516</v>
      </c>
      <c r="N64" s="62">
        <f>N62+Mai!N64</f>
        <v>552</v>
      </c>
      <c r="O64" s="62">
        <f>O62+Mai!O64</f>
        <v>228</v>
      </c>
      <c r="P64" s="62">
        <f>P62+Mai!P64</f>
        <v>163</v>
      </c>
      <c r="Q64" s="141">
        <f>Q62+Mai!Q64</f>
        <v>10590</v>
      </c>
      <c r="R64" s="62">
        <f>R62+Mai!R64</f>
        <v>39</v>
      </c>
      <c r="S64" s="62">
        <f>S62+Mai!S64</f>
        <v>659</v>
      </c>
      <c r="T64" s="62">
        <f>T62+Mai!T64</f>
        <v>53</v>
      </c>
      <c r="U64" s="62">
        <f>U62+Mai!U64</f>
        <v>660</v>
      </c>
      <c r="V64" s="62">
        <f>V62+Mai!V64</f>
        <v>5</v>
      </c>
      <c r="W64" s="62">
        <f>W62+Mai!W64</f>
        <v>12</v>
      </c>
      <c r="X64" s="62">
        <f>X62+Mai!X64</f>
        <v>16</v>
      </c>
      <c r="Y64" s="62">
        <f>Y62+Mai!Y64</f>
        <v>35</v>
      </c>
      <c r="Z64" s="62">
        <f>Z62+Mai!Z64</f>
        <v>42</v>
      </c>
      <c r="AA64" s="62">
        <f>AA62+Mai!AA64</f>
        <v>3</v>
      </c>
      <c r="AB64" s="62">
        <f>AB62+Mai!AB64</f>
        <v>19</v>
      </c>
      <c r="AC64" s="62">
        <f>AC62+Mai!AC64</f>
        <v>294</v>
      </c>
      <c r="AD64" s="62">
        <f>AD62+Mai!AD64</f>
        <v>100</v>
      </c>
      <c r="AE64" s="62">
        <f>AE62+Mai!AE64</f>
        <v>10</v>
      </c>
      <c r="AF64" s="141">
        <f>AF62+Mai!AF64</f>
        <v>1927</v>
      </c>
      <c r="AG64" s="138">
        <f>AG62+Mai!AG64</f>
        <v>12517</v>
      </c>
    </row>
    <row r="65" spans="1:33" ht="13.8" thickBot="1" x14ac:dyDescent="0.3">
      <c r="A65" s="128" t="s">
        <v>193</v>
      </c>
      <c r="B65" s="100">
        <v>111</v>
      </c>
      <c r="C65" s="100">
        <v>1018</v>
      </c>
      <c r="D65" s="100">
        <v>3493</v>
      </c>
      <c r="E65" s="100">
        <v>1620</v>
      </c>
      <c r="F65" s="100">
        <v>211</v>
      </c>
      <c r="G65" s="100">
        <v>31</v>
      </c>
      <c r="H65" s="100">
        <v>27</v>
      </c>
      <c r="I65" s="100">
        <v>17</v>
      </c>
      <c r="J65" s="100">
        <v>346</v>
      </c>
      <c r="K65" s="100">
        <v>487</v>
      </c>
      <c r="L65" s="100">
        <v>1008</v>
      </c>
      <c r="M65" s="100">
        <v>1411</v>
      </c>
      <c r="N65" s="100">
        <v>384</v>
      </c>
      <c r="O65" s="100">
        <v>213</v>
      </c>
      <c r="P65" s="100">
        <v>95</v>
      </c>
      <c r="Q65" s="87">
        <f t="shared" ref="Q65" si="8">SUM(B65:O65)-P65</f>
        <v>10282</v>
      </c>
      <c r="R65" s="100">
        <v>46</v>
      </c>
      <c r="S65" s="100">
        <v>637</v>
      </c>
      <c r="T65" s="100">
        <v>79</v>
      </c>
      <c r="U65" s="100">
        <v>605</v>
      </c>
      <c r="V65" s="100">
        <v>22</v>
      </c>
      <c r="W65" s="100">
        <v>23</v>
      </c>
      <c r="X65" s="100">
        <v>10</v>
      </c>
      <c r="Y65" s="100">
        <v>16</v>
      </c>
      <c r="Z65" s="100">
        <v>29</v>
      </c>
      <c r="AA65" s="100">
        <v>2</v>
      </c>
      <c r="AB65" s="100">
        <v>14</v>
      </c>
      <c r="AC65" s="100">
        <v>300</v>
      </c>
      <c r="AD65" s="100">
        <v>84</v>
      </c>
      <c r="AE65" s="100">
        <v>5</v>
      </c>
      <c r="AF65" s="87">
        <f>SUM(R65:AD65)-AE65</f>
        <v>1862</v>
      </c>
      <c r="AG65" s="138">
        <f>Q65+AF65</f>
        <v>12144</v>
      </c>
    </row>
    <row r="66" spans="1:33" ht="13.8" thickBot="1" x14ac:dyDescent="0.3">
      <c r="A66" s="129" t="s">
        <v>194</v>
      </c>
      <c r="B66" s="130">
        <f t="shared" ref="B66:P66" si="9">(B64-B65)/B65</f>
        <v>-0.22522522522522523</v>
      </c>
      <c r="C66" s="130">
        <f t="shared" si="9"/>
        <v>0.27603143418467585</v>
      </c>
      <c r="D66" s="130">
        <f t="shared" si="9"/>
        <v>2.004008016032064E-2</v>
      </c>
      <c r="E66" s="130">
        <f t="shared" si="9"/>
        <v>-0.15432098765432098</v>
      </c>
      <c r="F66" s="130">
        <f t="shared" si="9"/>
        <v>-4.7393364928909949E-2</v>
      </c>
      <c r="G66" s="130">
        <f t="shared" si="9"/>
        <v>0.45161290322580644</v>
      </c>
      <c r="H66" s="130">
        <f t="shared" si="9"/>
        <v>0.55555555555555558</v>
      </c>
      <c r="I66" s="130">
        <f t="shared" si="9"/>
        <v>0.17647058823529413</v>
      </c>
      <c r="J66" s="130">
        <f t="shared" si="9"/>
        <v>0.11849710982658959</v>
      </c>
      <c r="K66" s="130">
        <f t="shared" si="9"/>
        <v>0.10677618069815195</v>
      </c>
      <c r="L66" s="130">
        <f t="shared" si="9"/>
        <v>-0.10218253968253968</v>
      </c>
      <c r="M66" s="130">
        <f t="shared" si="9"/>
        <v>7.44153082919915E-2</v>
      </c>
      <c r="N66" s="130">
        <f t="shared" si="9"/>
        <v>0.4375</v>
      </c>
      <c r="O66" s="130">
        <f t="shared" si="9"/>
        <v>7.0422535211267609E-2</v>
      </c>
      <c r="P66" s="130">
        <f t="shared" si="9"/>
        <v>0.71578947368421053</v>
      </c>
      <c r="Q66" s="142">
        <f t="shared" ref="Q66:AG66" si="10">(Q64-Q65)/Q65</f>
        <v>2.9955261622252479E-2</v>
      </c>
      <c r="R66" s="130">
        <f>(R64-R65)/R65</f>
        <v>-0.15217391304347827</v>
      </c>
      <c r="S66" s="130">
        <f t="shared" ref="S66:AF66" si="11">(S64-S65)/S65</f>
        <v>3.453689167974882E-2</v>
      </c>
      <c r="T66" s="130">
        <f t="shared" si="11"/>
        <v>-0.32911392405063289</v>
      </c>
      <c r="U66" s="130">
        <f t="shared" si="11"/>
        <v>9.0909090909090912E-2</v>
      </c>
      <c r="V66" s="130">
        <f t="shared" si="11"/>
        <v>-0.77272727272727271</v>
      </c>
      <c r="W66" s="130">
        <f t="shared" si="11"/>
        <v>-0.47826086956521741</v>
      </c>
      <c r="X66" s="130">
        <f t="shared" si="11"/>
        <v>0.6</v>
      </c>
      <c r="Y66" s="130">
        <f t="shared" si="11"/>
        <v>1.1875</v>
      </c>
      <c r="Z66" s="130">
        <f t="shared" si="11"/>
        <v>0.44827586206896552</v>
      </c>
      <c r="AA66" s="130">
        <f t="shared" si="11"/>
        <v>0.5</v>
      </c>
      <c r="AB66" s="130">
        <f t="shared" si="11"/>
        <v>0.35714285714285715</v>
      </c>
      <c r="AC66" s="130">
        <f t="shared" si="11"/>
        <v>-0.02</v>
      </c>
      <c r="AD66" s="130">
        <f t="shared" si="11"/>
        <v>0.19047619047619047</v>
      </c>
      <c r="AE66" s="130">
        <f t="shared" si="11"/>
        <v>1</v>
      </c>
      <c r="AF66" s="142">
        <f t="shared" si="11"/>
        <v>3.4908700322234157E-2</v>
      </c>
      <c r="AG66" s="142">
        <f t="shared" si="10"/>
        <v>3.071475625823452E-2</v>
      </c>
    </row>
    <row r="67" spans="1:33" ht="15.6" x14ac:dyDescent="0.3">
      <c r="B67" s="24"/>
      <c r="C67" s="24"/>
      <c r="D67" s="24"/>
      <c r="E67" s="4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"/>
      <c r="R67" s="24"/>
      <c r="S67" s="24"/>
      <c r="T67" s="24"/>
      <c r="U67" s="24"/>
      <c r="V67" s="24"/>
      <c r="W67" s="24"/>
      <c r="X67" s="24"/>
      <c r="Y67" s="24"/>
      <c r="AA67" s="24"/>
      <c r="AB67" s="24"/>
      <c r="AC67" s="18"/>
    </row>
    <row r="68" spans="1:3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6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18"/>
    </row>
    <row r="69" spans="1:3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"/>
      <c r="R69" s="24"/>
      <c r="S69" s="24"/>
      <c r="T69" s="24"/>
      <c r="U69" s="24"/>
      <c r="V69" s="24"/>
      <c r="W69" s="24"/>
      <c r="X69" s="24"/>
      <c r="Y69" s="24"/>
      <c r="AD69" s="24"/>
      <c r="AE69" s="25"/>
      <c r="AG69" s="25"/>
    </row>
    <row r="70" spans="1:3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24"/>
      <c r="S70" s="24"/>
      <c r="T70" s="24"/>
      <c r="U70" s="24"/>
      <c r="V70" s="24"/>
      <c r="W70" s="24"/>
      <c r="X70" s="24"/>
      <c r="Y70" s="24"/>
      <c r="AD70" s="24"/>
      <c r="AE70" s="25"/>
      <c r="AG70" s="25"/>
    </row>
    <row r="71" spans="1:3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6"/>
      <c r="R71" s="24"/>
      <c r="S71" s="24"/>
      <c r="T71" s="24"/>
      <c r="U71" s="24"/>
      <c r="V71" s="24"/>
      <c r="W71" s="24"/>
      <c r="X71" s="24"/>
      <c r="Y71" s="24"/>
      <c r="AD71" s="24"/>
      <c r="AE71" s="25"/>
      <c r="AG71" s="25"/>
    </row>
    <row r="72" spans="1:3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"/>
      <c r="R72" s="24"/>
      <c r="S72" s="24"/>
      <c r="T72" s="24"/>
      <c r="U72" s="24"/>
      <c r="V72" s="24"/>
      <c r="W72" s="24"/>
      <c r="X72" s="24"/>
      <c r="Y72" s="24"/>
      <c r="AE72" s="25"/>
      <c r="AG72" s="25"/>
    </row>
    <row r="73" spans="1:33" x14ac:dyDescent="0.25">
      <c r="B73" s="24"/>
      <c r="C73" s="49"/>
      <c r="P73" s="6"/>
      <c r="AE73" s="25"/>
      <c r="AG73" s="25"/>
    </row>
    <row r="74" spans="1:33" x14ac:dyDescent="0.25">
      <c r="B74" s="24"/>
      <c r="P74" s="6"/>
      <c r="AE74" s="25"/>
      <c r="AG74" s="25"/>
    </row>
    <row r="75" spans="1:33" x14ac:dyDescent="0.25">
      <c r="B75" s="24"/>
      <c r="P75" s="6"/>
      <c r="AE75" s="25"/>
      <c r="AG75" s="25"/>
    </row>
    <row r="76" spans="1:33" x14ac:dyDescent="0.25">
      <c r="B76" s="50"/>
      <c r="P76" s="6"/>
      <c r="AE76" s="25"/>
      <c r="AG76" s="25"/>
    </row>
    <row r="77" spans="1:33" ht="23.25" customHeight="1" x14ac:dyDescent="0.25">
      <c r="B77" s="24"/>
      <c r="P77" s="6"/>
      <c r="AE77" s="25"/>
      <c r="AG77" s="25"/>
    </row>
    <row r="78" spans="1:33" ht="23.25" customHeight="1" x14ac:dyDescent="0.25">
      <c r="B78" s="50"/>
      <c r="P78" s="6"/>
      <c r="AE78" s="25"/>
      <c r="AG78" s="25"/>
    </row>
    <row r="79" spans="1:33" x14ac:dyDescent="0.25">
      <c r="B79" s="50"/>
      <c r="P79" s="6"/>
      <c r="AE79" s="25"/>
      <c r="AG79" s="25"/>
    </row>
    <row r="80" spans="1:33" x14ac:dyDescent="0.25">
      <c r="B80" s="24"/>
      <c r="P80" s="6"/>
      <c r="AE80" s="25"/>
      <c r="AG80" s="25"/>
    </row>
    <row r="81" spans="2:33" customFormat="1" x14ac:dyDescent="0.25">
      <c r="P81" s="6"/>
      <c r="AE81" s="25"/>
      <c r="AF81" s="25"/>
      <c r="AG81" s="25"/>
    </row>
    <row r="82" spans="2:33" customFormat="1" x14ac:dyDescent="0.25">
      <c r="U82" s="18"/>
      <c r="V82" s="18"/>
      <c r="W82" s="18"/>
      <c r="AE82" s="25"/>
      <c r="AF82" s="25"/>
      <c r="AG82" s="25"/>
    </row>
    <row r="83" spans="2:33" customFormat="1" x14ac:dyDescent="0.25">
      <c r="B83" s="49"/>
      <c r="U83" s="18"/>
      <c r="V83" s="18"/>
      <c r="W83" s="18"/>
      <c r="AE83" s="25"/>
      <c r="AF83" s="25"/>
      <c r="AG83" s="25"/>
    </row>
    <row r="84" spans="2:33" customFormat="1" x14ac:dyDescent="0.25">
      <c r="U84" s="18"/>
      <c r="V84" s="18"/>
      <c r="W84" s="18"/>
      <c r="AE84" s="25"/>
      <c r="AF84" s="25"/>
      <c r="AG84" s="25"/>
    </row>
    <row r="85" spans="2:33" customFormat="1" x14ac:dyDescent="0.25">
      <c r="U85" s="18"/>
      <c r="V85" s="18"/>
      <c r="W85" s="18"/>
      <c r="AE85" s="25"/>
      <c r="AF85" s="25"/>
      <c r="AG85" s="25"/>
    </row>
    <row r="86" spans="2:33" customFormat="1" x14ac:dyDescent="0.25">
      <c r="U86" s="18"/>
      <c r="V86" s="18"/>
      <c r="W86" s="18"/>
      <c r="AE86" s="25"/>
      <c r="AF86" s="25"/>
      <c r="AG86" s="25"/>
    </row>
    <row r="87" spans="2:33" customFormat="1" x14ac:dyDescent="0.25">
      <c r="U87" s="18"/>
      <c r="V87" s="18"/>
      <c r="W87" s="18"/>
      <c r="AE87" s="25"/>
      <c r="AF87" s="25"/>
      <c r="AG87" s="25"/>
    </row>
    <row r="88" spans="2:33" customFormat="1" x14ac:dyDescent="0.25">
      <c r="U88" s="18"/>
      <c r="V88" s="18"/>
      <c r="W88" s="18"/>
      <c r="AE88" s="25"/>
      <c r="AF88" s="25"/>
      <c r="AG88" s="25"/>
    </row>
    <row r="89" spans="2:33" customFormat="1" x14ac:dyDescent="0.25">
      <c r="U89" s="18"/>
      <c r="V89" s="18"/>
      <c r="W89" s="18"/>
      <c r="AE89" s="25"/>
      <c r="AF89" s="25"/>
      <c r="AG89" s="25"/>
    </row>
    <row r="90" spans="2:33" customFormat="1" x14ac:dyDescent="0.25">
      <c r="U90" s="18"/>
      <c r="V90" s="18"/>
      <c r="W90" s="18"/>
      <c r="AE90" s="25"/>
      <c r="AF90" s="25"/>
      <c r="AG90" s="25"/>
    </row>
    <row r="91" spans="2:33" customFormat="1" x14ac:dyDescent="0.25">
      <c r="U91" s="18"/>
      <c r="V91" s="18"/>
      <c r="W91" s="18"/>
      <c r="AE91" s="25"/>
      <c r="AF91" s="25"/>
      <c r="AG91" s="25"/>
    </row>
    <row r="92" spans="2:33" customFormat="1" x14ac:dyDescent="0.25">
      <c r="B92" s="49"/>
      <c r="C92" s="49"/>
      <c r="U92" s="18"/>
      <c r="V92" s="18"/>
      <c r="W92" s="18"/>
      <c r="AE92" s="25"/>
      <c r="AF92" s="25"/>
      <c r="AG92" s="25"/>
    </row>
    <row r="93" spans="2:33" customFormat="1" x14ac:dyDescent="0.25">
      <c r="U93" s="18"/>
      <c r="V93" s="18"/>
      <c r="W93" s="18"/>
      <c r="AE93" s="25"/>
      <c r="AF93" s="25"/>
      <c r="AG93" s="25"/>
    </row>
    <row r="94" spans="2:33" customFormat="1" x14ac:dyDescent="0.25">
      <c r="U94" s="18"/>
      <c r="V94" s="18"/>
      <c r="W94" s="18"/>
      <c r="AE94" s="25"/>
      <c r="AF94" s="25"/>
      <c r="AG94" s="25"/>
    </row>
    <row r="95" spans="2:33" customFormat="1" x14ac:dyDescent="0.25">
      <c r="B95" s="49"/>
      <c r="C95" s="49"/>
      <c r="U95" s="18"/>
      <c r="V95" s="18"/>
      <c r="W95" s="18"/>
      <c r="AE95" s="25"/>
      <c r="AF95" s="25"/>
      <c r="AG95" s="25"/>
    </row>
    <row r="96" spans="2:33" customFormat="1" x14ac:dyDescent="0.25">
      <c r="B96" s="49"/>
      <c r="C96" s="49"/>
      <c r="U96" s="18"/>
      <c r="V96" s="18"/>
      <c r="W96" s="18"/>
      <c r="AE96" s="25"/>
      <c r="AF96" s="25"/>
      <c r="AG96" s="25"/>
    </row>
    <row r="97" spans="2:33" customFormat="1" x14ac:dyDescent="0.25">
      <c r="B97" s="49"/>
      <c r="C97" s="49"/>
      <c r="U97" s="18"/>
      <c r="V97" s="18"/>
      <c r="W97" s="18"/>
      <c r="AE97" s="25"/>
      <c r="AF97" s="25"/>
      <c r="AG97" s="25"/>
    </row>
    <row r="98" spans="2:33" customFormat="1" x14ac:dyDescent="0.25">
      <c r="U98" s="18"/>
      <c r="V98" s="18"/>
      <c r="W98" s="18"/>
      <c r="AE98" s="25"/>
      <c r="AF98" s="25"/>
      <c r="AG98" s="25"/>
    </row>
    <row r="99" spans="2:33" customFormat="1" x14ac:dyDescent="0.25">
      <c r="U99" s="18"/>
      <c r="V99" s="18"/>
      <c r="W99" s="18"/>
      <c r="AE99" s="25"/>
      <c r="AF99" s="25"/>
      <c r="AG99" s="25"/>
    </row>
    <row r="100" spans="2:33" customFormat="1" x14ac:dyDescent="0.25">
      <c r="U100" s="18"/>
      <c r="V100" s="18"/>
      <c r="W100" s="18"/>
      <c r="AE100" s="25"/>
      <c r="AF100" s="25"/>
      <c r="AG100" s="25"/>
    </row>
    <row r="101" spans="2:33" customFormat="1" x14ac:dyDescent="0.25">
      <c r="B101" s="49"/>
      <c r="U101" s="18"/>
      <c r="V101" s="18"/>
      <c r="W101" s="18"/>
      <c r="AE101" s="25"/>
      <c r="AF101" s="25"/>
      <c r="AG101" s="25"/>
    </row>
    <row r="102" spans="2:33" customFormat="1" x14ac:dyDescent="0.25">
      <c r="B102" s="49"/>
      <c r="C102" s="49"/>
      <c r="U102" s="18"/>
      <c r="V102" s="18"/>
      <c r="W102" s="18"/>
      <c r="AE102" s="25"/>
      <c r="AF102" s="25"/>
      <c r="AG102" s="25"/>
    </row>
    <row r="103" spans="2:33" customFormat="1" x14ac:dyDescent="0.25">
      <c r="U103" s="18"/>
      <c r="V103" s="18"/>
      <c r="W103" s="18"/>
      <c r="AE103" s="25"/>
      <c r="AF103" s="25"/>
      <c r="AG103" s="25"/>
    </row>
    <row r="104" spans="2:33" customFormat="1" x14ac:dyDescent="0.25">
      <c r="U104" s="18"/>
      <c r="V104" s="18"/>
      <c r="W104" s="18"/>
      <c r="AE104" s="25"/>
      <c r="AF104" s="25"/>
      <c r="AG104" s="25"/>
    </row>
    <row r="105" spans="2:33" customFormat="1" x14ac:dyDescent="0.25">
      <c r="U105" s="18"/>
      <c r="V105" s="18"/>
      <c r="W105" s="18"/>
      <c r="AE105" s="25"/>
      <c r="AF105" s="25"/>
      <c r="AG105" s="25"/>
    </row>
    <row r="106" spans="2:33" customFormat="1" x14ac:dyDescent="0.25">
      <c r="U106" s="18"/>
      <c r="V106" s="18"/>
      <c r="W106" s="18"/>
      <c r="AE106" s="25"/>
      <c r="AF106" s="25"/>
      <c r="AG106" s="25"/>
    </row>
    <row r="107" spans="2:33" customFormat="1" x14ac:dyDescent="0.25">
      <c r="U107" s="18"/>
      <c r="V107" s="18"/>
      <c r="W107" s="18"/>
      <c r="AE107" s="25"/>
      <c r="AF107" s="25"/>
      <c r="AG107" s="25"/>
    </row>
    <row r="108" spans="2:33" customFormat="1" x14ac:dyDescent="0.25">
      <c r="U108" s="18"/>
      <c r="V108" s="18"/>
      <c r="W108" s="18"/>
      <c r="AE108" s="25"/>
      <c r="AF108" s="25"/>
      <c r="AG108" s="25"/>
    </row>
    <row r="109" spans="2:33" customFormat="1" x14ac:dyDescent="0.25">
      <c r="U109" s="18"/>
      <c r="V109" s="18"/>
      <c r="W109" s="18"/>
      <c r="AE109" s="25"/>
      <c r="AF109" s="25"/>
      <c r="AG109" s="25"/>
    </row>
    <row r="110" spans="2:33" customFormat="1" x14ac:dyDescent="0.25">
      <c r="B110" s="49"/>
      <c r="U110" s="18"/>
      <c r="V110" s="18"/>
      <c r="W110" s="18"/>
      <c r="AE110" s="25"/>
      <c r="AF110" s="25"/>
      <c r="AG110" s="25"/>
    </row>
    <row r="111" spans="2:33" customFormat="1" x14ac:dyDescent="0.25">
      <c r="B111" s="49"/>
      <c r="U111" s="18"/>
      <c r="V111" s="18"/>
      <c r="W111" s="18"/>
      <c r="AE111" s="25"/>
      <c r="AF111" s="25"/>
      <c r="AG111" s="25"/>
    </row>
    <row r="112" spans="2:33" customFormat="1" x14ac:dyDescent="0.25">
      <c r="C112" s="49"/>
      <c r="U112" s="18"/>
      <c r="V112" s="18"/>
      <c r="W112" s="18"/>
      <c r="AE112" s="25"/>
      <c r="AF112" s="25"/>
      <c r="AG112" s="25"/>
    </row>
    <row r="113" spans="2:33" customFormat="1" x14ac:dyDescent="0.25">
      <c r="U113" s="18"/>
      <c r="V113" s="18"/>
      <c r="W113" s="18"/>
      <c r="AE113" s="25"/>
      <c r="AF113" s="25"/>
      <c r="AG113" s="25"/>
    </row>
    <row r="114" spans="2:33" customFormat="1" x14ac:dyDescent="0.25">
      <c r="U114" s="18"/>
      <c r="V114" s="18"/>
      <c r="W114" s="18"/>
      <c r="AE114" s="25"/>
      <c r="AF114" s="25"/>
      <c r="AG114" s="25"/>
    </row>
    <row r="115" spans="2:33" customFormat="1" x14ac:dyDescent="0.25">
      <c r="B115" s="49"/>
      <c r="C115" s="49"/>
      <c r="U115" s="18"/>
      <c r="V115" s="18"/>
      <c r="W115" s="18"/>
      <c r="AE115" s="25"/>
      <c r="AF115" s="25"/>
      <c r="AG115" s="25"/>
    </row>
    <row r="116" spans="2:33" customFormat="1" x14ac:dyDescent="0.25">
      <c r="U116" s="18"/>
      <c r="V116" s="18"/>
      <c r="W116" s="18"/>
      <c r="AE116" s="25"/>
      <c r="AF116" s="25"/>
      <c r="AG116" s="25"/>
    </row>
    <row r="117" spans="2:33" customFormat="1" x14ac:dyDescent="0.25">
      <c r="U117" s="18"/>
      <c r="V117" s="18"/>
      <c r="W117" s="18"/>
      <c r="AE117" s="25"/>
      <c r="AF117" s="25"/>
      <c r="AG117" s="25"/>
    </row>
    <row r="118" spans="2:33" customFormat="1" x14ac:dyDescent="0.25">
      <c r="B118" s="49"/>
      <c r="C118" s="49"/>
      <c r="U118" s="18"/>
      <c r="V118" s="18"/>
      <c r="W118" s="18"/>
      <c r="AE118" s="25"/>
      <c r="AF118" s="25"/>
      <c r="AG118" s="25"/>
    </row>
    <row r="119" spans="2:33" customFormat="1" x14ac:dyDescent="0.25">
      <c r="B119" s="49"/>
      <c r="C119" s="49"/>
      <c r="U119" s="18"/>
      <c r="V119" s="18"/>
      <c r="W119" s="18"/>
      <c r="X119" s="15"/>
      <c r="AE119" s="25"/>
      <c r="AF119" s="25"/>
      <c r="AG119" s="25"/>
    </row>
    <row r="120" spans="2:33" customFormat="1" x14ac:dyDescent="0.25">
      <c r="B120" s="49"/>
      <c r="C120" s="49"/>
      <c r="U120" s="18"/>
      <c r="V120" s="18"/>
      <c r="W120" s="18"/>
      <c r="X120" s="15"/>
      <c r="AE120" s="25"/>
      <c r="AF120" s="25"/>
      <c r="AG120" s="25"/>
    </row>
    <row r="121" spans="2:33" customFormat="1" x14ac:dyDescent="0.25">
      <c r="B121" s="49"/>
      <c r="U121" s="18"/>
      <c r="V121" s="18"/>
      <c r="W121" s="18"/>
      <c r="X121" s="15"/>
      <c r="AE121" s="25"/>
      <c r="AF121" s="25"/>
      <c r="AG121" s="25"/>
    </row>
    <row r="122" spans="2:33" customFormat="1" x14ac:dyDescent="0.25">
      <c r="B122" s="49"/>
      <c r="U122" s="18"/>
      <c r="V122" s="18"/>
      <c r="W122" s="18"/>
      <c r="X122" s="15"/>
      <c r="AE122" s="25"/>
      <c r="AF122" s="25"/>
      <c r="AG122" s="25"/>
    </row>
    <row r="123" spans="2:33" customFormat="1" x14ac:dyDescent="0.25">
      <c r="U123" s="18"/>
      <c r="V123" s="18"/>
      <c r="W123" s="18"/>
      <c r="AE123" s="25"/>
      <c r="AF123" s="25"/>
      <c r="AG123" s="25"/>
    </row>
    <row r="124" spans="2:33" customFormat="1" x14ac:dyDescent="0.25">
      <c r="U124" s="18"/>
      <c r="V124" s="18"/>
      <c r="W124" s="18"/>
      <c r="AE124" s="25"/>
      <c r="AF124" s="25"/>
      <c r="AG124" s="25"/>
    </row>
    <row r="125" spans="2:33" customFormat="1" x14ac:dyDescent="0.25">
      <c r="U125" s="18"/>
      <c r="V125" s="18"/>
      <c r="W125" s="18"/>
      <c r="AE125" s="25"/>
      <c r="AF125" s="25"/>
      <c r="AG125" s="25"/>
    </row>
    <row r="126" spans="2:33" customFormat="1" x14ac:dyDescent="0.25">
      <c r="B126" s="49"/>
      <c r="C126" s="49"/>
      <c r="U126" s="18"/>
      <c r="V126" s="18"/>
      <c r="W126" s="18"/>
      <c r="AE126" s="25"/>
      <c r="AF126" s="25"/>
      <c r="AG126" s="25"/>
    </row>
    <row r="127" spans="2:33" customFormat="1" x14ac:dyDescent="0.25">
      <c r="B127" s="49"/>
      <c r="C127" s="49"/>
      <c r="U127" s="18"/>
      <c r="V127" s="18"/>
      <c r="W127" s="18"/>
      <c r="AE127" s="25"/>
      <c r="AF127" s="25"/>
      <c r="AG127" s="25"/>
    </row>
    <row r="128" spans="2:33" customFormat="1" x14ac:dyDescent="0.25">
      <c r="U128" s="18"/>
      <c r="V128" s="18"/>
      <c r="W128" s="18"/>
      <c r="AE128" s="25"/>
      <c r="AF128" s="25"/>
      <c r="AG128" s="25"/>
    </row>
    <row r="129" spans="2:33" customFormat="1" x14ac:dyDescent="0.25">
      <c r="U129" s="18"/>
      <c r="V129" s="18"/>
      <c r="W129" s="18"/>
      <c r="AE129" s="25"/>
      <c r="AF129" s="25"/>
      <c r="AG129" s="25"/>
    </row>
    <row r="130" spans="2:33" customFormat="1" x14ac:dyDescent="0.25">
      <c r="U130" s="18"/>
      <c r="V130" s="18"/>
      <c r="W130" s="18"/>
      <c r="AE130" s="25"/>
      <c r="AF130" s="25"/>
      <c r="AG130" s="25"/>
    </row>
    <row r="131" spans="2:33" customFormat="1" x14ac:dyDescent="0.25">
      <c r="U131" s="18"/>
      <c r="V131" s="18"/>
      <c r="W131" s="18"/>
      <c r="AE131" s="25"/>
      <c r="AF131" s="25"/>
      <c r="AG131" s="25"/>
    </row>
    <row r="132" spans="2:33" customFormat="1" x14ac:dyDescent="0.25">
      <c r="U132" s="18"/>
      <c r="V132" s="18"/>
      <c r="W132" s="18"/>
      <c r="AD132" s="12"/>
      <c r="AE132" s="25"/>
      <c r="AF132" s="25"/>
      <c r="AG132" s="25"/>
    </row>
    <row r="133" spans="2:33" customFormat="1" x14ac:dyDescent="0.25">
      <c r="U133" s="18"/>
      <c r="V133" s="18"/>
      <c r="W133" s="18"/>
      <c r="AE133" s="25"/>
      <c r="AF133" s="25"/>
      <c r="AG133" s="25"/>
    </row>
    <row r="134" spans="2:33" customFormat="1" x14ac:dyDescent="0.25">
      <c r="U134" s="18"/>
      <c r="V134" s="18"/>
      <c r="W134" s="18"/>
      <c r="AE134" s="25"/>
      <c r="AF134" s="25"/>
      <c r="AG134" s="25"/>
    </row>
    <row r="135" spans="2:33" customFormat="1" x14ac:dyDescent="0.25">
      <c r="B135" s="49"/>
      <c r="U135" s="18"/>
      <c r="V135" s="18"/>
      <c r="W135" s="18"/>
      <c r="AE135" s="25"/>
      <c r="AF135" s="25"/>
      <c r="AG135" s="25"/>
    </row>
    <row r="136" spans="2:33" customFormat="1" x14ac:dyDescent="0.25">
      <c r="B136" s="49"/>
      <c r="C136" s="49"/>
      <c r="U136" s="18"/>
      <c r="V136" s="18"/>
      <c r="W136" s="18"/>
      <c r="AB136" s="12"/>
      <c r="AC136" s="12"/>
      <c r="AE136" s="25"/>
      <c r="AF136" s="25"/>
      <c r="AG136" s="25"/>
    </row>
    <row r="137" spans="2:33" customFormat="1" x14ac:dyDescent="0.25">
      <c r="U137" s="18"/>
      <c r="V137" s="18"/>
      <c r="W137" s="18"/>
      <c r="AB137" s="12"/>
      <c r="AC137" s="12"/>
      <c r="AE137" s="25"/>
      <c r="AF137" s="25"/>
      <c r="AG137" s="25"/>
    </row>
    <row r="138" spans="2:33" customFormat="1" ht="21.75" customHeight="1" x14ac:dyDescent="0.25">
      <c r="B138" s="49"/>
      <c r="C138" s="49"/>
      <c r="U138" s="18"/>
      <c r="V138" s="18"/>
      <c r="W138" s="18"/>
      <c r="AB138" s="12"/>
      <c r="AC138" s="12"/>
      <c r="AE138" s="25"/>
      <c r="AF138" s="25"/>
      <c r="AG138" s="25"/>
    </row>
    <row r="139" spans="2:33" customFormat="1" ht="15" customHeight="1" x14ac:dyDescent="0.25">
      <c r="U139" s="18"/>
      <c r="V139" s="18"/>
      <c r="W139" s="18"/>
      <c r="AB139" s="12"/>
      <c r="AC139" s="12"/>
      <c r="AE139" s="25"/>
      <c r="AF139" s="25"/>
      <c r="AG139" s="25"/>
    </row>
    <row r="140" spans="2:33" customFormat="1" ht="15" customHeight="1" x14ac:dyDescent="0.25">
      <c r="B140" s="49"/>
      <c r="U140" s="18"/>
      <c r="V140" s="18"/>
      <c r="W140" s="18"/>
      <c r="AA140" s="12"/>
      <c r="AE140" s="25"/>
      <c r="AF140" s="25"/>
      <c r="AG140" s="25"/>
    </row>
    <row r="141" spans="2:33" customFormat="1" x14ac:dyDescent="0.25">
      <c r="B141" s="49"/>
      <c r="U141" s="18"/>
      <c r="V141" s="18"/>
      <c r="W141" s="18"/>
      <c r="AA141" s="12"/>
      <c r="AE141" s="25"/>
      <c r="AF141" s="25"/>
      <c r="AG141" s="25"/>
    </row>
    <row r="142" spans="2:33" customFormat="1" x14ac:dyDescent="0.25">
      <c r="B142" s="49"/>
      <c r="C142" s="49"/>
      <c r="U142" s="18"/>
      <c r="V142" s="18"/>
      <c r="W142" s="18"/>
      <c r="AA142" s="12"/>
      <c r="AE142" s="25"/>
      <c r="AF142" s="25"/>
      <c r="AG142" s="25"/>
    </row>
    <row r="143" spans="2:33" customFormat="1" x14ac:dyDescent="0.25">
      <c r="B143" s="49"/>
      <c r="C143" s="49"/>
      <c r="U143" s="18"/>
      <c r="V143" s="18"/>
      <c r="W143" s="18"/>
      <c r="AE143" s="25"/>
      <c r="AF143" s="25"/>
      <c r="AG143" s="25"/>
    </row>
    <row r="144" spans="2:33" customFormat="1" x14ac:dyDescent="0.25">
      <c r="B144" s="49"/>
      <c r="U144" s="18"/>
      <c r="V144" s="18"/>
      <c r="W144" s="18"/>
      <c r="AE144" s="25"/>
      <c r="AF144" s="25"/>
      <c r="AG144" s="25"/>
    </row>
    <row r="145" spans="2:33" customFormat="1" x14ac:dyDescent="0.25">
      <c r="B145" s="49"/>
      <c r="U145" s="18"/>
      <c r="V145" s="18"/>
      <c r="W145" s="18"/>
      <c r="AE145" s="25"/>
      <c r="AF145" s="25"/>
      <c r="AG145" s="25"/>
    </row>
    <row r="146" spans="2:33" customFormat="1" x14ac:dyDescent="0.25">
      <c r="B146" s="49"/>
      <c r="U146" s="18"/>
      <c r="V146" s="18"/>
      <c r="W146" s="18"/>
      <c r="AE146" s="25"/>
      <c r="AF146" s="25"/>
      <c r="AG146" s="25"/>
    </row>
    <row r="147" spans="2:33" customFormat="1" x14ac:dyDescent="0.25">
      <c r="B147" s="49"/>
      <c r="C147" s="49"/>
      <c r="U147" s="18"/>
      <c r="V147" s="18"/>
      <c r="W147" s="18"/>
      <c r="AE147" s="25"/>
      <c r="AF147" s="25"/>
      <c r="AG147" s="25"/>
    </row>
    <row r="148" spans="2:33" customFormat="1" x14ac:dyDescent="0.25">
      <c r="U148" s="18"/>
      <c r="V148" s="18"/>
      <c r="W148" s="18"/>
      <c r="AE148" s="25"/>
      <c r="AF148" s="25"/>
      <c r="AG148" s="25"/>
    </row>
    <row r="149" spans="2:33" customFormat="1" x14ac:dyDescent="0.25">
      <c r="U149" s="18"/>
      <c r="V149" s="18"/>
      <c r="W149" s="18"/>
      <c r="AE149" s="25"/>
      <c r="AF149" s="25"/>
      <c r="AG149" s="25"/>
    </row>
    <row r="150" spans="2:33" customFormat="1" x14ac:dyDescent="0.25">
      <c r="U150" s="18"/>
      <c r="V150" s="18"/>
      <c r="W150" s="18"/>
      <c r="AE150" s="25"/>
      <c r="AF150" s="25"/>
      <c r="AG150" s="25"/>
    </row>
    <row r="151" spans="2:33" customFormat="1" x14ac:dyDescent="0.25">
      <c r="B151" s="49"/>
      <c r="C151" s="49"/>
      <c r="U151" s="18"/>
      <c r="V151" s="18"/>
      <c r="W151" s="18"/>
      <c r="AE151" s="25"/>
      <c r="AF151" s="25"/>
      <c r="AG151" s="25"/>
    </row>
    <row r="152" spans="2:33" customFormat="1" x14ac:dyDescent="0.25">
      <c r="B152" s="49"/>
      <c r="C152" s="49"/>
      <c r="U152" s="18"/>
      <c r="V152" s="18"/>
      <c r="W152" s="18"/>
      <c r="AE152" s="25"/>
      <c r="AF152" s="25"/>
      <c r="AG152" s="25"/>
    </row>
    <row r="153" spans="2:33" customFormat="1" x14ac:dyDescent="0.25">
      <c r="U153" s="18"/>
      <c r="V153" s="18"/>
      <c r="W153" s="18"/>
      <c r="AE153" s="25"/>
      <c r="AF153" s="25"/>
      <c r="AG153" s="25"/>
    </row>
    <row r="154" spans="2:33" customFormat="1" x14ac:dyDescent="0.25">
      <c r="U154" s="18"/>
      <c r="V154" s="18"/>
      <c r="W154" s="18"/>
      <c r="AE154" s="25"/>
      <c r="AF154" s="25"/>
      <c r="AG154" s="25"/>
    </row>
    <row r="155" spans="2:33" customFormat="1" x14ac:dyDescent="0.25">
      <c r="U155" s="18"/>
      <c r="V155" s="18"/>
      <c r="W155" s="18"/>
      <c r="AE155" s="25"/>
      <c r="AF155" s="25"/>
      <c r="AG155" s="25"/>
    </row>
    <row r="156" spans="2:33" customFormat="1" x14ac:dyDescent="0.25">
      <c r="B156" s="49"/>
      <c r="C156" s="49"/>
      <c r="U156" s="18"/>
      <c r="V156" s="18"/>
      <c r="W156" s="18"/>
      <c r="AE156" s="25"/>
      <c r="AF156" s="25"/>
      <c r="AG156" s="25"/>
    </row>
    <row r="157" spans="2:33" customFormat="1" x14ac:dyDescent="0.25">
      <c r="U157" s="18"/>
      <c r="V157" s="18"/>
      <c r="W157" s="18"/>
      <c r="AE157" s="25"/>
      <c r="AF157" s="25"/>
      <c r="AG157" s="25"/>
    </row>
    <row r="158" spans="2:33" customFormat="1" x14ac:dyDescent="0.25">
      <c r="U158" s="18"/>
      <c r="V158" s="18"/>
      <c r="W158" s="18"/>
      <c r="AE158" s="25"/>
      <c r="AF158" s="25"/>
      <c r="AG158" s="25"/>
    </row>
    <row r="159" spans="2:33" customFormat="1" x14ac:dyDescent="0.25">
      <c r="U159" s="18"/>
      <c r="V159" s="18"/>
      <c r="W159" s="18"/>
      <c r="AE159" s="25"/>
      <c r="AF159" s="25"/>
      <c r="AG159" s="25"/>
    </row>
    <row r="160" spans="2:33" customFormat="1" x14ac:dyDescent="0.25">
      <c r="B160" s="49"/>
      <c r="C160" s="49"/>
      <c r="U160" s="18"/>
      <c r="V160" s="18"/>
      <c r="W160" s="18"/>
      <c r="AE160" s="25"/>
      <c r="AF160" s="25"/>
      <c r="AG160" s="25"/>
    </row>
    <row r="161" spans="1:33" x14ac:dyDescent="0.25">
      <c r="A161"/>
      <c r="B161" s="49"/>
      <c r="C161" s="49"/>
      <c r="U161" s="18"/>
      <c r="V161" s="18"/>
      <c r="W161" s="18"/>
      <c r="AE161" s="25"/>
      <c r="AG161" s="25"/>
    </row>
    <row r="162" spans="1:33" x14ac:dyDescent="0.25">
      <c r="A162"/>
      <c r="U162" s="18"/>
      <c r="V162" s="18"/>
      <c r="W162" s="18"/>
      <c r="Z162" s="12"/>
      <c r="AE162" s="25"/>
      <c r="AG162" s="25"/>
    </row>
    <row r="163" spans="1:33" x14ac:dyDescent="0.25">
      <c r="A163"/>
      <c r="U163" s="18"/>
      <c r="V163" s="18"/>
      <c r="W163" s="18"/>
      <c r="AE163" s="28"/>
      <c r="AF163" s="28"/>
      <c r="AG163" s="28"/>
    </row>
    <row r="164" spans="1:33" x14ac:dyDescent="0.25">
      <c r="A164"/>
      <c r="U164" s="18"/>
      <c r="V164" s="18"/>
      <c r="W164" s="18"/>
      <c r="Y164" s="12"/>
      <c r="AE164" s="25"/>
      <c r="AG164" s="25"/>
    </row>
    <row r="165" spans="1:33" x14ac:dyDescent="0.25">
      <c r="A165"/>
      <c r="U165" s="18"/>
      <c r="V165" s="18"/>
      <c r="W165" s="18"/>
      <c r="Y165" s="12"/>
      <c r="AE165" s="25"/>
      <c r="AG165" s="25"/>
    </row>
    <row r="166" spans="1:33" x14ac:dyDescent="0.25">
      <c r="A166"/>
      <c r="U166" s="18"/>
      <c r="V166" s="18"/>
      <c r="W166" s="18"/>
      <c r="Y166" s="12"/>
      <c r="AE166" s="25"/>
      <c r="AG166" s="25"/>
    </row>
    <row r="167" spans="1:33" x14ac:dyDescent="0.25">
      <c r="A167"/>
      <c r="U167" s="18"/>
      <c r="V167" s="18"/>
      <c r="W167" s="18"/>
      <c r="Y167" s="12"/>
      <c r="AE167" s="25"/>
      <c r="AG167" s="25"/>
    </row>
    <row r="168" spans="1:33" x14ac:dyDescent="0.25">
      <c r="A168"/>
      <c r="U168" s="18"/>
      <c r="V168" s="18"/>
      <c r="W168" s="18"/>
      <c r="Y168" s="12"/>
      <c r="AE168" s="25"/>
      <c r="AG168" s="25"/>
    </row>
    <row r="169" spans="1:33" x14ac:dyDescent="0.25">
      <c r="A169"/>
      <c r="U169" s="18"/>
      <c r="V169" s="18"/>
      <c r="W169" s="18"/>
      <c r="AE169" s="25"/>
      <c r="AG169" s="25"/>
    </row>
    <row r="170" spans="1:33" x14ac:dyDescent="0.25">
      <c r="A170"/>
      <c r="U170" s="18"/>
      <c r="V170" s="18"/>
      <c r="W170" s="18"/>
      <c r="AE170" s="25"/>
      <c r="AG170" s="25"/>
    </row>
    <row r="171" spans="1:33" x14ac:dyDescent="0.25">
      <c r="A171"/>
      <c r="U171" s="18"/>
      <c r="V171" s="18"/>
      <c r="W171" s="18"/>
      <c r="AE171" s="25"/>
      <c r="AG171" s="25"/>
    </row>
    <row r="172" spans="1:33" x14ac:dyDescent="0.25">
      <c r="A172"/>
      <c r="B172" s="49"/>
      <c r="C172" s="49"/>
      <c r="U172" s="18"/>
      <c r="V172" s="18"/>
      <c r="W172" s="18"/>
      <c r="AE172" s="25"/>
      <c r="AG172" s="25"/>
    </row>
    <row r="173" spans="1:33" x14ac:dyDescent="0.25">
      <c r="A173"/>
      <c r="U173" s="18"/>
      <c r="V173" s="18"/>
      <c r="W173" s="18"/>
      <c r="AE173" s="25"/>
      <c r="AG173" s="25"/>
    </row>
    <row r="174" spans="1:33" x14ac:dyDescent="0.25">
      <c r="A174"/>
      <c r="U174" s="18"/>
      <c r="V174" s="18"/>
      <c r="W174" s="18"/>
      <c r="AE174" s="25"/>
      <c r="AG174" s="25"/>
    </row>
    <row r="175" spans="1:33" x14ac:dyDescent="0.25">
      <c r="A175"/>
      <c r="U175" s="18"/>
      <c r="V175" s="18"/>
      <c r="W175" s="18"/>
      <c r="AE175" s="25"/>
      <c r="AG175" s="25"/>
    </row>
    <row r="176" spans="1:33" x14ac:dyDescent="0.25">
      <c r="A176"/>
      <c r="B176" s="49"/>
      <c r="U176" s="18"/>
      <c r="V176" s="18"/>
      <c r="W176" s="18"/>
      <c r="AE176" s="25"/>
      <c r="AG176" s="25"/>
    </row>
    <row r="177" spans="2:33" customFormat="1" x14ac:dyDescent="0.25">
      <c r="U177" s="18"/>
      <c r="V177" s="18"/>
      <c r="W177" s="18"/>
      <c r="AE177" s="25"/>
      <c r="AF177" s="25"/>
      <c r="AG177" s="25"/>
    </row>
    <row r="178" spans="2:33" customFormat="1" x14ac:dyDescent="0.25">
      <c r="B178" s="49"/>
      <c r="C178" s="49"/>
      <c r="U178" s="18"/>
      <c r="V178" s="18"/>
      <c r="W178" s="18"/>
      <c r="AE178" s="25"/>
      <c r="AF178" s="25"/>
      <c r="AG178" s="25"/>
    </row>
    <row r="179" spans="2:33" customFormat="1" x14ac:dyDescent="0.25">
      <c r="B179" s="49"/>
      <c r="C179" s="49"/>
      <c r="U179" s="18"/>
      <c r="V179" s="18"/>
      <c r="W179" s="18"/>
      <c r="AE179" s="25"/>
      <c r="AF179" s="25"/>
      <c r="AG179" s="25"/>
    </row>
    <row r="180" spans="2:33" customFormat="1" x14ac:dyDescent="0.25">
      <c r="B180" s="49"/>
      <c r="U180" s="18"/>
      <c r="V180" s="18"/>
      <c r="W180" s="18"/>
      <c r="AE180" s="25"/>
      <c r="AF180" s="25"/>
      <c r="AG180" s="25"/>
    </row>
    <row r="181" spans="2:33" customFormat="1" x14ac:dyDescent="0.25">
      <c r="U181" s="18"/>
      <c r="V181" s="18"/>
      <c r="W181" s="18"/>
      <c r="X181" s="12"/>
      <c r="AE181" s="25"/>
      <c r="AF181" s="25"/>
      <c r="AG181" s="25"/>
    </row>
    <row r="182" spans="2:33" customFormat="1" x14ac:dyDescent="0.25">
      <c r="U182" s="18"/>
      <c r="V182" s="18"/>
      <c r="W182" s="18"/>
      <c r="X182" s="12"/>
      <c r="AE182" s="25"/>
      <c r="AF182" s="25"/>
      <c r="AG182" s="25"/>
    </row>
    <row r="183" spans="2:33" customFormat="1" x14ac:dyDescent="0.25">
      <c r="U183" s="18"/>
      <c r="V183" s="18"/>
      <c r="W183" s="18"/>
      <c r="AE183" s="25"/>
      <c r="AF183" s="25"/>
      <c r="AG183" s="25"/>
    </row>
    <row r="184" spans="2:33" customFormat="1" x14ac:dyDescent="0.25">
      <c r="U184" s="18"/>
      <c r="V184" s="18"/>
      <c r="W184" s="18"/>
      <c r="AE184" s="25"/>
      <c r="AF184" s="25"/>
      <c r="AG184" s="25"/>
    </row>
    <row r="185" spans="2:33" customFormat="1" x14ac:dyDescent="0.25">
      <c r="B185" s="49"/>
      <c r="C185" s="49"/>
      <c r="U185" s="18"/>
      <c r="V185" s="18"/>
      <c r="W185" s="18"/>
      <c r="AE185" s="25"/>
      <c r="AF185" s="25"/>
      <c r="AG185" s="25"/>
    </row>
    <row r="186" spans="2:33" customFormat="1" x14ac:dyDescent="0.25">
      <c r="U186" s="18"/>
      <c r="V186" s="18"/>
      <c r="W186" s="18"/>
      <c r="AE186" s="25"/>
      <c r="AF186" s="25"/>
      <c r="AG186" s="25"/>
    </row>
    <row r="187" spans="2:33" customFormat="1" x14ac:dyDescent="0.25">
      <c r="B187" s="49"/>
      <c r="C187" s="49"/>
      <c r="U187" s="18"/>
      <c r="V187" s="18"/>
      <c r="W187" s="18"/>
      <c r="AE187" s="25"/>
      <c r="AF187" s="25"/>
      <c r="AG187" s="25"/>
    </row>
    <row r="188" spans="2:33" customFormat="1" x14ac:dyDescent="0.25">
      <c r="U188" s="18"/>
      <c r="V188" s="18"/>
      <c r="W188" s="18"/>
      <c r="AE188" s="25"/>
      <c r="AF188" s="25"/>
      <c r="AG188" s="25"/>
    </row>
    <row r="189" spans="2:33" customFormat="1" x14ac:dyDescent="0.25">
      <c r="B189" s="49"/>
      <c r="U189" s="18"/>
      <c r="V189" s="18"/>
      <c r="W189" s="18"/>
      <c r="AE189" s="25"/>
      <c r="AF189" s="25"/>
      <c r="AG189" s="25"/>
    </row>
    <row r="190" spans="2:33" customFormat="1" x14ac:dyDescent="0.25">
      <c r="U190" s="18"/>
      <c r="V190" s="18"/>
      <c r="W190" s="18"/>
      <c r="AE190" s="25"/>
      <c r="AF190" s="25"/>
      <c r="AG190" s="25"/>
    </row>
    <row r="191" spans="2:33" customFormat="1" x14ac:dyDescent="0.25">
      <c r="B191" s="49"/>
      <c r="U191" s="18"/>
      <c r="V191" s="18"/>
      <c r="W191" s="18"/>
      <c r="AE191" s="25"/>
      <c r="AF191" s="25"/>
      <c r="AG191" s="25"/>
    </row>
    <row r="192" spans="2:33" customFormat="1" x14ac:dyDescent="0.25">
      <c r="U192" s="18"/>
      <c r="V192" s="18"/>
      <c r="W192" s="18"/>
      <c r="AE192" s="25"/>
      <c r="AF192" s="25"/>
      <c r="AG192" s="25"/>
    </row>
    <row r="193" spans="2:33" customFormat="1" x14ac:dyDescent="0.25">
      <c r="U193" s="18"/>
      <c r="V193" s="18"/>
      <c r="W193" s="18"/>
      <c r="AE193" s="25"/>
      <c r="AF193" s="25"/>
      <c r="AG193" s="25"/>
    </row>
    <row r="194" spans="2:33" customFormat="1" x14ac:dyDescent="0.25">
      <c r="U194" s="18"/>
      <c r="V194" s="18"/>
      <c r="W194" s="18"/>
      <c r="AE194" s="25"/>
      <c r="AF194" s="25"/>
      <c r="AG194" s="25"/>
    </row>
    <row r="195" spans="2:33" customFormat="1" x14ac:dyDescent="0.25">
      <c r="B195" s="49"/>
      <c r="C195" s="49"/>
      <c r="U195" s="18"/>
      <c r="V195" s="18"/>
      <c r="W195" s="18"/>
      <c r="AE195" s="25"/>
      <c r="AF195" s="25"/>
      <c r="AG195" s="25"/>
    </row>
    <row r="196" spans="2:33" customFormat="1" x14ac:dyDescent="0.25">
      <c r="B196" s="49"/>
      <c r="C196" s="49"/>
      <c r="U196" s="18"/>
      <c r="V196" s="18"/>
      <c r="W196" s="18"/>
      <c r="AE196" s="25"/>
      <c r="AF196" s="25"/>
      <c r="AG196" s="25"/>
    </row>
    <row r="197" spans="2:33" customFormat="1" x14ac:dyDescent="0.25">
      <c r="U197" s="18"/>
      <c r="V197" s="18"/>
      <c r="W197" s="18"/>
      <c r="AE197" s="25"/>
      <c r="AF197" s="25"/>
      <c r="AG197" s="25"/>
    </row>
    <row r="198" spans="2:33" customFormat="1" x14ac:dyDescent="0.25">
      <c r="U198" s="18"/>
      <c r="V198" s="18"/>
      <c r="W198" s="18"/>
      <c r="AE198" s="25"/>
      <c r="AF198" s="25"/>
      <c r="AG198" s="25"/>
    </row>
    <row r="199" spans="2:33" customFormat="1" x14ac:dyDescent="0.25">
      <c r="U199" s="18"/>
      <c r="V199" s="18"/>
      <c r="W199" s="18"/>
      <c r="AE199" s="25"/>
      <c r="AF199" s="25"/>
      <c r="AG199" s="25"/>
    </row>
    <row r="200" spans="2:33" customFormat="1" x14ac:dyDescent="0.25">
      <c r="U200" s="18"/>
      <c r="V200" s="18"/>
      <c r="W200" s="18"/>
      <c r="AE200" s="25"/>
      <c r="AF200" s="25"/>
      <c r="AG200" s="25"/>
    </row>
    <row r="201" spans="2:33" customFormat="1" x14ac:dyDescent="0.25">
      <c r="U201" s="18"/>
      <c r="V201" s="18"/>
      <c r="W201" s="18"/>
      <c r="AE201" s="25"/>
      <c r="AF201" s="25"/>
      <c r="AG201" s="25"/>
    </row>
    <row r="202" spans="2:33" customFormat="1" x14ac:dyDescent="0.25">
      <c r="U202" s="18"/>
      <c r="V202" s="18"/>
      <c r="W202" s="18"/>
      <c r="AE202" s="25"/>
      <c r="AF202" s="25"/>
      <c r="AG202" s="25"/>
    </row>
    <row r="203" spans="2:33" customFormat="1" x14ac:dyDescent="0.25">
      <c r="U203" s="18"/>
      <c r="V203" s="18"/>
      <c r="W203" s="18"/>
      <c r="AE203" s="25"/>
      <c r="AF203" s="25"/>
      <c r="AG203" s="25"/>
    </row>
    <row r="204" spans="2:33" customFormat="1" x14ac:dyDescent="0.25">
      <c r="U204" s="18"/>
      <c r="V204" s="18"/>
      <c r="W204" s="18"/>
      <c r="AE204" s="25"/>
      <c r="AF204" s="25"/>
      <c r="AG204" s="25"/>
    </row>
    <row r="205" spans="2:33" customFormat="1" x14ac:dyDescent="0.25">
      <c r="U205" s="18"/>
      <c r="V205" s="18"/>
      <c r="W205" s="18"/>
      <c r="AE205" s="25"/>
      <c r="AF205" s="25"/>
      <c r="AG205" s="25"/>
    </row>
    <row r="206" spans="2:33" customFormat="1" x14ac:dyDescent="0.25">
      <c r="B206" s="49"/>
      <c r="C206" s="49"/>
      <c r="U206" s="18"/>
      <c r="V206" s="18"/>
      <c r="W206" s="18"/>
      <c r="AE206" s="25"/>
      <c r="AF206" s="25"/>
      <c r="AG206" s="25"/>
    </row>
    <row r="207" spans="2:33" customFormat="1" x14ac:dyDescent="0.25">
      <c r="B207" s="49"/>
      <c r="C207" s="49"/>
      <c r="U207" s="18"/>
      <c r="V207" s="18"/>
      <c r="W207" s="18"/>
      <c r="AE207" s="25"/>
      <c r="AF207" s="25"/>
      <c r="AG207" s="25"/>
    </row>
    <row r="208" spans="2:33" customFormat="1" x14ac:dyDescent="0.25">
      <c r="U208" s="18"/>
      <c r="V208" s="18"/>
      <c r="W208" s="18"/>
      <c r="AE208" s="25"/>
      <c r="AF208" s="25"/>
      <c r="AG208" s="25"/>
    </row>
    <row r="209" spans="2:33" customFormat="1" x14ac:dyDescent="0.25">
      <c r="U209" s="18"/>
      <c r="V209" s="18"/>
      <c r="W209" s="18"/>
      <c r="AE209" s="25"/>
      <c r="AF209" s="25"/>
      <c r="AG209" s="25"/>
    </row>
    <row r="210" spans="2:33" customFormat="1" x14ac:dyDescent="0.25">
      <c r="B210" s="49"/>
      <c r="U210" s="18"/>
      <c r="V210" s="18"/>
      <c r="W210" s="18"/>
      <c r="AE210" s="25"/>
      <c r="AF210" s="25"/>
      <c r="AG210" s="25"/>
    </row>
    <row r="211" spans="2:33" customFormat="1" x14ac:dyDescent="0.25">
      <c r="B211" s="49"/>
      <c r="U211" s="18"/>
      <c r="V211" s="18"/>
      <c r="W211" s="18"/>
      <c r="AE211" s="25"/>
      <c r="AF211" s="25"/>
      <c r="AG211" s="25"/>
    </row>
    <row r="212" spans="2:33" customFormat="1" x14ac:dyDescent="0.25">
      <c r="B212" s="49"/>
      <c r="U212" s="18"/>
      <c r="V212" s="18"/>
      <c r="W212" s="18"/>
      <c r="AE212" s="25"/>
      <c r="AF212" s="25"/>
      <c r="AG212" s="25"/>
    </row>
    <row r="213" spans="2:33" customFormat="1" x14ac:dyDescent="0.25">
      <c r="B213" s="49"/>
      <c r="U213" s="18"/>
      <c r="V213" s="18"/>
      <c r="W213" s="18"/>
      <c r="AE213" s="25"/>
      <c r="AF213" s="25"/>
      <c r="AG213" s="25"/>
    </row>
    <row r="214" spans="2:33" customFormat="1" x14ac:dyDescent="0.25">
      <c r="U214" s="18"/>
      <c r="V214" s="18"/>
      <c r="W214" s="18"/>
      <c r="AE214" s="25"/>
      <c r="AF214" s="25"/>
      <c r="AG214" s="25"/>
    </row>
    <row r="215" spans="2:33" customFormat="1" x14ac:dyDescent="0.25">
      <c r="B215" s="49"/>
      <c r="U215" s="18"/>
      <c r="V215" s="18"/>
      <c r="W215" s="18"/>
      <c r="AE215" s="25"/>
      <c r="AF215" s="25"/>
      <c r="AG215" s="25"/>
    </row>
    <row r="216" spans="2:33" customFormat="1" x14ac:dyDescent="0.25">
      <c r="B216" s="12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U216" s="18"/>
      <c r="V216" s="18"/>
      <c r="W216" s="18"/>
      <c r="AE216" s="25"/>
      <c r="AF216" s="25"/>
      <c r="AG216" s="25"/>
    </row>
    <row r="217" spans="2:33" customFormat="1" x14ac:dyDescent="0.25">
      <c r="B217" s="49"/>
      <c r="C217" s="49"/>
      <c r="U217" s="18"/>
      <c r="V217" s="18"/>
      <c r="W217" s="18"/>
      <c r="AE217" s="25"/>
      <c r="AF217" s="25"/>
      <c r="AG217" s="25"/>
    </row>
    <row r="218" spans="2:33" customFormat="1" x14ac:dyDescent="0.25">
      <c r="U218" s="18"/>
      <c r="V218" s="18"/>
      <c r="W218" s="18"/>
      <c r="AE218" s="25"/>
      <c r="AF218" s="25"/>
      <c r="AG218" s="25"/>
    </row>
    <row r="219" spans="2:33" customFormat="1" x14ac:dyDescent="0.25">
      <c r="U219" s="18"/>
      <c r="V219" s="18"/>
      <c r="W219" s="18"/>
      <c r="AE219" s="25"/>
      <c r="AF219" s="25"/>
      <c r="AG219" s="25"/>
    </row>
    <row r="220" spans="2:33" customFormat="1" x14ac:dyDescent="0.25">
      <c r="U220" s="18"/>
      <c r="V220" s="18"/>
      <c r="W220" s="18"/>
      <c r="AE220" s="25"/>
      <c r="AF220" s="25"/>
      <c r="AG220" s="25"/>
    </row>
    <row r="221" spans="2:33" customFormat="1" x14ac:dyDescent="0.25">
      <c r="U221" s="18"/>
      <c r="V221" s="18"/>
      <c r="W221" s="18"/>
      <c r="AE221" s="25"/>
      <c r="AF221" s="25"/>
      <c r="AG221" s="25"/>
    </row>
    <row r="222" spans="2:33" customFormat="1" x14ac:dyDescent="0.25">
      <c r="U222" s="18"/>
      <c r="V222" s="18"/>
      <c r="W222" s="18"/>
      <c r="AE222" s="25"/>
      <c r="AF222" s="25"/>
      <c r="AG222" s="25"/>
    </row>
    <row r="223" spans="2:33" customFormat="1" x14ac:dyDescent="0.25">
      <c r="U223" s="18"/>
      <c r="V223" s="18"/>
      <c r="W223" s="18"/>
      <c r="AE223" s="25"/>
      <c r="AF223" s="25"/>
      <c r="AG223" s="25"/>
    </row>
    <row r="224" spans="2:33" customFormat="1" x14ac:dyDescent="0.25">
      <c r="B224" s="49"/>
      <c r="U224" s="18"/>
      <c r="V224" s="18"/>
      <c r="W224" s="18"/>
      <c r="AE224" s="25"/>
      <c r="AF224" s="25"/>
      <c r="AG224" s="25"/>
    </row>
    <row r="225" spans="2:33" customFormat="1" x14ac:dyDescent="0.25">
      <c r="U225" s="18"/>
      <c r="V225" s="18"/>
      <c r="W225" s="18"/>
      <c r="AE225" s="25"/>
      <c r="AF225" s="25"/>
      <c r="AG225" s="25"/>
    </row>
    <row r="226" spans="2:33" customFormat="1" x14ac:dyDescent="0.25">
      <c r="B226" s="49"/>
      <c r="C226" s="49"/>
      <c r="U226" s="18"/>
      <c r="V226" s="18"/>
      <c r="W226" s="18"/>
      <c r="AE226" s="25"/>
      <c r="AF226" s="25"/>
      <c r="AG226" s="25"/>
    </row>
    <row r="227" spans="2:33" customFormat="1" x14ac:dyDescent="0.25">
      <c r="U227" s="18"/>
      <c r="V227" s="18"/>
      <c r="W227" s="18"/>
      <c r="AE227" s="25"/>
      <c r="AF227" s="25"/>
      <c r="AG227" s="25"/>
    </row>
    <row r="228" spans="2:33" customFormat="1" x14ac:dyDescent="0.25">
      <c r="B228" s="49"/>
      <c r="C228" s="49"/>
      <c r="U228" s="18"/>
      <c r="V228" s="18"/>
      <c r="W228" s="18"/>
      <c r="AE228" s="25"/>
      <c r="AF228" s="25"/>
      <c r="AG228" s="25"/>
    </row>
    <row r="229" spans="2:33" customFormat="1" x14ac:dyDescent="0.25">
      <c r="B229" s="49"/>
      <c r="C229" s="49"/>
      <c r="U229" s="18"/>
      <c r="V229" s="18"/>
      <c r="W229" s="18"/>
      <c r="AE229" s="25"/>
      <c r="AF229" s="25"/>
      <c r="AG229" s="25"/>
    </row>
    <row r="230" spans="2:33" customFormat="1" x14ac:dyDescent="0.25">
      <c r="AE230" s="25"/>
      <c r="AF230" s="25"/>
      <c r="AG230" s="25"/>
    </row>
    <row r="231" spans="2:33" customFormat="1" x14ac:dyDescent="0.25">
      <c r="AE231" s="25"/>
      <c r="AF231" s="25"/>
      <c r="AG231" s="25"/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</sheetData>
  <mergeCells count="32">
    <mergeCell ref="A1:AG2"/>
    <mergeCell ref="A4:A5"/>
    <mergeCell ref="B4:B5"/>
    <mergeCell ref="C4:C5"/>
    <mergeCell ref="D4:D5"/>
    <mergeCell ref="E4:E5"/>
    <mergeCell ref="F4:F5"/>
    <mergeCell ref="G4:G5"/>
    <mergeCell ref="O4:O8"/>
    <mergeCell ref="H4:I5"/>
    <mergeCell ref="J4:K5"/>
    <mergeCell ref="L4:N5"/>
    <mergeCell ref="P4:P8"/>
    <mergeCell ref="Q4:Q8"/>
    <mergeCell ref="R4:AD5"/>
    <mergeCell ref="Z6:AD7"/>
    <mergeCell ref="AE4:AE5"/>
    <mergeCell ref="AF4:AF8"/>
    <mergeCell ref="AG4:AG8"/>
    <mergeCell ref="A6:A8"/>
    <mergeCell ref="B6:B8"/>
    <mergeCell ref="C6:C8"/>
    <mergeCell ref="D6:D8"/>
    <mergeCell ref="E6:E8"/>
    <mergeCell ref="F6:F8"/>
    <mergeCell ref="G6:G8"/>
    <mergeCell ref="H6:I7"/>
    <mergeCell ref="J6:K7"/>
    <mergeCell ref="L6:N7"/>
    <mergeCell ref="R6:S7"/>
    <mergeCell ref="T6:V7"/>
    <mergeCell ref="W6:Y7"/>
  </mergeCells>
  <phoneticPr fontId="0" type="noConversion"/>
  <printOptions horizontalCentered="1"/>
  <pageMargins left="0.23622047244094491" right="0.23622047244094491" top="0" bottom="0.15748031496062992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7" enableFormatConditionsCalculation="0"/>
  <dimension ref="A1:AG379"/>
  <sheetViews>
    <sheetView zoomScale="75" zoomScaleNormal="75" zoomScalePageLayoutView="75" workbookViewId="0">
      <pane xSplit="1" ySplit="8" topLeftCell="C57" activePane="bottomRight" state="frozenSplit"/>
      <selection activeCell="B9" sqref="B9"/>
      <selection pane="topRight" activeCell="B9" sqref="B9"/>
      <selection pane="bottomLeft" activeCell="B9" sqref="B9"/>
      <selection pane="bottomRight" activeCell="AG65" sqref="AG65"/>
    </sheetView>
  </sheetViews>
  <sheetFormatPr defaultColWidth="8.88671875" defaultRowHeight="13.2" x14ac:dyDescent="0.25"/>
  <cols>
    <col min="1" max="1" width="17.88671875" style="1" customWidth="1"/>
    <col min="2" max="2" width="5.44140625" customWidth="1"/>
    <col min="3" max="3" width="7" customWidth="1"/>
    <col min="4" max="4" width="7.5546875" customWidth="1"/>
    <col min="5" max="7" width="5.44140625" customWidth="1"/>
    <col min="8" max="8" width="7.33203125" customWidth="1"/>
    <col min="9" max="9" width="7.44140625" customWidth="1"/>
    <col min="10" max="10" width="6.33203125" customWidth="1"/>
    <col min="11" max="11" width="7.6640625" customWidth="1"/>
    <col min="12" max="13" width="5.44140625" customWidth="1"/>
    <col min="14" max="14" width="7" customWidth="1"/>
    <col min="15" max="16" width="4.6640625" customWidth="1"/>
    <col min="17" max="17" width="7.5546875" customWidth="1"/>
    <col min="18" max="18" width="5.109375" customWidth="1"/>
    <col min="19" max="19" width="5.88671875" customWidth="1"/>
    <col min="20" max="22" width="5.44140625" customWidth="1"/>
    <col min="23" max="23" width="5.77734375" customWidth="1"/>
    <col min="24" max="24" width="4.6640625" customWidth="1"/>
    <col min="25" max="25" width="4.77734375" customWidth="1"/>
    <col min="26" max="30" width="5.44140625" customWidth="1"/>
    <col min="31" max="31" width="5.33203125" customWidth="1"/>
    <col min="32" max="32" width="6.21875" style="25" customWidth="1"/>
    <col min="33" max="33" width="6.88671875" customWidth="1"/>
  </cols>
  <sheetData>
    <row r="1" spans="1:33" ht="14.1" customHeight="1" x14ac:dyDescent="0.25">
      <c r="A1" s="146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4.1" customHeight="1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14.1" customHeight="1" thickBot="1" x14ac:dyDescent="0.3">
      <c r="A3" s="76"/>
      <c r="B3" s="89" t="s">
        <v>59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1" t="s">
        <v>61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4"/>
      <c r="AG3" s="93"/>
    </row>
    <row r="4" spans="1:33" ht="14.1" customHeight="1" x14ac:dyDescent="0.25">
      <c r="A4" s="156" t="s">
        <v>105</v>
      </c>
      <c r="B4" s="158" t="s">
        <v>93</v>
      </c>
      <c r="C4" s="158" t="s">
        <v>94</v>
      </c>
      <c r="D4" s="158" t="s">
        <v>95</v>
      </c>
      <c r="E4" s="158" t="s">
        <v>96</v>
      </c>
      <c r="F4" s="158" t="s">
        <v>97</v>
      </c>
      <c r="G4" s="158" t="s">
        <v>98</v>
      </c>
      <c r="H4" s="158" t="s">
        <v>99</v>
      </c>
      <c r="I4" s="160"/>
      <c r="J4" s="158" t="s">
        <v>100</v>
      </c>
      <c r="K4" s="160"/>
      <c r="L4" s="158" t="s">
        <v>101</v>
      </c>
      <c r="M4" s="162"/>
      <c r="N4" s="160"/>
      <c r="O4" s="194" t="s">
        <v>102</v>
      </c>
      <c r="P4" s="197" t="s">
        <v>103</v>
      </c>
      <c r="Q4" s="148" t="s">
        <v>68</v>
      </c>
      <c r="R4" s="221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  <c r="AE4" s="206"/>
      <c r="AF4" s="151" t="s">
        <v>90</v>
      </c>
      <c r="AG4" s="152" t="s">
        <v>12</v>
      </c>
    </row>
    <row r="5" spans="1:33" ht="14.1" customHeight="1" thickBot="1" x14ac:dyDescent="0.3">
      <c r="A5" s="157"/>
      <c r="B5" s="159"/>
      <c r="C5" s="159"/>
      <c r="D5" s="159"/>
      <c r="E5" s="159"/>
      <c r="F5" s="159"/>
      <c r="G5" s="159"/>
      <c r="H5" s="159"/>
      <c r="I5" s="161"/>
      <c r="J5" s="159"/>
      <c r="K5" s="161"/>
      <c r="L5" s="159"/>
      <c r="M5" s="163"/>
      <c r="N5" s="161"/>
      <c r="O5" s="195"/>
      <c r="P5" s="198"/>
      <c r="Q5" s="219"/>
      <c r="R5" s="224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149"/>
      <c r="AF5" s="149"/>
      <c r="AG5" s="219"/>
    </row>
    <row r="6" spans="1:33" ht="14.1" customHeight="1" x14ac:dyDescent="0.25">
      <c r="A6" s="153" t="s">
        <v>32</v>
      </c>
      <c r="B6" s="164" t="s">
        <v>64</v>
      </c>
      <c r="C6" s="167" t="s">
        <v>30</v>
      </c>
      <c r="D6" s="170" t="s">
        <v>33</v>
      </c>
      <c r="E6" s="170" t="s">
        <v>34</v>
      </c>
      <c r="F6" s="170" t="s">
        <v>62</v>
      </c>
      <c r="G6" s="177" t="s">
        <v>35</v>
      </c>
      <c r="H6" s="180" t="s">
        <v>65</v>
      </c>
      <c r="I6" s="181"/>
      <c r="J6" s="184" t="s">
        <v>66</v>
      </c>
      <c r="K6" s="181"/>
      <c r="L6" s="180" t="s">
        <v>67</v>
      </c>
      <c r="M6" s="185"/>
      <c r="N6" s="181"/>
      <c r="O6" s="195"/>
      <c r="P6" s="198"/>
      <c r="Q6" s="219"/>
      <c r="R6" s="187" t="s">
        <v>69</v>
      </c>
      <c r="S6" s="173"/>
      <c r="T6" s="213" t="s">
        <v>72</v>
      </c>
      <c r="U6" s="214"/>
      <c r="V6" s="215"/>
      <c r="W6" s="171" t="s">
        <v>36</v>
      </c>
      <c r="X6" s="172"/>
      <c r="Y6" s="173"/>
      <c r="Z6" s="171" t="s">
        <v>60</v>
      </c>
      <c r="AA6" s="172"/>
      <c r="AB6" s="172"/>
      <c r="AC6" s="172"/>
      <c r="AD6" s="173"/>
      <c r="AE6" s="14"/>
      <c r="AF6" s="149"/>
      <c r="AG6" s="219"/>
    </row>
    <row r="7" spans="1:33" ht="14.1" customHeight="1" thickBot="1" x14ac:dyDescent="0.3">
      <c r="A7" s="207"/>
      <c r="B7" s="209"/>
      <c r="C7" s="211"/>
      <c r="D7" s="168"/>
      <c r="E7" s="168"/>
      <c r="F7" s="168"/>
      <c r="G7" s="178"/>
      <c r="H7" s="182"/>
      <c r="I7" s="183"/>
      <c r="J7" s="182"/>
      <c r="K7" s="183"/>
      <c r="L7" s="182"/>
      <c r="M7" s="186"/>
      <c r="N7" s="183"/>
      <c r="O7" s="195"/>
      <c r="P7" s="198"/>
      <c r="Q7" s="219"/>
      <c r="R7" s="174"/>
      <c r="S7" s="176"/>
      <c r="T7" s="216"/>
      <c r="U7" s="217"/>
      <c r="V7" s="218"/>
      <c r="W7" s="174"/>
      <c r="X7" s="175"/>
      <c r="Y7" s="176"/>
      <c r="Z7" s="174"/>
      <c r="AA7" s="175"/>
      <c r="AB7" s="175"/>
      <c r="AC7" s="175"/>
      <c r="AD7" s="176"/>
      <c r="AE7" s="14"/>
      <c r="AF7" s="149"/>
      <c r="AG7" s="219"/>
    </row>
    <row r="8" spans="1:33" ht="110.1" customHeight="1" thickBot="1" x14ac:dyDescent="0.3">
      <c r="A8" s="208"/>
      <c r="B8" s="210"/>
      <c r="C8" s="212"/>
      <c r="D8" s="169"/>
      <c r="E8" s="169"/>
      <c r="F8" s="169"/>
      <c r="G8" s="179"/>
      <c r="H8" s="101" t="s">
        <v>83</v>
      </c>
      <c r="I8" s="102" t="s">
        <v>84</v>
      </c>
      <c r="J8" s="103" t="s">
        <v>85</v>
      </c>
      <c r="K8" s="102" t="s">
        <v>86</v>
      </c>
      <c r="L8" s="101" t="s">
        <v>87</v>
      </c>
      <c r="M8" s="104" t="s">
        <v>88</v>
      </c>
      <c r="N8" s="102" t="s">
        <v>89</v>
      </c>
      <c r="O8" s="196"/>
      <c r="P8" s="199"/>
      <c r="Q8" s="220"/>
      <c r="R8" s="105" t="s">
        <v>70</v>
      </c>
      <c r="S8" s="106" t="s">
        <v>71</v>
      </c>
      <c r="T8" s="105" t="s">
        <v>73</v>
      </c>
      <c r="U8" s="107" t="s">
        <v>74</v>
      </c>
      <c r="V8" s="108" t="s">
        <v>104</v>
      </c>
      <c r="W8" s="109" t="s">
        <v>75</v>
      </c>
      <c r="X8" s="110" t="s">
        <v>76</v>
      </c>
      <c r="Y8" s="111" t="s">
        <v>77</v>
      </c>
      <c r="Z8" s="109" t="s">
        <v>78</v>
      </c>
      <c r="AA8" s="112" t="s">
        <v>79</v>
      </c>
      <c r="AB8" s="110" t="s">
        <v>80</v>
      </c>
      <c r="AC8" s="113" t="s">
        <v>81</v>
      </c>
      <c r="AD8" s="114" t="s">
        <v>82</v>
      </c>
      <c r="AE8" s="115" t="s">
        <v>103</v>
      </c>
      <c r="AF8" s="150"/>
      <c r="AG8" s="220"/>
    </row>
    <row r="9" spans="1:33" x14ac:dyDescent="0.25">
      <c r="A9" s="69" t="s">
        <v>37</v>
      </c>
      <c r="B9" s="33"/>
      <c r="C9" s="16"/>
      <c r="D9" s="16">
        <v>2</v>
      </c>
      <c r="E9" s="16"/>
      <c r="F9" s="16"/>
      <c r="G9" s="30"/>
      <c r="H9" s="19"/>
      <c r="I9" s="17"/>
      <c r="J9" s="19"/>
      <c r="K9" s="17"/>
      <c r="L9" s="19"/>
      <c r="M9" s="16"/>
      <c r="N9" s="17"/>
      <c r="O9" s="30"/>
      <c r="P9" s="10"/>
      <c r="Q9" s="85">
        <f>SUM(B9:O9)-P9</f>
        <v>2</v>
      </c>
      <c r="R9" s="19"/>
      <c r="S9" s="17"/>
      <c r="T9" s="20"/>
      <c r="U9" s="9"/>
      <c r="V9" s="17"/>
      <c r="W9" s="60"/>
      <c r="X9" s="16"/>
      <c r="Y9" s="17"/>
      <c r="Z9" s="19"/>
      <c r="AA9" s="16"/>
      <c r="AB9" s="16"/>
      <c r="AC9" s="16"/>
      <c r="AD9" s="17"/>
      <c r="AE9" s="10"/>
      <c r="AF9" s="27">
        <f>SUM(R9:AD9)-AE9</f>
        <v>0</v>
      </c>
      <c r="AG9" s="94">
        <f t="shared" ref="AG9:AG61" si="0">SUM(Q9,AF9)</f>
        <v>2</v>
      </c>
    </row>
    <row r="10" spans="1:33" x14ac:dyDescent="0.25">
      <c r="A10" s="70" t="s">
        <v>38</v>
      </c>
      <c r="B10" s="22"/>
      <c r="C10" s="9"/>
      <c r="D10" s="9">
        <v>5</v>
      </c>
      <c r="E10" s="9">
        <v>5</v>
      </c>
      <c r="F10" s="9">
        <v>16</v>
      </c>
      <c r="G10" s="29"/>
      <c r="H10" s="20"/>
      <c r="I10" s="57"/>
      <c r="J10" s="20"/>
      <c r="K10" s="57"/>
      <c r="L10" s="20">
        <v>1</v>
      </c>
      <c r="M10" s="9">
        <v>5</v>
      </c>
      <c r="N10" s="57">
        <v>14</v>
      </c>
      <c r="O10" s="29"/>
      <c r="P10" s="4"/>
      <c r="Q10" s="86">
        <f t="shared" ref="Q10:Q61" si="1">SUM(B10:O10)-P10</f>
        <v>46</v>
      </c>
      <c r="R10" s="21"/>
      <c r="S10" s="43"/>
      <c r="T10" s="21"/>
      <c r="U10" s="7"/>
      <c r="V10" s="43"/>
      <c r="W10" s="61"/>
      <c r="X10" s="7"/>
      <c r="Y10" s="23"/>
      <c r="Z10" s="11"/>
      <c r="AA10" s="7"/>
      <c r="AB10" s="7"/>
      <c r="AC10" s="7"/>
      <c r="AD10" s="23"/>
      <c r="AE10" s="4"/>
      <c r="AF10" s="26">
        <f>SUM(R10:AD10)-AE10</f>
        <v>0</v>
      </c>
      <c r="AG10" s="95">
        <f t="shared" si="0"/>
        <v>46</v>
      </c>
    </row>
    <row r="11" spans="1:33" x14ac:dyDescent="0.25">
      <c r="A11" s="70" t="s">
        <v>0</v>
      </c>
      <c r="B11" s="22"/>
      <c r="C11" s="9"/>
      <c r="D11" s="9"/>
      <c r="E11" s="9"/>
      <c r="F11" s="9"/>
      <c r="G11" s="29"/>
      <c r="H11" s="20"/>
      <c r="I11" s="57"/>
      <c r="J11" s="20"/>
      <c r="K11" s="57"/>
      <c r="L11" s="20"/>
      <c r="M11" s="9"/>
      <c r="N11" s="57"/>
      <c r="O11" s="29"/>
      <c r="P11" s="4"/>
      <c r="Q11" s="86">
        <f t="shared" si="1"/>
        <v>0</v>
      </c>
      <c r="R11" s="21"/>
      <c r="S11" s="43"/>
      <c r="T11" s="21"/>
      <c r="U11" s="7"/>
      <c r="V11" s="43"/>
      <c r="W11" s="61"/>
      <c r="X11" s="7"/>
      <c r="Y11" s="23"/>
      <c r="Z11" s="11"/>
      <c r="AA11" s="7"/>
      <c r="AB11" s="7"/>
      <c r="AC11" s="7"/>
      <c r="AD11" s="23"/>
      <c r="AE11" s="4"/>
      <c r="AF11" s="26">
        <f t="shared" ref="AF11:AF61" si="2">SUM(R11:AD11)-AE11</f>
        <v>0</v>
      </c>
      <c r="AG11" s="95">
        <f t="shared" si="0"/>
        <v>0</v>
      </c>
    </row>
    <row r="12" spans="1:33" x14ac:dyDescent="0.25">
      <c r="A12" s="70" t="s">
        <v>39</v>
      </c>
      <c r="B12" s="22"/>
      <c r="C12" s="9"/>
      <c r="D12" s="9">
        <v>1</v>
      </c>
      <c r="E12" s="9">
        <v>2</v>
      </c>
      <c r="F12" s="9">
        <v>4</v>
      </c>
      <c r="G12" s="29"/>
      <c r="H12" s="20">
        <v>1</v>
      </c>
      <c r="I12" s="57"/>
      <c r="J12" s="20"/>
      <c r="K12" s="57"/>
      <c r="L12" s="20">
        <v>1</v>
      </c>
      <c r="M12" s="9">
        <v>4</v>
      </c>
      <c r="N12" s="57">
        <v>18</v>
      </c>
      <c r="O12" s="29"/>
      <c r="P12" s="4"/>
      <c r="Q12" s="86">
        <f t="shared" si="1"/>
        <v>31</v>
      </c>
      <c r="R12" s="21"/>
      <c r="S12" s="43"/>
      <c r="T12" s="21"/>
      <c r="U12" s="7"/>
      <c r="V12" s="43"/>
      <c r="W12" s="61"/>
      <c r="X12" s="7"/>
      <c r="Y12" s="23"/>
      <c r="Z12" s="11"/>
      <c r="AA12" s="7"/>
      <c r="AB12" s="7"/>
      <c r="AC12" s="7"/>
      <c r="AD12" s="23"/>
      <c r="AE12" s="4"/>
      <c r="AF12" s="26">
        <f t="shared" si="2"/>
        <v>0</v>
      </c>
      <c r="AG12" s="95">
        <f t="shared" si="0"/>
        <v>31</v>
      </c>
    </row>
    <row r="13" spans="1:33" s="18" customFormat="1" x14ac:dyDescent="0.25">
      <c r="A13" s="70" t="s">
        <v>23</v>
      </c>
      <c r="B13" s="22"/>
      <c r="C13" s="9"/>
      <c r="D13" s="9"/>
      <c r="E13" s="9"/>
      <c r="F13" s="9"/>
      <c r="G13" s="29"/>
      <c r="H13" s="20"/>
      <c r="I13" s="57"/>
      <c r="J13" s="20"/>
      <c r="K13" s="57"/>
      <c r="L13" s="20"/>
      <c r="M13" s="9">
        <v>1</v>
      </c>
      <c r="N13" s="57"/>
      <c r="O13" s="29"/>
      <c r="P13" s="4"/>
      <c r="Q13" s="86">
        <f t="shared" si="1"/>
        <v>1</v>
      </c>
      <c r="R13" s="21"/>
      <c r="S13" s="43"/>
      <c r="T13" s="21"/>
      <c r="U13" s="7"/>
      <c r="V13" s="43"/>
      <c r="W13" s="61"/>
      <c r="X13" s="7"/>
      <c r="Y13" s="23"/>
      <c r="Z13" s="11"/>
      <c r="AA13" s="7"/>
      <c r="AB13" s="7"/>
      <c r="AC13" s="7"/>
      <c r="AD13" s="23"/>
      <c r="AE13" s="4"/>
      <c r="AF13" s="26">
        <f t="shared" si="2"/>
        <v>0</v>
      </c>
      <c r="AG13" s="96">
        <f t="shared" si="0"/>
        <v>1</v>
      </c>
    </row>
    <row r="14" spans="1:33" x14ac:dyDescent="0.25">
      <c r="A14" s="70" t="s">
        <v>17</v>
      </c>
      <c r="B14" s="22"/>
      <c r="C14" s="9"/>
      <c r="D14" s="9">
        <v>3</v>
      </c>
      <c r="E14" s="9"/>
      <c r="F14" s="9"/>
      <c r="G14" s="29"/>
      <c r="H14" s="20"/>
      <c r="I14" s="57"/>
      <c r="J14" s="20"/>
      <c r="K14" s="57"/>
      <c r="L14" s="20">
        <v>3</v>
      </c>
      <c r="M14" s="9"/>
      <c r="N14" s="57"/>
      <c r="O14" s="29"/>
      <c r="P14" s="4"/>
      <c r="Q14" s="86">
        <f t="shared" si="1"/>
        <v>6</v>
      </c>
      <c r="R14" s="21"/>
      <c r="S14" s="43"/>
      <c r="T14" s="21"/>
      <c r="U14" s="7"/>
      <c r="V14" s="43"/>
      <c r="W14" s="61"/>
      <c r="X14" s="7"/>
      <c r="Y14" s="23"/>
      <c r="Z14" s="11"/>
      <c r="AA14" s="7"/>
      <c r="AB14" s="7"/>
      <c r="AC14" s="7"/>
      <c r="AD14" s="23"/>
      <c r="AE14" s="4"/>
      <c r="AF14" s="26">
        <f t="shared" si="2"/>
        <v>0</v>
      </c>
      <c r="AG14" s="95">
        <f t="shared" si="0"/>
        <v>6</v>
      </c>
    </row>
    <row r="15" spans="1:33" x14ac:dyDescent="0.25">
      <c r="A15" s="70" t="s">
        <v>40</v>
      </c>
      <c r="B15" s="22"/>
      <c r="C15" s="9">
        <v>5</v>
      </c>
      <c r="D15" s="9">
        <v>7</v>
      </c>
      <c r="E15" s="9">
        <v>1</v>
      </c>
      <c r="F15" s="9"/>
      <c r="G15" s="29"/>
      <c r="H15" s="20"/>
      <c r="I15" s="57"/>
      <c r="J15" s="20"/>
      <c r="K15" s="57">
        <v>45</v>
      </c>
      <c r="L15" s="20">
        <v>9</v>
      </c>
      <c r="M15" s="9"/>
      <c r="N15" s="57"/>
      <c r="O15" s="29"/>
      <c r="P15" s="4"/>
      <c r="Q15" s="86">
        <f t="shared" si="1"/>
        <v>67</v>
      </c>
      <c r="R15" s="21"/>
      <c r="S15" s="43">
        <v>26</v>
      </c>
      <c r="T15" s="21"/>
      <c r="U15" s="7">
        <v>16</v>
      </c>
      <c r="V15" s="43"/>
      <c r="W15" s="61"/>
      <c r="X15" s="7"/>
      <c r="Y15" s="23"/>
      <c r="Z15" s="11"/>
      <c r="AA15" s="7"/>
      <c r="AB15" s="7"/>
      <c r="AC15" s="7"/>
      <c r="AD15" s="23"/>
      <c r="AE15" s="4"/>
      <c r="AF15" s="26">
        <f t="shared" si="2"/>
        <v>42</v>
      </c>
      <c r="AG15" s="95">
        <f t="shared" si="0"/>
        <v>109</v>
      </c>
    </row>
    <row r="16" spans="1:33" x14ac:dyDescent="0.25">
      <c r="A16" s="70" t="s">
        <v>27</v>
      </c>
      <c r="B16" s="22"/>
      <c r="C16" s="9"/>
      <c r="D16" s="9"/>
      <c r="E16" s="9"/>
      <c r="F16" s="9"/>
      <c r="G16" s="29"/>
      <c r="H16" s="20"/>
      <c r="I16" s="57"/>
      <c r="J16" s="20"/>
      <c r="K16" s="57"/>
      <c r="L16" s="20"/>
      <c r="M16" s="9"/>
      <c r="N16" s="57"/>
      <c r="O16" s="29"/>
      <c r="P16" s="4"/>
      <c r="Q16" s="86">
        <f t="shared" si="1"/>
        <v>0</v>
      </c>
      <c r="R16" s="21"/>
      <c r="S16" s="43"/>
      <c r="T16" s="21"/>
      <c r="U16" s="7"/>
      <c r="V16" s="43"/>
      <c r="W16" s="61"/>
      <c r="X16" s="7"/>
      <c r="Y16" s="23"/>
      <c r="Z16" s="11"/>
      <c r="AA16" s="7"/>
      <c r="AB16" s="7"/>
      <c r="AC16" s="7"/>
      <c r="AD16" s="23"/>
      <c r="AE16" s="4"/>
      <c r="AF16" s="26">
        <f t="shared" si="2"/>
        <v>0</v>
      </c>
      <c r="AG16" s="95">
        <f t="shared" si="0"/>
        <v>0</v>
      </c>
    </row>
    <row r="17" spans="1:33" x14ac:dyDescent="0.25">
      <c r="A17" s="70" t="s">
        <v>28</v>
      </c>
      <c r="B17" s="22"/>
      <c r="C17" s="9">
        <v>14</v>
      </c>
      <c r="D17" s="9">
        <v>9</v>
      </c>
      <c r="E17" s="9"/>
      <c r="F17" s="9"/>
      <c r="G17" s="29"/>
      <c r="H17" s="20"/>
      <c r="I17" s="57"/>
      <c r="J17" s="20"/>
      <c r="K17" s="57">
        <v>3</v>
      </c>
      <c r="L17" s="20">
        <v>64</v>
      </c>
      <c r="M17" s="9"/>
      <c r="N17" s="57"/>
      <c r="O17" s="29"/>
      <c r="P17" s="4">
        <v>1</v>
      </c>
      <c r="Q17" s="86">
        <f t="shared" si="1"/>
        <v>89</v>
      </c>
      <c r="R17" s="21"/>
      <c r="S17" s="43">
        <v>1</v>
      </c>
      <c r="T17" s="21"/>
      <c r="U17" s="7"/>
      <c r="V17" s="43"/>
      <c r="W17" s="61"/>
      <c r="X17" s="7"/>
      <c r="Y17" s="23"/>
      <c r="Z17" s="11"/>
      <c r="AA17" s="7"/>
      <c r="AB17" s="7"/>
      <c r="AC17" s="7"/>
      <c r="AD17" s="23"/>
      <c r="AE17" s="4"/>
      <c r="AF17" s="26">
        <f t="shared" si="2"/>
        <v>1</v>
      </c>
      <c r="AG17" s="95">
        <f t="shared" si="0"/>
        <v>90</v>
      </c>
    </row>
    <row r="18" spans="1:33" x14ac:dyDescent="0.25">
      <c r="A18" s="70" t="s">
        <v>14</v>
      </c>
      <c r="B18" s="22"/>
      <c r="C18" s="9"/>
      <c r="D18" s="9"/>
      <c r="E18" s="9"/>
      <c r="F18" s="9"/>
      <c r="G18" s="29"/>
      <c r="H18" s="20"/>
      <c r="I18" s="57"/>
      <c r="J18" s="20"/>
      <c r="K18" s="57"/>
      <c r="L18" s="20"/>
      <c r="M18" s="9"/>
      <c r="N18" s="57"/>
      <c r="O18" s="29"/>
      <c r="P18" s="4"/>
      <c r="Q18" s="86">
        <f t="shared" si="1"/>
        <v>0</v>
      </c>
      <c r="R18" s="21"/>
      <c r="S18" s="43"/>
      <c r="T18" s="21"/>
      <c r="U18" s="7"/>
      <c r="V18" s="43"/>
      <c r="W18" s="61"/>
      <c r="X18" s="7"/>
      <c r="Y18" s="23"/>
      <c r="Z18" s="11"/>
      <c r="AA18" s="7"/>
      <c r="AB18" s="7"/>
      <c r="AC18" s="7">
        <v>2</v>
      </c>
      <c r="AD18" s="23"/>
      <c r="AE18" s="4"/>
      <c r="AF18" s="26">
        <f t="shared" si="2"/>
        <v>2</v>
      </c>
      <c r="AG18" s="95">
        <f t="shared" si="0"/>
        <v>2</v>
      </c>
    </row>
    <row r="19" spans="1:33" x14ac:dyDescent="0.25">
      <c r="A19" s="70" t="s">
        <v>8</v>
      </c>
      <c r="B19" s="22"/>
      <c r="C19" s="9"/>
      <c r="D19" s="9"/>
      <c r="E19" s="9"/>
      <c r="F19" s="9"/>
      <c r="G19" s="29"/>
      <c r="H19" s="20"/>
      <c r="I19" s="57"/>
      <c r="J19" s="20"/>
      <c r="K19" s="57"/>
      <c r="L19" s="20"/>
      <c r="M19" s="9"/>
      <c r="N19" s="57"/>
      <c r="O19" s="29"/>
      <c r="P19" s="4"/>
      <c r="Q19" s="86">
        <f t="shared" si="1"/>
        <v>0</v>
      </c>
      <c r="R19" s="21"/>
      <c r="S19" s="43"/>
      <c r="T19" s="21"/>
      <c r="U19" s="7"/>
      <c r="V19" s="43"/>
      <c r="W19" s="61"/>
      <c r="X19" s="7"/>
      <c r="Y19" s="23"/>
      <c r="Z19" s="11"/>
      <c r="AA19" s="7"/>
      <c r="AB19" s="7"/>
      <c r="AC19" s="7"/>
      <c r="AD19" s="23"/>
      <c r="AE19" s="4"/>
      <c r="AF19" s="26">
        <f t="shared" si="2"/>
        <v>0</v>
      </c>
      <c r="AG19" s="95">
        <f t="shared" si="0"/>
        <v>0</v>
      </c>
    </row>
    <row r="20" spans="1:33" x14ac:dyDescent="0.25">
      <c r="A20" s="70" t="s">
        <v>41</v>
      </c>
      <c r="B20" s="22">
        <v>22</v>
      </c>
      <c r="C20" s="9">
        <v>2</v>
      </c>
      <c r="D20" s="9"/>
      <c r="E20" s="9"/>
      <c r="F20" s="9"/>
      <c r="G20" s="29"/>
      <c r="H20" s="20"/>
      <c r="I20" s="57"/>
      <c r="J20" s="20"/>
      <c r="K20" s="57"/>
      <c r="L20" s="20">
        <v>3</v>
      </c>
      <c r="M20" s="9"/>
      <c r="N20" s="57"/>
      <c r="O20" s="29"/>
      <c r="P20" s="4"/>
      <c r="Q20" s="86">
        <f t="shared" si="1"/>
        <v>27</v>
      </c>
      <c r="R20" s="21"/>
      <c r="S20" s="43">
        <v>4</v>
      </c>
      <c r="T20" s="21"/>
      <c r="U20" s="7">
        <v>5</v>
      </c>
      <c r="V20" s="43"/>
      <c r="W20" s="61"/>
      <c r="X20" s="7"/>
      <c r="Y20" s="23"/>
      <c r="Z20" s="11"/>
      <c r="AA20" s="7"/>
      <c r="AB20" s="7"/>
      <c r="AC20" s="7"/>
      <c r="AD20" s="23"/>
      <c r="AE20" s="4"/>
      <c r="AF20" s="26">
        <f t="shared" si="2"/>
        <v>9</v>
      </c>
      <c r="AG20" s="95">
        <f t="shared" si="0"/>
        <v>36</v>
      </c>
    </row>
    <row r="21" spans="1:33" x14ac:dyDescent="0.25">
      <c r="A21" s="70" t="s">
        <v>16</v>
      </c>
      <c r="B21" s="22"/>
      <c r="C21" s="9">
        <v>13</v>
      </c>
      <c r="D21" s="9">
        <v>23</v>
      </c>
      <c r="E21" s="9">
        <v>3</v>
      </c>
      <c r="F21" s="9"/>
      <c r="G21" s="29"/>
      <c r="H21" s="20"/>
      <c r="I21" s="57"/>
      <c r="J21" s="20">
        <v>7</v>
      </c>
      <c r="K21" s="57">
        <v>20</v>
      </c>
      <c r="L21" s="20">
        <v>3</v>
      </c>
      <c r="M21" s="9"/>
      <c r="N21" s="57">
        <v>1</v>
      </c>
      <c r="O21" s="29">
        <v>11</v>
      </c>
      <c r="P21" s="4"/>
      <c r="Q21" s="86">
        <f t="shared" si="1"/>
        <v>81</v>
      </c>
      <c r="R21" s="21"/>
      <c r="S21" s="43">
        <v>2</v>
      </c>
      <c r="T21" s="21"/>
      <c r="U21" s="7">
        <v>26</v>
      </c>
      <c r="V21" s="43"/>
      <c r="W21" s="61"/>
      <c r="X21" s="7"/>
      <c r="Y21" s="23"/>
      <c r="Z21" s="11"/>
      <c r="AA21" s="7"/>
      <c r="AB21" s="7">
        <v>1</v>
      </c>
      <c r="AC21" s="7"/>
      <c r="AD21" s="23"/>
      <c r="AE21" s="4"/>
      <c r="AF21" s="26">
        <f t="shared" si="2"/>
        <v>29</v>
      </c>
      <c r="AG21" s="95">
        <f t="shared" si="0"/>
        <v>110</v>
      </c>
    </row>
    <row r="22" spans="1:33" x14ac:dyDescent="0.25">
      <c r="A22" s="70" t="s">
        <v>18</v>
      </c>
      <c r="B22" s="22"/>
      <c r="C22" s="9"/>
      <c r="D22" s="9"/>
      <c r="E22" s="9"/>
      <c r="F22" s="9"/>
      <c r="G22" s="29"/>
      <c r="H22" s="20"/>
      <c r="I22" s="57"/>
      <c r="J22" s="20"/>
      <c r="K22" s="57"/>
      <c r="L22" s="20"/>
      <c r="M22" s="9"/>
      <c r="N22" s="57"/>
      <c r="O22" s="29"/>
      <c r="P22" s="4"/>
      <c r="Q22" s="86">
        <f t="shared" si="1"/>
        <v>0</v>
      </c>
      <c r="R22" s="21"/>
      <c r="S22" s="43"/>
      <c r="T22" s="21"/>
      <c r="U22" s="7"/>
      <c r="V22" s="43"/>
      <c r="W22" s="61"/>
      <c r="X22" s="7"/>
      <c r="Y22" s="23"/>
      <c r="Z22" s="11"/>
      <c r="AA22" s="7"/>
      <c r="AB22" s="7"/>
      <c r="AC22" s="7"/>
      <c r="AD22" s="23"/>
      <c r="AE22" s="4"/>
      <c r="AF22" s="26">
        <f t="shared" si="2"/>
        <v>0</v>
      </c>
      <c r="AG22" s="95">
        <f t="shared" si="0"/>
        <v>0</v>
      </c>
    </row>
    <row r="23" spans="1:33" x14ac:dyDescent="0.25">
      <c r="A23" s="71" t="s">
        <v>42</v>
      </c>
      <c r="B23" s="22"/>
      <c r="C23" s="9">
        <v>2</v>
      </c>
      <c r="D23" s="9">
        <v>54</v>
      </c>
      <c r="E23" s="9">
        <v>5</v>
      </c>
      <c r="F23" s="9"/>
      <c r="G23" s="29"/>
      <c r="H23" s="20"/>
      <c r="I23" s="57"/>
      <c r="J23" s="20"/>
      <c r="K23" s="57"/>
      <c r="L23" s="20"/>
      <c r="M23" s="9">
        <v>56</v>
      </c>
      <c r="N23" s="57"/>
      <c r="O23" s="29"/>
      <c r="P23" s="4"/>
      <c r="Q23" s="86">
        <f t="shared" si="1"/>
        <v>117</v>
      </c>
      <c r="R23" s="21"/>
      <c r="S23" s="43"/>
      <c r="T23" s="21"/>
      <c r="U23" s="7"/>
      <c r="V23" s="43"/>
      <c r="W23" s="61"/>
      <c r="X23" s="7"/>
      <c r="Y23" s="23"/>
      <c r="Z23" s="11"/>
      <c r="AA23" s="7"/>
      <c r="AB23" s="7"/>
      <c r="AC23" s="7"/>
      <c r="AD23" s="23"/>
      <c r="AE23" s="4"/>
      <c r="AF23" s="26">
        <f t="shared" si="2"/>
        <v>0</v>
      </c>
      <c r="AG23" s="95">
        <f t="shared" si="0"/>
        <v>117</v>
      </c>
    </row>
    <row r="24" spans="1:33" x14ac:dyDescent="0.25">
      <c r="A24" s="71" t="s">
        <v>11</v>
      </c>
      <c r="B24" s="22"/>
      <c r="C24" s="9">
        <v>7</v>
      </c>
      <c r="D24" s="9">
        <v>10</v>
      </c>
      <c r="E24" s="9">
        <v>4</v>
      </c>
      <c r="F24" s="9"/>
      <c r="G24" s="29"/>
      <c r="H24" s="20"/>
      <c r="I24" s="57"/>
      <c r="J24" s="20"/>
      <c r="K24" s="57">
        <v>1</v>
      </c>
      <c r="L24" s="20">
        <v>16</v>
      </c>
      <c r="M24" s="9">
        <v>5</v>
      </c>
      <c r="N24" s="57"/>
      <c r="O24" s="29"/>
      <c r="P24" s="4"/>
      <c r="Q24" s="86">
        <f t="shared" si="1"/>
        <v>43</v>
      </c>
      <c r="R24" s="21"/>
      <c r="S24" s="43"/>
      <c r="T24" s="21"/>
      <c r="U24" s="7"/>
      <c r="V24" s="43"/>
      <c r="W24" s="61"/>
      <c r="X24" s="7"/>
      <c r="Y24" s="23"/>
      <c r="Z24" s="11"/>
      <c r="AA24" s="7"/>
      <c r="AB24" s="7"/>
      <c r="AC24" s="7"/>
      <c r="AD24" s="23"/>
      <c r="AE24" s="4"/>
      <c r="AF24" s="26">
        <f t="shared" si="2"/>
        <v>0</v>
      </c>
      <c r="AG24" s="95">
        <f t="shared" si="0"/>
        <v>43</v>
      </c>
    </row>
    <row r="25" spans="1:33" x14ac:dyDescent="0.25">
      <c r="A25" s="70" t="s">
        <v>26</v>
      </c>
      <c r="B25" s="22"/>
      <c r="C25" s="9"/>
      <c r="D25" s="9"/>
      <c r="E25" s="9"/>
      <c r="F25" s="9"/>
      <c r="G25" s="29"/>
      <c r="H25" s="20"/>
      <c r="I25" s="57"/>
      <c r="J25" s="20"/>
      <c r="K25" s="57"/>
      <c r="L25" s="20"/>
      <c r="M25" s="9"/>
      <c r="N25" s="57"/>
      <c r="O25" s="29"/>
      <c r="P25" s="4"/>
      <c r="Q25" s="86">
        <f t="shared" si="1"/>
        <v>0</v>
      </c>
      <c r="R25" s="21"/>
      <c r="S25" s="43"/>
      <c r="T25" s="21"/>
      <c r="U25" s="7"/>
      <c r="V25" s="43"/>
      <c r="W25" s="61"/>
      <c r="X25" s="7"/>
      <c r="Y25" s="23"/>
      <c r="Z25" s="11"/>
      <c r="AA25" s="7"/>
      <c r="AB25" s="7"/>
      <c r="AC25" s="7"/>
      <c r="AD25" s="23"/>
      <c r="AE25" s="4"/>
      <c r="AF25" s="26">
        <f t="shared" si="2"/>
        <v>0</v>
      </c>
      <c r="AG25" s="95">
        <f t="shared" si="0"/>
        <v>0</v>
      </c>
    </row>
    <row r="26" spans="1:33" x14ac:dyDescent="0.25">
      <c r="A26" s="70" t="s">
        <v>15</v>
      </c>
      <c r="B26" s="22"/>
      <c r="C26" s="9"/>
      <c r="D26" s="9"/>
      <c r="E26" s="9"/>
      <c r="F26" s="9"/>
      <c r="G26" s="29"/>
      <c r="H26" s="20"/>
      <c r="I26" s="57"/>
      <c r="J26" s="20"/>
      <c r="K26" s="57"/>
      <c r="L26" s="20"/>
      <c r="M26" s="9"/>
      <c r="N26" s="57"/>
      <c r="O26" s="29">
        <v>3</v>
      </c>
      <c r="P26" s="4"/>
      <c r="Q26" s="86">
        <f t="shared" si="1"/>
        <v>3</v>
      </c>
      <c r="R26" s="21"/>
      <c r="S26" s="43"/>
      <c r="T26" s="21"/>
      <c r="U26" s="7"/>
      <c r="V26" s="43"/>
      <c r="W26" s="61"/>
      <c r="X26" s="7"/>
      <c r="Y26" s="23"/>
      <c r="Z26" s="11"/>
      <c r="AA26" s="7"/>
      <c r="AB26" s="7"/>
      <c r="AC26" s="7"/>
      <c r="AD26" s="23"/>
      <c r="AE26" s="4"/>
      <c r="AF26" s="26">
        <f t="shared" si="2"/>
        <v>0</v>
      </c>
      <c r="AG26" s="95">
        <f t="shared" si="0"/>
        <v>3</v>
      </c>
    </row>
    <row r="27" spans="1:33" x14ac:dyDescent="0.25">
      <c r="A27" s="70" t="s">
        <v>43</v>
      </c>
      <c r="B27" s="22"/>
      <c r="C27" s="9"/>
      <c r="D27" s="9"/>
      <c r="E27" s="9"/>
      <c r="F27" s="9"/>
      <c r="G27" s="29"/>
      <c r="H27" s="20"/>
      <c r="I27" s="57"/>
      <c r="J27" s="20"/>
      <c r="K27" s="57"/>
      <c r="L27" s="20"/>
      <c r="M27" s="9"/>
      <c r="N27" s="57"/>
      <c r="O27" s="29"/>
      <c r="P27" s="4"/>
      <c r="Q27" s="86">
        <f t="shared" si="1"/>
        <v>0</v>
      </c>
      <c r="R27" s="21"/>
      <c r="S27" s="43"/>
      <c r="T27" s="21"/>
      <c r="U27" s="7">
        <v>1</v>
      </c>
      <c r="V27" s="43"/>
      <c r="W27" s="61"/>
      <c r="X27" s="7">
        <v>1</v>
      </c>
      <c r="Y27" s="23"/>
      <c r="Z27" s="11"/>
      <c r="AA27" s="7"/>
      <c r="AB27" s="7"/>
      <c r="AC27" s="7">
        <v>1</v>
      </c>
      <c r="AD27" s="23"/>
      <c r="AE27" s="4"/>
      <c r="AF27" s="26">
        <f t="shared" si="2"/>
        <v>3</v>
      </c>
      <c r="AG27" s="95">
        <f t="shared" si="0"/>
        <v>3</v>
      </c>
    </row>
    <row r="28" spans="1:33" x14ac:dyDescent="0.25">
      <c r="A28" s="72" t="s">
        <v>9</v>
      </c>
      <c r="B28" s="56"/>
      <c r="C28" s="58"/>
      <c r="D28" s="58"/>
      <c r="E28" s="58"/>
      <c r="F28" s="58"/>
      <c r="G28" s="34"/>
      <c r="H28" s="35"/>
      <c r="I28" s="59"/>
      <c r="J28" s="35"/>
      <c r="K28" s="59"/>
      <c r="L28" s="35"/>
      <c r="M28" s="58"/>
      <c r="N28" s="59"/>
      <c r="O28" s="34"/>
      <c r="P28" s="4"/>
      <c r="Q28" s="86">
        <f t="shared" si="1"/>
        <v>0</v>
      </c>
      <c r="R28" s="21"/>
      <c r="S28" s="43"/>
      <c r="T28" s="21"/>
      <c r="U28" s="7"/>
      <c r="V28" s="43"/>
      <c r="W28" s="61"/>
      <c r="X28" s="7"/>
      <c r="Y28" s="23"/>
      <c r="Z28" s="11"/>
      <c r="AA28" s="7"/>
      <c r="AB28" s="7"/>
      <c r="AC28" s="7"/>
      <c r="AD28" s="23"/>
      <c r="AE28" s="4"/>
      <c r="AF28" s="26">
        <f t="shared" si="2"/>
        <v>0</v>
      </c>
      <c r="AG28" s="95">
        <f t="shared" si="0"/>
        <v>0</v>
      </c>
    </row>
    <row r="29" spans="1:33" x14ac:dyDescent="0.25">
      <c r="A29" s="70" t="s">
        <v>2</v>
      </c>
      <c r="B29" s="22"/>
      <c r="C29" s="9"/>
      <c r="D29" s="9"/>
      <c r="E29" s="9"/>
      <c r="F29" s="9"/>
      <c r="G29" s="29"/>
      <c r="H29" s="20"/>
      <c r="I29" s="57"/>
      <c r="J29" s="20"/>
      <c r="K29" s="57"/>
      <c r="L29" s="20">
        <v>2</v>
      </c>
      <c r="M29" s="9"/>
      <c r="N29" s="57">
        <v>7</v>
      </c>
      <c r="O29" s="29"/>
      <c r="P29" s="4"/>
      <c r="Q29" s="86">
        <f t="shared" si="1"/>
        <v>9</v>
      </c>
      <c r="R29" s="21"/>
      <c r="S29" s="43"/>
      <c r="T29" s="21"/>
      <c r="U29" s="7"/>
      <c r="V29" s="43"/>
      <c r="W29" s="61"/>
      <c r="X29" s="7"/>
      <c r="Y29" s="23"/>
      <c r="Z29" s="11"/>
      <c r="AA29" s="7"/>
      <c r="AB29" s="7"/>
      <c r="AC29" s="7"/>
      <c r="AD29" s="23"/>
      <c r="AE29" s="4"/>
      <c r="AF29" s="26">
        <f t="shared" si="2"/>
        <v>0</v>
      </c>
      <c r="AG29" s="95">
        <f t="shared" si="0"/>
        <v>9</v>
      </c>
    </row>
    <row r="30" spans="1:33" x14ac:dyDescent="0.25">
      <c r="A30" s="70" t="s">
        <v>91</v>
      </c>
      <c r="B30" s="22"/>
      <c r="C30" s="9"/>
      <c r="D30" s="9"/>
      <c r="E30" s="9"/>
      <c r="F30" s="9"/>
      <c r="G30" s="29"/>
      <c r="H30" s="20"/>
      <c r="I30" s="57"/>
      <c r="J30" s="20"/>
      <c r="K30" s="57"/>
      <c r="L30" s="20"/>
      <c r="M30" s="9"/>
      <c r="N30" s="57"/>
      <c r="O30" s="29"/>
      <c r="P30" s="4"/>
      <c r="Q30" s="86">
        <f t="shared" si="1"/>
        <v>0</v>
      </c>
      <c r="R30" s="21"/>
      <c r="S30" s="43"/>
      <c r="T30" s="21"/>
      <c r="U30" s="7"/>
      <c r="V30" s="43"/>
      <c r="W30" s="61"/>
      <c r="X30" s="7"/>
      <c r="Y30" s="23"/>
      <c r="Z30" s="11"/>
      <c r="AA30" s="7"/>
      <c r="AB30" s="7"/>
      <c r="AC30" s="7"/>
      <c r="AD30" s="23"/>
      <c r="AE30" s="4"/>
      <c r="AF30" s="26">
        <f t="shared" si="2"/>
        <v>0</v>
      </c>
      <c r="AG30" s="95">
        <f t="shared" si="0"/>
        <v>0</v>
      </c>
    </row>
    <row r="31" spans="1:33" x14ac:dyDescent="0.25">
      <c r="A31" s="70" t="s">
        <v>63</v>
      </c>
      <c r="B31" s="22">
        <v>5</v>
      </c>
      <c r="C31" s="9">
        <v>5</v>
      </c>
      <c r="D31" s="9">
        <v>45</v>
      </c>
      <c r="E31" s="9">
        <v>8</v>
      </c>
      <c r="F31" s="9"/>
      <c r="G31" s="29"/>
      <c r="H31" s="20"/>
      <c r="I31" s="57"/>
      <c r="J31" s="20"/>
      <c r="K31" s="57">
        <v>5</v>
      </c>
      <c r="L31" s="20"/>
      <c r="M31" s="9">
        <v>41</v>
      </c>
      <c r="N31" s="57">
        <v>5</v>
      </c>
      <c r="O31" s="29"/>
      <c r="P31" s="4"/>
      <c r="Q31" s="86">
        <f t="shared" si="1"/>
        <v>114</v>
      </c>
      <c r="R31" s="21"/>
      <c r="S31" s="43"/>
      <c r="T31" s="21"/>
      <c r="U31" s="7"/>
      <c r="V31" s="43"/>
      <c r="W31" s="61"/>
      <c r="X31" s="7"/>
      <c r="Y31" s="23"/>
      <c r="Z31" s="11"/>
      <c r="AA31" s="7"/>
      <c r="AB31" s="7"/>
      <c r="AC31" s="7"/>
      <c r="AD31" s="23"/>
      <c r="AE31" s="4"/>
      <c r="AF31" s="26">
        <f t="shared" si="2"/>
        <v>0</v>
      </c>
      <c r="AG31" s="95">
        <f t="shared" si="0"/>
        <v>114</v>
      </c>
    </row>
    <row r="32" spans="1:33" x14ac:dyDescent="0.25">
      <c r="A32" s="70" t="s">
        <v>10</v>
      </c>
      <c r="B32" s="22"/>
      <c r="C32" s="9"/>
      <c r="D32" s="9"/>
      <c r="E32" s="9"/>
      <c r="F32" s="9"/>
      <c r="G32" s="29"/>
      <c r="H32" s="20"/>
      <c r="I32" s="57"/>
      <c r="J32" s="20"/>
      <c r="K32" s="57"/>
      <c r="L32" s="20"/>
      <c r="M32" s="9"/>
      <c r="N32" s="57"/>
      <c r="O32" s="29"/>
      <c r="P32" s="4"/>
      <c r="Q32" s="86">
        <f t="shared" si="1"/>
        <v>0</v>
      </c>
      <c r="R32" s="21"/>
      <c r="S32" s="43"/>
      <c r="T32" s="21"/>
      <c r="U32" s="7"/>
      <c r="V32" s="43"/>
      <c r="W32" s="61"/>
      <c r="X32" s="7"/>
      <c r="Y32" s="23"/>
      <c r="Z32" s="11"/>
      <c r="AA32" s="7"/>
      <c r="AB32" s="7"/>
      <c r="AC32" s="7"/>
      <c r="AD32" s="23"/>
      <c r="AE32" s="4"/>
      <c r="AF32" s="26">
        <f t="shared" si="2"/>
        <v>0</v>
      </c>
      <c r="AG32" s="95">
        <f t="shared" si="0"/>
        <v>0</v>
      </c>
    </row>
    <row r="33" spans="1:33" x14ac:dyDescent="0.25">
      <c r="A33" s="70" t="s">
        <v>1</v>
      </c>
      <c r="B33" s="22"/>
      <c r="C33" s="9"/>
      <c r="D33" s="9"/>
      <c r="E33" s="9"/>
      <c r="F33" s="9"/>
      <c r="G33" s="29"/>
      <c r="H33" s="20">
        <v>1</v>
      </c>
      <c r="I33" s="57"/>
      <c r="J33" s="20"/>
      <c r="K33" s="57"/>
      <c r="L33" s="20"/>
      <c r="M33" s="9"/>
      <c r="N33" s="57"/>
      <c r="O33" s="29"/>
      <c r="P33" s="4">
        <v>1</v>
      </c>
      <c r="Q33" s="86">
        <f t="shared" si="1"/>
        <v>0</v>
      </c>
      <c r="R33" s="21"/>
      <c r="S33" s="43"/>
      <c r="T33" s="21"/>
      <c r="U33" s="7"/>
      <c r="V33" s="43"/>
      <c r="W33" s="61"/>
      <c r="X33" s="7"/>
      <c r="Y33" s="23"/>
      <c r="Z33" s="11"/>
      <c r="AA33" s="7"/>
      <c r="AB33" s="7"/>
      <c r="AC33" s="7"/>
      <c r="AD33" s="23"/>
      <c r="AE33" s="4"/>
      <c r="AF33" s="26">
        <f t="shared" si="2"/>
        <v>0</v>
      </c>
      <c r="AG33" s="95">
        <f t="shared" si="0"/>
        <v>0</v>
      </c>
    </row>
    <row r="34" spans="1:33" x14ac:dyDescent="0.25">
      <c r="A34" s="70" t="s">
        <v>44</v>
      </c>
      <c r="B34" s="22"/>
      <c r="C34" s="9"/>
      <c r="D34" s="9"/>
      <c r="E34" s="9"/>
      <c r="F34" s="9"/>
      <c r="G34" s="29"/>
      <c r="H34" s="20"/>
      <c r="I34" s="57"/>
      <c r="J34" s="20"/>
      <c r="K34" s="57">
        <v>2</v>
      </c>
      <c r="L34" s="20"/>
      <c r="M34" s="9"/>
      <c r="N34" s="57"/>
      <c r="O34" s="29"/>
      <c r="P34" s="4"/>
      <c r="Q34" s="86">
        <f t="shared" si="1"/>
        <v>2</v>
      </c>
      <c r="R34" s="21"/>
      <c r="S34" s="43"/>
      <c r="T34" s="21"/>
      <c r="U34" s="7"/>
      <c r="V34" s="43"/>
      <c r="W34" s="61"/>
      <c r="X34" s="7"/>
      <c r="Y34" s="23"/>
      <c r="Z34" s="11"/>
      <c r="AA34" s="7"/>
      <c r="AB34" s="7"/>
      <c r="AC34" s="7"/>
      <c r="AD34" s="23"/>
      <c r="AE34" s="4"/>
      <c r="AF34" s="26">
        <f t="shared" si="2"/>
        <v>0</v>
      </c>
      <c r="AG34" s="95">
        <f t="shared" si="0"/>
        <v>2</v>
      </c>
    </row>
    <row r="35" spans="1:33" x14ac:dyDescent="0.25">
      <c r="A35" s="72" t="s">
        <v>45</v>
      </c>
      <c r="B35" s="56"/>
      <c r="C35" s="58"/>
      <c r="D35" s="58"/>
      <c r="E35" s="58"/>
      <c r="F35" s="58"/>
      <c r="G35" s="34"/>
      <c r="H35" s="35"/>
      <c r="I35" s="59"/>
      <c r="J35" s="35"/>
      <c r="K35" s="59"/>
      <c r="L35" s="35"/>
      <c r="M35" s="58">
        <v>2</v>
      </c>
      <c r="N35" s="59">
        <v>6</v>
      </c>
      <c r="O35" s="34"/>
      <c r="P35" s="4">
        <v>4</v>
      </c>
      <c r="Q35" s="86">
        <f t="shared" si="1"/>
        <v>4</v>
      </c>
      <c r="R35" s="21"/>
      <c r="S35" s="43"/>
      <c r="T35" s="21"/>
      <c r="U35" s="7"/>
      <c r="V35" s="43"/>
      <c r="W35" s="61"/>
      <c r="X35" s="7"/>
      <c r="Y35" s="23"/>
      <c r="Z35" s="11"/>
      <c r="AA35" s="7"/>
      <c r="AB35" s="7"/>
      <c r="AC35" s="7"/>
      <c r="AD35" s="23"/>
      <c r="AE35" s="4"/>
      <c r="AF35" s="26">
        <f t="shared" si="2"/>
        <v>0</v>
      </c>
      <c r="AG35" s="95">
        <f t="shared" si="0"/>
        <v>4</v>
      </c>
    </row>
    <row r="36" spans="1:33" x14ac:dyDescent="0.25">
      <c r="A36" s="70" t="s">
        <v>7</v>
      </c>
      <c r="B36" s="22"/>
      <c r="C36" s="9"/>
      <c r="D36" s="9">
        <v>1</v>
      </c>
      <c r="E36" s="9">
        <v>3</v>
      </c>
      <c r="F36" s="9">
        <v>2</v>
      </c>
      <c r="G36" s="29"/>
      <c r="H36" s="20"/>
      <c r="I36" s="57"/>
      <c r="J36" s="20"/>
      <c r="K36" s="57"/>
      <c r="L36" s="20"/>
      <c r="M36" s="9">
        <v>7</v>
      </c>
      <c r="N36" s="57"/>
      <c r="O36" s="29"/>
      <c r="P36" s="4"/>
      <c r="Q36" s="86">
        <f t="shared" si="1"/>
        <v>13</v>
      </c>
      <c r="R36" s="21"/>
      <c r="S36" s="43"/>
      <c r="T36" s="21"/>
      <c r="U36" s="7"/>
      <c r="V36" s="43"/>
      <c r="W36" s="61"/>
      <c r="X36" s="7"/>
      <c r="Y36" s="23"/>
      <c r="Z36" s="11"/>
      <c r="AA36" s="7"/>
      <c r="AB36" s="7"/>
      <c r="AC36" s="7"/>
      <c r="AD36" s="23"/>
      <c r="AE36" s="4"/>
      <c r="AF36" s="26">
        <f t="shared" si="2"/>
        <v>0</v>
      </c>
      <c r="AG36" s="95">
        <f t="shared" si="0"/>
        <v>13</v>
      </c>
    </row>
    <row r="37" spans="1:33" x14ac:dyDescent="0.25">
      <c r="A37" s="70" t="s">
        <v>31</v>
      </c>
      <c r="B37" s="22"/>
      <c r="C37" s="9"/>
      <c r="D37" s="9"/>
      <c r="E37" s="9"/>
      <c r="F37" s="9"/>
      <c r="G37" s="29"/>
      <c r="H37" s="20"/>
      <c r="I37" s="57"/>
      <c r="J37" s="20"/>
      <c r="K37" s="57"/>
      <c r="L37" s="20"/>
      <c r="M37" s="9"/>
      <c r="N37" s="57"/>
      <c r="O37" s="29"/>
      <c r="P37" s="4"/>
      <c r="Q37" s="86">
        <f t="shared" si="1"/>
        <v>0</v>
      </c>
      <c r="R37" s="21"/>
      <c r="S37" s="43"/>
      <c r="T37" s="21"/>
      <c r="U37" s="7"/>
      <c r="V37" s="43"/>
      <c r="W37" s="61"/>
      <c r="X37" s="7"/>
      <c r="Y37" s="23"/>
      <c r="Z37" s="11"/>
      <c r="AA37" s="7"/>
      <c r="AB37" s="7"/>
      <c r="AC37" s="7"/>
      <c r="AD37" s="23"/>
      <c r="AE37" s="4"/>
      <c r="AF37" s="26">
        <f t="shared" si="2"/>
        <v>0</v>
      </c>
      <c r="AG37" s="95">
        <f t="shared" si="0"/>
        <v>0</v>
      </c>
    </row>
    <row r="38" spans="1:33" x14ac:dyDescent="0.25">
      <c r="A38" s="70" t="s">
        <v>47</v>
      </c>
      <c r="B38" s="22"/>
      <c r="C38" s="9"/>
      <c r="D38" s="9"/>
      <c r="E38" s="9"/>
      <c r="F38" s="9"/>
      <c r="G38" s="29"/>
      <c r="H38" s="20"/>
      <c r="I38" s="57"/>
      <c r="J38" s="20"/>
      <c r="K38" s="57"/>
      <c r="L38" s="20"/>
      <c r="M38" s="9"/>
      <c r="N38" s="57"/>
      <c r="O38" s="29"/>
      <c r="P38" s="4"/>
      <c r="Q38" s="86">
        <f t="shared" si="1"/>
        <v>0</v>
      </c>
      <c r="R38" s="21"/>
      <c r="S38" s="43"/>
      <c r="T38" s="21"/>
      <c r="U38" s="7"/>
      <c r="V38" s="43"/>
      <c r="W38" s="61"/>
      <c r="X38" s="7"/>
      <c r="Y38" s="23"/>
      <c r="Z38" s="11"/>
      <c r="AA38" s="7"/>
      <c r="AB38" s="7"/>
      <c r="AC38" s="7"/>
      <c r="AD38" s="23">
        <v>2</v>
      </c>
      <c r="AE38" s="4"/>
      <c r="AF38" s="26">
        <f t="shared" si="2"/>
        <v>2</v>
      </c>
      <c r="AG38" s="95">
        <f t="shared" si="0"/>
        <v>2</v>
      </c>
    </row>
    <row r="39" spans="1:33" x14ac:dyDescent="0.25">
      <c r="A39" s="70" t="s">
        <v>20</v>
      </c>
      <c r="B39" s="22"/>
      <c r="C39" s="9"/>
      <c r="D39" s="9"/>
      <c r="E39" s="9"/>
      <c r="F39" s="9"/>
      <c r="G39" s="29"/>
      <c r="H39" s="20"/>
      <c r="I39" s="57"/>
      <c r="J39" s="20"/>
      <c r="K39" s="57"/>
      <c r="L39" s="20"/>
      <c r="M39" s="9"/>
      <c r="N39" s="57"/>
      <c r="O39" s="29"/>
      <c r="P39" s="4"/>
      <c r="Q39" s="86">
        <f t="shared" si="1"/>
        <v>0</v>
      </c>
      <c r="R39" s="21"/>
      <c r="S39" s="43"/>
      <c r="T39" s="21"/>
      <c r="U39" s="7"/>
      <c r="V39" s="43"/>
      <c r="W39" s="61"/>
      <c r="X39" s="7"/>
      <c r="Y39" s="23"/>
      <c r="Z39" s="11"/>
      <c r="AA39" s="7"/>
      <c r="AB39" s="7"/>
      <c r="AC39" s="7"/>
      <c r="AD39" s="23"/>
      <c r="AE39" s="4"/>
      <c r="AF39" s="26">
        <f t="shared" si="2"/>
        <v>0</v>
      </c>
      <c r="AG39" s="95">
        <f t="shared" si="0"/>
        <v>0</v>
      </c>
    </row>
    <row r="40" spans="1:33" x14ac:dyDescent="0.25">
      <c r="A40" s="72" t="s">
        <v>46</v>
      </c>
      <c r="B40" s="56"/>
      <c r="C40" s="58"/>
      <c r="D40" s="58">
        <v>20</v>
      </c>
      <c r="E40" s="58">
        <v>32</v>
      </c>
      <c r="F40" s="58"/>
      <c r="G40" s="34"/>
      <c r="H40" s="35"/>
      <c r="I40" s="59"/>
      <c r="J40" s="35">
        <v>1</v>
      </c>
      <c r="K40" s="59"/>
      <c r="L40" s="35"/>
      <c r="M40" s="58">
        <v>21</v>
      </c>
      <c r="N40" s="59"/>
      <c r="O40" s="34"/>
      <c r="P40" s="36">
        <v>37</v>
      </c>
      <c r="Q40" s="86">
        <f t="shared" si="1"/>
        <v>37</v>
      </c>
      <c r="R40" s="42"/>
      <c r="S40" s="41"/>
      <c r="T40" s="42"/>
      <c r="U40" s="38"/>
      <c r="V40" s="41"/>
      <c r="W40" s="40"/>
      <c r="X40" s="38"/>
      <c r="Y40" s="39"/>
      <c r="Z40" s="37"/>
      <c r="AA40" s="38"/>
      <c r="AB40" s="38"/>
      <c r="AC40" s="38"/>
      <c r="AD40" s="39"/>
      <c r="AE40" s="36"/>
      <c r="AF40" s="26">
        <f t="shared" si="2"/>
        <v>0</v>
      </c>
      <c r="AG40" s="97">
        <f t="shared" si="0"/>
        <v>37</v>
      </c>
    </row>
    <row r="41" spans="1:33" x14ac:dyDescent="0.25">
      <c r="A41" s="70" t="s">
        <v>25</v>
      </c>
      <c r="B41" s="22"/>
      <c r="C41" s="9"/>
      <c r="D41" s="9">
        <v>1</v>
      </c>
      <c r="E41" s="9">
        <v>8</v>
      </c>
      <c r="F41" s="9">
        <v>1</v>
      </c>
      <c r="G41" s="29">
        <v>2</v>
      </c>
      <c r="H41" s="20"/>
      <c r="I41" s="57"/>
      <c r="J41" s="20">
        <v>1</v>
      </c>
      <c r="K41" s="57">
        <v>5</v>
      </c>
      <c r="L41" s="20">
        <v>1</v>
      </c>
      <c r="M41" s="9">
        <v>2</v>
      </c>
      <c r="N41" s="57">
        <v>6</v>
      </c>
      <c r="O41" s="29"/>
      <c r="P41" s="4">
        <v>4</v>
      </c>
      <c r="Q41" s="86">
        <f t="shared" si="1"/>
        <v>23</v>
      </c>
      <c r="R41" s="21"/>
      <c r="S41" s="43"/>
      <c r="T41" s="21">
        <v>5</v>
      </c>
      <c r="U41" s="7">
        <v>4</v>
      </c>
      <c r="V41" s="43"/>
      <c r="W41" s="61">
        <v>2</v>
      </c>
      <c r="X41" s="7"/>
      <c r="Y41" s="23"/>
      <c r="Z41" s="11"/>
      <c r="AA41" s="7"/>
      <c r="AB41" s="7">
        <v>1</v>
      </c>
      <c r="AC41" s="7">
        <v>6</v>
      </c>
      <c r="AD41" s="23">
        <v>1</v>
      </c>
      <c r="AE41" s="4"/>
      <c r="AF41" s="26">
        <f t="shared" si="2"/>
        <v>19</v>
      </c>
      <c r="AG41" s="95">
        <f t="shared" si="0"/>
        <v>42</v>
      </c>
    </row>
    <row r="42" spans="1:33" x14ac:dyDescent="0.25">
      <c r="A42" s="70" t="s">
        <v>19</v>
      </c>
      <c r="B42" s="22"/>
      <c r="C42" s="9"/>
      <c r="D42" s="9">
        <v>4</v>
      </c>
      <c r="E42" s="9"/>
      <c r="F42" s="9"/>
      <c r="G42" s="29"/>
      <c r="H42" s="20"/>
      <c r="I42" s="57"/>
      <c r="J42" s="20"/>
      <c r="K42" s="57"/>
      <c r="L42" s="20"/>
      <c r="M42" s="9"/>
      <c r="N42" s="57"/>
      <c r="O42" s="29"/>
      <c r="P42" s="4"/>
      <c r="Q42" s="86">
        <f t="shared" si="1"/>
        <v>4</v>
      </c>
      <c r="R42" s="21"/>
      <c r="S42" s="43"/>
      <c r="T42" s="21"/>
      <c r="U42" s="7"/>
      <c r="V42" s="43"/>
      <c r="W42" s="61"/>
      <c r="X42" s="7"/>
      <c r="Y42" s="23"/>
      <c r="Z42" s="11"/>
      <c r="AA42" s="7"/>
      <c r="AB42" s="7"/>
      <c r="AC42" s="7"/>
      <c r="AD42" s="23"/>
      <c r="AE42" s="4"/>
      <c r="AF42" s="26">
        <f t="shared" si="2"/>
        <v>0</v>
      </c>
      <c r="AG42" s="95">
        <f t="shared" si="0"/>
        <v>4</v>
      </c>
    </row>
    <row r="43" spans="1:33" x14ac:dyDescent="0.25">
      <c r="A43" s="70" t="s">
        <v>6</v>
      </c>
      <c r="B43" s="22"/>
      <c r="C43" s="9"/>
      <c r="D43" s="9">
        <v>9</v>
      </c>
      <c r="E43" s="9"/>
      <c r="F43" s="9"/>
      <c r="G43" s="29"/>
      <c r="H43" s="20"/>
      <c r="I43" s="57"/>
      <c r="J43" s="20"/>
      <c r="K43" s="57"/>
      <c r="L43" s="20">
        <v>11</v>
      </c>
      <c r="M43" s="9">
        <v>1</v>
      </c>
      <c r="N43" s="57"/>
      <c r="O43" s="29"/>
      <c r="P43" s="4"/>
      <c r="Q43" s="86">
        <f t="shared" si="1"/>
        <v>21</v>
      </c>
      <c r="R43" s="21"/>
      <c r="S43" s="43"/>
      <c r="T43" s="21"/>
      <c r="U43" s="7"/>
      <c r="V43" s="43"/>
      <c r="W43" s="61"/>
      <c r="X43" s="7"/>
      <c r="Y43" s="23"/>
      <c r="Z43" s="11"/>
      <c r="AA43" s="7"/>
      <c r="AB43" s="7"/>
      <c r="AC43" s="7"/>
      <c r="AD43" s="23"/>
      <c r="AE43" s="4"/>
      <c r="AF43" s="26">
        <f t="shared" si="2"/>
        <v>0</v>
      </c>
      <c r="AG43" s="95">
        <f t="shared" si="0"/>
        <v>21</v>
      </c>
    </row>
    <row r="44" spans="1:33" x14ac:dyDescent="0.25">
      <c r="A44" s="70" t="s">
        <v>48</v>
      </c>
      <c r="B44" s="22"/>
      <c r="C44" s="9">
        <v>22</v>
      </c>
      <c r="D44" s="9">
        <v>91</v>
      </c>
      <c r="E44" s="9"/>
      <c r="F44" s="9"/>
      <c r="G44" s="29"/>
      <c r="H44" s="20"/>
      <c r="I44" s="57"/>
      <c r="J44" s="20"/>
      <c r="K44" s="57">
        <v>1</v>
      </c>
      <c r="L44" s="20">
        <v>10</v>
      </c>
      <c r="M44" s="9">
        <v>1</v>
      </c>
      <c r="N44" s="57"/>
      <c r="O44" s="29"/>
      <c r="P44" s="4">
        <v>1</v>
      </c>
      <c r="Q44" s="86">
        <f t="shared" si="1"/>
        <v>124</v>
      </c>
      <c r="R44" s="21"/>
      <c r="S44" s="43">
        <v>5</v>
      </c>
      <c r="T44" s="21"/>
      <c r="U44" s="7">
        <v>1</v>
      </c>
      <c r="V44" s="43"/>
      <c r="W44" s="61"/>
      <c r="X44" s="7"/>
      <c r="Y44" s="23"/>
      <c r="Z44" s="11"/>
      <c r="AA44" s="7"/>
      <c r="AB44" s="7"/>
      <c r="AC44" s="7"/>
      <c r="AD44" s="23"/>
      <c r="AE44" s="4"/>
      <c r="AF44" s="26">
        <f t="shared" si="2"/>
        <v>6</v>
      </c>
      <c r="AG44" s="95">
        <f t="shared" si="0"/>
        <v>130</v>
      </c>
    </row>
    <row r="45" spans="1:33" x14ac:dyDescent="0.25">
      <c r="A45" s="70" t="s">
        <v>49</v>
      </c>
      <c r="B45" s="22">
        <v>1</v>
      </c>
      <c r="C45" s="9">
        <v>7</v>
      </c>
      <c r="D45" s="9">
        <v>17</v>
      </c>
      <c r="E45" s="9">
        <v>6</v>
      </c>
      <c r="F45" s="9"/>
      <c r="G45" s="29"/>
      <c r="H45" s="20"/>
      <c r="I45" s="57"/>
      <c r="J45" s="20">
        <v>11</v>
      </c>
      <c r="K45" s="57">
        <v>1</v>
      </c>
      <c r="L45" s="20">
        <v>16</v>
      </c>
      <c r="M45" s="9">
        <v>1</v>
      </c>
      <c r="N45" s="57"/>
      <c r="O45" s="29"/>
      <c r="P45" s="4"/>
      <c r="Q45" s="86">
        <f t="shared" si="1"/>
        <v>60</v>
      </c>
      <c r="R45" s="21"/>
      <c r="S45" s="43"/>
      <c r="T45" s="21"/>
      <c r="U45" s="7">
        <v>2</v>
      </c>
      <c r="V45" s="43"/>
      <c r="W45" s="61"/>
      <c r="X45" s="7"/>
      <c r="Y45" s="23"/>
      <c r="Z45" s="11"/>
      <c r="AA45" s="7"/>
      <c r="AB45" s="7"/>
      <c r="AC45" s="7"/>
      <c r="AD45" s="23"/>
      <c r="AE45" s="4"/>
      <c r="AF45" s="26">
        <f t="shared" si="2"/>
        <v>2</v>
      </c>
      <c r="AG45" s="95">
        <f t="shared" si="0"/>
        <v>62</v>
      </c>
    </row>
    <row r="46" spans="1:33" x14ac:dyDescent="0.25">
      <c r="A46" s="70" t="s">
        <v>50</v>
      </c>
      <c r="B46" s="22"/>
      <c r="C46" s="9">
        <v>44</v>
      </c>
      <c r="D46" s="9">
        <v>78</v>
      </c>
      <c r="E46" s="9">
        <v>7</v>
      </c>
      <c r="F46" s="9"/>
      <c r="G46" s="29"/>
      <c r="H46" s="20"/>
      <c r="I46" s="57"/>
      <c r="J46" s="20">
        <v>3</v>
      </c>
      <c r="K46" s="57">
        <v>9</v>
      </c>
      <c r="L46" s="20"/>
      <c r="M46" s="9"/>
      <c r="N46" s="57"/>
      <c r="O46" s="29"/>
      <c r="P46" s="4"/>
      <c r="Q46" s="86">
        <f t="shared" si="1"/>
        <v>141</v>
      </c>
      <c r="R46" s="21"/>
      <c r="S46" s="43">
        <v>24</v>
      </c>
      <c r="T46" s="21"/>
      <c r="U46" s="7">
        <v>11</v>
      </c>
      <c r="V46" s="43"/>
      <c r="W46" s="61"/>
      <c r="X46" s="7"/>
      <c r="Y46" s="23"/>
      <c r="Z46" s="11"/>
      <c r="AA46" s="7"/>
      <c r="AB46" s="7"/>
      <c r="AC46" s="7"/>
      <c r="AD46" s="23"/>
      <c r="AE46" s="4"/>
      <c r="AF46" s="26">
        <f t="shared" si="2"/>
        <v>35</v>
      </c>
      <c r="AG46" s="95">
        <f t="shared" si="0"/>
        <v>176</v>
      </c>
    </row>
    <row r="47" spans="1:33" s="18" customFormat="1" x14ac:dyDescent="0.25">
      <c r="A47" s="70" t="s">
        <v>24</v>
      </c>
      <c r="B47" s="22"/>
      <c r="C47" s="9"/>
      <c r="D47" s="9"/>
      <c r="E47" s="9"/>
      <c r="F47" s="9"/>
      <c r="G47" s="29">
        <v>1</v>
      </c>
      <c r="H47" s="20">
        <v>2</v>
      </c>
      <c r="I47" s="57"/>
      <c r="J47" s="20"/>
      <c r="K47" s="57"/>
      <c r="L47" s="20">
        <v>4</v>
      </c>
      <c r="M47" s="9">
        <v>1</v>
      </c>
      <c r="N47" s="57"/>
      <c r="O47" s="29"/>
      <c r="P47" s="4"/>
      <c r="Q47" s="86">
        <f t="shared" si="1"/>
        <v>8</v>
      </c>
      <c r="R47" s="21"/>
      <c r="S47" s="43"/>
      <c r="T47" s="21"/>
      <c r="U47" s="7"/>
      <c r="V47" s="43"/>
      <c r="W47" s="61"/>
      <c r="X47" s="7"/>
      <c r="Y47" s="23"/>
      <c r="Z47" s="11"/>
      <c r="AA47" s="7"/>
      <c r="AB47" s="7"/>
      <c r="AC47" s="7"/>
      <c r="AD47" s="23"/>
      <c r="AE47" s="4"/>
      <c r="AF47" s="26">
        <f t="shared" si="2"/>
        <v>0</v>
      </c>
      <c r="AG47" s="96">
        <f t="shared" si="0"/>
        <v>8</v>
      </c>
    </row>
    <row r="48" spans="1:33" x14ac:dyDescent="0.25">
      <c r="A48" s="70" t="s">
        <v>51</v>
      </c>
      <c r="B48" s="22"/>
      <c r="C48" s="9">
        <v>36</v>
      </c>
      <c r="D48" s="9">
        <v>66</v>
      </c>
      <c r="E48" s="9"/>
      <c r="F48" s="9"/>
      <c r="G48" s="29"/>
      <c r="H48" s="20"/>
      <c r="I48" s="57"/>
      <c r="J48" s="20"/>
      <c r="K48" s="57">
        <v>8</v>
      </c>
      <c r="L48" s="20"/>
      <c r="M48" s="9">
        <v>2</v>
      </c>
      <c r="N48" s="57"/>
      <c r="O48" s="29"/>
      <c r="P48" s="4">
        <v>7</v>
      </c>
      <c r="Q48" s="86">
        <f t="shared" si="1"/>
        <v>105</v>
      </c>
      <c r="R48" s="21"/>
      <c r="S48" s="43">
        <v>7</v>
      </c>
      <c r="T48" s="21"/>
      <c r="U48" s="7">
        <v>23</v>
      </c>
      <c r="V48" s="43"/>
      <c r="W48" s="61"/>
      <c r="X48" s="7"/>
      <c r="Y48" s="23"/>
      <c r="Z48" s="11"/>
      <c r="AA48" s="7"/>
      <c r="AB48" s="7"/>
      <c r="AC48" s="7"/>
      <c r="AD48" s="23"/>
      <c r="AE48" s="4">
        <v>2</v>
      </c>
      <c r="AF48" s="26">
        <f t="shared" si="2"/>
        <v>28</v>
      </c>
      <c r="AG48" s="95">
        <f t="shared" si="0"/>
        <v>133</v>
      </c>
    </row>
    <row r="49" spans="1:33" x14ac:dyDescent="0.25">
      <c r="A49" s="70" t="s">
        <v>3</v>
      </c>
      <c r="B49" s="22"/>
      <c r="C49" s="9"/>
      <c r="D49" s="9"/>
      <c r="E49" s="9"/>
      <c r="F49" s="9"/>
      <c r="G49" s="29"/>
      <c r="H49" s="20"/>
      <c r="I49" s="57"/>
      <c r="J49" s="20"/>
      <c r="K49" s="57"/>
      <c r="L49" s="20"/>
      <c r="M49" s="9"/>
      <c r="N49" s="57"/>
      <c r="O49" s="29"/>
      <c r="P49" s="4"/>
      <c r="Q49" s="86">
        <f t="shared" si="1"/>
        <v>0</v>
      </c>
      <c r="R49" s="21"/>
      <c r="S49" s="43"/>
      <c r="T49" s="21"/>
      <c r="U49" s="7"/>
      <c r="V49" s="43"/>
      <c r="W49" s="61"/>
      <c r="X49" s="7"/>
      <c r="Y49" s="23"/>
      <c r="Z49" s="11"/>
      <c r="AA49" s="7"/>
      <c r="AB49" s="7"/>
      <c r="AC49" s="7"/>
      <c r="AD49" s="23"/>
      <c r="AE49" s="4"/>
      <c r="AF49" s="26">
        <f t="shared" si="2"/>
        <v>0</v>
      </c>
      <c r="AG49" s="95">
        <f t="shared" si="0"/>
        <v>0</v>
      </c>
    </row>
    <row r="50" spans="1:33" x14ac:dyDescent="0.25">
      <c r="A50" s="70" t="s">
        <v>4</v>
      </c>
      <c r="B50" s="22"/>
      <c r="C50" s="9"/>
      <c r="D50" s="9"/>
      <c r="E50" s="9"/>
      <c r="F50" s="9"/>
      <c r="G50" s="29"/>
      <c r="H50" s="20"/>
      <c r="I50" s="57"/>
      <c r="J50" s="20"/>
      <c r="K50" s="57"/>
      <c r="L50" s="20"/>
      <c r="M50" s="9"/>
      <c r="N50" s="57"/>
      <c r="O50" s="29"/>
      <c r="P50" s="4"/>
      <c r="Q50" s="86">
        <f t="shared" si="1"/>
        <v>0</v>
      </c>
      <c r="R50" s="21"/>
      <c r="S50" s="43"/>
      <c r="T50" s="21"/>
      <c r="U50" s="7"/>
      <c r="V50" s="43"/>
      <c r="W50" s="61"/>
      <c r="X50" s="7"/>
      <c r="Y50" s="23"/>
      <c r="Z50" s="11"/>
      <c r="AA50" s="7"/>
      <c r="AB50" s="7"/>
      <c r="AC50" s="7"/>
      <c r="AD50" s="23"/>
      <c r="AE50" s="4"/>
      <c r="AF50" s="26">
        <f t="shared" si="2"/>
        <v>0</v>
      </c>
      <c r="AG50" s="95">
        <f t="shared" si="0"/>
        <v>0</v>
      </c>
    </row>
    <row r="51" spans="1:33" x14ac:dyDescent="0.25">
      <c r="A51" s="70" t="s">
        <v>29</v>
      </c>
      <c r="B51" s="22"/>
      <c r="C51" s="9"/>
      <c r="D51" s="9"/>
      <c r="E51" s="9"/>
      <c r="F51" s="9"/>
      <c r="G51" s="29"/>
      <c r="H51" s="20"/>
      <c r="I51" s="57"/>
      <c r="J51" s="20"/>
      <c r="K51" s="57"/>
      <c r="L51" s="20"/>
      <c r="M51" s="9"/>
      <c r="N51" s="57"/>
      <c r="O51" s="29"/>
      <c r="P51" s="4"/>
      <c r="Q51" s="86">
        <f t="shared" si="1"/>
        <v>0</v>
      </c>
      <c r="R51" s="21"/>
      <c r="S51" s="43"/>
      <c r="T51" s="21"/>
      <c r="U51" s="7"/>
      <c r="V51" s="43"/>
      <c r="W51" s="61"/>
      <c r="X51" s="7"/>
      <c r="Y51" s="23"/>
      <c r="Z51" s="11"/>
      <c r="AA51" s="7"/>
      <c r="AB51" s="7"/>
      <c r="AC51" s="7"/>
      <c r="AD51" s="23"/>
      <c r="AE51" s="4"/>
      <c r="AF51" s="26">
        <f t="shared" si="2"/>
        <v>0</v>
      </c>
      <c r="AG51" s="95">
        <f t="shared" si="0"/>
        <v>0</v>
      </c>
    </row>
    <row r="52" spans="1:33" x14ac:dyDescent="0.25">
      <c r="A52" s="70" t="s">
        <v>52</v>
      </c>
      <c r="B52" s="22"/>
      <c r="C52" s="9"/>
      <c r="D52" s="9"/>
      <c r="E52" s="9"/>
      <c r="F52" s="9"/>
      <c r="G52" s="29"/>
      <c r="H52" s="20"/>
      <c r="I52" s="57"/>
      <c r="J52" s="20"/>
      <c r="K52" s="57"/>
      <c r="L52" s="20"/>
      <c r="M52" s="9"/>
      <c r="N52" s="57"/>
      <c r="O52" s="29"/>
      <c r="P52" s="4"/>
      <c r="Q52" s="86">
        <f t="shared" si="1"/>
        <v>0</v>
      </c>
      <c r="R52" s="21"/>
      <c r="S52" s="43"/>
      <c r="T52" s="21"/>
      <c r="U52" s="7"/>
      <c r="V52" s="43"/>
      <c r="W52" s="61"/>
      <c r="X52" s="7"/>
      <c r="Y52" s="23"/>
      <c r="Z52" s="11"/>
      <c r="AA52" s="7"/>
      <c r="AB52" s="7"/>
      <c r="AC52" s="7">
        <v>3</v>
      </c>
      <c r="AD52" s="23">
        <v>6</v>
      </c>
      <c r="AE52" s="4"/>
      <c r="AF52" s="26">
        <f t="shared" si="2"/>
        <v>9</v>
      </c>
      <c r="AG52" s="95">
        <f t="shared" si="0"/>
        <v>9</v>
      </c>
    </row>
    <row r="53" spans="1:33" x14ac:dyDescent="0.25">
      <c r="A53" s="70" t="s">
        <v>53</v>
      </c>
      <c r="B53" s="22"/>
      <c r="C53" s="9">
        <v>1</v>
      </c>
      <c r="D53" s="9">
        <v>13</v>
      </c>
      <c r="E53" s="9"/>
      <c r="F53" s="9"/>
      <c r="G53" s="29"/>
      <c r="H53" s="20"/>
      <c r="I53" s="57"/>
      <c r="J53" s="20">
        <v>2</v>
      </c>
      <c r="K53" s="57"/>
      <c r="L53" s="20"/>
      <c r="M53" s="9"/>
      <c r="N53" s="57"/>
      <c r="O53" s="29"/>
      <c r="P53" s="4"/>
      <c r="Q53" s="86">
        <f t="shared" si="1"/>
        <v>16</v>
      </c>
      <c r="R53" s="21"/>
      <c r="S53" s="43"/>
      <c r="T53" s="21"/>
      <c r="U53" s="7"/>
      <c r="V53" s="43"/>
      <c r="W53" s="61"/>
      <c r="X53" s="7"/>
      <c r="Y53" s="23"/>
      <c r="Z53" s="11"/>
      <c r="AA53" s="7"/>
      <c r="AB53" s="7"/>
      <c r="AC53" s="7"/>
      <c r="AD53" s="23"/>
      <c r="AE53" s="4"/>
      <c r="AF53" s="26">
        <f t="shared" si="2"/>
        <v>0</v>
      </c>
      <c r="AG53" s="95">
        <f t="shared" si="0"/>
        <v>16</v>
      </c>
    </row>
    <row r="54" spans="1:33" x14ac:dyDescent="0.25">
      <c r="A54" s="70" t="s">
        <v>13</v>
      </c>
      <c r="B54" s="22"/>
      <c r="C54" s="9"/>
      <c r="D54" s="9"/>
      <c r="E54" s="9"/>
      <c r="F54" s="9"/>
      <c r="G54" s="29"/>
      <c r="H54" s="20"/>
      <c r="I54" s="57"/>
      <c r="J54" s="20"/>
      <c r="K54" s="57"/>
      <c r="L54" s="20"/>
      <c r="M54" s="9"/>
      <c r="N54" s="57"/>
      <c r="O54" s="29"/>
      <c r="P54" s="4"/>
      <c r="Q54" s="86">
        <f t="shared" si="1"/>
        <v>0</v>
      </c>
      <c r="R54" s="21"/>
      <c r="S54" s="43"/>
      <c r="T54" s="21"/>
      <c r="U54" s="7"/>
      <c r="V54" s="43"/>
      <c r="W54" s="61"/>
      <c r="X54" s="7"/>
      <c r="Y54" s="23"/>
      <c r="Z54" s="11"/>
      <c r="AA54" s="7"/>
      <c r="AB54" s="7"/>
      <c r="AC54" s="7"/>
      <c r="AD54" s="23"/>
      <c r="AE54" s="4"/>
      <c r="AF54" s="26">
        <f t="shared" si="2"/>
        <v>0</v>
      </c>
      <c r="AG54" s="95">
        <f t="shared" si="0"/>
        <v>0</v>
      </c>
    </row>
    <row r="55" spans="1:33" x14ac:dyDescent="0.25">
      <c r="A55" s="70" t="s">
        <v>22</v>
      </c>
      <c r="B55" s="22"/>
      <c r="C55" s="9"/>
      <c r="D55" s="9"/>
      <c r="E55" s="9"/>
      <c r="F55" s="9"/>
      <c r="G55" s="29"/>
      <c r="H55" s="20"/>
      <c r="I55" s="57"/>
      <c r="J55" s="20"/>
      <c r="K55" s="57"/>
      <c r="L55" s="20"/>
      <c r="M55" s="9"/>
      <c r="N55" s="57"/>
      <c r="O55" s="29"/>
      <c r="P55" s="4"/>
      <c r="Q55" s="86">
        <f t="shared" si="1"/>
        <v>0</v>
      </c>
      <c r="R55" s="21"/>
      <c r="S55" s="43"/>
      <c r="T55" s="21"/>
      <c r="U55" s="7"/>
      <c r="V55" s="43"/>
      <c r="W55" s="61"/>
      <c r="X55" s="7"/>
      <c r="Y55" s="23"/>
      <c r="Z55" s="11"/>
      <c r="AA55" s="7"/>
      <c r="AB55" s="7"/>
      <c r="AC55" s="7"/>
      <c r="AD55" s="23"/>
      <c r="AE55" s="4"/>
      <c r="AF55" s="26">
        <f t="shared" si="2"/>
        <v>0</v>
      </c>
      <c r="AG55" s="95">
        <f t="shared" si="0"/>
        <v>0</v>
      </c>
    </row>
    <row r="56" spans="1:33" x14ac:dyDescent="0.25">
      <c r="A56" s="70" t="s">
        <v>54</v>
      </c>
      <c r="B56" s="22"/>
      <c r="C56" s="9"/>
      <c r="D56" s="9">
        <v>22</v>
      </c>
      <c r="E56" s="9">
        <v>25</v>
      </c>
      <c r="F56" s="9"/>
      <c r="G56" s="29"/>
      <c r="H56" s="20"/>
      <c r="I56" s="57"/>
      <c r="J56" s="20"/>
      <c r="K56" s="57"/>
      <c r="L56" s="20"/>
      <c r="M56" s="9">
        <v>36</v>
      </c>
      <c r="N56" s="57"/>
      <c r="O56" s="29"/>
      <c r="P56" s="4"/>
      <c r="Q56" s="86">
        <f t="shared" si="1"/>
        <v>83</v>
      </c>
      <c r="R56" s="21"/>
      <c r="S56" s="43">
        <v>1</v>
      </c>
      <c r="T56" s="21"/>
      <c r="U56" s="7"/>
      <c r="V56" s="43"/>
      <c r="W56" s="61"/>
      <c r="X56" s="7"/>
      <c r="Y56" s="23"/>
      <c r="Z56" s="11"/>
      <c r="AA56" s="7"/>
      <c r="AB56" s="7"/>
      <c r="AC56" s="7"/>
      <c r="AD56" s="23"/>
      <c r="AE56" s="4"/>
      <c r="AF56" s="26">
        <f t="shared" si="2"/>
        <v>1</v>
      </c>
      <c r="AG56" s="95">
        <f t="shared" si="0"/>
        <v>84</v>
      </c>
    </row>
    <row r="57" spans="1:33" x14ac:dyDescent="0.25">
      <c r="A57" s="70" t="s">
        <v>55</v>
      </c>
      <c r="B57" s="22"/>
      <c r="C57" s="9">
        <v>45</v>
      </c>
      <c r="D57" s="9"/>
      <c r="E57" s="9"/>
      <c r="F57" s="9"/>
      <c r="G57" s="29"/>
      <c r="H57" s="20"/>
      <c r="I57" s="57"/>
      <c r="J57" s="20"/>
      <c r="K57" s="57"/>
      <c r="L57" s="20"/>
      <c r="M57" s="9"/>
      <c r="N57" s="57"/>
      <c r="O57" s="29"/>
      <c r="P57" s="4"/>
      <c r="Q57" s="86">
        <f t="shared" si="1"/>
        <v>45</v>
      </c>
      <c r="R57" s="21"/>
      <c r="S57" s="43"/>
      <c r="T57" s="21"/>
      <c r="U57" s="7"/>
      <c r="V57" s="43"/>
      <c r="W57" s="61"/>
      <c r="X57" s="7"/>
      <c r="Y57" s="23"/>
      <c r="Z57" s="11"/>
      <c r="AA57" s="7"/>
      <c r="AB57" s="7"/>
      <c r="AC57" s="7"/>
      <c r="AD57" s="23"/>
      <c r="AE57" s="4"/>
      <c r="AF57" s="26">
        <f t="shared" si="2"/>
        <v>0</v>
      </c>
      <c r="AG57" s="95">
        <f t="shared" si="0"/>
        <v>45</v>
      </c>
    </row>
    <row r="58" spans="1:33" x14ac:dyDescent="0.25">
      <c r="A58" s="70" t="s">
        <v>5</v>
      </c>
      <c r="B58" s="22">
        <v>3</v>
      </c>
      <c r="C58" s="9">
        <v>17</v>
      </c>
      <c r="D58" s="9">
        <v>106</v>
      </c>
      <c r="E58" s="9">
        <v>23</v>
      </c>
      <c r="F58" s="9"/>
      <c r="G58" s="29"/>
      <c r="H58" s="20"/>
      <c r="I58" s="57"/>
      <c r="J58" s="20"/>
      <c r="K58" s="57">
        <v>3</v>
      </c>
      <c r="L58" s="20">
        <v>21</v>
      </c>
      <c r="M58" s="9"/>
      <c r="N58" s="57"/>
      <c r="O58" s="29"/>
      <c r="P58" s="4"/>
      <c r="Q58" s="86">
        <f t="shared" si="1"/>
        <v>173</v>
      </c>
      <c r="R58" s="21"/>
      <c r="S58" s="43">
        <v>5</v>
      </c>
      <c r="T58" s="21"/>
      <c r="U58" s="7"/>
      <c r="V58" s="43"/>
      <c r="W58" s="61"/>
      <c r="X58" s="7"/>
      <c r="Y58" s="23"/>
      <c r="Z58" s="11"/>
      <c r="AA58" s="7"/>
      <c r="AB58" s="7"/>
      <c r="AC58" s="7"/>
      <c r="AD58" s="23"/>
      <c r="AE58" s="4"/>
      <c r="AF58" s="26">
        <f t="shared" si="2"/>
        <v>5</v>
      </c>
      <c r="AG58" s="95">
        <f t="shared" si="0"/>
        <v>178</v>
      </c>
    </row>
    <row r="59" spans="1:33" x14ac:dyDescent="0.25">
      <c r="A59" s="70" t="s">
        <v>56</v>
      </c>
      <c r="B59" s="22"/>
      <c r="C59" s="9">
        <v>11</v>
      </c>
      <c r="D59" s="9">
        <v>91</v>
      </c>
      <c r="E59" s="9">
        <v>58</v>
      </c>
      <c r="F59" s="9"/>
      <c r="G59" s="29"/>
      <c r="H59" s="20">
        <v>1</v>
      </c>
      <c r="I59" s="57"/>
      <c r="J59" s="20">
        <v>12</v>
      </c>
      <c r="K59" s="57"/>
      <c r="L59" s="20"/>
      <c r="M59" s="9">
        <v>33</v>
      </c>
      <c r="N59" s="57">
        <v>16</v>
      </c>
      <c r="O59" s="29">
        <v>14</v>
      </c>
      <c r="P59" s="4"/>
      <c r="Q59" s="86">
        <f t="shared" si="1"/>
        <v>236</v>
      </c>
      <c r="R59" s="21"/>
      <c r="S59" s="43"/>
      <c r="T59" s="21"/>
      <c r="U59" s="7">
        <v>4</v>
      </c>
      <c r="V59" s="43"/>
      <c r="W59" s="61"/>
      <c r="X59" s="7"/>
      <c r="Y59" s="23"/>
      <c r="Z59" s="11"/>
      <c r="AA59" s="7"/>
      <c r="AB59" s="7"/>
      <c r="AC59" s="7"/>
      <c r="AD59" s="23"/>
      <c r="AE59" s="4"/>
      <c r="AF59" s="26">
        <f t="shared" si="2"/>
        <v>4</v>
      </c>
      <c r="AG59" s="95">
        <f t="shared" si="0"/>
        <v>240</v>
      </c>
    </row>
    <row r="60" spans="1:33" x14ac:dyDescent="0.25">
      <c r="A60" s="70" t="s">
        <v>57</v>
      </c>
      <c r="B60" s="22"/>
      <c r="C60" s="9"/>
      <c r="D60" s="9"/>
      <c r="E60" s="9">
        <v>7</v>
      </c>
      <c r="F60" s="9">
        <v>2</v>
      </c>
      <c r="G60" s="29"/>
      <c r="H60" s="20"/>
      <c r="I60" s="57"/>
      <c r="J60" s="20"/>
      <c r="K60" s="57"/>
      <c r="L60" s="20"/>
      <c r="M60" s="9">
        <v>15</v>
      </c>
      <c r="N60" s="57">
        <v>1</v>
      </c>
      <c r="O60" s="29"/>
      <c r="P60" s="4"/>
      <c r="Q60" s="86">
        <f t="shared" si="1"/>
        <v>25</v>
      </c>
      <c r="R60" s="21"/>
      <c r="S60" s="43"/>
      <c r="T60" s="21"/>
      <c r="U60" s="7"/>
      <c r="V60" s="43"/>
      <c r="W60" s="61"/>
      <c r="X60" s="7"/>
      <c r="Y60" s="23">
        <v>1</v>
      </c>
      <c r="Z60" s="11"/>
      <c r="AA60" s="7"/>
      <c r="AB60" s="7"/>
      <c r="AC60" s="7">
        <v>25</v>
      </c>
      <c r="AD60" s="23">
        <v>4</v>
      </c>
      <c r="AE60" s="4"/>
      <c r="AF60" s="26">
        <f t="shared" si="2"/>
        <v>30</v>
      </c>
      <c r="AG60" s="95">
        <f t="shared" si="0"/>
        <v>55</v>
      </c>
    </row>
    <row r="61" spans="1:33" ht="13.8" thickBot="1" x14ac:dyDescent="0.3">
      <c r="A61" s="71" t="s">
        <v>58</v>
      </c>
      <c r="B61" s="13">
        <v>1</v>
      </c>
      <c r="C61" s="32">
        <v>2</v>
      </c>
      <c r="D61" s="32">
        <v>63</v>
      </c>
      <c r="E61" s="32">
        <v>36</v>
      </c>
      <c r="F61" s="32"/>
      <c r="G61" s="31">
        <v>1</v>
      </c>
      <c r="H61" s="45"/>
      <c r="I61" s="44"/>
      <c r="J61" s="45">
        <v>7</v>
      </c>
      <c r="K61" s="44"/>
      <c r="L61" s="45">
        <v>26</v>
      </c>
      <c r="M61" s="32"/>
      <c r="N61" s="44">
        <v>3</v>
      </c>
      <c r="O61" s="31">
        <v>6</v>
      </c>
      <c r="P61" s="5"/>
      <c r="Q61" s="87">
        <f t="shared" si="1"/>
        <v>145</v>
      </c>
      <c r="R61" s="45">
        <v>1</v>
      </c>
      <c r="S61" s="44">
        <v>11</v>
      </c>
      <c r="T61" s="45">
        <v>6</v>
      </c>
      <c r="U61" s="32">
        <v>3</v>
      </c>
      <c r="V61" s="44"/>
      <c r="W61" s="46"/>
      <c r="X61" s="32"/>
      <c r="Y61" s="31"/>
      <c r="Z61" s="13">
        <v>1</v>
      </c>
      <c r="AA61" s="32"/>
      <c r="AB61" s="32"/>
      <c r="AC61" s="32"/>
      <c r="AD61" s="46"/>
      <c r="AE61" s="5"/>
      <c r="AF61" s="26">
        <f t="shared" si="2"/>
        <v>22</v>
      </c>
      <c r="AG61" s="98">
        <f t="shared" si="0"/>
        <v>167</v>
      </c>
    </row>
    <row r="62" spans="1:33" ht="13.8" thickBot="1" x14ac:dyDescent="0.3">
      <c r="A62" s="51" t="s">
        <v>92</v>
      </c>
      <c r="B62" s="8">
        <f>SUM(B9:B61)</f>
        <v>32</v>
      </c>
      <c r="C62" s="53">
        <f t="shared" ref="C62:P62" si="3">SUM(C9:C61)</f>
        <v>233</v>
      </c>
      <c r="D62" s="53">
        <f t="shared" si="3"/>
        <v>741</v>
      </c>
      <c r="E62" s="53">
        <f t="shared" si="3"/>
        <v>233</v>
      </c>
      <c r="F62" s="53">
        <f t="shared" si="3"/>
        <v>25</v>
      </c>
      <c r="G62" s="2">
        <f t="shared" si="3"/>
        <v>4</v>
      </c>
      <c r="H62" s="52">
        <f t="shared" si="3"/>
        <v>5</v>
      </c>
      <c r="I62" s="55">
        <f t="shared" si="3"/>
        <v>0</v>
      </c>
      <c r="J62" s="52">
        <f t="shared" si="3"/>
        <v>44</v>
      </c>
      <c r="K62" s="55">
        <f t="shared" si="3"/>
        <v>103</v>
      </c>
      <c r="L62" s="52">
        <f t="shared" si="3"/>
        <v>191</v>
      </c>
      <c r="M62" s="53">
        <f t="shared" si="3"/>
        <v>234</v>
      </c>
      <c r="N62" s="55">
        <f t="shared" si="3"/>
        <v>77</v>
      </c>
      <c r="O62" s="55">
        <f t="shared" si="3"/>
        <v>34</v>
      </c>
      <c r="P62" s="47">
        <f t="shared" si="3"/>
        <v>55</v>
      </c>
      <c r="Q62" s="88">
        <f>SUM(Q9:Q61)</f>
        <v>1901</v>
      </c>
      <c r="R62" s="52">
        <f>SUM(R9:R61)</f>
        <v>1</v>
      </c>
      <c r="S62" s="55">
        <f t="shared" ref="S62:AE62" si="4">SUM(S9:S61)</f>
        <v>86</v>
      </c>
      <c r="T62" s="52">
        <f t="shared" si="4"/>
        <v>11</v>
      </c>
      <c r="U62" s="53">
        <f t="shared" si="4"/>
        <v>96</v>
      </c>
      <c r="V62" s="55">
        <f t="shared" si="4"/>
        <v>0</v>
      </c>
      <c r="W62" s="52">
        <f t="shared" si="4"/>
        <v>2</v>
      </c>
      <c r="X62" s="53">
        <f t="shared" si="4"/>
        <v>1</v>
      </c>
      <c r="Y62" s="55">
        <f t="shared" si="4"/>
        <v>1</v>
      </c>
      <c r="Z62" s="52">
        <f t="shared" si="4"/>
        <v>1</v>
      </c>
      <c r="AA62" s="53">
        <f t="shared" si="4"/>
        <v>0</v>
      </c>
      <c r="AB62" s="53">
        <f t="shared" si="4"/>
        <v>2</v>
      </c>
      <c r="AC62" s="53">
        <f t="shared" si="4"/>
        <v>37</v>
      </c>
      <c r="AD62" s="55">
        <f t="shared" si="4"/>
        <v>13</v>
      </c>
      <c r="AE62" s="3">
        <f t="shared" si="4"/>
        <v>2</v>
      </c>
      <c r="AF62" s="54">
        <f>SUM(AF9:AF61)</f>
        <v>249</v>
      </c>
      <c r="AG62" s="99">
        <f>SUM(AG9:AG61)</f>
        <v>2150</v>
      </c>
    </row>
    <row r="63" spans="1:33" ht="13.8" thickBot="1" x14ac:dyDescent="0.3">
      <c r="A63" s="73" t="s">
        <v>21</v>
      </c>
      <c r="B63" s="77">
        <f>B62/($Q$62+$P$62)</f>
        <v>1.6359918200408999E-2</v>
      </c>
      <c r="C63" s="64">
        <f t="shared" ref="C63:O63" si="5">C62/($Q$62+$P$62)</f>
        <v>0.11912065439672802</v>
      </c>
      <c r="D63" s="64">
        <f t="shared" si="5"/>
        <v>0.37883435582822084</v>
      </c>
      <c r="E63" s="64">
        <f t="shared" si="5"/>
        <v>0.11912065439672802</v>
      </c>
      <c r="F63" s="64">
        <f t="shared" si="5"/>
        <v>1.278118609406953E-2</v>
      </c>
      <c r="G63" s="78">
        <f t="shared" si="5"/>
        <v>2.0449897750511249E-3</v>
      </c>
      <c r="H63" s="77">
        <f t="shared" si="5"/>
        <v>2.5562372188139061E-3</v>
      </c>
      <c r="I63" s="78">
        <f t="shared" si="5"/>
        <v>0</v>
      </c>
      <c r="J63" s="77">
        <f t="shared" si="5"/>
        <v>2.2494887525562373E-2</v>
      </c>
      <c r="K63" s="78">
        <f t="shared" si="5"/>
        <v>5.2658486707566461E-2</v>
      </c>
      <c r="L63" s="77">
        <f t="shared" si="5"/>
        <v>9.7648261758691207E-2</v>
      </c>
      <c r="M63" s="64">
        <f t="shared" si="5"/>
        <v>0.1196319018404908</v>
      </c>
      <c r="N63" s="78">
        <f t="shared" si="5"/>
        <v>3.9366053169734148E-2</v>
      </c>
      <c r="O63" s="119">
        <f t="shared" si="5"/>
        <v>1.7382413087934562E-2</v>
      </c>
      <c r="P63" s="65"/>
      <c r="Q63" s="68">
        <f>SUM(B63:P63)</f>
        <v>1</v>
      </c>
      <c r="R63" s="66">
        <f>R62/($AF$62+$AE$62)</f>
        <v>3.9840637450199202E-3</v>
      </c>
      <c r="S63" s="79">
        <f>S62/($AF$62+$AE$62)</f>
        <v>0.34262948207171312</v>
      </c>
      <c r="T63" s="66">
        <f t="shared" ref="T63:AD63" si="6">T62/($AF$62+$AE$62)</f>
        <v>4.3824701195219126E-2</v>
      </c>
      <c r="U63" s="80">
        <f t="shared" si="6"/>
        <v>0.38247011952191234</v>
      </c>
      <c r="V63" s="79">
        <f t="shared" si="6"/>
        <v>0</v>
      </c>
      <c r="W63" s="66">
        <f t="shared" si="6"/>
        <v>7.9681274900398405E-3</v>
      </c>
      <c r="X63" s="80">
        <f t="shared" si="6"/>
        <v>3.9840637450199202E-3</v>
      </c>
      <c r="Y63" s="79">
        <f t="shared" si="6"/>
        <v>3.9840637450199202E-3</v>
      </c>
      <c r="Z63" s="66">
        <f t="shared" si="6"/>
        <v>3.9840637450199202E-3</v>
      </c>
      <c r="AA63" s="80">
        <f t="shared" si="6"/>
        <v>0</v>
      </c>
      <c r="AB63" s="80">
        <f t="shared" si="6"/>
        <v>7.9681274900398405E-3</v>
      </c>
      <c r="AC63" s="80">
        <f t="shared" si="6"/>
        <v>0.14741035856573706</v>
      </c>
      <c r="AD63" s="79">
        <f t="shared" si="6"/>
        <v>5.1792828685258967E-2</v>
      </c>
      <c r="AE63" s="3"/>
      <c r="AF63" s="67">
        <f>SUM(R63:AE63)</f>
        <v>0.99999999999999989</v>
      </c>
    </row>
    <row r="64" spans="1:33" ht="13.8" thickBot="1" x14ac:dyDescent="0.3">
      <c r="A64" s="74" t="s">
        <v>192</v>
      </c>
      <c r="B64" s="62">
        <f>B62+Juuni!B64</f>
        <v>118</v>
      </c>
      <c r="C64" s="62">
        <f>C62+Juuni!C64</f>
        <v>1532</v>
      </c>
      <c r="D64" s="62">
        <f>D62+Juuni!D64</f>
        <v>4304</v>
      </c>
      <c r="E64" s="62">
        <f>E62+Juuni!E64</f>
        <v>1603</v>
      </c>
      <c r="F64" s="62">
        <f>F62+Juuni!F64</f>
        <v>226</v>
      </c>
      <c r="G64" s="62">
        <f>G62+Juuni!G64</f>
        <v>49</v>
      </c>
      <c r="H64" s="62">
        <f>H62+Juuni!H64</f>
        <v>47</v>
      </c>
      <c r="I64" s="62">
        <f>I62+Juuni!I64</f>
        <v>20</v>
      </c>
      <c r="J64" s="62">
        <f>J62+Juuni!J64</f>
        <v>431</v>
      </c>
      <c r="K64" s="62">
        <f>K62+Juuni!K64</f>
        <v>642</v>
      </c>
      <c r="L64" s="62">
        <f>L62+Juuni!L64</f>
        <v>1096</v>
      </c>
      <c r="M64" s="62">
        <f>M62+Juuni!M64</f>
        <v>1750</v>
      </c>
      <c r="N64" s="62">
        <f>N62+Juuni!N64</f>
        <v>629</v>
      </c>
      <c r="O64" s="62">
        <f>O62+Juuni!O64</f>
        <v>262</v>
      </c>
      <c r="P64" s="62">
        <f>P62+Juuni!P64</f>
        <v>218</v>
      </c>
      <c r="Q64" s="141">
        <f>Q62+Juuni!Q64</f>
        <v>12491</v>
      </c>
      <c r="R64" s="62">
        <f>R62+Juuni!R64</f>
        <v>40</v>
      </c>
      <c r="S64" s="62">
        <f>S62+Juuni!S64</f>
        <v>745</v>
      </c>
      <c r="T64" s="62">
        <f>T62+Juuni!T64</f>
        <v>64</v>
      </c>
      <c r="U64" s="62">
        <f>U62+Juuni!U64</f>
        <v>756</v>
      </c>
      <c r="V64" s="62">
        <f>V62+Juuni!V64</f>
        <v>5</v>
      </c>
      <c r="W64" s="62">
        <f>W62+Juuni!W64</f>
        <v>14</v>
      </c>
      <c r="X64" s="62">
        <f>X62+Juuni!X64</f>
        <v>17</v>
      </c>
      <c r="Y64" s="62">
        <f>Y62+Juuni!Y64</f>
        <v>36</v>
      </c>
      <c r="Z64" s="62">
        <f>Z62+Juuni!Z64</f>
        <v>43</v>
      </c>
      <c r="AA64" s="62">
        <f>AA62+Juuni!AA64</f>
        <v>3</v>
      </c>
      <c r="AB64" s="62">
        <f>AB62+Juuni!AB64</f>
        <v>21</v>
      </c>
      <c r="AC64" s="62">
        <f>AC62+Juuni!AC64</f>
        <v>331</v>
      </c>
      <c r="AD64" s="62">
        <f>AD62+Juuni!AD64</f>
        <v>113</v>
      </c>
      <c r="AE64" s="62">
        <f>AE62+Juuni!AE64</f>
        <v>12</v>
      </c>
      <c r="AF64" s="141">
        <f>AF62+Juuni!AF64</f>
        <v>2176</v>
      </c>
      <c r="AG64" s="138">
        <f>AG62+Juuni!AG64</f>
        <v>14667</v>
      </c>
    </row>
    <row r="65" spans="1:33" ht="13.8" thickBot="1" x14ac:dyDescent="0.3">
      <c r="A65" s="128" t="s">
        <v>193</v>
      </c>
      <c r="B65" s="100">
        <v>125</v>
      </c>
      <c r="C65" s="100">
        <v>1196</v>
      </c>
      <c r="D65" s="100">
        <v>4137</v>
      </c>
      <c r="E65" s="100">
        <v>1919</v>
      </c>
      <c r="F65" s="100">
        <v>253</v>
      </c>
      <c r="G65" s="100">
        <v>35</v>
      </c>
      <c r="H65" s="100">
        <v>29</v>
      </c>
      <c r="I65" s="100">
        <v>19</v>
      </c>
      <c r="J65" s="100">
        <v>422</v>
      </c>
      <c r="K65" s="100">
        <v>554</v>
      </c>
      <c r="L65" s="100">
        <v>1216</v>
      </c>
      <c r="M65" s="100">
        <v>1585</v>
      </c>
      <c r="N65" s="100">
        <v>438</v>
      </c>
      <c r="O65" s="100">
        <v>244</v>
      </c>
      <c r="P65" s="100">
        <v>119</v>
      </c>
      <c r="Q65" s="87">
        <f t="shared" ref="Q65" si="7">SUM(B65:O65)-P65</f>
        <v>12053</v>
      </c>
      <c r="R65" s="100">
        <v>56</v>
      </c>
      <c r="S65" s="100">
        <v>743</v>
      </c>
      <c r="T65" s="100">
        <v>104</v>
      </c>
      <c r="U65" s="100">
        <v>705</v>
      </c>
      <c r="V65" s="100">
        <v>22</v>
      </c>
      <c r="W65" s="100">
        <v>23</v>
      </c>
      <c r="X65" s="100">
        <v>13</v>
      </c>
      <c r="Y65" s="100">
        <v>21</v>
      </c>
      <c r="Z65" s="100">
        <v>31</v>
      </c>
      <c r="AA65" s="100">
        <v>2</v>
      </c>
      <c r="AB65" s="100">
        <v>16</v>
      </c>
      <c r="AC65" s="100">
        <v>340</v>
      </c>
      <c r="AD65" s="100">
        <v>99</v>
      </c>
      <c r="AE65" s="100">
        <v>7</v>
      </c>
      <c r="AF65" s="87">
        <f>SUM(R65:AD65)-AE65</f>
        <v>2168</v>
      </c>
      <c r="AG65" s="138">
        <f>Q65+AF65</f>
        <v>14221</v>
      </c>
    </row>
    <row r="66" spans="1:33" ht="13.8" thickBot="1" x14ac:dyDescent="0.3">
      <c r="A66" s="129" t="s">
        <v>194</v>
      </c>
      <c r="B66" s="130">
        <f t="shared" ref="B66:P66" si="8">(B64-B65)/B65</f>
        <v>-5.6000000000000001E-2</v>
      </c>
      <c r="C66" s="130">
        <f t="shared" si="8"/>
        <v>0.28093645484949831</v>
      </c>
      <c r="D66" s="130">
        <f t="shared" si="8"/>
        <v>4.0367416001933769E-2</v>
      </c>
      <c r="E66" s="130">
        <f t="shared" si="8"/>
        <v>-0.16466909848879624</v>
      </c>
      <c r="F66" s="130">
        <f t="shared" si="8"/>
        <v>-0.1067193675889328</v>
      </c>
      <c r="G66" s="130">
        <f t="shared" si="8"/>
        <v>0.4</v>
      </c>
      <c r="H66" s="130">
        <f t="shared" si="8"/>
        <v>0.62068965517241381</v>
      </c>
      <c r="I66" s="130">
        <f t="shared" si="8"/>
        <v>5.2631578947368418E-2</v>
      </c>
      <c r="J66" s="130">
        <f t="shared" si="8"/>
        <v>2.132701421800948E-2</v>
      </c>
      <c r="K66" s="130">
        <f t="shared" si="8"/>
        <v>0.1588447653429603</v>
      </c>
      <c r="L66" s="130">
        <f t="shared" si="8"/>
        <v>-9.8684210526315791E-2</v>
      </c>
      <c r="M66" s="130">
        <f t="shared" si="8"/>
        <v>0.10410094637223975</v>
      </c>
      <c r="N66" s="130">
        <f t="shared" si="8"/>
        <v>0.4360730593607306</v>
      </c>
      <c r="O66" s="130">
        <f t="shared" si="8"/>
        <v>7.3770491803278687E-2</v>
      </c>
      <c r="P66" s="130">
        <f t="shared" si="8"/>
        <v>0.83193277310924374</v>
      </c>
      <c r="Q66" s="142">
        <f t="shared" ref="Q66:AG66" si="9">(Q64-Q65)/Q65</f>
        <v>3.6339500539284822E-2</v>
      </c>
      <c r="R66" s="130">
        <f>(R64-R65)/R65</f>
        <v>-0.2857142857142857</v>
      </c>
      <c r="S66" s="130">
        <f t="shared" ref="S66:AE66" si="10">(S64-S65)/S65</f>
        <v>2.6917900403768506E-3</v>
      </c>
      <c r="T66" s="130">
        <f t="shared" si="10"/>
        <v>-0.38461538461538464</v>
      </c>
      <c r="U66" s="130">
        <f t="shared" si="10"/>
        <v>7.2340425531914887E-2</v>
      </c>
      <c r="V66" s="130">
        <f t="shared" si="10"/>
        <v>-0.77272727272727271</v>
      </c>
      <c r="W66" s="130">
        <f t="shared" si="10"/>
        <v>-0.39130434782608697</v>
      </c>
      <c r="X66" s="130">
        <f t="shared" si="10"/>
        <v>0.30769230769230771</v>
      </c>
      <c r="Y66" s="130">
        <f t="shared" si="10"/>
        <v>0.7142857142857143</v>
      </c>
      <c r="Z66" s="130">
        <f t="shared" si="10"/>
        <v>0.38709677419354838</v>
      </c>
      <c r="AA66" s="130">
        <f t="shared" si="10"/>
        <v>0.5</v>
      </c>
      <c r="AB66" s="130">
        <f t="shared" si="10"/>
        <v>0.3125</v>
      </c>
      <c r="AC66" s="130">
        <f t="shared" si="10"/>
        <v>-2.6470588235294117E-2</v>
      </c>
      <c r="AD66" s="130">
        <f t="shared" si="10"/>
        <v>0.14141414141414141</v>
      </c>
      <c r="AE66" s="130">
        <f t="shared" si="10"/>
        <v>0.7142857142857143</v>
      </c>
      <c r="AF66" s="142">
        <f t="shared" si="9"/>
        <v>3.6900369003690036E-3</v>
      </c>
      <c r="AG66" s="142">
        <f t="shared" si="9"/>
        <v>3.1362070177905911E-2</v>
      </c>
    </row>
    <row r="67" spans="1:33" ht="15.6" x14ac:dyDescent="0.3">
      <c r="B67" s="24"/>
      <c r="C67" s="24"/>
      <c r="D67" s="24"/>
      <c r="E67" s="4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"/>
      <c r="R67" s="24"/>
      <c r="S67" s="24"/>
      <c r="T67" s="24"/>
      <c r="U67" s="24"/>
      <c r="V67" s="24"/>
      <c r="W67" s="24"/>
      <c r="X67" s="24"/>
      <c r="Y67" s="24"/>
      <c r="AA67" s="24"/>
      <c r="AB67" s="24"/>
      <c r="AC67" s="18"/>
    </row>
    <row r="68" spans="1:3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6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18"/>
    </row>
    <row r="69" spans="1:3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"/>
      <c r="R69" s="24"/>
      <c r="S69" s="24"/>
      <c r="T69" s="24"/>
      <c r="U69" s="24"/>
      <c r="V69" s="24"/>
      <c r="W69" s="24"/>
      <c r="X69" s="24"/>
      <c r="Y69" s="24"/>
      <c r="AD69" s="24"/>
      <c r="AE69" s="25"/>
      <c r="AG69" s="25"/>
    </row>
    <row r="70" spans="1:3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24"/>
      <c r="S70" s="24"/>
      <c r="T70" s="24"/>
      <c r="U70" s="24"/>
      <c r="V70" s="24"/>
      <c r="W70" s="24"/>
      <c r="X70" s="24"/>
      <c r="Y70" s="24"/>
      <c r="AD70" s="24"/>
      <c r="AE70" s="25"/>
      <c r="AG70" s="25"/>
    </row>
    <row r="71" spans="1:3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6"/>
      <c r="R71" s="24"/>
      <c r="S71" s="24"/>
      <c r="T71" s="24"/>
      <c r="U71" s="24"/>
      <c r="V71" s="24"/>
      <c r="W71" s="24"/>
      <c r="X71" s="24"/>
      <c r="Y71" s="24"/>
      <c r="AD71" s="24"/>
      <c r="AE71" s="25"/>
      <c r="AG71" s="25"/>
    </row>
    <row r="72" spans="1:3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"/>
      <c r="R72" s="24"/>
      <c r="S72" s="24"/>
      <c r="T72" s="24"/>
      <c r="U72" s="24"/>
      <c r="V72" s="24"/>
      <c r="W72" s="24"/>
      <c r="X72" s="24"/>
      <c r="Y72" s="24"/>
      <c r="AE72" s="25"/>
      <c r="AG72" s="25"/>
    </row>
    <row r="73" spans="1:33" x14ac:dyDescent="0.25">
      <c r="B73" s="24"/>
      <c r="C73" s="49"/>
      <c r="P73" s="6"/>
      <c r="AE73" s="25"/>
      <c r="AG73" s="25"/>
    </row>
    <row r="74" spans="1:33" x14ac:dyDescent="0.25">
      <c r="B74" s="24"/>
      <c r="P74" s="6"/>
      <c r="AE74" s="25"/>
      <c r="AG74" s="25"/>
    </row>
    <row r="75" spans="1:33" x14ac:dyDescent="0.25">
      <c r="B75" s="24"/>
      <c r="P75" s="6"/>
      <c r="AE75" s="25"/>
      <c r="AG75" s="25"/>
    </row>
    <row r="76" spans="1:33" x14ac:dyDescent="0.25">
      <c r="B76" s="50"/>
      <c r="P76" s="6"/>
      <c r="AE76" s="25"/>
      <c r="AG76" s="25"/>
    </row>
    <row r="77" spans="1:33" ht="23.25" customHeight="1" x14ac:dyDescent="0.25">
      <c r="B77" s="24"/>
      <c r="P77" s="6"/>
      <c r="AE77" s="25"/>
      <c r="AG77" s="25"/>
    </row>
    <row r="78" spans="1:33" ht="23.25" customHeight="1" x14ac:dyDescent="0.25">
      <c r="B78" s="50"/>
      <c r="P78" s="6"/>
      <c r="AE78" s="25"/>
      <c r="AG78" s="25"/>
    </row>
    <row r="79" spans="1:33" x14ac:dyDescent="0.25">
      <c r="B79" s="50"/>
      <c r="P79" s="6"/>
      <c r="AE79" s="25"/>
      <c r="AG79" s="25"/>
    </row>
    <row r="80" spans="1:33" x14ac:dyDescent="0.25">
      <c r="B80" s="24"/>
      <c r="P80" s="6"/>
      <c r="AE80" s="25"/>
      <c r="AG80" s="25"/>
    </row>
    <row r="81" spans="2:33" customFormat="1" x14ac:dyDescent="0.25">
      <c r="P81" s="6"/>
      <c r="AE81" s="25"/>
      <c r="AF81" s="25"/>
      <c r="AG81" s="25"/>
    </row>
    <row r="82" spans="2:33" customFormat="1" x14ac:dyDescent="0.25">
      <c r="U82" s="18"/>
      <c r="V82" s="18"/>
      <c r="W82" s="18"/>
      <c r="AE82" s="25"/>
      <c r="AF82" s="25"/>
      <c r="AG82" s="25"/>
    </row>
    <row r="83" spans="2:33" customFormat="1" x14ac:dyDescent="0.25">
      <c r="B83" s="49"/>
      <c r="U83" s="18"/>
      <c r="V83" s="18"/>
      <c r="W83" s="18"/>
      <c r="AE83" s="25"/>
      <c r="AF83" s="25"/>
      <c r="AG83" s="25"/>
    </row>
    <row r="84" spans="2:33" customFormat="1" x14ac:dyDescent="0.25">
      <c r="U84" s="18"/>
      <c r="V84" s="18"/>
      <c r="W84" s="18"/>
      <c r="AE84" s="25"/>
      <c r="AF84" s="25"/>
      <c r="AG84" s="25"/>
    </row>
    <row r="85" spans="2:33" customFormat="1" x14ac:dyDescent="0.25">
      <c r="U85" s="18"/>
      <c r="V85" s="18"/>
      <c r="W85" s="18"/>
      <c r="AE85" s="25"/>
      <c r="AF85" s="25"/>
      <c r="AG85" s="25"/>
    </row>
    <row r="86" spans="2:33" customFormat="1" x14ac:dyDescent="0.25">
      <c r="U86" s="18"/>
      <c r="V86" s="18"/>
      <c r="W86" s="18"/>
      <c r="AE86" s="25"/>
      <c r="AF86" s="25"/>
      <c r="AG86" s="25"/>
    </row>
    <row r="87" spans="2:33" customFormat="1" x14ac:dyDescent="0.25">
      <c r="U87" s="18"/>
      <c r="V87" s="18"/>
      <c r="W87" s="18"/>
      <c r="AE87" s="25"/>
      <c r="AF87" s="25"/>
      <c r="AG87" s="25"/>
    </row>
    <row r="88" spans="2:33" customFormat="1" x14ac:dyDescent="0.25">
      <c r="U88" s="18"/>
      <c r="V88" s="18"/>
      <c r="W88" s="18"/>
      <c r="AE88" s="25"/>
      <c r="AF88" s="25"/>
      <c r="AG88" s="25"/>
    </row>
    <row r="89" spans="2:33" customFormat="1" x14ac:dyDescent="0.25">
      <c r="U89" s="18"/>
      <c r="V89" s="18"/>
      <c r="W89" s="18"/>
      <c r="AE89" s="25"/>
      <c r="AF89" s="25"/>
      <c r="AG89" s="25"/>
    </row>
    <row r="90" spans="2:33" customFormat="1" x14ac:dyDescent="0.25">
      <c r="U90" s="18"/>
      <c r="V90" s="18"/>
      <c r="W90" s="18"/>
      <c r="AE90" s="25"/>
      <c r="AF90" s="25"/>
      <c r="AG90" s="25"/>
    </row>
    <row r="91" spans="2:33" customFormat="1" x14ac:dyDescent="0.25">
      <c r="U91" s="18"/>
      <c r="V91" s="18"/>
      <c r="W91" s="18"/>
      <c r="AE91" s="25"/>
      <c r="AF91" s="25"/>
      <c r="AG91" s="25"/>
    </row>
    <row r="92" spans="2:33" customFormat="1" x14ac:dyDescent="0.25">
      <c r="B92" s="49"/>
      <c r="C92" s="49"/>
      <c r="U92" s="18"/>
      <c r="V92" s="18"/>
      <c r="W92" s="18"/>
      <c r="AE92" s="25"/>
      <c r="AF92" s="25"/>
      <c r="AG92" s="25"/>
    </row>
    <row r="93" spans="2:33" customFormat="1" x14ac:dyDescent="0.25">
      <c r="U93" s="18"/>
      <c r="V93" s="18"/>
      <c r="W93" s="18"/>
      <c r="AE93" s="25"/>
      <c r="AF93" s="25"/>
      <c r="AG93" s="25"/>
    </row>
    <row r="94" spans="2:33" customFormat="1" x14ac:dyDescent="0.25">
      <c r="U94" s="18"/>
      <c r="V94" s="18"/>
      <c r="W94" s="18"/>
      <c r="AE94" s="25"/>
      <c r="AF94" s="25"/>
      <c r="AG94" s="25"/>
    </row>
    <row r="95" spans="2:33" customFormat="1" x14ac:dyDescent="0.25">
      <c r="B95" s="49"/>
      <c r="C95" s="49"/>
      <c r="U95" s="18"/>
      <c r="V95" s="18"/>
      <c r="W95" s="18"/>
      <c r="AE95" s="25"/>
      <c r="AF95" s="25"/>
      <c r="AG95" s="25"/>
    </row>
    <row r="96" spans="2:33" customFormat="1" x14ac:dyDescent="0.25">
      <c r="B96" s="49"/>
      <c r="C96" s="49"/>
      <c r="U96" s="18"/>
      <c r="V96" s="18"/>
      <c r="W96" s="18"/>
      <c r="AE96" s="25"/>
      <c r="AF96" s="25"/>
      <c r="AG96" s="25"/>
    </row>
    <row r="97" spans="2:33" customFormat="1" x14ac:dyDescent="0.25">
      <c r="B97" s="49"/>
      <c r="C97" s="49"/>
      <c r="U97" s="18"/>
      <c r="V97" s="18"/>
      <c r="W97" s="18"/>
      <c r="AE97" s="25"/>
      <c r="AF97" s="25"/>
      <c r="AG97" s="25"/>
    </row>
    <row r="98" spans="2:33" customFormat="1" x14ac:dyDescent="0.25">
      <c r="U98" s="18"/>
      <c r="V98" s="18"/>
      <c r="W98" s="18"/>
      <c r="AE98" s="25"/>
      <c r="AF98" s="25"/>
      <c r="AG98" s="25"/>
    </row>
    <row r="99" spans="2:33" customFormat="1" x14ac:dyDescent="0.25">
      <c r="U99" s="18"/>
      <c r="V99" s="18"/>
      <c r="W99" s="18"/>
      <c r="AE99" s="25"/>
      <c r="AF99" s="25"/>
      <c r="AG99" s="25"/>
    </row>
    <row r="100" spans="2:33" customFormat="1" x14ac:dyDescent="0.25">
      <c r="U100" s="18"/>
      <c r="V100" s="18"/>
      <c r="W100" s="18"/>
      <c r="AE100" s="25"/>
      <c r="AF100" s="25"/>
      <c r="AG100" s="25"/>
    </row>
    <row r="101" spans="2:33" customFormat="1" x14ac:dyDescent="0.25">
      <c r="B101" s="49"/>
      <c r="U101" s="18"/>
      <c r="V101" s="18"/>
      <c r="W101" s="18"/>
      <c r="AE101" s="25"/>
      <c r="AF101" s="25"/>
      <c r="AG101" s="25"/>
    </row>
    <row r="102" spans="2:33" customFormat="1" x14ac:dyDescent="0.25">
      <c r="B102" s="49"/>
      <c r="C102" s="49"/>
      <c r="U102" s="18"/>
      <c r="V102" s="18"/>
      <c r="W102" s="18"/>
      <c r="AE102" s="25"/>
      <c r="AF102" s="25"/>
      <c r="AG102" s="25"/>
    </row>
    <row r="103" spans="2:33" customFormat="1" x14ac:dyDescent="0.25">
      <c r="U103" s="18"/>
      <c r="V103" s="18"/>
      <c r="W103" s="18"/>
      <c r="AE103" s="25"/>
      <c r="AF103" s="25"/>
      <c r="AG103" s="25"/>
    </row>
    <row r="104" spans="2:33" customFormat="1" x14ac:dyDescent="0.25">
      <c r="U104" s="18"/>
      <c r="V104" s="18"/>
      <c r="W104" s="18"/>
      <c r="AE104" s="25"/>
      <c r="AF104" s="25"/>
      <c r="AG104" s="25"/>
    </row>
    <row r="105" spans="2:33" customFormat="1" x14ac:dyDescent="0.25">
      <c r="U105" s="18"/>
      <c r="V105" s="18"/>
      <c r="W105" s="18"/>
      <c r="AE105" s="25"/>
      <c r="AF105" s="25"/>
      <c r="AG105" s="25"/>
    </row>
    <row r="106" spans="2:33" customFormat="1" x14ac:dyDescent="0.25">
      <c r="U106" s="18"/>
      <c r="V106" s="18"/>
      <c r="W106" s="18"/>
      <c r="AE106" s="25"/>
      <c r="AF106" s="25"/>
      <c r="AG106" s="25"/>
    </row>
    <row r="107" spans="2:33" customFormat="1" x14ac:dyDescent="0.25">
      <c r="U107" s="18"/>
      <c r="V107" s="18"/>
      <c r="W107" s="18"/>
      <c r="AE107" s="25"/>
      <c r="AF107" s="25"/>
      <c r="AG107" s="25"/>
    </row>
    <row r="108" spans="2:33" customFormat="1" x14ac:dyDescent="0.25">
      <c r="U108" s="18"/>
      <c r="V108" s="18"/>
      <c r="W108" s="18"/>
      <c r="AE108" s="25"/>
      <c r="AF108" s="25"/>
      <c r="AG108" s="25"/>
    </row>
    <row r="109" spans="2:33" customFormat="1" x14ac:dyDescent="0.25">
      <c r="U109" s="18"/>
      <c r="V109" s="18"/>
      <c r="W109" s="18"/>
      <c r="AE109" s="25"/>
      <c r="AF109" s="25"/>
      <c r="AG109" s="25"/>
    </row>
    <row r="110" spans="2:33" customFormat="1" x14ac:dyDescent="0.25">
      <c r="B110" s="49"/>
      <c r="U110" s="18"/>
      <c r="V110" s="18"/>
      <c r="W110" s="18"/>
      <c r="AE110" s="25"/>
      <c r="AF110" s="25"/>
      <c r="AG110" s="25"/>
    </row>
    <row r="111" spans="2:33" customFormat="1" x14ac:dyDescent="0.25">
      <c r="B111" s="49"/>
      <c r="U111" s="18"/>
      <c r="V111" s="18"/>
      <c r="W111" s="18"/>
      <c r="AE111" s="25"/>
      <c r="AF111" s="25"/>
      <c r="AG111" s="25"/>
    </row>
    <row r="112" spans="2:33" customFormat="1" x14ac:dyDescent="0.25">
      <c r="C112" s="49"/>
      <c r="U112" s="18"/>
      <c r="V112" s="18"/>
      <c r="W112" s="18"/>
      <c r="AE112" s="25"/>
      <c r="AF112" s="25"/>
      <c r="AG112" s="25"/>
    </row>
    <row r="113" spans="2:33" customFormat="1" x14ac:dyDescent="0.25">
      <c r="U113" s="18"/>
      <c r="V113" s="18"/>
      <c r="W113" s="18"/>
      <c r="AE113" s="25"/>
      <c r="AF113" s="25"/>
      <c r="AG113" s="25"/>
    </row>
    <row r="114" spans="2:33" customFormat="1" x14ac:dyDescent="0.25">
      <c r="U114" s="18"/>
      <c r="V114" s="18"/>
      <c r="W114" s="18"/>
      <c r="AE114" s="25"/>
      <c r="AF114" s="25"/>
      <c r="AG114" s="25"/>
    </row>
    <row r="115" spans="2:33" customFormat="1" x14ac:dyDescent="0.25">
      <c r="B115" s="49"/>
      <c r="C115" s="49"/>
      <c r="U115" s="18"/>
      <c r="V115" s="18"/>
      <c r="W115" s="18"/>
      <c r="AE115" s="25"/>
      <c r="AF115" s="25"/>
      <c r="AG115" s="25"/>
    </row>
    <row r="116" spans="2:33" customFormat="1" x14ac:dyDescent="0.25">
      <c r="U116" s="18"/>
      <c r="V116" s="18"/>
      <c r="W116" s="18"/>
      <c r="AE116" s="25"/>
      <c r="AF116" s="25"/>
      <c r="AG116" s="25"/>
    </row>
    <row r="117" spans="2:33" customFormat="1" x14ac:dyDescent="0.25">
      <c r="U117" s="18"/>
      <c r="V117" s="18"/>
      <c r="W117" s="18"/>
      <c r="AE117" s="25"/>
      <c r="AF117" s="25"/>
      <c r="AG117" s="25"/>
    </row>
    <row r="118" spans="2:33" customFormat="1" x14ac:dyDescent="0.25">
      <c r="B118" s="49"/>
      <c r="C118" s="49"/>
      <c r="U118" s="18"/>
      <c r="V118" s="18"/>
      <c r="W118" s="18"/>
      <c r="AE118" s="25"/>
      <c r="AF118" s="25"/>
      <c r="AG118" s="25"/>
    </row>
    <row r="119" spans="2:33" customFormat="1" x14ac:dyDescent="0.25">
      <c r="B119" s="49"/>
      <c r="C119" s="49"/>
      <c r="U119" s="18"/>
      <c r="V119" s="18"/>
      <c r="W119" s="18"/>
      <c r="X119" s="15"/>
      <c r="AE119" s="25"/>
      <c r="AF119" s="25"/>
      <c r="AG119" s="25"/>
    </row>
    <row r="120" spans="2:33" customFormat="1" x14ac:dyDescent="0.25">
      <c r="B120" s="49"/>
      <c r="C120" s="49"/>
      <c r="U120" s="18"/>
      <c r="V120" s="18"/>
      <c r="W120" s="18"/>
      <c r="X120" s="15"/>
      <c r="AE120" s="25"/>
      <c r="AF120" s="25"/>
      <c r="AG120" s="25"/>
    </row>
    <row r="121" spans="2:33" customFormat="1" x14ac:dyDescent="0.25">
      <c r="B121" s="49"/>
      <c r="U121" s="18"/>
      <c r="V121" s="18"/>
      <c r="W121" s="18"/>
      <c r="X121" s="15"/>
      <c r="AE121" s="25"/>
      <c r="AF121" s="25"/>
      <c r="AG121" s="25"/>
    </row>
    <row r="122" spans="2:33" customFormat="1" x14ac:dyDescent="0.25">
      <c r="B122" s="49"/>
      <c r="U122" s="18"/>
      <c r="V122" s="18"/>
      <c r="W122" s="18"/>
      <c r="X122" s="15"/>
      <c r="AE122" s="25"/>
      <c r="AF122" s="25"/>
      <c r="AG122" s="25"/>
    </row>
    <row r="123" spans="2:33" customFormat="1" x14ac:dyDescent="0.25">
      <c r="U123" s="18"/>
      <c r="V123" s="18"/>
      <c r="W123" s="18"/>
      <c r="AE123" s="25"/>
      <c r="AF123" s="25"/>
      <c r="AG123" s="25"/>
    </row>
    <row r="124" spans="2:33" customFormat="1" x14ac:dyDescent="0.25">
      <c r="U124" s="18"/>
      <c r="V124" s="18"/>
      <c r="W124" s="18"/>
      <c r="AE124" s="25"/>
      <c r="AF124" s="25"/>
      <c r="AG124" s="25"/>
    </row>
    <row r="125" spans="2:33" customFormat="1" x14ac:dyDescent="0.25">
      <c r="U125" s="18"/>
      <c r="V125" s="18"/>
      <c r="W125" s="18"/>
      <c r="AE125" s="25"/>
      <c r="AF125" s="25"/>
      <c r="AG125" s="25"/>
    </row>
    <row r="126" spans="2:33" customFormat="1" x14ac:dyDescent="0.25">
      <c r="B126" s="49"/>
      <c r="C126" s="49"/>
      <c r="U126" s="18"/>
      <c r="V126" s="18"/>
      <c r="W126" s="18"/>
      <c r="AE126" s="25"/>
      <c r="AF126" s="25"/>
      <c r="AG126" s="25"/>
    </row>
    <row r="127" spans="2:33" customFormat="1" x14ac:dyDescent="0.25">
      <c r="B127" s="49"/>
      <c r="C127" s="49"/>
      <c r="U127" s="18"/>
      <c r="V127" s="18"/>
      <c r="W127" s="18"/>
      <c r="AE127" s="25"/>
      <c r="AF127" s="25"/>
      <c r="AG127" s="25"/>
    </row>
    <row r="128" spans="2:33" customFormat="1" x14ac:dyDescent="0.25">
      <c r="U128" s="18"/>
      <c r="V128" s="18"/>
      <c r="W128" s="18"/>
      <c r="AE128" s="25"/>
      <c r="AF128" s="25"/>
      <c r="AG128" s="25"/>
    </row>
    <row r="129" spans="2:33" customFormat="1" x14ac:dyDescent="0.25">
      <c r="U129" s="18"/>
      <c r="V129" s="18"/>
      <c r="W129" s="18"/>
      <c r="AE129" s="25"/>
      <c r="AF129" s="25"/>
      <c r="AG129" s="25"/>
    </row>
    <row r="130" spans="2:33" customFormat="1" x14ac:dyDescent="0.25">
      <c r="U130" s="18"/>
      <c r="V130" s="18"/>
      <c r="W130" s="18"/>
      <c r="AE130" s="25"/>
      <c r="AF130" s="25"/>
      <c r="AG130" s="25"/>
    </row>
    <row r="131" spans="2:33" customFormat="1" x14ac:dyDescent="0.25">
      <c r="U131" s="18"/>
      <c r="V131" s="18"/>
      <c r="W131" s="18"/>
      <c r="AE131" s="25"/>
      <c r="AF131" s="25"/>
      <c r="AG131" s="25"/>
    </row>
    <row r="132" spans="2:33" customFormat="1" x14ac:dyDescent="0.25">
      <c r="U132" s="18"/>
      <c r="V132" s="18"/>
      <c r="W132" s="18"/>
      <c r="AD132" s="12"/>
      <c r="AE132" s="25"/>
      <c r="AF132" s="25"/>
      <c r="AG132" s="25"/>
    </row>
    <row r="133" spans="2:33" customFormat="1" x14ac:dyDescent="0.25">
      <c r="U133" s="18"/>
      <c r="V133" s="18"/>
      <c r="W133" s="18"/>
      <c r="AE133" s="25"/>
      <c r="AF133" s="25"/>
      <c r="AG133" s="25"/>
    </row>
    <row r="134" spans="2:33" customFormat="1" x14ac:dyDescent="0.25">
      <c r="U134" s="18"/>
      <c r="V134" s="18"/>
      <c r="W134" s="18"/>
      <c r="AE134" s="25"/>
      <c r="AF134" s="25"/>
      <c r="AG134" s="25"/>
    </row>
    <row r="135" spans="2:33" customFormat="1" x14ac:dyDescent="0.25">
      <c r="B135" s="49"/>
      <c r="U135" s="18"/>
      <c r="V135" s="18"/>
      <c r="W135" s="18"/>
      <c r="AE135" s="25"/>
      <c r="AF135" s="25"/>
      <c r="AG135" s="25"/>
    </row>
    <row r="136" spans="2:33" customFormat="1" x14ac:dyDescent="0.25">
      <c r="B136" s="49"/>
      <c r="C136" s="49"/>
      <c r="U136" s="18"/>
      <c r="V136" s="18"/>
      <c r="W136" s="18"/>
      <c r="AB136" s="12"/>
      <c r="AC136" s="12"/>
      <c r="AE136" s="25"/>
      <c r="AF136" s="25"/>
      <c r="AG136" s="25"/>
    </row>
    <row r="137" spans="2:33" customFormat="1" x14ac:dyDescent="0.25">
      <c r="U137" s="18"/>
      <c r="V137" s="18"/>
      <c r="W137" s="18"/>
      <c r="AB137" s="12"/>
      <c r="AC137" s="12"/>
      <c r="AE137" s="25"/>
      <c r="AF137" s="25"/>
      <c r="AG137" s="25"/>
    </row>
    <row r="138" spans="2:33" customFormat="1" ht="21.75" customHeight="1" x14ac:dyDescent="0.25">
      <c r="B138" s="49"/>
      <c r="C138" s="49"/>
      <c r="U138" s="18"/>
      <c r="V138" s="18"/>
      <c r="W138" s="18"/>
      <c r="AB138" s="12"/>
      <c r="AC138" s="12"/>
      <c r="AE138" s="25"/>
      <c r="AF138" s="25"/>
      <c r="AG138" s="25"/>
    </row>
    <row r="139" spans="2:33" customFormat="1" ht="15" customHeight="1" x14ac:dyDescent="0.25">
      <c r="U139" s="18"/>
      <c r="V139" s="18"/>
      <c r="W139" s="18"/>
      <c r="AB139" s="12"/>
      <c r="AC139" s="12"/>
      <c r="AE139" s="25"/>
      <c r="AF139" s="25"/>
      <c r="AG139" s="25"/>
    </row>
    <row r="140" spans="2:33" customFormat="1" ht="15" customHeight="1" x14ac:dyDescent="0.25">
      <c r="B140" s="49"/>
      <c r="U140" s="18"/>
      <c r="V140" s="18"/>
      <c r="W140" s="18"/>
      <c r="AA140" s="12"/>
      <c r="AE140" s="25"/>
      <c r="AF140" s="25"/>
      <c r="AG140" s="25"/>
    </row>
    <row r="141" spans="2:33" customFormat="1" x14ac:dyDescent="0.25">
      <c r="B141" s="49"/>
      <c r="U141" s="18"/>
      <c r="V141" s="18"/>
      <c r="W141" s="18"/>
      <c r="AA141" s="12"/>
      <c r="AE141" s="25"/>
      <c r="AF141" s="25"/>
      <c r="AG141" s="25"/>
    </row>
    <row r="142" spans="2:33" customFormat="1" x14ac:dyDescent="0.25">
      <c r="B142" s="49"/>
      <c r="C142" s="49"/>
      <c r="U142" s="18"/>
      <c r="V142" s="18"/>
      <c r="W142" s="18"/>
      <c r="AA142" s="12"/>
      <c r="AE142" s="25"/>
      <c r="AF142" s="25"/>
      <c r="AG142" s="25"/>
    </row>
    <row r="143" spans="2:33" customFormat="1" x14ac:dyDescent="0.25">
      <c r="B143" s="49"/>
      <c r="C143" s="49"/>
      <c r="U143" s="18"/>
      <c r="V143" s="18"/>
      <c r="W143" s="18"/>
      <c r="AE143" s="25"/>
      <c r="AF143" s="25"/>
      <c r="AG143" s="25"/>
    </row>
    <row r="144" spans="2:33" customFormat="1" x14ac:dyDescent="0.25">
      <c r="B144" s="49"/>
      <c r="U144" s="18"/>
      <c r="V144" s="18"/>
      <c r="W144" s="18"/>
      <c r="AE144" s="25"/>
      <c r="AF144" s="25"/>
      <c r="AG144" s="25"/>
    </row>
    <row r="145" spans="2:33" customFormat="1" x14ac:dyDescent="0.25">
      <c r="B145" s="49"/>
      <c r="U145" s="18"/>
      <c r="V145" s="18"/>
      <c r="W145" s="18"/>
      <c r="AE145" s="25"/>
      <c r="AF145" s="25"/>
      <c r="AG145" s="25"/>
    </row>
    <row r="146" spans="2:33" customFormat="1" x14ac:dyDescent="0.25">
      <c r="B146" s="49"/>
      <c r="U146" s="18"/>
      <c r="V146" s="18"/>
      <c r="W146" s="18"/>
      <c r="AE146" s="25"/>
      <c r="AF146" s="25"/>
      <c r="AG146" s="25"/>
    </row>
    <row r="147" spans="2:33" customFormat="1" x14ac:dyDescent="0.25">
      <c r="B147" s="49"/>
      <c r="C147" s="49"/>
      <c r="U147" s="18"/>
      <c r="V147" s="18"/>
      <c r="W147" s="18"/>
      <c r="AE147" s="25"/>
      <c r="AF147" s="25"/>
      <c r="AG147" s="25"/>
    </row>
    <row r="148" spans="2:33" customFormat="1" x14ac:dyDescent="0.25">
      <c r="U148" s="18"/>
      <c r="V148" s="18"/>
      <c r="W148" s="18"/>
      <c r="AE148" s="25"/>
      <c r="AF148" s="25"/>
      <c r="AG148" s="25"/>
    </row>
    <row r="149" spans="2:33" customFormat="1" x14ac:dyDescent="0.25">
      <c r="U149" s="18"/>
      <c r="V149" s="18"/>
      <c r="W149" s="18"/>
      <c r="AE149" s="25"/>
      <c r="AF149" s="25"/>
      <c r="AG149" s="25"/>
    </row>
    <row r="150" spans="2:33" customFormat="1" x14ac:dyDescent="0.25">
      <c r="U150" s="18"/>
      <c r="V150" s="18"/>
      <c r="W150" s="18"/>
      <c r="AE150" s="25"/>
      <c r="AF150" s="25"/>
      <c r="AG150" s="25"/>
    </row>
    <row r="151" spans="2:33" customFormat="1" x14ac:dyDescent="0.25">
      <c r="B151" s="49"/>
      <c r="C151" s="49"/>
      <c r="U151" s="18"/>
      <c r="V151" s="18"/>
      <c r="W151" s="18"/>
      <c r="AE151" s="25"/>
      <c r="AF151" s="25"/>
      <c r="AG151" s="25"/>
    </row>
    <row r="152" spans="2:33" customFormat="1" x14ac:dyDescent="0.25">
      <c r="B152" s="49"/>
      <c r="C152" s="49"/>
      <c r="U152" s="18"/>
      <c r="V152" s="18"/>
      <c r="W152" s="18"/>
      <c r="AE152" s="25"/>
      <c r="AF152" s="25"/>
      <c r="AG152" s="25"/>
    </row>
    <row r="153" spans="2:33" customFormat="1" x14ac:dyDescent="0.25">
      <c r="U153" s="18"/>
      <c r="V153" s="18"/>
      <c r="W153" s="18"/>
      <c r="AE153" s="25"/>
      <c r="AF153" s="25"/>
      <c r="AG153" s="25"/>
    </row>
    <row r="154" spans="2:33" customFormat="1" x14ac:dyDescent="0.25">
      <c r="U154" s="18"/>
      <c r="V154" s="18"/>
      <c r="W154" s="18"/>
      <c r="AE154" s="25"/>
      <c r="AF154" s="25"/>
      <c r="AG154" s="25"/>
    </row>
    <row r="155" spans="2:33" customFormat="1" x14ac:dyDescent="0.25">
      <c r="U155" s="18"/>
      <c r="V155" s="18"/>
      <c r="W155" s="18"/>
      <c r="AE155" s="25"/>
      <c r="AF155" s="25"/>
      <c r="AG155" s="25"/>
    </row>
    <row r="156" spans="2:33" customFormat="1" x14ac:dyDescent="0.25">
      <c r="B156" s="49"/>
      <c r="C156" s="49"/>
      <c r="U156" s="18"/>
      <c r="V156" s="18"/>
      <c r="W156" s="18"/>
      <c r="AE156" s="25"/>
      <c r="AF156" s="25"/>
      <c r="AG156" s="25"/>
    </row>
    <row r="157" spans="2:33" customFormat="1" x14ac:dyDescent="0.25">
      <c r="U157" s="18"/>
      <c r="V157" s="18"/>
      <c r="W157" s="18"/>
      <c r="AE157" s="25"/>
      <c r="AF157" s="25"/>
      <c r="AG157" s="25"/>
    </row>
    <row r="158" spans="2:33" customFormat="1" x14ac:dyDescent="0.25">
      <c r="U158" s="18"/>
      <c r="V158" s="18"/>
      <c r="W158" s="18"/>
      <c r="AE158" s="25"/>
      <c r="AF158" s="25"/>
      <c r="AG158" s="25"/>
    </row>
    <row r="159" spans="2:33" customFormat="1" x14ac:dyDescent="0.25">
      <c r="U159" s="18"/>
      <c r="V159" s="18"/>
      <c r="W159" s="18"/>
      <c r="AE159" s="25"/>
      <c r="AF159" s="25"/>
      <c r="AG159" s="25"/>
    </row>
    <row r="160" spans="2:33" customFormat="1" x14ac:dyDescent="0.25">
      <c r="B160" s="49"/>
      <c r="C160" s="49"/>
      <c r="U160" s="18"/>
      <c r="V160" s="18"/>
      <c r="W160" s="18"/>
      <c r="AE160" s="25"/>
      <c r="AF160" s="25"/>
      <c r="AG160" s="25"/>
    </row>
    <row r="161" spans="1:33" x14ac:dyDescent="0.25">
      <c r="A161"/>
      <c r="B161" s="49"/>
      <c r="C161" s="49"/>
      <c r="U161" s="18"/>
      <c r="V161" s="18"/>
      <c r="W161" s="18"/>
      <c r="AE161" s="25"/>
      <c r="AG161" s="25"/>
    </row>
    <row r="162" spans="1:33" x14ac:dyDescent="0.25">
      <c r="A162"/>
      <c r="U162" s="18"/>
      <c r="V162" s="18"/>
      <c r="W162" s="18"/>
      <c r="Z162" s="12"/>
      <c r="AE162" s="25"/>
      <c r="AG162" s="25"/>
    </row>
    <row r="163" spans="1:33" x14ac:dyDescent="0.25">
      <c r="A163"/>
      <c r="U163" s="18"/>
      <c r="V163" s="18"/>
      <c r="W163" s="18"/>
      <c r="AE163" s="28"/>
      <c r="AF163" s="28"/>
      <c r="AG163" s="28"/>
    </row>
    <row r="164" spans="1:33" x14ac:dyDescent="0.25">
      <c r="A164"/>
      <c r="U164" s="18"/>
      <c r="V164" s="18"/>
      <c r="W164" s="18"/>
      <c r="Y164" s="12"/>
      <c r="AE164" s="25"/>
      <c r="AG164" s="25"/>
    </row>
    <row r="165" spans="1:33" x14ac:dyDescent="0.25">
      <c r="A165"/>
      <c r="U165" s="18"/>
      <c r="V165" s="18"/>
      <c r="W165" s="18"/>
      <c r="Y165" s="12"/>
      <c r="AE165" s="25"/>
      <c r="AG165" s="25"/>
    </row>
    <row r="166" spans="1:33" x14ac:dyDescent="0.25">
      <c r="A166"/>
      <c r="U166" s="18"/>
      <c r="V166" s="18"/>
      <c r="W166" s="18"/>
      <c r="Y166" s="12"/>
      <c r="AE166" s="25"/>
      <c r="AG166" s="25"/>
    </row>
    <row r="167" spans="1:33" x14ac:dyDescent="0.25">
      <c r="A167"/>
      <c r="U167" s="18"/>
      <c r="V167" s="18"/>
      <c r="W167" s="18"/>
      <c r="Y167" s="12"/>
      <c r="AE167" s="25"/>
      <c r="AG167" s="25"/>
    </row>
    <row r="168" spans="1:33" x14ac:dyDescent="0.25">
      <c r="A168"/>
      <c r="U168" s="18"/>
      <c r="V168" s="18"/>
      <c r="W168" s="18"/>
      <c r="Y168" s="12"/>
      <c r="AE168" s="25"/>
      <c r="AG168" s="25"/>
    </row>
    <row r="169" spans="1:33" x14ac:dyDescent="0.25">
      <c r="A169"/>
      <c r="U169" s="18"/>
      <c r="V169" s="18"/>
      <c r="W169" s="18"/>
      <c r="AE169" s="25"/>
      <c r="AG169" s="25"/>
    </row>
    <row r="170" spans="1:33" x14ac:dyDescent="0.25">
      <c r="A170"/>
      <c r="U170" s="18"/>
      <c r="V170" s="18"/>
      <c r="W170" s="18"/>
      <c r="AE170" s="25"/>
      <c r="AG170" s="25"/>
    </row>
    <row r="171" spans="1:33" x14ac:dyDescent="0.25">
      <c r="A171"/>
      <c r="U171" s="18"/>
      <c r="V171" s="18"/>
      <c r="W171" s="18"/>
      <c r="AE171" s="25"/>
      <c r="AG171" s="25"/>
    </row>
    <row r="172" spans="1:33" x14ac:dyDescent="0.25">
      <c r="A172"/>
      <c r="B172" s="49"/>
      <c r="C172" s="49"/>
      <c r="U172" s="18"/>
      <c r="V172" s="18"/>
      <c r="W172" s="18"/>
      <c r="AE172" s="25"/>
      <c r="AG172" s="25"/>
    </row>
    <row r="173" spans="1:33" x14ac:dyDescent="0.25">
      <c r="A173"/>
      <c r="U173" s="18"/>
      <c r="V173" s="18"/>
      <c r="W173" s="18"/>
      <c r="AE173" s="25"/>
      <c r="AG173" s="25"/>
    </row>
    <row r="174" spans="1:33" x14ac:dyDescent="0.25">
      <c r="A174"/>
      <c r="U174" s="18"/>
      <c r="V174" s="18"/>
      <c r="W174" s="18"/>
      <c r="AE174" s="25"/>
      <c r="AG174" s="25"/>
    </row>
    <row r="175" spans="1:33" x14ac:dyDescent="0.25">
      <c r="A175"/>
      <c r="U175" s="18"/>
      <c r="V175" s="18"/>
      <c r="W175" s="18"/>
      <c r="AE175" s="25"/>
      <c r="AG175" s="25"/>
    </row>
    <row r="176" spans="1:33" x14ac:dyDescent="0.25">
      <c r="A176"/>
      <c r="B176" s="49"/>
      <c r="U176" s="18"/>
      <c r="V176" s="18"/>
      <c r="W176" s="18"/>
      <c r="AE176" s="25"/>
      <c r="AG176" s="25"/>
    </row>
    <row r="177" spans="2:33" customFormat="1" x14ac:dyDescent="0.25">
      <c r="U177" s="18"/>
      <c r="V177" s="18"/>
      <c r="W177" s="18"/>
      <c r="AE177" s="25"/>
      <c r="AF177" s="25"/>
      <c r="AG177" s="25"/>
    </row>
    <row r="178" spans="2:33" customFormat="1" x14ac:dyDescent="0.25">
      <c r="B178" s="49"/>
      <c r="C178" s="49"/>
      <c r="U178" s="18"/>
      <c r="V178" s="18"/>
      <c r="W178" s="18"/>
      <c r="AE178" s="25"/>
      <c r="AF178" s="25"/>
      <c r="AG178" s="25"/>
    </row>
    <row r="179" spans="2:33" customFormat="1" x14ac:dyDescent="0.25">
      <c r="B179" s="49"/>
      <c r="C179" s="49"/>
      <c r="U179" s="18"/>
      <c r="V179" s="18"/>
      <c r="W179" s="18"/>
      <c r="AE179" s="25"/>
      <c r="AF179" s="25"/>
      <c r="AG179" s="25"/>
    </row>
    <row r="180" spans="2:33" customFormat="1" x14ac:dyDescent="0.25">
      <c r="B180" s="49"/>
      <c r="U180" s="18"/>
      <c r="V180" s="18"/>
      <c r="W180" s="18"/>
      <c r="AE180" s="25"/>
      <c r="AF180" s="25"/>
      <c r="AG180" s="25"/>
    </row>
    <row r="181" spans="2:33" customFormat="1" x14ac:dyDescent="0.25">
      <c r="U181" s="18"/>
      <c r="V181" s="18"/>
      <c r="W181" s="18"/>
      <c r="X181" s="12"/>
      <c r="AE181" s="25"/>
      <c r="AF181" s="25"/>
      <c r="AG181" s="25"/>
    </row>
    <row r="182" spans="2:33" customFormat="1" x14ac:dyDescent="0.25">
      <c r="U182" s="18"/>
      <c r="V182" s="18"/>
      <c r="W182" s="18"/>
      <c r="X182" s="12"/>
      <c r="AE182" s="25"/>
      <c r="AF182" s="25"/>
      <c r="AG182" s="25"/>
    </row>
    <row r="183" spans="2:33" customFormat="1" x14ac:dyDescent="0.25">
      <c r="U183" s="18"/>
      <c r="V183" s="18"/>
      <c r="W183" s="18"/>
      <c r="AE183" s="25"/>
      <c r="AF183" s="25"/>
      <c r="AG183" s="25"/>
    </row>
    <row r="184" spans="2:33" customFormat="1" x14ac:dyDescent="0.25">
      <c r="U184" s="18"/>
      <c r="V184" s="18"/>
      <c r="W184" s="18"/>
      <c r="AE184" s="25"/>
      <c r="AF184" s="25"/>
      <c r="AG184" s="25"/>
    </row>
    <row r="185" spans="2:33" customFormat="1" x14ac:dyDescent="0.25">
      <c r="B185" s="49"/>
      <c r="C185" s="49"/>
      <c r="U185" s="18"/>
      <c r="V185" s="18"/>
      <c r="W185" s="18"/>
      <c r="AE185" s="25"/>
      <c r="AF185" s="25"/>
      <c r="AG185" s="25"/>
    </row>
    <row r="186" spans="2:33" customFormat="1" x14ac:dyDescent="0.25">
      <c r="U186" s="18"/>
      <c r="V186" s="18"/>
      <c r="W186" s="18"/>
      <c r="AE186" s="25"/>
      <c r="AF186" s="25"/>
      <c r="AG186" s="25"/>
    </row>
    <row r="187" spans="2:33" customFormat="1" x14ac:dyDescent="0.25">
      <c r="B187" s="49"/>
      <c r="C187" s="49"/>
      <c r="U187" s="18"/>
      <c r="V187" s="18"/>
      <c r="W187" s="18"/>
      <c r="AE187" s="25"/>
      <c r="AF187" s="25"/>
      <c r="AG187" s="25"/>
    </row>
    <row r="188" spans="2:33" customFormat="1" x14ac:dyDescent="0.25">
      <c r="U188" s="18"/>
      <c r="V188" s="18"/>
      <c r="W188" s="18"/>
      <c r="AE188" s="25"/>
      <c r="AF188" s="25"/>
      <c r="AG188" s="25"/>
    </row>
    <row r="189" spans="2:33" customFormat="1" x14ac:dyDescent="0.25">
      <c r="B189" s="49"/>
      <c r="U189" s="18"/>
      <c r="V189" s="18"/>
      <c r="W189" s="18"/>
      <c r="AE189" s="25"/>
      <c r="AF189" s="25"/>
      <c r="AG189" s="25"/>
    </row>
    <row r="190" spans="2:33" customFormat="1" x14ac:dyDescent="0.25">
      <c r="U190" s="18"/>
      <c r="V190" s="18"/>
      <c r="W190" s="18"/>
      <c r="AE190" s="25"/>
      <c r="AF190" s="25"/>
      <c r="AG190" s="25"/>
    </row>
    <row r="191" spans="2:33" customFormat="1" x14ac:dyDescent="0.25">
      <c r="B191" s="49"/>
      <c r="U191" s="18"/>
      <c r="V191" s="18"/>
      <c r="W191" s="18"/>
      <c r="AE191" s="25"/>
      <c r="AF191" s="25"/>
      <c r="AG191" s="25"/>
    </row>
    <row r="192" spans="2:33" customFormat="1" x14ac:dyDescent="0.25">
      <c r="U192" s="18"/>
      <c r="V192" s="18"/>
      <c r="W192" s="18"/>
      <c r="AE192" s="25"/>
      <c r="AF192" s="25"/>
      <c r="AG192" s="25"/>
    </row>
    <row r="193" spans="2:33" customFormat="1" x14ac:dyDescent="0.25">
      <c r="U193" s="18"/>
      <c r="V193" s="18"/>
      <c r="W193" s="18"/>
      <c r="AE193" s="25"/>
      <c r="AF193" s="25"/>
      <c r="AG193" s="25"/>
    </row>
    <row r="194" spans="2:33" customFormat="1" x14ac:dyDescent="0.25">
      <c r="U194" s="18"/>
      <c r="V194" s="18"/>
      <c r="W194" s="18"/>
      <c r="AE194" s="25"/>
      <c r="AF194" s="25"/>
      <c r="AG194" s="25"/>
    </row>
    <row r="195" spans="2:33" customFormat="1" x14ac:dyDescent="0.25">
      <c r="B195" s="49"/>
      <c r="C195" s="49"/>
      <c r="U195" s="18"/>
      <c r="V195" s="18"/>
      <c r="W195" s="18"/>
      <c r="AE195" s="25"/>
      <c r="AF195" s="25"/>
      <c r="AG195" s="25"/>
    </row>
    <row r="196" spans="2:33" customFormat="1" x14ac:dyDescent="0.25">
      <c r="B196" s="49"/>
      <c r="C196" s="49"/>
      <c r="U196" s="18"/>
      <c r="V196" s="18"/>
      <c r="W196" s="18"/>
      <c r="AE196" s="25"/>
      <c r="AF196" s="25"/>
      <c r="AG196" s="25"/>
    </row>
    <row r="197" spans="2:33" customFormat="1" x14ac:dyDescent="0.25">
      <c r="U197" s="18"/>
      <c r="V197" s="18"/>
      <c r="W197" s="18"/>
      <c r="AE197" s="25"/>
      <c r="AF197" s="25"/>
      <c r="AG197" s="25"/>
    </row>
    <row r="198" spans="2:33" customFormat="1" x14ac:dyDescent="0.25">
      <c r="U198" s="18"/>
      <c r="V198" s="18"/>
      <c r="W198" s="18"/>
      <c r="AE198" s="25"/>
      <c r="AF198" s="25"/>
      <c r="AG198" s="25"/>
    </row>
    <row r="199" spans="2:33" customFormat="1" x14ac:dyDescent="0.25">
      <c r="U199" s="18"/>
      <c r="V199" s="18"/>
      <c r="W199" s="18"/>
      <c r="AE199" s="25"/>
      <c r="AF199" s="25"/>
      <c r="AG199" s="25"/>
    </row>
    <row r="200" spans="2:33" customFormat="1" x14ac:dyDescent="0.25">
      <c r="U200" s="18"/>
      <c r="V200" s="18"/>
      <c r="W200" s="18"/>
      <c r="AE200" s="25"/>
      <c r="AF200" s="25"/>
      <c r="AG200" s="25"/>
    </row>
    <row r="201" spans="2:33" customFormat="1" x14ac:dyDescent="0.25">
      <c r="U201" s="18"/>
      <c r="V201" s="18"/>
      <c r="W201" s="18"/>
      <c r="AE201" s="25"/>
      <c r="AF201" s="25"/>
      <c r="AG201" s="25"/>
    </row>
    <row r="202" spans="2:33" customFormat="1" x14ac:dyDescent="0.25">
      <c r="U202" s="18"/>
      <c r="V202" s="18"/>
      <c r="W202" s="18"/>
      <c r="AE202" s="25"/>
      <c r="AF202" s="25"/>
      <c r="AG202" s="25"/>
    </row>
    <row r="203" spans="2:33" customFormat="1" x14ac:dyDescent="0.25">
      <c r="U203" s="18"/>
      <c r="V203" s="18"/>
      <c r="W203" s="18"/>
      <c r="AE203" s="25"/>
      <c r="AF203" s="25"/>
      <c r="AG203" s="25"/>
    </row>
    <row r="204" spans="2:33" customFormat="1" x14ac:dyDescent="0.25">
      <c r="U204" s="18"/>
      <c r="V204" s="18"/>
      <c r="W204" s="18"/>
      <c r="AE204" s="25"/>
      <c r="AF204" s="25"/>
      <c r="AG204" s="25"/>
    </row>
    <row r="205" spans="2:33" customFormat="1" x14ac:dyDescent="0.25">
      <c r="U205" s="18"/>
      <c r="V205" s="18"/>
      <c r="W205" s="18"/>
      <c r="AE205" s="25"/>
      <c r="AF205" s="25"/>
      <c r="AG205" s="25"/>
    </row>
    <row r="206" spans="2:33" customFormat="1" x14ac:dyDescent="0.25">
      <c r="B206" s="49"/>
      <c r="C206" s="49"/>
      <c r="U206" s="18"/>
      <c r="V206" s="18"/>
      <c r="W206" s="18"/>
      <c r="AE206" s="25"/>
      <c r="AF206" s="25"/>
      <c r="AG206" s="25"/>
    </row>
    <row r="207" spans="2:33" customFormat="1" x14ac:dyDescent="0.25">
      <c r="B207" s="49"/>
      <c r="C207" s="49"/>
      <c r="U207" s="18"/>
      <c r="V207" s="18"/>
      <c r="W207" s="18"/>
      <c r="AE207" s="25"/>
      <c r="AF207" s="25"/>
      <c r="AG207" s="25"/>
    </row>
    <row r="208" spans="2:33" customFormat="1" x14ac:dyDescent="0.25">
      <c r="U208" s="18"/>
      <c r="V208" s="18"/>
      <c r="W208" s="18"/>
      <c r="AE208" s="25"/>
      <c r="AF208" s="25"/>
      <c r="AG208" s="25"/>
    </row>
    <row r="209" spans="2:33" customFormat="1" x14ac:dyDescent="0.25">
      <c r="U209" s="18"/>
      <c r="V209" s="18"/>
      <c r="W209" s="18"/>
      <c r="AE209" s="25"/>
      <c r="AF209" s="25"/>
      <c r="AG209" s="25"/>
    </row>
    <row r="210" spans="2:33" customFormat="1" x14ac:dyDescent="0.25">
      <c r="B210" s="49"/>
      <c r="U210" s="18"/>
      <c r="V210" s="18"/>
      <c r="W210" s="18"/>
      <c r="AE210" s="25"/>
      <c r="AF210" s="25"/>
      <c r="AG210" s="25"/>
    </row>
    <row r="211" spans="2:33" customFormat="1" x14ac:dyDescent="0.25">
      <c r="B211" s="49"/>
      <c r="U211" s="18"/>
      <c r="V211" s="18"/>
      <c r="W211" s="18"/>
      <c r="AE211" s="25"/>
      <c r="AF211" s="25"/>
      <c r="AG211" s="25"/>
    </row>
    <row r="212" spans="2:33" customFormat="1" x14ac:dyDescent="0.25">
      <c r="B212" s="49"/>
      <c r="U212" s="18"/>
      <c r="V212" s="18"/>
      <c r="W212" s="18"/>
      <c r="AE212" s="25"/>
      <c r="AF212" s="25"/>
      <c r="AG212" s="25"/>
    </row>
    <row r="213" spans="2:33" customFormat="1" x14ac:dyDescent="0.25">
      <c r="B213" s="49"/>
      <c r="U213" s="18"/>
      <c r="V213" s="18"/>
      <c r="W213" s="18"/>
      <c r="AE213" s="25"/>
      <c r="AF213" s="25"/>
      <c r="AG213" s="25"/>
    </row>
    <row r="214" spans="2:33" customFormat="1" x14ac:dyDescent="0.25">
      <c r="U214" s="18"/>
      <c r="V214" s="18"/>
      <c r="W214" s="18"/>
      <c r="AE214" s="25"/>
      <c r="AF214" s="25"/>
      <c r="AG214" s="25"/>
    </row>
    <row r="215" spans="2:33" customFormat="1" x14ac:dyDescent="0.25">
      <c r="B215" s="49"/>
      <c r="U215" s="18"/>
      <c r="V215" s="18"/>
      <c r="W215" s="18"/>
      <c r="AE215" s="25"/>
      <c r="AF215" s="25"/>
      <c r="AG215" s="25"/>
    </row>
    <row r="216" spans="2:33" customFormat="1" x14ac:dyDescent="0.25">
      <c r="B216" s="12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U216" s="18"/>
      <c r="V216" s="18"/>
      <c r="W216" s="18"/>
      <c r="AE216" s="25"/>
      <c r="AF216" s="25"/>
      <c r="AG216" s="25"/>
    </row>
    <row r="217" spans="2:33" customFormat="1" x14ac:dyDescent="0.25">
      <c r="B217" s="49"/>
      <c r="C217" s="49"/>
      <c r="U217" s="18"/>
      <c r="V217" s="18"/>
      <c r="W217" s="18"/>
      <c r="AE217" s="25"/>
      <c r="AF217" s="25"/>
      <c r="AG217" s="25"/>
    </row>
    <row r="218" spans="2:33" customFormat="1" x14ac:dyDescent="0.25">
      <c r="U218" s="18"/>
      <c r="V218" s="18"/>
      <c r="W218" s="18"/>
      <c r="AE218" s="25"/>
      <c r="AF218" s="25"/>
      <c r="AG218" s="25"/>
    </row>
    <row r="219" spans="2:33" customFormat="1" x14ac:dyDescent="0.25">
      <c r="U219" s="18"/>
      <c r="V219" s="18"/>
      <c r="W219" s="18"/>
      <c r="AE219" s="25"/>
      <c r="AF219" s="25"/>
      <c r="AG219" s="25"/>
    </row>
    <row r="220" spans="2:33" customFormat="1" x14ac:dyDescent="0.25">
      <c r="U220" s="18"/>
      <c r="V220" s="18"/>
      <c r="W220" s="18"/>
      <c r="AE220" s="25"/>
      <c r="AF220" s="25"/>
      <c r="AG220" s="25"/>
    </row>
    <row r="221" spans="2:33" customFormat="1" x14ac:dyDescent="0.25">
      <c r="U221" s="18"/>
      <c r="V221" s="18"/>
      <c r="W221" s="18"/>
      <c r="AE221" s="25"/>
      <c r="AF221" s="25"/>
      <c r="AG221" s="25"/>
    </row>
    <row r="222" spans="2:33" customFormat="1" x14ac:dyDescent="0.25">
      <c r="U222" s="18"/>
      <c r="V222" s="18"/>
      <c r="W222" s="18"/>
      <c r="AE222" s="25"/>
      <c r="AF222" s="25"/>
      <c r="AG222" s="25"/>
    </row>
    <row r="223" spans="2:33" customFormat="1" x14ac:dyDescent="0.25">
      <c r="U223" s="18"/>
      <c r="V223" s="18"/>
      <c r="W223" s="18"/>
      <c r="AE223" s="25"/>
      <c r="AF223" s="25"/>
      <c r="AG223" s="25"/>
    </row>
    <row r="224" spans="2:33" customFormat="1" x14ac:dyDescent="0.25">
      <c r="B224" s="49"/>
      <c r="U224" s="18"/>
      <c r="V224" s="18"/>
      <c r="W224" s="18"/>
      <c r="AE224" s="25"/>
      <c r="AF224" s="25"/>
      <c r="AG224" s="25"/>
    </row>
    <row r="225" spans="2:33" customFormat="1" x14ac:dyDescent="0.25">
      <c r="U225" s="18"/>
      <c r="V225" s="18"/>
      <c r="W225" s="18"/>
      <c r="AE225" s="25"/>
      <c r="AF225" s="25"/>
      <c r="AG225" s="25"/>
    </row>
    <row r="226" spans="2:33" customFormat="1" x14ac:dyDescent="0.25">
      <c r="B226" s="49"/>
      <c r="C226" s="49"/>
      <c r="U226" s="18"/>
      <c r="V226" s="18"/>
      <c r="W226" s="18"/>
      <c r="AE226" s="25"/>
      <c r="AF226" s="25"/>
      <c r="AG226" s="25"/>
    </row>
    <row r="227" spans="2:33" customFormat="1" x14ac:dyDescent="0.25">
      <c r="U227" s="18"/>
      <c r="V227" s="18"/>
      <c r="W227" s="18"/>
      <c r="AE227" s="25"/>
      <c r="AF227" s="25"/>
      <c r="AG227" s="25"/>
    </row>
    <row r="228" spans="2:33" customFormat="1" x14ac:dyDescent="0.25">
      <c r="B228" s="49"/>
      <c r="C228" s="49"/>
      <c r="U228" s="18"/>
      <c r="V228" s="18"/>
      <c r="W228" s="18"/>
      <c r="AE228" s="25"/>
      <c r="AF228" s="25"/>
      <c r="AG228" s="25"/>
    </row>
    <row r="229" spans="2:33" customFormat="1" x14ac:dyDescent="0.25">
      <c r="B229" s="49"/>
      <c r="C229" s="49"/>
      <c r="U229" s="18"/>
      <c r="V229" s="18"/>
      <c r="W229" s="18"/>
      <c r="AE229" s="25"/>
      <c r="AF229" s="25"/>
      <c r="AG229" s="25"/>
    </row>
    <row r="230" spans="2:33" customFormat="1" x14ac:dyDescent="0.25">
      <c r="AE230" s="25"/>
      <c r="AF230" s="25"/>
      <c r="AG230" s="25"/>
    </row>
    <row r="231" spans="2:33" customFormat="1" x14ac:dyDescent="0.25">
      <c r="AE231" s="25"/>
      <c r="AF231" s="25"/>
      <c r="AG231" s="25"/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</sheetData>
  <mergeCells count="32">
    <mergeCell ref="A1:AG2"/>
    <mergeCell ref="A4:A5"/>
    <mergeCell ref="B4:B5"/>
    <mergeCell ref="C4:C5"/>
    <mergeCell ref="D4:D5"/>
    <mergeCell ref="E4:E5"/>
    <mergeCell ref="F4:F5"/>
    <mergeCell ref="G4:G5"/>
    <mergeCell ref="O4:O8"/>
    <mergeCell ref="H4:I5"/>
    <mergeCell ref="J4:K5"/>
    <mergeCell ref="L4:N5"/>
    <mergeCell ref="P4:P8"/>
    <mergeCell ref="Q4:Q8"/>
    <mergeCell ref="R4:AD5"/>
    <mergeCell ref="Z6:AD7"/>
    <mergeCell ref="AE4:AE5"/>
    <mergeCell ref="AF4:AF8"/>
    <mergeCell ref="AG4:AG8"/>
    <mergeCell ref="A6:A8"/>
    <mergeCell ref="B6:B8"/>
    <mergeCell ref="C6:C8"/>
    <mergeCell ref="D6:D8"/>
    <mergeCell ref="E6:E8"/>
    <mergeCell ref="F6:F8"/>
    <mergeCell ref="G6:G8"/>
    <mergeCell ref="H6:I7"/>
    <mergeCell ref="J6:K7"/>
    <mergeCell ref="L6:N7"/>
    <mergeCell ref="R6:S7"/>
    <mergeCell ref="T6:V7"/>
    <mergeCell ref="W6:Y7"/>
  </mergeCells>
  <phoneticPr fontId="0" type="noConversion"/>
  <printOptions horizontalCentered="1"/>
  <pageMargins left="0.23622047244094491" right="0.23622047244094491" top="0" bottom="0.15748031496062992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8" enableFormatConditionsCalculation="0"/>
  <dimension ref="A1:AG379"/>
  <sheetViews>
    <sheetView zoomScale="75" zoomScaleNormal="75" zoomScalePageLayoutView="75" workbookViewId="0">
      <pane xSplit="1" ySplit="8" topLeftCell="C56" activePane="bottomRight" state="frozenSplit"/>
      <selection activeCell="B9" sqref="B9"/>
      <selection pane="topRight" activeCell="B9" sqref="B9"/>
      <selection pane="bottomLeft" activeCell="B9" sqref="B9"/>
      <selection pane="bottomRight" activeCell="AG65" sqref="AG65"/>
    </sheetView>
  </sheetViews>
  <sheetFormatPr defaultColWidth="8.88671875" defaultRowHeight="13.2" x14ac:dyDescent="0.25"/>
  <cols>
    <col min="1" max="1" width="16.5546875" style="1" customWidth="1"/>
    <col min="2" max="2" width="5.44140625" customWidth="1"/>
    <col min="3" max="3" width="5.5546875" customWidth="1"/>
    <col min="4" max="4" width="5.77734375" customWidth="1"/>
    <col min="5" max="6" width="5.44140625" customWidth="1"/>
    <col min="7" max="7" width="4.88671875" customWidth="1"/>
    <col min="8" max="8" width="7.33203125" customWidth="1"/>
    <col min="9" max="9" width="5.6640625" customWidth="1"/>
    <col min="10" max="10" width="5.5546875" customWidth="1"/>
    <col min="11" max="11" width="7.77734375" customWidth="1"/>
    <col min="12" max="12" width="5.44140625" customWidth="1"/>
    <col min="13" max="13" width="6.77734375" customWidth="1"/>
    <col min="14" max="14" width="7" customWidth="1"/>
    <col min="15" max="15" width="5.44140625" customWidth="1"/>
    <col min="16" max="16" width="6.6640625" customWidth="1"/>
    <col min="17" max="17" width="7.109375" customWidth="1"/>
    <col min="18" max="23" width="5.44140625" customWidth="1"/>
    <col min="24" max="24" width="5.88671875" customWidth="1"/>
    <col min="25" max="31" width="5.44140625" customWidth="1"/>
    <col min="32" max="32" width="6.88671875" style="25" customWidth="1"/>
    <col min="33" max="33" width="7.109375" customWidth="1"/>
  </cols>
  <sheetData>
    <row r="1" spans="1:33" ht="14.1" customHeight="1" x14ac:dyDescent="0.25">
      <c r="A1" s="146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4.1" customHeight="1" thickBo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14.1" customHeight="1" thickBot="1" x14ac:dyDescent="0.3">
      <c r="A3" s="76"/>
      <c r="B3" s="89" t="s">
        <v>59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1" t="s">
        <v>61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4"/>
      <c r="AG3" s="93"/>
    </row>
    <row r="4" spans="1:33" ht="14.1" customHeight="1" x14ac:dyDescent="0.25">
      <c r="A4" s="156" t="s">
        <v>105</v>
      </c>
      <c r="B4" s="158" t="s">
        <v>93</v>
      </c>
      <c r="C4" s="158" t="s">
        <v>94</v>
      </c>
      <c r="D4" s="158" t="s">
        <v>95</v>
      </c>
      <c r="E4" s="158" t="s">
        <v>96</v>
      </c>
      <c r="F4" s="158" t="s">
        <v>97</v>
      </c>
      <c r="G4" s="158" t="s">
        <v>98</v>
      </c>
      <c r="H4" s="158" t="s">
        <v>99</v>
      </c>
      <c r="I4" s="160"/>
      <c r="J4" s="158" t="s">
        <v>100</v>
      </c>
      <c r="K4" s="160"/>
      <c r="L4" s="158" t="s">
        <v>101</v>
      </c>
      <c r="M4" s="162"/>
      <c r="N4" s="160"/>
      <c r="O4" s="194" t="s">
        <v>102</v>
      </c>
      <c r="P4" s="197" t="s">
        <v>103</v>
      </c>
      <c r="Q4" s="148" t="s">
        <v>68</v>
      </c>
      <c r="R4" s="221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  <c r="AE4" s="206"/>
      <c r="AF4" s="151" t="s">
        <v>90</v>
      </c>
      <c r="AG4" s="152" t="s">
        <v>12</v>
      </c>
    </row>
    <row r="5" spans="1:33" ht="14.1" customHeight="1" thickBot="1" x14ac:dyDescent="0.3">
      <c r="A5" s="157"/>
      <c r="B5" s="159"/>
      <c r="C5" s="159"/>
      <c r="D5" s="159"/>
      <c r="E5" s="159"/>
      <c r="F5" s="159"/>
      <c r="G5" s="159"/>
      <c r="H5" s="159"/>
      <c r="I5" s="161"/>
      <c r="J5" s="159"/>
      <c r="K5" s="161"/>
      <c r="L5" s="159"/>
      <c r="M5" s="163"/>
      <c r="N5" s="161"/>
      <c r="O5" s="195"/>
      <c r="P5" s="198"/>
      <c r="Q5" s="219"/>
      <c r="R5" s="224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149"/>
      <c r="AF5" s="149"/>
      <c r="AG5" s="219"/>
    </row>
    <row r="6" spans="1:33" ht="14.1" customHeight="1" x14ac:dyDescent="0.25">
      <c r="A6" s="153" t="s">
        <v>32</v>
      </c>
      <c r="B6" s="164" t="s">
        <v>64</v>
      </c>
      <c r="C6" s="167" t="s">
        <v>30</v>
      </c>
      <c r="D6" s="170" t="s">
        <v>33</v>
      </c>
      <c r="E6" s="170" t="s">
        <v>34</v>
      </c>
      <c r="F6" s="170" t="s">
        <v>62</v>
      </c>
      <c r="G6" s="177" t="s">
        <v>35</v>
      </c>
      <c r="H6" s="180" t="s">
        <v>65</v>
      </c>
      <c r="I6" s="181"/>
      <c r="J6" s="184" t="s">
        <v>66</v>
      </c>
      <c r="K6" s="181"/>
      <c r="L6" s="180" t="s">
        <v>67</v>
      </c>
      <c r="M6" s="185"/>
      <c r="N6" s="181"/>
      <c r="O6" s="195"/>
      <c r="P6" s="198"/>
      <c r="Q6" s="219"/>
      <c r="R6" s="187" t="s">
        <v>69</v>
      </c>
      <c r="S6" s="173"/>
      <c r="T6" s="227" t="s">
        <v>72</v>
      </c>
      <c r="U6" s="172"/>
      <c r="V6" s="173"/>
      <c r="W6" s="171" t="s">
        <v>36</v>
      </c>
      <c r="X6" s="172"/>
      <c r="Y6" s="173"/>
      <c r="Z6" s="171" t="s">
        <v>60</v>
      </c>
      <c r="AA6" s="172"/>
      <c r="AB6" s="172"/>
      <c r="AC6" s="172"/>
      <c r="AD6" s="173"/>
      <c r="AE6" s="14"/>
      <c r="AF6" s="149"/>
      <c r="AG6" s="219"/>
    </row>
    <row r="7" spans="1:33" ht="14.1" customHeight="1" thickBot="1" x14ac:dyDescent="0.3">
      <c r="A7" s="207"/>
      <c r="B7" s="209"/>
      <c r="C7" s="211"/>
      <c r="D7" s="168"/>
      <c r="E7" s="168"/>
      <c r="F7" s="168"/>
      <c r="G7" s="178"/>
      <c r="H7" s="182"/>
      <c r="I7" s="183"/>
      <c r="J7" s="182"/>
      <c r="K7" s="183"/>
      <c r="L7" s="182"/>
      <c r="M7" s="186"/>
      <c r="N7" s="183"/>
      <c r="O7" s="195"/>
      <c r="P7" s="198"/>
      <c r="Q7" s="219"/>
      <c r="R7" s="174"/>
      <c r="S7" s="176"/>
      <c r="T7" s="174"/>
      <c r="U7" s="175"/>
      <c r="V7" s="176"/>
      <c r="W7" s="174"/>
      <c r="X7" s="175"/>
      <c r="Y7" s="176"/>
      <c r="Z7" s="174"/>
      <c r="AA7" s="175"/>
      <c r="AB7" s="175"/>
      <c r="AC7" s="175"/>
      <c r="AD7" s="176"/>
      <c r="AE7" s="14"/>
      <c r="AF7" s="149"/>
      <c r="AG7" s="219"/>
    </row>
    <row r="8" spans="1:33" ht="110.1" customHeight="1" thickBot="1" x14ac:dyDescent="0.3">
      <c r="A8" s="208"/>
      <c r="B8" s="210"/>
      <c r="C8" s="212"/>
      <c r="D8" s="169"/>
      <c r="E8" s="169"/>
      <c r="F8" s="169"/>
      <c r="G8" s="179"/>
      <c r="H8" s="101" t="s">
        <v>83</v>
      </c>
      <c r="I8" s="102" t="s">
        <v>84</v>
      </c>
      <c r="J8" s="103" t="s">
        <v>85</v>
      </c>
      <c r="K8" s="102" t="s">
        <v>86</v>
      </c>
      <c r="L8" s="101" t="s">
        <v>87</v>
      </c>
      <c r="M8" s="104" t="s">
        <v>88</v>
      </c>
      <c r="N8" s="102" t="s">
        <v>89</v>
      </c>
      <c r="O8" s="196"/>
      <c r="P8" s="199"/>
      <c r="Q8" s="220"/>
      <c r="R8" s="105" t="s">
        <v>70</v>
      </c>
      <c r="S8" s="106" t="s">
        <v>71</v>
      </c>
      <c r="T8" s="105" t="s">
        <v>73</v>
      </c>
      <c r="U8" s="107" t="s">
        <v>74</v>
      </c>
      <c r="V8" s="108" t="s">
        <v>104</v>
      </c>
      <c r="W8" s="109" t="s">
        <v>75</v>
      </c>
      <c r="X8" s="110" t="s">
        <v>76</v>
      </c>
      <c r="Y8" s="111" t="s">
        <v>77</v>
      </c>
      <c r="Z8" s="109" t="s">
        <v>78</v>
      </c>
      <c r="AA8" s="112" t="s">
        <v>79</v>
      </c>
      <c r="AB8" s="110" t="s">
        <v>80</v>
      </c>
      <c r="AC8" s="113" t="s">
        <v>81</v>
      </c>
      <c r="AD8" s="114" t="s">
        <v>82</v>
      </c>
      <c r="AE8" s="115" t="s">
        <v>103</v>
      </c>
      <c r="AF8" s="150"/>
      <c r="AG8" s="220"/>
    </row>
    <row r="9" spans="1:33" x14ac:dyDescent="0.25">
      <c r="A9" s="69" t="s">
        <v>37</v>
      </c>
      <c r="B9" s="33"/>
      <c r="C9" s="16"/>
      <c r="D9" s="16">
        <v>1</v>
      </c>
      <c r="E9" s="16"/>
      <c r="F9" s="16"/>
      <c r="G9" s="30"/>
      <c r="H9" s="19"/>
      <c r="I9" s="17"/>
      <c r="J9" s="19"/>
      <c r="K9" s="17"/>
      <c r="L9" s="19"/>
      <c r="M9" s="16"/>
      <c r="N9" s="17"/>
      <c r="O9" s="30"/>
      <c r="P9" s="10"/>
      <c r="Q9" s="85">
        <f>SUM(B9:O9)-P9</f>
        <v>1</v>
      </c>
      <c r="R9" s="19"/>
      <c r="S9" s="17"/>
      <c r="T9" s="20"/>
      <c r="U9" s="9"/>
      <c r="V9" s="17"/>
      <c r="W9" s="60"/>
      <c r="X9" s="16"/>
      <c r="Y9" s="17"/>
      <c r="Z9" s="19"/>
      <c r="AA9" s="16"/>
      <c r="AB9" s="16"/>
      <c r="AC9" s="16"/>
      <c r="AD9" s="17"/>
      <c r="AE9" s="10"/>
      <c r="AF9" s="27">
        <f>SUM(R9:AD9)-AE9</f>
        <v>0</v>
      </c>
      <c r="AG9" s="94">
        <f t="shared" ref="AG9:AG61" si="0">SUM(Q9,AF9)</f>
        <v>1</v>
      </c>
    </row>
    <row r="10" spans="1:33" x14ac:dyDescent="0.25">
      <c r="A10" s="70" t="s">
        <v>38</v>
      </c>
      <c r="B10" s="22"/>
      <c r="C10" s="9"/>
      <c r="D10" s="9">
        <v>2</v>
      </c>
      <c r="E10" s="9">
        <v>7</v>
      </c>
      <c r="F10" s="9">
        <v>4</v>
      </c>
      <c r="G10" s="29"/>
      <c r="H10" s="20"/>
      <c r="I10" s="57"/>
      <c r="J10" s="20"/>
      <c r="K10" s="57"/>
      <c r="L10" s="20">
        <v>1</v>
      </c>
      <c r="M10" s="9">
        <v>7</v>
      </c>
      <c r="N10" s="57">
        <v>5</v>
      </c>
      <c r="O10" s="29"/>
      <c r="P10" s="4">
        <v>7</v>
      </c>
      <c r="Q10" s="86">
        <f t="shared" ref="Q10:Q61" si="1">SUM(B10:O10)-P10</f>
        <v>19</v>
      </c>
      <c r="R10" s="21"/>
      <c r="S10" s="43"/>
      <c r="T10" s="21"/>
      <c r="U10" s="7"/>
      <c r="V10" s="43"/>
      <c r="W10" s="61"/>
      <c r="X10" s="7"/>
      <c r="Y10" s="23"/>
      <c r="Z10" s="11"/>
      <c r="AA10" s="7"/>
      <c r="AB10" s="7"/>
      <c r="AC10" s="7"/>
      <c r="AD10" s="23"/>
      <c r="AE10" s="4"/>
      <c r="AF10" s="26">
        <f>SUM(R10:AD10)-AE10</f>
        <v>0</v>
      </c>
      <c r="AG10" s="95">
        <f t="shared" si="0"/>
        <v>19</v>
      </c>
    </row>
    <row r="11" spans="1:33" x14ac:dyDescent="0.25">
      <c r="A11" s="70" t="s">
        <v>0</v>
      </c>
      <c r="B11" s="22"/>
      <c r="C11" s="9"/>
      <c r="D11" s="9"/>
      <c r="E11" s="9"/>
      <c r="F11" s="9"/>
      <c r="G11" s="29"/>
      <c r="H11" s="20"/>
      <c r="I11" s="57"/>
      <c r="J11" s="20"/>
      <c r="K11" s="57"/>
      <c r="L11" s="20"/>
      <c r="M11" s="9"/>
      <c r="N11" s="57"/>
      <c r="O11" s="29"/>
      <c r="P11" s="4"/>
      <c r="Q11" s="86">
        <f t="shared" si="1"/>
        <v>0</v>
      </c>
      <c r="R11" s="21"/>
      <c r="S11" s="43"/>
      <c r="T11" s="21"/>
      <c r="U11" s="7"/>
      <c r="V11" s="43"/>
      <c r="W11" s="61"/>
      <c r="X11" s="7"/>
      <c r="Y11" s="23"/>
      <c r="Z11" s="11"/>
      <c r="AA11" s="7"/>
      <c r="AB11" s="7"/>
      <c r="AC11" s="7"/>
      <c r="AD11" s="23"/>
      <c r="AE11" s="4"/>
      <c r="AF11" s="26">
        <f t="shared" ref="AF11:AF61" si="2">SUM(R11:AD11)-AE11</f>
        <v>0</v>
      </c>
      <c r="AG11" s="95">
        <f t="shared" si="0"/>
        <v>0</v>
      </c>
    </row>
    <row r="12" spans="1:33" x14ac:dyDescent="0.25">
      <c r="A12" s="70" t="s">
        <v>39</v>
      </c>
      <c r="B12" s="22"/>
      <c r="C12" s="9"/>
      <c r="D12" s="9">
        <v>1</v>
      </c>
      <c r="E12" s="9">
        <v>5</v>
      </c>
      <c r="F12" s="9">
        <v>3</v>
      </c>
      <c r="G12" s="29"/>
      <c r="H12" s="20">
        <v>3</v>
      </c>
      <c r="I12" s="57"/>
      <c r="J12" s="20"/>
      <c r="K12" s="57"/>
      <c r="L12" s="20">
        <v>1</v>
      </c>
      <c r="M12" s="9">
        <v>2</v>
      </c>
      <c r="N12" s="57">
        <v>9</v>
      </c>
      <c r="O12" s="29"/>
      <c r="P12" s="4"/>
      <c r="Q12" s="86">
        <f t="shared" si="1"/>
        <v>24</v>
      </c>
      <c r="R12" s="21"/>
      <c r="S12" s="43"/>
      <c r="T12" s="21"/>
      <c r="U12" s="7"/>
      <c r="V12" s="43"/>
      <c r="W12" s="61"/>
      <c r="X12" s="7"/>
      <c r="Y12" s="23"/>
      <c r="Z12" s="11"/>
      <c r="AA12" s="7"/>
      <c r="AB12" s="7"/>
      <c r="AC12" s="7"/>
      <c r="AD12" s="23"/>
      <c r="AE12" s="4"/>
      <c r="AF12" s="26">
        <f t="shared" si="2"/>
        <v>0</v>
      </c>
      <c r="AG12" s="95">
        <f t="shared" si="0"/>
        <v>24</v>
      </c>
    </row>
    <row r="13" spans="1:33" s="18" customFormat="1" x14ac:dyDescent="0.25">
      <c r="A13" s="70" t="s">
        <v>23</v>
      </c>
      <c r="B13" s="22"/>
      <c r="C13" s="9"/>
      <c r="D13" s="9"/>
      <c r="E13" s="9"/>
      <c r="F13" s="9"/>
      <c r="G13" s="29"/>
      <c r="H13" s="20"/>
      <c r="I13" s="57"/>
      <c r="J13" s="20"/>
      <c r="K13" s="57"/>
      <c r="L13" s="20"/>
      <c r="M13" s="9"/>
      <c r="N13" s="57"/>
      <c r="O13" s="29"/>
      <c r="P13" s="4"/>
      <c r="Q13" s="86">
        <f t="shared" si="1"/>
        <v>0</v>
      </c>
      <c r="R13" s="21"/>
      <c r="S13" s="43"/>
      <c r="T13" s="21"/>
      <c r="U13" s="7"/>
      <c r="V13" s="43"/>
      <c r="W13" s="61"/>
      <c r="X13" s="7"/>
      <c r="Y13" s="23"/>
      <c r="Z13" s="11"/>
      <c r="AA13" s="7"/>
      <c r="AB13" s="7"/>
      <c r="AC13" s="7"/>
      <c r="AD13" s="23"/>
      <c r="AE13" s="4"/>
      <c r="AF13" s="26">
        <f t="shared" si="2"/>
        <v>0</v>
      </c>
      <c r="AG13" s="96">
        <f t="shared" si="0"/>
        <v>0</v>
      </c>
    </row>
    <row r="14" spans="1:33" x14ac:dyDescent="0.25">
      <c r="A14" s="70" t="s">
        <v>17</v>
      </c>
      <c r="B14" s="22"/>
      <c r="C14" s="9"/>
      <c r="D14" s="9">
        <v>1</v>
      </c>
      <c r="E14" s="9"/>
      <c r="F14" s="9"/>
      <c r="G14" s="29"/>
      <c r="H14" s="20"/>
      <c r="I14" s="57"/>
      <c r="J14" s="20"/>
      <c r="K14" s="57"/>
      <c r="L14" s="20">
        <v>1</v>
      </c>
      <c r="M14" s="9"/>
      <c r="N14" s="57"/>
      <c r="O14" s="29"/>
      <c r="P14" s="4"/>
      <c r="Q14" s="86">
        <f t="shared" si="1"/>
        <v>2</v>
      </c>
      <c r="R14" s="21"/>
      <c r="S14" s="43"/>
      <c r="T14" s="21"/>
      <c r="U14" s="7"/>
      <c r="V14" s="43"/>
      <c r="W14" s="61"/>
      <c r="X14" s="7"/>
      <c r="Y14" s="23"/>
      <c r="Z14" s="11"/>
      <c r="AA14" s="7"/>
      <c r="AB14" s="7"/>
      <c r="AC14" s="7"/>
      <c r="AD14" s="23"/>
      <c r="AE14" s="4"/>
      <c r="AF14" s="26">
        <f t="shared" si="2"/>
        <v>0</v>
      </c>
      <c r="AG14" s="95">
        <f t="shared" si="0"/>
        <v>2</v>
      </c>
    </row>
    <row r="15" spans="1:33" x14ac:dyDescent="0.25">
      <c r="A15" s="70" t="s">
        <v>40</v>
      </c>
      <c r="B15" s="22"/>
      <c r="C15" s="9">
        <v>3</v>
      </c>
      <c r="D15" s="9">
        <v>11</v>
      </c>
      <c r="E15" s="9">
        <v>2</v>
      </c>
      <c r="F15" s="9"/>
      <c r="G15" s="29"/>
      <c r="H15" s="20"/>
      <c r="I15" s="57"/>
      <c r="J15" s="20">
        <v>1</v>
      </c>
      <c r="K15" s="57">
        <v>40</v>
      </c>
      <c r="L15" s="20">
        <v>6</v>
      </c>
      <c r="M15" s="9"/>
      <c r="N15" s="57"/>
      <c r="O15" s="29"/>
      <c r="P15" s="4"/>
      <c r="Q15" s="86">
        <f t="shared" si="1"/>
        <v>63</v>
      </c>
      <c r="R15" s="21"/>
      <c r="S15" s="43">
        <v>45</v>
      </c>
      <c r="T15" s="21"/>
      <c r="U15" s="7">
        <v>11</v>
      </c>
      <c r="V15" s="43"/>
      <c r="W15" s="61"/>
      <c r="X15" s="7"/>
      <c r="Y15" s="23"/>
      <c r="Z15" s="11">
        <v>2</v>
      </c>
      <c r="AA15" s="7"/>
      <c r="AB15" s="7"/>
      <c r="AC15" s="7"/>
      <c r="AD15" s="23"/>
      <c r="AE15" s="4"/>
      <c r="AF15" s="26">
        <f t="shared" si="2"/>
        <v>58</v>
      </c>
      <c r="AG15" s="95">
        <f t="shared" si="0"/>
        <v>121</v>
      </c>
    </row>
    <row r="16" spans="1:33" x14ac:dyDescent="0.25">
      <c r="A16" s="70" t="s">
        <v>27</v>
      </c>
      <c r="B16" s="22"/>
      <c r="C16" s="9"/>
      <c r="D16" s="9"/>
      <c r="E16" s="9"/>
      <c r="F16" s="9"/>
      <c r="G16" s="29"/>
      <c r="H16" s="20"/>
      <c r="I16" s="57"/>
      <c r="J16" s="20"/>
      <c r="K16" s="57"/>
      <c r="L16" s="20"/>
      <c r="M16" s="9"/>
      <c r="N16" s="57"/>
      <c r="O16" s="29"/>
      <c r="P16" s="4"/>
      <c r="Q16" s="86">
        <f t="shared" si="1"/>
        <v>0</v>
      </c>
      <c r="R16" s="21"/>
      <c r="S16" s="43"/>
      <c r="T16" s="21"/>
      <c r="U16" s="7"/>
      <c r="V16" s="43"/>
      <c r="W16" s="61"/>
      <c r="X16" s="7"/>
      <c r="Y16" s="23"/>
      <c r="Z16" s="11"/>
      <c r="AA16" s="7"/>
      <c r="AB16" s="7"/>
      <c r="AC16" s="7"/>
      <c r="AD16" s="23"/>
      <c r="AE16" s="4"/>
      <c r="AF16" s="26">
        <f t="shared" si="2"/>
        <v>0</v>
      </c>
      <c r="AG16" s="95">
        <f t="shared" si="0"/>
        <v>0</v>
      </c>
    </row>
    <row r="17" spans="1:33" x14ac:dyDescent="0.25">
      <c r="A17" s="70" t="s">
        <v>28</v>
      </c>
      <c r="B17" s="22"/>
      <c r="C17" s="9"/>
      <c r="D17" s="9">
        <v>3</v>
      </c>
      <c r="E17" s="9">
        <v>1</v>
      </c>
      <c r="F17" s="9"/>
      <c r="G17" s="29"/>
      <c r="H17" s="20"/>
      <c r="I17" s="57"/>
      <c r="J17" s="20"/>
      <c r="K17" s="57">
        <v>5</v>
      </c>
      <c r="L17" s="20">
        <v>57</v>
      </c>
      <c r="M17" s="9"/>
      <c r="N17" s="57"/>
      <c r="O17" s="29"/>
      <c r="P17" s="4">
        <v>16</v>
      </c>
      <c r="Q17" s="86">
        <f t="shared" si="1"/>
        <v>50</v>
      </c>
      <c r="R17" s="21"/>
      <c r="S17" s="43">
        <v>3</v>
      </c>
      <c r="T17" s="21"/>
      <c r="U17" s="7"/>
      <c r="V17" s="43"/>
      <c r="W17" s="61"/>
      <c r="X17" s="7"/>
      <c r="Y17" s="23"/>
      <c r="Z17" s="11"/>
      <c r="AA17" s="7"/>
      <c r="AB17" s="7"/>
      <c r="AC17" s="7"/>
      <c r="AD17" s="23"/>
      <c r="AE17" s="4"/>
      <c r="AF17" s="26">
        <f t="shared" si="2"/>
        <v>3</v>
      </c>
      <c r="AG17" s="95">
        <f t="shared" si="0"/>
        <v>53</v>
      </c>
    </row>
    <row r="18" spans="1:33" x14ac:dyDescent="0.25">
      <c r="A18" s="70" t="s">
        <v>14</v>
      </c>
      <c r="B18" s="22"/>
      <c r="C18" s="9"/>
      <c r="D18" s="9"/>
      <c r="E18" s="9"/>
      <c r="F18" s="9"/>
      <c r="G18" s="29"/>
      <c r="H18" s="20"/>
      <c r="I18" s="57"/>
      <c r="J18" s="20"/>
      <c r="K18" s="57"/>
      <c r="L18" s="20"/>
      <c r="M18" s="9"/>
      <c r="N18" s="57"/>
      <c r="O18" s="29"/>
      <c r="P18" s="4"/>
      <c r="Q18" s="86">
        <f t="shared" si="1"/>
        <v>0</v>
      </c>
      <c r="R18" s="21"/>
      <c r="S18" s="43"/>
      <c r="T18" s="21"/>
      <c r="U18" s="7"/>
      <c r="V18" s="43"/>
      <c r="W18" s="61"/>
      <c r="X18" s="7"/>
      <c r="Y18" s="23"/>
      <c r="Z18" s="11"/>
      <c r="AA18" s="7"/>
      <c r="AB18" s="7"/>
      <c r="AC18" s="7">
        <v>1</v>
      </c>
      <c r="AD18" s="23"/>
      <c r="AE18" s="4"/>
      <c r="AF18" s="26">
        <f t="shared" si="2"/>
        <v>1</v>
      </c>
      <c r="AG18" s="95">
        <f t="shared" si="0"/>
        <v>1</v>
      </c>
    </row>
    <row r="19" spans="1:33" x14ac:dyDescent="0.25">
      <c r="A19" s="70" t="s">
        <v>8</v>
      </c>
      <c r="B19" s="22"/>
      <c r="C19" s="9"/>
      <c r="D19" s="9"/>
      <c r="E19" s="9"/>
      <c r="F19" s="9"/>
      <c r="G19" s="29"/>
      <c r="H19" s="20"/>
      <c r="I19" s="57"/>
      <c r="J19" s="20"/>
      <c r="K19" s="57"/>
      <c r="L19" s="20"/>
      <c r="M19" s="9"/>
      <c r="N19" s="57"/>
      <c r="O19" s="29"/>
      <c r="P19" s="4"/>
      <c r="Q19" s="86">
        <f t="shared" si="1"/>
        <v>0</v>
      </c>
      <c r="R19" s="21"/>
      <c r="S19" s="43"/>
      <c r="T19" s="21"/>
      <c r="U19" s="7"/>
      <c r="V19" s="43"/>
      <c r="W19" s="61"/>
      <c r="X19" s="7"/>
      <c r="Y19" s="23"/>
      <c r="Z19" s="11"/>
      <c r="AA19" s="7"/>
      <c r="AB19" s="7"/>
      <c r="AC19" s="7"/>
      <c r="AD19" s="23"/>
      <c r="AE19" s="4"/>
      <c r="AF19" s="26">
        <f t="shared" si="2"/>
        <v>0</v>
      </c>
      <c r="AG19" s="95">
        <f t="shared" si="0"/>
        <v>0</v>
      </c>
    </row>
    <row r="20" spans="1:33" x14ac:dyDescent="0.25">
      <c r="A20" s="70" t="s">
        <v>41</v>
      </c>
      <c r="B20" s="22">
        <v>14</v>
      </c>
      <c r="C20" s="9">
        <v>1</v>
      </c>
      <c r="D20" s="9"/>
      <c r="E20" s="9"/>
      <c r="F20" s="9"/>
      <c r="G20" s="29"/>
      <c r="H20" s="20"/>
      <c r="I20" s="57"/>
      <c r="J20" s="20"/>
      <c r="K20" s="57">
        <v>1</v>
      </c>
      <c r="L20" s="20">
        <v>3</v>
      </c>
      <c r="M20" s="9"/>
      <c r="N20" s="57"/>
      <c r="O20" s="29"/>
      <c r="P20" s="4"/>
      <c r="Q20" s="86">
        <f t="shared" si="1"/>
        <v>19</v>
      </c>
      <c r="R20" s="21"/>
      <c r="S20" s="43">
        <v>6</v>
      </c>
      <c r="T20" s="21"/>
      <c r="U20" s="7">
        <v>1</v>
      </c>
      <c r="V20" s="43"/>
      <c r="W20" s="61"/>
      <c r="X20" s="7"/>
      <c r="Y20" s="23"/>
      <c r="Z20" s="11"/>
      <c r="AA20" s="7"/>
      <c r="AB20" s="7"/>
      <c r="AC20" s="7"/>
      <c r="AD20" s="23"/>
      <c r="AE20" s="4"/>
      <c r="AF20" s="26">
        <f t="shared" si="2"/>
        <v>7</v>
      </c>
      <c r="AG20" s="95">
        <f t="shared" si="0"/>
        <v>26</v>
      </c>
    </row>
    <row r="21" spans="1:33" x14ac:dyDescent="0.25">
      <c r="A21" s="70" t="s">
        <v>16</v>
      </c>
      <c r="B21" s="21"/>
      <c r="C21" s="7">
        <v>3</v>
      </c>
      <c r="D21" s="9">
        <v>22</v>
      </c>
      <c r="E21" s="9">
        <v>2</v>
      </c>
      <c r="F21" s="9"/>
      <c r="G21" s="29"/>
      <c r="H21" s="20"/>
      <c r="I21" s="57"/>
      <c r="J21" s="20">
        <v>6</v>
      </c>
      <c r="K21" s="57">
        <v>9</v>
      </c>
      <c r="L21" s="20"/>
      <c r="M21" s="9"/>
      <c r="N21" s="57"/>
      <c r="O21" s="29">
        <v>8</v>
      </c>
      <c r="P21" s="4"/>
      <c r="Q21" s="86">
        <f t="shared" si="1"/>
        <v>50</v>
      </c>
      <c r="R21" s="21"/>
      <c r="S21" s="43">
        <v>3</v>
      </c>
      <c r="T21" s="21"/>
      <c r="U21" s="7">
        <v>32</v>
      </c>
      <c r="V21" s="43"/>
      <c r="W21" s="61">
        <v>1</v>
      </c>
      <c r="X21" s="7"/>
      <c r="Y21" s="23"/>
      <c r="Z21" s="11"/>
      <c r="AA21" s="7"/>
      <c r="AB21" s="7">
        <v>1</v>
      </c>
      <c r="AC21" s="7"/>
      <c r="AD21" s="23"/>
      <c r="AE21" s="4"/>
      <c r="AF21" s="26">
        <f t="shared" si="2"/>
        <v>37</v>
      </c>
      <c r="AG21" s="95">
        <f t="shared" si="0"/>
        <v>87</v>
      </c>
    </row>
    <row r="22" spans="1:33" x14ac:dyDescent="0.25">
      <c r="A22" s="70" t="s">
        <v>18</v>
      </c>
      <c r="B22" s="22"/>
      <c r="C22" s="9"/>
      <c r="D22" s="9"/>
      <c r="E22" s="9"/>
      <c r="F22" s="9"/>
      <c r="G22" s="29"/>
      <c r="H22" s="20"/>
      <c r="I22" s="57"/>
      <c r="J22" s="20"/>
      <c r="K22" s="57"/>
      <c r="L22" s="20"/>
      <c r="M22" s="7"/>
      <c r="N22" s="57"/>
      <c r="O22" s="29"/>
      <c r="P22" s="4"/>
      <c r="Q22" s="86">
        <f t="shared" si="1"/>
        <v>0</v>
      </c>
      <c r="R22" s="21"/>
      <c r="S22" s="43"/>
      <c r="T22" s="21"/>
      <c r="U22" s="7"/>
      <c r="V22" s="43"/>
      <c r="W22" s="61"/>
      <c r="X22" s="7"/>
      <c r="Y22" s="23"/>
      <c r="Z22" s="11"/>
      <c r="AA22" s="7"/>
      <c r="AB22" s="7">
        <v>2</v>
      </c>
      <c r="AC22" s="7"/>
      <c r="AD22" s="23"/>
      <c r="AE22" s="4"/>
      <c r="AF22" s="26">
        <f t="shared" si="2"/>
        <v>2</v>
      </c>
      <c r="AG22" s="95">
        <f t="shared" si="0"/>
        <v>2</v>
      </c>
    </row>
    <row r="23" spans="1:33" x14ac:dyDescent="0.25">
      <c r="A23" s="71" t="s">
        <v>42</v>
      </c>
      <c r="B23" s="22"/>
      <c r="C23" s="9">
        <v>1</v>
      </c>
      <c r="D23" s="9">
        <v>53</v>
      </c>
      <c r="E23" s="9">
        <v>4</v>
      </c>
      <c r="F23" s="9"/>
      <c r="G23" s="29"/>
      <c r="H23" s="20">
        <v>1</v>
      </c>
      <c r="I23" s="57"/>
      <c r="J23" s="20"/>
      <c r="K23" s="57"/>
      <c r="L23" s="20"/>
      <c r="M23" s="7">
        <v>46</v>
      </c>
      <c r="N23" s="57"/>
      <c r="O23" s="29"/>
      <c r="P23" s="4">
        <v>1</v>
      </c>
      <c r="Q23" s="86">
        <f t="shared" si="1"/>
        <v>104</v>
      </c>
      <c r="R23" s="21"/>
      <c r="S23" s="43"/>
      <c r="T23" s="21"/>
      <c r="U23" s="7"/>
      <c r="V23" s="43"/>
      <c r="W23" s="61"/>
      <c r="X23" s="7"/>
      <c r="Y23" s="23"/>
      <c r="Z23" s="11"/>
      <c r="AA23" s="7"/>
      <c r="AB23" s="7"/>
      <c r="AC23" s="7"/>
      <c r="AD23" s="23"/>
      <c r="AE23" s="4"/>
      <c r="AF23" s="26">
        <f t="shared" si="2"/>
        <v>0</v>
      </c>
      <c r="AG23" s="95">
        <f t="shared" si="0"/>
        <v>104</v>
      </c>
    </row>
    <row r="24" spans="1:33" x14ac:dyDescent="0.25">
      <c r="A24" s="71" t="s">
        <v>11</v>
      </c>
      <c r="B24" s="22"/>
      <c r="C24" s="9">
        <v>6</v>
      </c>
      <c r="D24" s="9">
        <v>12</v>
      </c>
      <c r="E24" s="9">
        <v>7</v>
      </c>
      <c r="F24" s="9"/>
      <c r="G24" s="29"/>
      <c r="H24" s="20"/>
      <c r="I24" s="57"/>
      <c r="J24" s="20">
        <v>2</v>
      </c>
      <c r="K24" s="57"/>
      <c r="L24" s="20">
        <v>10</v>
      </c>
      <c r="M24" s="9">
        <v>1</v>
      </c>
      <c r="N24" s="57"/>
      <c r="O24" s="29"/>
      <c r="P24" s="4">
        <v>8</v>
      </c>
      <c r="Q24" s="86">
        <f t="shared" si="1"/>
        <v>30</v>
      </c>
      <c r="R24" s="21"/>
      <c r="S24" s="43"/>
      <c r="T24" s="21"/>
      <c r="U24" s="7"/>
      <c r="V24" s="43"/>
      <c r="W24" s="61"/>
      <c r="X24" s="7"/>
      <c r="Y24" s="23"/>
      <c r="Z24" s="11"/>
      <c r="AA24" s="7"/>
      <c r="AB24" s="7"/>
      <c r="AC24" s="7"/>
      <c r="AD24" s="23"/>
      <c r="AE24" s="4"/>
      <c r="AF24" s="26">
        <f t="shared" si="2"/>
        <v>0</v>
      </c>
      <c r="AG24" s="95">
        <f t="shared" si="0"/>
        <v>30</v>
      </c>
    </row>
    <row r="25" spans="1:33" x14ac:dyDescent="0.25">
      <c r="A25" s="70" t="s">
        <v>26</v>
      </c>
      <c r="B25" s="22"/>
      <c r="C25" s="9"/>
      <c r="D25" s="9"/>
      <c r="E25" s="9"/>
      <c r="F25" s="9"/>
      <c r="G25" s="29"/>
      <c r="H25" s="20"/>
      <c r="I25" s="57"/>
      <c r="J25" s="20"/>
      <c r="K25" s="57"/>
      <c r="L25" s="20"/>
      <c r="M25" s="9"/>
      <c r="N25" s="57"/>
      <c r="O25" s="29"/>
      <c r="P25" s="4"/>
      <c r="Q25" s="86">
        <f t="shared" si="1"/>
        <v>0</v>
      </c>
      <c r="R25" s="21"/>
      <c r="S25" s="43"/>
      <c r="T25" s="21"/>
      <c r="U25" s="7"/>
      <c r="V25" s="43"/>
      <c r="W25" s="61"/>
      <c r="X25" s="7"/>
      <c r="Y25" s="23"/>
      <c r="Z25" s="11"/>
      <c r="AA25" s="7"/>
      <c r="AB25" s="7"/>
      <c r="AC25" s="7"/>
      <c r="AD25" s="23"/>
      <c r="AE25" s="4"/>
      <c r="AF25" s="26">
        <f t="shared" si="2"/>
        <v>0</v>
      </c>
      <c r="AG25" s="95">
        <f t="shared" si="0"/>
        <v>0</v>
      </c>
    </row>
    <row r="26" spans="1:33" x14ac:dyDescent="0.25">
      <c r="A26" s="70" t="s">
        <v>15</v>
      </c>
      <c r="B26" s="22"/>
      <c r="C26" s="9"/>
      <c r="D26" s="9"/>
      <c r="E26" s="9"/>
      <c r="F26" s="9"/>
      <c r="G26" s="29"/>
      <c r="H26" s="20"/>
      <c r="I26" s="57"/>
      <c r="J26" s="20"/>
      <c r="K26" s="57"/>
      <c r="L26" s="20"/>
      <c r="M26" s="9"/>
      <c r="N26" s="57"/>
      <c r="O26" s="29"/>
      <c r="P26" s="4"/>
      <c r="Q26" s="86">
        <f t="shared" si="1"/>
        <v>0</v>
      </c>
      <c r="R26" s="21"/>
      <c r="S26" s="43"/>
      <c r="T26" s="21"/>
      <c r="U26" s="7"/>
      <c r="V26" s="43"/>
      <c r="W26" s="61"/>
      <c r="X26" s="7"/>
      <c r="Y26" s="23"/>
      <c r="Z26" s="11"/>
      <c r="AA26" s="7"/>
      <c r="AB26" s="7"/>
      <c r="AC26" s="7"/>
      <c r="AD26" s="23"/>
      <c r="AE26" s="4"/>
      <c r="AF26" s="26">
        <f t="shared" si="2"/>
        <v>0</v>
      </c>
      <c r="AG26" s="95">
        <f t="shared" si="0"/>
        <v>0</v>
      </c>
    </row>
    <row r="27" spans="1:33" x14ac:dyDescent="0.25">
      <c r="A27" s="70" t="s">
        <v>43</v>
      </c>
      <c r="B27" s="22"/>
      <c r="C27" s="9"/>
      <c r="D27" s="9"/>
      <c r="E27" s="9"/>
      <c r="F27" s="9"/>
      <c r="G27" s="29"/>
      <c r="H27" s="20"/>
      <c r="I27" s="57"/>
      <c r="J27" s="20"/>
      <c r="K27" s="57"/>
      <c r="L27" s="20"/>
      <c r="M27" s="9"/>
      <c r="N27" s="57"/>
      <c r="O27" s="29"/>
      <c r="P27" s="4"/>
      <c r="Q27" s="86">
        <f t="shared" si="1"/>
        <v>0</v>
      </c>
      <c r="R27" s="21"/>
      <c r="S27" s="43"/>
      <c r="T27" s="21"/>
      <c r="U27" s="7">
        <v>1</v>
      </c>
      <c r="V27" s="43"/>
      <c r="W27" s="61"/>
      <c r="X27" s="7"/>
      <c r="Y27" s="23"/>
      <c r="Z27" s="11"/>
      <c r="AA27" s="7"/>
      <c r="AB27" s="7">
        <v>1</v>
      </c>
      <c r="AC27" s="7">
        <v>3</v>
      </c>
      <c r="AD27" s="23"/>
      <c r="AE27" s="4"/>
      <c r="AF27" s="26">
        <f t="shared" si="2"/>
        <v>5</v>
      </c>
      <c r="AG27" s="95">
        <f t="shared" si="0"/>
        <v>5</v>
      </c>
    </row>
    <row r="28" spans="1:33" x14ac:dyDescent="0.25">
      <c r="A28" s="72" t="s">
        <v>9</v>
      </c>
      <c r="B28" s="56"/>
      <c r="C28" s="58"/>
      <c r="D28" s="58"/>
      <c r="E28" s="58"/>
      <c r="F28" s="58"/>
      <c r="G28" s="34"/>
      <c r="H28" s="35"/>
      <c r="I28" s="59"/>
      <c r="J28" s="35"/>
      <c r="K28" s="59"/>
      <c r="L28" s="35"/>
      <c r="M28" s="58"/>
      <c r="N28" s="59"/>
      <c r="O28" s="34"/>
      <c r="P28" s="4"/>
      <c r="Q28" s="86">
        <f t="shared" si="1"/>
        <v>0</v>
      </c>
      <c r="R28" s="21"/>
      <c r="S28" s="43"/>
      <c r="T28" s="21"/>
      <c r="U28" s="7"/>
      <c r="V28" s="43"/>
      <c r="W28" s="61"/>
      <c r="X28" s="7"/>
      <c r="Y28" s="23"/>
      <c r="Z28" s="11"/>
      <c r="AA28" s="7"/>
      <c r="AB28" s="7"/>
      <c r="AC28" s="7"/>
      <c r="AD28" s="23"/>
      <c r="AE28" s="4"/>
      <c r="AF28" s="26">
        <f t="shared" si="2"/>
        <v>0</v>
      </c>
      <c r="AG28" s="95">
        <f t="shared" si="0"/>
        <v>0</v>
      </c>
    </row>
    <row r="29" spans="1:33" x14ac:dyDescent="0.25">
      <c r="A29" s="70" t="s">
        <v>2</v>
      </c>
      <c r="B29" s="22"/>
      <c r="C29" s="9"/>
      <c r="D29" s="9"/>
      <c r="E29" s="9"/>
      <c r="F29" s="9"/>
      <c r="G29" s="29"/>
      <c r="H29" s="20"/>
      <c r="I29" s="57"/>
      <c r="J29" s="20"/>
      <c r="K29" s="57"/>
      <c r="L29" s="20"/>
      <c r="M29" s="9">
        <v>1</v>
      </c>
      <c r="N29" s="57">
        <v>7</v>
      </c>
      <c r="O29" s="29"/>
      <c r="P29" s="4"/>
      <c r="Q29" s="86">
        <f t="shared" si="1"/>
        <v>8</v>
      </c>
      <c r="R29" s="21"/>
      <c r="S29" s="43"/>
      <c r="T29" s="21"/>
      <c r="U29" s="7"/>
      <c r="V29" s="43"/>
      <c r="W29" s="61"/>
      <c r="X29" s="7"/>
      <c r="Y29" s="23"/>
      <c r="Z29" s="11"/>
      <c r="AA29" s="7"/>
      <c r="AB29" s="7"/>
      <c r="AC29" s="7"/>
      <c r="AD29" s="23"/>
      <c r="AE29" s="4"/>
      <c r="AF29" s="26">
        <f t="shared" si="2"/>
        <v>0</v>
      </c>
      <c r="AG29" s="95">
        <f t="shared" si="0"/>
        <v>8</v>
      </c>
    </row>
    <row r="30" spans="1:33" x14ac:dyDescent="0.25">
      <c r="A30" s="70" t="s">
        <v>91</v>
      </c>
      <c r="B30" s="22"/>
      <c r="C30" s="9"/>
      <c r="D30" s="9"/>
      <c r="E30" s="9"/>
      <c r="F30" s="9"/>
      <c r="G30" s="29"/>
      <c r="H30" s="20"/>
      <c r="I30" s="57"/>
      <c r="J30" s="20"/>
      <c r="K30" s="57"/>
      <c r="L30" s="20"/>
      <c r="M30" s="9"/>
      <c r="N30" s="57"/>
      <c r="O30" s="29"/>
      <c r="P30" s="4"/>
      <c r="Q30" s="86">
        <f t="shared" si="1"/>
        <v>0</v>
      </c>
      <c r="R30" s="21"/>
      <c r="S30" s="43"/>
      <c r="T30" s="21"/>
      <c r="U30" s="7"/>
      <c r="V30" s="43"/>
      <c r="W30" s="61"/>
      <c r="X30" s="7"/>
      <c r="Y30" s="23"/>
      <c r="Z30" s="11"/>
      <c r="AA30" s="7"/>
      <c r="AB30" s="7"/>
      <c r="AC30" s="7"/>
      <c r="AD30" s="23"/>
      <c r="AE30" s="4"/>
      <c r="AF30" s="26">
        <f t="shared" si="2"/>
        <v>0</v>
      </c>
      <c r="AG30" s="95">
        <f t="shared" si="0"/>
        <v>0</v>
      </c>
    </row>
    <row r="31" spans="1:33" x14ac:dyDescent="0.25">
      <c r="A31" s="70" t="s">
        <v>63</v>
      </c>
      <c r="B31" s="22">
        <v>4</v>
      </c>
      <c r="C31" s="9">
        <v>5</v>
      </c>
      <c r="D31" s="9">
        <v>28</v>
      </c>
      <c r="E31" s="9">
        <v>6</v>
      </c>
      <c r="F31" s="9"/>
      <c r="G31" s="29"/>
      <c r="H31" s="20"/>
      <c r="I31" s="57"/>
      <c r="J31" s="20"/>
      <c r="K31" s="57">
        <v>2</v>
      </c>
      <c r="L31" s="20"/>
      <c r="M31" s="9">
        <v>49</v>
      </c>
      <c r="N31" s="57"/>
      <c r="O31" s="29"/>
      <c r="P31" s="4"/>
      <c r="Q31" s="86">
        <f t="shared" si="1"/>
        <v>94</v>
      </c>
      <c r="R31" s="21"/>
      <c r="S31" s="43">
        <v>1</v>
      </c>
      <c r="T31" s="21"/>
      <c r="U31" s="7"/>
      <c r="V31" s="43"/>
      <c r="W31" s="61"/>
      <c r="X31" s="7"/>
      <c r="Y31" s="23"/>
      <c r="Z31" s="11"/>
      <c r="AA31" s="7"/>
      <c r="AB31" s="7"/>
      <c r="AC31" s="7"/>
      <c r="AD31" s="23"/>
      <c r="AE31" s="4"/>
      <c r="AF31" s="26">
        <f t="shared" si="2"/>
        <v>1</v>
      </c>
      <c r="AG31" s="95">
        <f t="shared" si="0"/>
        <v>95</v>
      </c>
    </row>
    <row r="32" spans="1:33" x14ac:dyDescent="0.25">
      <c r="A32" s="70" t="s">
        <v>10</v>
      </c>
      <c r="B32" s="22"/>
      <c r="C32" s="9"/>
      <c r="D32" s="9"/>
      <c r="E32" s="9"/>
      <c r="F32" s="9"/>
      <c r="G32" s="29"/>
      <c r="H32" s="20"/>
      <c r="I32" s="57"/>
      <c r="J32" s="20"/>
      <c r="K32" s="57"/>
      <c r="L32" s="20"/>
      <c r="M32" s="9"/>
      <c r="N32" s="57"/>
      <c r="O32" s="29"/>
      <c r="P32" s="4"/>
      <c r="Q32" s="86">
        <f t="shared" si="1"/>
        <v>0</v>
      </c>
      <c r="R32" s="21"/>
      <c r="S32" s="43"/>
      <c r="T32" s="21"/>
      <c r="U32" s="7"/>
      <c r="V32" s="43"/>
      <c r="W32" s="61"/>
      <c r="X32" s="7"/>
      <c r="Y32" s="23"/>
      <c r="Z32" s="11"/>
      <c r="AA32" s="7"/>
      <c r="AB32" s="7"/>
      <c r="AC32" s="7"/>
      <c r="AD32" s="23"/>
      <c r="AE32" s="4"/>
      <c r="AF32" s="26">
        <f t="shared" si="2"/>
        <v>0</v>
      </c>
      <c r="AG32" s="95">
        <f t="shared" si="0"/>
        <v>0</v>
      </c>
    </row>
    <row r="33" spans="1:33" x14ac:dyDescent="0.25">
      <c r="A33" s="70" t="s">
        <v>1</v>
      </c>
      <c r="B33" s="22"/>
      <c r="C33" s="9"/>
      <c r="D33" s="9"/>
      <c r="E33" s="9"/>
      <c r="F33" s="9"/>
      <c r="G33" s="29"/>
      <c r="H33" s="20"/>
      <c r="I33" s="57"/>
      <c r="J33" s="20"/>
      <c r="K33" s="57"/>
      <c r="L33" s="20"/>
      <c r="M33" s="9"/>
      <c r="N33" s="57"/>
      <c r="O33" s="29"/>
      <c r="P33" s="4"/>
      <c r="Q33" s="86">
        <f t="shared" si="1"/>
        <v>0</v>
      </c>
      <c r="R33" s="21"/>
      <c r="S33" s="43"/>
      <c r="T33" s="21"/>
      <c r="U33" s="7"/>
      <c r="V33" s="43"/>
      <c r="W33" s="61"/>
      <c r="X33" s="7"/>
      <c r="Y33" s="23"/>
      <c r="Z33" s="11"/>
      <c r="AA33" s="7"/>
      <c r="AB33" s="7"/>
      <c r="AC33" s="7"/>
      <c r="AD33" s="23"/>
      <c r="AE33" s="4"/>
      <c r="AF33" s="26">
        <f t="shared" si="2"/>
        <v>0</v>
      </c>
      <c r="AG33" s="95">
        <f t="shared" si="0"/>
        <v>0</v>
      </c>
    </row>
    <row r="34" spans="1:33" x14ac:dyDescent="0.25">
      <c r="A34" s="70" t="s">
        <v>44</v>
      </c>
      <c r="B34" s="22"/>
      <c r="C34" s="9"/>
      <c r="D34" s="9"/>
      <c r="E34" s="9"/>
      <c r="F34" s="9"/>
      <c r="G34" s="29"/>
      <c r="H34" s="20"/>
      <c r="I34" s="57"/>
      <c r="J34" s="20"/>
      <c r="K34" s="57">
        <v>7</v>
      </c>
      <c r="L34" s="20"/>
      <c r="M34" s="9"/>
      <c r="N34" s="57"/>
      <c r="O34" s="29"/>
      <c r="P34" s="4"/>
      <c r="Q34" s="86">
        <f t="shared" si="1"/>
        <v>7</v>
      </c>
      <c r="R34" s="21"/>
      <c r="S34" s="43"/>
      <c r="T34" s="21"/>
      <c r="U34" s="7"/>
      <c r="V34" s="43"/>
      <c r="W34" s="61"/>
      <c r="X34" s="7"/>
      <c r="Y34" s="23"/>
      <c r="Z34" s="11"/>
      <c r="AA34" s="7"/>
      <c r="AB34" s="7"/>
      <c r="AC34" s="7"/>
      <c r="AD34" s="23"/>
      <c r="AE34" s="4"/>
      <c r="AF34" s="26">
        <f t="shared" si="2"/>
        <v>0</v>
      </c>
      <c r="AG34" s="95">
        <f t="shared" si="0"/>
        <v>7</v>
      </c>
    </row>
    <row r="35" spans="1:33" x14ac:dyDescent="0.25">
      <c r="A35" s="72" t="s">
        <v>45</v>
      </c>
      <c r="B35" s="56"/>
      <c r="C35" s="58"/>
      <c r="D35" s="58"/>
      <c r="E35" s="58"/>
      <c r="F35" s="58"/>
      <c r="G35" s="34"/>
      <c r="H35" s="35"/>
      <c r="I35" s="59"/>
      <c r="J35" s="35"/>
      <c r="K35" s="59"/>
      <c r="L35" s="35"/>
      <c r="M35" s="58"/>
      <c r="N35" s="59">
        <v>5</v>
      </c>
      <c r="O35" s="34"/>
      <c r="P35" s="4">
        <v>2</v>
      </c>
      <c r="Q35" s="86">
        <f t="shared" si="1"/>
        <v>3</v>
      </c>
      <c r="R35" s="21"/>
      <c r="S35" s="43"/>
      <c r="T35" s="21"/>
      <c r="U35" s="7"/>
      <c r="V35" s="43"/>
      <c r="W35" s="61"/>
      <c r="X35" s="7"/>
      <c r="Y35" s="23"/>
      <c r="Z35" s="11"/>
      <c r="AA35" s="7"/>
      <c r="AB35" s="7"/>
      <c r="AC35" s="7"/>
      <c r="AD35" s="23"/>
      <c r="AE35" s="4"/>
      <c r="AF35" s="26">
        <f t="shared" si="2"/>
        <v>0</v>
      </c>
      <c r="AG35" s="95">
        <f t="shared" si="0"/>
        <v>3</v>
      </c>
    </row>
    <row r="36" spans="1:33" x14ac:dyDescent="0.25">
      <c r="A36" s="70" t="s">
        <v>7</v>
      </c>
      <c r="B36" s="22"/>
      <c r="C36" s="9"/>
      <c r="D36" s="9">
        <v>3</v>
      </c>
      <c r="E36" s="9">
        <v>1</v>
      </c>
      <c r="F36" s="9"/>
      <c r="G36" s="29"/>
      <c r="H36" s="20"/>
      <c r="I36" s="57"/>
      <c r="J36" s="20"/>
      <c r="K36" s="57"/>
      <c r="L36" s="20"/>
      <c r="M36" s="9">
        <v>5</v>
      </c>
      <c r="N36" s="57"/>
      <c r="O36" s="29"/>
      <c r="P36" s="4"/>
      <c r="Q36" s="86">
        <f t="shared" si="1"/>
        <v>9</v>
      </c>
      <c r="R36" s="21"/>
      <c r="S36" s="43"/>
      <c r="T36" s="21"/>
      <c r="U36" s="7"/>
      <c r="V36" s="43"/>
      <c r="W36" s="61"/>
      <c r="X36" s="7"/>
      <c r="Y36" s="23"/>
      <c r="Z36" s="11"/>
      <c r="AA36" s="7"/>
      <c r="AB36" s="7"/>
      <c r="AC36" s="7"/>
      <c r="AD36" s="23"/>
      <c r="AE36" s="4"/>
      <c r="AF36" s="26">
        <f t="shared" si="2"/>
        <v>0</v>
      </c>
      <c r="AG36" s="95">
        <f t="shared" si="0"/>
        <v>9</v>
      </c>
    </row>
    <row r="37" spans="1:33" x14ac:dyDescent="0.25">
      <c r="A37" s="70" t="s">
        <v>31</v>
      </c>
      <c r="B37" s="22"/>
      <c r="C37" s="9"/>
      <c r="D37" s="9"/>
      <c r="E37" s="9"/>
      <c r="F37" s="9"/>
      <c r="G37" s="29"/>
      <c r="H37" s="20"/>
      <c r="I37" s="57"/>
      <c r="J37" s="20"/>
      <c r="K37" s="57"/>
      <c r="L37" s="20"/>
      <c r="M37" s="9"/>
      <c r="N37" s="57"/>
      <c r="O37" s="29"/>
      <c r="P37" s="4"/>
      <c r="Q37" s="86">
        <f t="shared" si="1"/>
        <v>0</v>
      </c>
      <c r="R37" s="21"/>
      <c r="S37" s="43"/>
      <c r="T37" s="21"/>
      <c r="U37" s="7"/>
      <c r="V37" s="43"/>
      <c r="W37" s="61"/>
      <c r="X37" s="7"/>
      <c r="Y37" s="23"/>
      <c r="Z37" s="11"/>
      <c r="AA37" s="7"/>
      <c r="AB37" s="7"/>
      <c r="AC37" s="7"/>
      <c r="AD37" s="23"/>
      <c r="AE37" s="4"/>
      <c r="AF37" s="26">
        <f t="shared" si="2"/>
        <v>0</v>
      </c>
      <c r="AG37" s="95">
        <f t="shared" si="0"/>
        <v>0</v>
      </c>
    </row>
    <row r="38" spans="1:33" x14ac:dyDescent="0.25">
      <c r="A38" s="70" t="s">
        <v>47</v>
      </c>
      <c r="B38" s="22"/>
      <c r="C38" s="9"/>
      <c r="D38" s="9"/>
      <c r="E38" s="9"/>
      <c r="F38" s="9"/>
      <c r="G38" s="29"/>
      <c r="H38" s="20"/>
      <c r="I38" s="57"/>
      <c r="J38" s="20"/>
      <c r="K38" s="57"/>
      <c r="L38" s="20"/>
      <c r="M38" s="9"/>
      <c r="N38" s="57"/>
      <c r="O38" s="29"/>
      <c r="P38" s="4"/>
      <c r="Q38" s="86">
        <f t="shared" si="1"/>
        <v>0</v>
      </c>
      <c r="R38" s="21"/>
      <c r="S38" s="43"/>
      <c r="T38" s="21"/>
      <c r="U38" s="7"/>
      <c r="V38" s="43"/>
      <c r="W38" s="61"/>
      <c r="X38" s="7"/>
      <c r="Y38" s="23"/>
      <c r="Z38" s="11"/>
      <c r="AA38" s="7"/>
      <c r="AB38" s="7"/>
      <c r="AC38" s="7">
        <v>2</v>
      </c>
      <c r="AD38" s="23"/>
      <c r="AE38" s="4"/>
      <c r="AF38" s="26">
        <f t="shared" si="2"/>
        <v>2</v>
      </c>
      <c r="AG38" s="95">
        <f t="shared" si="0"/>
        <v>2</v>
      </c>
    </row>
    <row r="39" spans="1:33" x14ac:dyDescent="0.25">
      <c r="A39" s="70" t="s">
        <v>20</v>
      </c>
      <c r="B39" s="22"/>
      <c r="C39" s="9"/>
      <c r="D39" s="9"/>
      <c r="E39" s="9"/>
      <c r="F39" s="9"/>
      <c r="G39" s="29"/>
      <c r="H39" s="20"/>
      <c r="I39" s="57"/>
      <c r="J39" s="20"/>
      <c r="K39" s="57"/>
      <c r="L39" s="20"/>
      <c r="M39" s="9"/>
      <c r="N39" s="57"/>
      <c r="O39" s="29"/>
      <c r="P39" s="4"/>
      <c r="Q39" s="86">
        <f t="shared" si="1"/>
        <v>0</v>
      </c>
      <c r="R39" s="21"/>
      <c r="S39" s="43"/>
      <c r="T39" s="21"/>
      <c r="U39" s="7"/>
      <c r="V39" s="43"/>
      <c r="W39" s="61"/>
      <c r="X39" s="7"/>
      <c r="Y39" s="23"/>
      <c r="Z39" s="11"/>
      <c r="AA39" s="7"/>
      <c r="AB39" s="7"/>
      <c r="AC39" s="7"/>
      <c r="AD39" s="23"/>
      <c r="AE39" s="4"/>
      <c r="AF39" s="26">
        <f t="shared" si="2"/>
        <v>0</v>
      </c>
      <c r="AG39" s="95">
        <f t="shared" si="0"/>
        <v>0</v>
      </c>
    </row>
    <row r="40" spans="1:33" x14ac:dyDescent="0.25">
      <c r="A40" s="72" t="s">
        <v>46</v>
      </c>
      <c r="B40" s="56"/>
      <c r="C40" s="58"/>
      <c r="D40" s="58">
        <v>20</v>
      </c>
      <c r="E40" s="58">
        <v>23</v>
      </c>
      <c r="F40" s="58"/>
      <c r="G40" s="34"/>
      <c r="H40" s="35"/>
      <c r="I40" s="59"/>
      <c r="J40" s="35"/>
      <c r="K40" s="59"/>
      <c r="L40" s="35">
        <v>2</v>
      </c>
      <c r="M40" s="58"/>
      <c r="N40" s="59"/>
      <c r="O40" s="34"/>
      <c r="P40" s="36">
        <v>7</v>
      </c>
      <c r="Q40" s="86">
        <f t="shared" si="1"/>
        <v>38</v>
      </c>
      <c r="R40" s="42"/>
      <c r="S40" s="41"/>
      <c r="T40" s="42"/>
      <c r="U40" s="38"/>
      <c r="V40" s="41"/>
      <c r="W40" s="40"/>
      <c r="X40" s="38"/>
      <c r="Y40" s="39"/>
      <c r="Z40" s="37"/>
      <c r="AA40" s="38"/>
      <c r="AB40" s="38"/>
      <c r="AC40" s="38"/>
      <c r="AD40" s="39"/>
      <c r="AE40" s="36"/>
      <c r="AF40" s="26">
        <f t="shared" si="2"/>
        <v>0</v>
      </c>
      <c r="AG40" s="97">
        <f t="shared" si="0"/>
        <v>38</v>
      </c>
    </row>
    <row r="41" spans="1:33" x14ac:dyDescent="0.25">
      <c r="A41" s="70" t="s">
        <v>25</v>
      </c>
      <c r="B41" s="22"/>
      <c r="C41" s="9"/>
      <c r="D41" s="9">
        <v>1</v>
      </c>
      <c r="E41" s="9">
        <v>2</v>
      </c>
      <c r="F41" s="9">
        <v>2</v>
      </c>
      <c r="G41" s="29">
        <v>3</v>
      </c>
      <c r="H41" s="20">
        <v>1</v>
      </c>
      <c r="I41" s="57"/>
      <c r="J41" s="20"/>
      <c r="K41" s="57">
        <v>5</v>
      </c>
      <c r="L41" s="20">
        <v>3</v>
      </c>
      <c r="M41" s="9">
        <v>2</v>
      </c>
      <c r="N41" s="57">
        <v>5</v>
      </c>
      <c r="O41" s="29"/>
      <c r="P41" s="4">
        <v>4</v>
      </c>
      <c r="Q41" s="86">
        <f t="shared" si="1"/>
        <v>20</v>
      </c>
      <c r="R41" s="21"/>
      <c r="S41" s="43"/>
      <c r="T41" s="21">
        <v>6</v>
      </c>
      <c r="U41" s="7">
        <v>5</v>
      </c>
      <c r="V41" s="43">
        <v>1</v>
      </c>
      <c r="W41" s="61"/>
      <c r="X41" s="7">
        <v>10</v>
      </c>
      <c r="Y41" s="23"/>
      <c r="Z41" s="11"/>
      <c r="AA41" s="7"/>
      <c r="AB41" s="7"/>
      <c r="AC41" s="7">
        <v>6</v>
      </c>
      <c r="AD41" s="23">
        <v>1</v>
      </c>
      <c r="AE41" s="4"/>
      <c r="AF41" s="26">
        <f t="shared" si="2"/>
        <v>29</v>
      </c>
      <c r="AG41" s="95">
        <f t="shared" si="0"/>
        <v>49</v>
      </c>
    </row>
    <row r="42" spans="1:33" x14ac:dyDescent="0.25">
      <c r="A42" s="70" t="s">
        <v>19</v>
      </c>
      <c r="B42" s="22"/>
      <c r="C42" s="9"/>
      <c r="D42" s="9"/>
      <c r="E42" s="9"/>
      <c r="F42" s="9"/>
      <c r="G42" s="29"/>
      <c r="H42" s="20"/>
      <c r="I42" s="57"/>
      <c r="J42" s="20"/>
      <c r="K42" s="57"/>
      <c r="L42" s="20"/>
      <c r="M42" s="9"/>
      <c r="N42" s="57"/>
      <c r="O42" s="29"/>
      <c r="P42" s="4"/>
      <c r="Q42" s="86">
        <f t="shared" si="1"/>
        <v>0</v>
      </c>
      <c r="R42" s="21"/>
      <c r="S42" s="43"/>
      <c r="T42" s="21"/>
      <c r="U42" s="7"/>
      <c r="V42" s="43"/>
      <c r="W42" s="61"/>
      <c r="X42" s="7"/>
      <c r="Y42" s="23"/>
      <c r="Z42" s="11"/>
      <c r="AA42" s="7"/>
      <c r="AB42" s="7"/>
      <c r="AC42" s="7"/>
      <c r="AD42" s="23"/>
      <c r="AE42" s="4"/>
      <c r="AF42" s="26">
        <f t="shared" si="2"/>
        <v>0</v>
      </c>
      <c r="AG42" s="95">
        <f t="shared" si="0"/>
        <v>0</v>
      </c>
    </row>
    <row r="43" spans="1:33" x14ac:dyDescent="0.25">
      <c r="A43" s="70" t="s">
        <v>6</v>
      </c>
      <c r="B43" s="22"/>
      <c r="C43" s="9"/>
      <c r="D43" s="9">
        <v>3</v>
      </c>
      <c r="E43" s="9"/>
      <c r="F43" s="9"/>
      <c r="G43" s="29"/>
      <c r="H43" s="20"/>
      <c r="I43" s="57"/>
      <c r="J43" s="20"/>
      <c r="K43" s="57"/>
      <c r="L43" s="20">
        <v>6</v>
      </c>
      <c r="M43" s="9">
        <v>3</v>
      </c>
      <c r="N43" s="57"/>
      <c r="O43" s="29">
        <v>2</v>
      </c>
      <c r="P43" s="4"/>
      <c r="Q43" s="86">
        <f t="shared" si="1"/>
        <v>14</v>
      </c>
      <c r="R43" s="21"/>
      <c r="S43" s="43"/>
      <c r="T43" s="21"/>
      <c r="U43" s="7"/>
      <c r="V43" s="43"/>
      <c r="W43" s="61"/>
      <c r="X43" s="7"/>
      <c r="Y43" s="23"/>
      <c r="Z43" s="11"/>
      <c r="AA43" s="7"/>
      <c r="AB43" s="7">
        <v>1</v>
      </c>
      <c r="AC43" s="7"/>
      <c r="AD43" s="23"/>
      <c r="AE43" s="4"/>
      <c r="AF43" s="26">
        <f t="shared" si="2"/>
        <v>1</v>
      </c>
      <c r="AG43" s="95">
        <f t="shared" si="0"/>
        <v>15</v>
      </c>
    </row>
    <row r="44" spans="1:33" x14ac:dyDescent="0.25">
      <c r="A44" s="70" t="s">
        <v>48</v>
      </c>
      <c r="B44" s="22"/>
      <c r="C44" s="9">
        <v>20</v>
      </c>
      <c r="D44" s="9">
        <v>69</v>
      </c>
      <c r="E44" s="9"/>
      <c r="F44" s="9"/>
      <c r="G44" s="29"/>
      <c r="H44" s="20"/>
      <c r="I44" s="57"/>
      <c r="J44" s="20"/>
      <c r="K44" s="57"/>
      <c r="L44" s="20">
        <v>9</v>
      </c>
      <c r="M44" s="9"/>
      <c r="N44" s="57"/>
      <c r="O44" s="29"/>
      <c r="P44" s="4">
        <v>1</v>
      </c>
      <c r="Q44" s="86">
        <f t="shared" si="1"/>
        <v>97</v>
      </c>
      <c r="R44" s="21"/>
      <c r="S44" s="43">
        <v>3</v>
      </c>
      <c r="T44" s="21"/>
      <c r="U44" s="7"/>
      <c r="V44" s="43"/>
      <c r="W44" s="61"/>
      <c r="X44" s="7"/>
      <c r="Y44" s="23"/>
      <c r="Z44" s="11"/>
      <c r="AA44" s="7"/>
      <c r="AB44" s="7"/>
      <c r="AC44" s="7"/>
      <c r="AD44" s="23"/>
      <c r="AE44" s="4"/>
      <c r="AF44" s="26">
        <f t="shared" si="2"/>
        <v>3</v>
      </c>
      <c r="AG44" s="95">
        <f t="shared" si="0"/>
        <v>100</v>
      </c>
    </row>
    <row r="45" spans="1:33" x14ac:dyDescent="0.25">
      <c r="A45" s="70" t="s">
        <v>49</v>
      </c>
      <c r="B45" s="22">
        <v>1</v>
      </c>
      <c r="C45" s="9">
        <v>4</v>
      </c>
      <c r="D45" s="9">
        <v>22</v>
      </c>
      <c r="E45" s="9">
        <v>4</v>
      </c>
      <c r="F45" s="9"/>
      <c r="G45" s="29"/>
      <c r="H45" s="20"/>
      <c r="I45" s="57"/>
      <c r="J45" s="20">
        <v>6</v>
      </c>
      <c r="K45" s="57">
        <v>4</v>
      </c>
      <c r="L45" s="20">
        <v>8</v>
      </c>
      <c r="M45" s="9">
        <v>1</v>
      </c>
      <c r="N45" s="57"/>
      <c r="O45" s="29"/>
      <c r="P45" s="4"/>
      <c r="Q45" s="86">
        <f t="shared" si="1"/>
        <v>50</v>
      </c>
      <c r="R45" s="21"/>
      <c r="S45" s="43">
        <v>1</v>
      </c>
      <c r="T45" s="21"/>
      <c r="U45" s="7">
        <v>6</v>
      </c>
      <c r="V45" s="43"/>
      <c r="W45" s="61"/>
      <c r="X45" s="7"/>
      <c r="Y45" s="23"/>
      <c r="Z45" s="11">
        <v>1</v>
      </c>
      <c r="AA45" s="7"/>
      <c r="AB45" s="7"/>
      <c r="AC45" s="7"/>
      <c r="AD45" s="23"/>
      <c r="AE45" s="4"/>
      <c r="AF45" s="26">
        <f t="shared" si="2"/>
        <v>8</v>
      </c>
      <c r="AG45" s="95">
        <f t="shared" si="0"/>
        <v>58</v>
      </c>
    </row>
    <row r="46" spans="1:33" x14ac:dyDescent="0.25">
      <c r="A46" s="70" t="s">
        <v>50</v>
      </c>
      <c r="B46" s="22"/>
      <c r="C46" s="9">
        <v>62</v>
      </c>
      <c r="D46" s="9">
        <v>15</v>
      </c>
      <c r="E46" s="9">
        <v>13</v>
      </c>
      <c r="F46" s="9"/>
      <c r="G46" s="29"/>
      <c r="H46" s="20"/>
      <c r="I46" s="57"/>
      <c r="J46" s="20">
        <v>3</v>
      </c>
      <c r="K46" s="57">
        <v>7</v>
      </c>
      <c r="L46" s="20"/>
      <c r="M46" s="9"/>
      <c r="N46" s="57"/>
      <c r="O46" s="29"/>
      <c r="P46" s="4"/>
      <c r="Q46" s="86">
        <f t="shared" si="1"/>
        <v>100</v>
      </c>
      <c r="R46" s="21"/>
      <c r="S46" s="43">
        <v>28</v>
      </c>
      <c r="T46" s="21"/>
      <c r="U46" s="7">
        <v>16</v>
      </c>
      <c r="V46" s="43"/>
      <c r="W46" s="61"/>
      <c r="X46" s="7"/>
      <c r="Y46" s="23"/>
      <c r="Z46" s="11"/>
      <c r="AA46" s="7"/>
      <c r="AB46" s="7"/>
      <c r="AC46" s="7"/>
      <c r="AD46" s="23"/>
      <c r="AE46" s="4"/>
      <c r="AF46" s="26">
        <f t="shared" si="2"/>
        <v>44</v>
      </c>
      <c r="AG46" s="95">
        <f t="shared" si="0"/>
        <v>144</v>
      </c>
    </row>
    <row r="47" spans="1:33" s="18" customFormat="1" x14ac:dyDescent="0.25">
      <c r="A47" s="70" t="s">
        <v>24</v>
      </c>
      <c r="B47" s="22"/>
      <c r="C47" s="9"/>
      <c r="D47" s="9"/>
      <c r="E47" s="9"/>
      <c r="F47" s="9"/>
      <c r="G47" s="29">
        <v>2</v>
      </c>
      <c r="H47" s="20"/>
      <c r="I47" s="57"/>
      <c r="J47" s="20"/>
      <c r="K47" s="57"/>
      <c r="L47" s="20">
        <v>1</v>
      </c>
      <c r="M47" s="9">
        <v>2</v>
      </c>
      <c r="N47" s="57"/>
      <c r="O47" s="29"/>
      <c r="P47" s="4"/>
      <c r="Q47" s="86">
        <f t="shared" si="1"/>
        <v>5</v>
      </c>
      <c r="R47" s="21"/>
      <c r="S47" s="43"/>
      <c r="T47" s="21"/>
      <c r="U47" s="7"/>
      <c r="V47" s="43"/>
      <c r="W47" s="61"/>
      <c r="X47" s="7"/>
      <c r="Y47" s="23"/>
      <c r="Z47" s="11"/>
      <c r="AA47" s="7"/>
      <c r="AB47" s="7"/>
      <c r="AC47" s="7"/>
      <c r="AD47" s="23"/>
      <c r="AE47" s="4"/>
      <c r="AF47" s="26">
        <f t="shared" si="2"/>
        <v>0</v>
      </c>
      <c r="AG47" s="96">
        <f t="shared" si="0"/>
        <v>5</v>
      </c>
    </row>
    <row r="48" spans="1:33" x14ac:dyDescent="0.25">
      <c r="A48" s="70" t="s">
        <v>51</v>
      </c>
      <c r="B48" s="22"/>
      <c r="C48" s="9">
        <v>37</v>
      </c>
      <c r="D48" s="9">
        <v>21</v>
      </c>
      <c r="E48" s="9"/>
      <c r="F48" s="9"/>
      <c r="G48" s="29"/>
      <c r="H48" s="20"/>
      <c r="I48" s="57"/>
      <c r="J48" s="20">
        <v>22</v>
      </c>
      <c r="K48" s="57">
        <v>13</v>
      </c>
      <c r="L48" s="20"/>
      <c r="M48" s="9"/>
      <c r="N48" s="57"/>
      <c r="O48" s="29"/>
      <c r="P48" s="4">
        <v>15</v>
      </c>
      <c r="Q48" s="86">
        <f t="shared" si="1"/>
        <v>78</v>
      </c>
      <c r="R48" s="21"/>
      <c r="S48" s="43">
        <v>5</v>
      </c>
      <c r="T48" s="21"/>
      <c r="U48" s="7">
        <v>22</v>
      </c>
      <c r="V48" s="43"/>
      <c r="W48" s="61">
        <v>1</v>
      </c>
      <c r="X48" s="7"/>
      <c r="Y48" s="23"/>
      <c r="Z48" s="11">
        <v>1</v>
      </c>
      <c r="AA48" s="7"/>
      <c r="AB48" s="7"/>
      <c r="AC48" s="7"/>
      <c r="AD48" s="23"/>
      <c r="AE48" s="4">
        <v>1</v>
      </c>
      <c r="AF48" s="26">
        <f t="shared" si="2"/>
        <v>28</v>
      </c>
      <c r="AG48" s="95">
        <f t="shared" si="0"/>
        <v>106</v>
      </c>
    </row>
    <row r="49" spans="1:33" x14ac:dyDescent="0.25">
      <c r="A49" s="70" t="s">
        <v>3</v>
      </c>
      <c r="B49" s="22"/>
      <c r="C49" s="9"/>
      <c r="D49" s="9"/>
      <c r="E49" s="9"/>
      <c r="F49" s="9"/>
      <c r="G49" s="29"/>
      <c r="H49" s="20"/>
      <c r="I49" s="57"/>
      <c r="J49" s="20"/>
      <c r="K49" s="57"/>
      <c r="L49" s="20"/>
      <c r="M49" s="9"/>
      <c r="N49" s="57"/>
      <c r="O49" s="29"/>
      <c r="P49" s="4"/>
      <c r="Q49" s="86">
        <f t="shared" si="1"/>
        <v>0</v>
      </c>
      <c r="R49" s="21"/>
      <c r="S49" s="43"/>
      <c r="T49" s="21"/>
      <c r="U49" s="7"/>
      <c r="V49" s="43"/>
      <c r="W49" s="61"/>
      <c r="X49" s="7"/>
      <c r="Y49" s="23"/>
      <c r="Z49" s="11"/>
      <c r="AA49" s="7"/>
      <c r="AB49" s="7"/>
      <c r="AC49" s="7"/>
      <c r="AD49" s="23"/>
      <c r="AE49" s="4"/>
      <c r="AF49" s="26">
        <f t="shared" si="2"/>
        <v>0</v>
      </c>
      <c r="AG49" s="95">
        <f t="shared" si="0"/>
        <v>0</v>
      </c>
    </row>
    <row r="50" spans="1:33" x14ac:dyDescent="0.25">
      <c r="A50" s="70" t="s">
        <v>4</v>
      </c>
      <c r="B50" s="22"/>
      <c r="C50" s="9"/>
      <c r="D50" s="9"/>
      <c r="E50" s="9"/>
      <c r="F50" s="9"/>
      <c r="G50" s="29"/>
      <c r="H50" s="20"/>
      <c r="I50" s="57"/>
      <c r="J50" s="20"/>
      <c r="K50" s="57"/>
      <c r="L50" s="20"/>
      <c r="M50" s="9"/>
      <c r="N50" s="57"/>
      <c r="O50" s="29"/>
      <c r="P50" s="4"/>
      <c r="Q50" s="86">
        <f t="shared" si="1"/>
        <v>0</v>
      </c>
      <c r="R50" s="21"/>
      <c r="S50" s="43"/>
      <c r="T50" s="21"/>
      <c r="U50" s="7"/>
      <c r="V50" s="43"/>
      <c r="W50" s="61"/>
      <c r="X50" s="7"/>
      <c r="Y50" s="23"/>
      <c r="Z50" s="11"/>
      <c r="AA50" s="7"/>
      <c r="AB50" s="7"/>
      <c r="AC50" s="7"/>
      <c r="AD50" s="23"/>
      <c r="AE50" s="4"/>
      <c r="AF50" s="26">
        <f t="shared" si="2"/>
        <v>0</v>
      </c>
      <c r="AG50" s="95">
        <f t="shared" si="0"/>
        <v>0</v>
      </c>
    </row>
    <row r="51" spans="1:33" ht="12.6" customHeight="1" x14ac:dyDescent="0.25">
      <c r="A51" s="70" t="s">
        <v>29</v>
      </c>
      <c r="B51" s="22"/>
      <c r="C51" s="9"/>
      <c r="D51" s="9"/>
      <c r="E51" s="9"/>
      <c r="F51" s="9"/>
      <c r="G51" s="29"/>
      <c r="H51" s="20"/>
      <c r="I51" s="57"/>
      <c r="J51" s="20"/>
      <c r="K51" s="57"/>
      <c r="L51" s="20"/>
      <c r="M51" s="9"/>
      <c r="N51" s="57"/>
      <c r="O51" s="29"/>
      <c r="P51" s="4"/>
      <c r="Q51" s="86">
        <f t="shared" si="1"/>
        <v>0</v>
      </c>
      <c r="R51" s="21"/>
      <c r="S51" s="43"/>
      <c r="T51" s="21"/>
      <c r="U51" s="7"/>
      <c r="V51" s="43"/>
      <c r="W51" s="61"/>
      <c r="X51" s="7"/>
      <c r="Y51" s="23"/>
      <c r="Z51" s="11"/>
      <c r="AA51" s="7"/>
      <c r="AB51" s="7"/>
      <c r="AC51" s="7"/>
      <c r="AD51" s="23"/>
      <c r="AE51" s="4"/>
      <c r="AF51" s="26">
        <f t="shared" si="2"/>
        <v>0</v>
      </c>
      <c r="AG51" s="95">
        <f t="shared" si="0"/>
        <v>0</v>
      </c>
    </row>
    <row r="52" spans="1:33" x14ac:dyDescent="0.25">
      <c r="A52" s="70" t="s">
        <v>52</v>
      </c>
      <c r="B52" s="22"/>
      <c r="C52" s="9"/>
      <c r="D52" s="9"/>
      <c r="E52" s="9"/>
      <c r="F52" s="9"/>
      <c r="G52" s="29"/>
      <c r="H52" s="20"/>
      <c r="I52" s="57"/>
      <c r="J52" s="20"/>
      <c r="K52" s="57"/>
      <c r="L52" s="20"/>
      <c r="M52" s="9"/>
      <c r="N52" s="57"/>
      <c r="O52" s="29"/>
      <c r="P52" s="4"/>
      <c r="Q52" s="86">
        <f t="shared" si="1"/>
        <v>0</v>
      </c>
      <c r="R52" s="21"/>
      <c r="S52" s="43"/>
      <c r="T52" s="21"/>
      <c r="U52" s="7"/>
      <c r="V52" s="43"/>
      <c r="W52" s="61"/>
      <c r="X52" s="7"/>
      <c r="Y52" s="23"/>
      <c r="Z52" s="11"/>
      <c r="AA52" s="7"/>
      <c r="AB52" s="7"/>
      <c r="AC52" s="7">
        <v>6</v>
      </c>
      <c r="AD52" s="23">
        <v>3</v>
      </c>
      <c r="AE52" s="4"/>
      <c r="AF52" s="26">
        <f t="shared" si="2"/>
        <v>9</v>
      </c>
      <c r="AG52" s="95">
        <f t="shared" si="0"/>
        <v>9</v>
      </c>
    </row>
    <row r="53" spans="1:33" x14ac:dyDescent="0.25">
      <c r="A53" s="70" t="s">
        <v>53</v>
      </c>
      <c r="B53" s="22"/>
      <c r="C53" s="9"/>
      <c r="D53" s="9">
        <v>8</v>
      </c>
      <c r="E53" s="9"/>
      <c r="F53" s="9"/>
      <c r="G53" s="29"/>
      <c r="H53" s="20"/>
      <c r="I53" s="57"/>
      <c r="J53" s="20"/>
      <c r="K53" s="57"/>
      <c r="L53" s="20"/>
      <c r="M53" s="9"/>
      <c r="N53" s="57"/>
      <c r="O53" s="29"/>
      <c r="P53" s="4"/>
      <c r="Q53" s="86">
        <f t="shared" si="1"/>
        <v>8</v>
      </c>
      <c r="R53" s="21"/>
      <c r="S53" s="43"/>
      <c r="T53" s="21"/>
      <c r="U53" s="7"/>
      <c r="V53" s="43"/>
      <c r="W53" s="61"/>
      <c r="X53" s="7"/>
      <c r="Y53" s="23"/>
      <c r="Z53" s="11"/>
      <c r="AA53" s="7"/>
      <c r="AB53" s="7"/>
      <c r="AC53" s="7"/>
      <c r="AD53" s="23"/>
      <c r="AE53" s="4"/>
      <c r="AF53" s="26">
        <f t="shared" si="2"/>
        <v>0</v>
      </c>
      <c r="AG53" s="95">
        <f t="shared" si="0"/>
        <v>8</v>
      </c>
    </row>
    <row r="54" spans="1:33" x14ac:dyDescent="0.25">
      <c r="A54" s="70" t="s">
        <v>13</v>
      </c>
      <c r="B54" s="22"/>
      <c r="C54" s="9"/>
      <c r="D54" s="9"/>
      <c r="E54" s="9"/>
      <c r="F54" s="9"/>
      <c r="G54" s="29"/>
      <c r="H54" s="20"/>
      <c r="I54" s="57"/>
      <c r="J54" s="20"/>
      <c r="K54" s="57"/>
      <c r="L54" s="20"/>
      <c r="M54" s="9"/>
      <c r="N54" s="57"/>
      <c r="O54" s="29"/>
      <c r="P54" s="4"/>
      <c r="Q54" s="86">
        <f t="shared" si="1"/>
        <v>0</v>
      </c>
      <c r="R54" s="21"/>
      <c r="S54" s="43"/>
      <c r="T54" s="21"/>
      <c r="U54" s="7"/>
      <c r="V54" s="43"/>
      <c r="W54" s="61"/>
      <c r="X54" s="7"/>
      <c r="Y54" s="23"/>
      <c r="Z54" s="11"/>
      <c r="AA54" s="7"/>
      <c r="AB54" s="7"/>
      <c r="AC54" s="7"/>
      <c r="AD54" s="23"/>
      <c r="AE54" s="4"/>
      <c r="AF54" s="26">
        <f t="shared" si="2"/>
        <v>0</v>
      </c>
      <c r="AG54" s="95">
        <f t="shared" si="0"/>
        <v>0</v>
      </c>
    </row>
    <row r="55" spans="1:33" x14ac:dyDescent="0.25">
      <c r="A55" s="70" t="s">
        <v>22</v>
      </c>
      <c r="B55" s="22"/>
      <c r="C55" s="9"/>
      <c r="D55" s="9"/>
      <c r="E55" s="9"/>
      <c r="F55" s="9"/>
      <c r="G55" s="29"/>
      <c r="H55" s="20"/>
      <c r="I55" s="57"/>
      <c r="J55" s="20"/>
      <c r="K55" s="57"/>
      <c r="L55" s="20"/>
      <c r="M55" s="9"/>
      <c r="N55" s="57"/>
      <c r="O55" s="29"/>
      <c r="P55" s="4"/>
      <c r="Q55" s="86">
        <f t="shared" si="1"/>
        <v>0</v>
      </c>
      <c r="R55" s="21"/>
      <c r="S55" s="43"/>
      <c r="T55" s="21"/>
      <c r="U55" s="7"/>
      <c r="V55" s="43"/>
      <c r="W55" s="61"/>
      <c r="X55" s="7"/>
      <c r="Y55" s="23"/>
      <c r="Z55" s="11"/>
      <c r="AA55" s="7"/>
      <c r="AB55" s="7"/>
      <c r="AC55" s="7"/>
      <c r="AD55" s="23"/>
      <c r="AE55" s="4"/>
      <c r="AF55" s="26">
        <f t="shared" si="2"/>
        <v>0</v>
      </c>
      <c r="AG55" s="95">
        <f t="shared" si="0"/>
        <v>0</v>
      </c>
    </row>
    <row r="56" spans="1:33" x14ac:dyDescent="0.25">
      <c r="A56" s="70" t="s">
        <v>54</v>
      </c>
      <c r="B56" s="22"/>
      <c r="C56" s="9"/>
      <c r="D56" s="9">
        <v>20</v>
      </c>
      <c r="E56" s="9">
        <v>17</v>
      </c>
      <c r="F56" s="9"/>
      <c r="G56" s="29"/>
      <c r="H56" s="20"/>
      <c r="I56" s="57"/>
      <c r="J56" s="20"/>
      <c r="K56" s="57"/>
      <c r="L56" s="20">
        <v>25</v>
      </c>
      <c r="M56" s="9"/>
      <c r="N56" s="57"/>
      <c r="O56" s="29"/>
      <c r="P56" s="4"/>
      <c r="Q56" s="86">
        <f t="shared" si="1"/>
        <v>62</v>
      </c>
      <c r="R56" s="21"/>
      <c r="S56" s="43"/>
      <c r="T56" s="21"/>
      <c r="U56" s="7"/>
      <c r="V56" s="43"/>
      <c r="W56" s="61"/>
      <c r="X56" s="7"/>
      <c r="Y56" s="23"/>
      <c r="Z56" s="11"/>
      <c r="AA56" s="7"/>
      <c r="AB56" s="7"/>
      <c r="AC56" s="7"/>
      <c r="AD56" s="23"/>
      <c r="AE56" s="4"/>
      <c r="AF56" s="26">
        <f t="shared" si="2"/>
        <v>0</v>
      </c>
      <c r="AG56" s="95">
        <f t="shared" si="0"/>
        <v>62</v>
      </c>
    </row>
    <row r="57" spans="1:33" x14ac:dyDescent="0.25">
      <c r="A57" s="70" t="s">
        <v>55</v>
      </c>
      <c r="B57" s="22"/>
      <c r="C57" s="9">
        <v>44</v>
      </c>
      <c r="D57" s="9"/>
      <c r="E57" s="9"/>
      <c r="F57" s="9"/>
      <c r="G57" s="29"/>
      <c r="H57" s="20"/>
      <c r="I57" s="57"/>
      <c r="J57" s="20"/>
      <c r="K57" s="57"/>
      <c r="L57" s="20"/>
      <c r="M57" s="9"/>
      <c r="N57" s="57"/>
      <c r="O57" s="29"/>
      <c r="P57" s="4">
        <v>32</v>
      </c>
      <c r="Q57" s="86">
        <f t="shared" si="1"/>
        <v>12</v>
      </c>
      <c r="R57" s="21"/>
      <c r="S57" s="43"/>
      <c r="T57" s="21"/>
      <c r="U57" s="7"/>
      <c r="V57" s="43"/>
      <c r="W57" s="61"/>
      <c r="X57" s="7"/>
      <c r="Y57" s="23"/>
      <c r="Z57" s="11"/>
      <c r="AA57" s="7"/>
      <c r="AB57" s="7"/>
      <c r="AC57" s="7"/>
      <c r="AD57" s="23"/>
      <c r="AE57" s="4"/>
      <c r="AF57" s="26">
        <f t="shared" si="2"/>
        <v>0</v>
      </c>
      <c r="AG57" s="95">
        <f t="shared" si="0"/>
        <v>12</v>
      </c>
    </row>
    <row r="58" spans="1:33" x14ac:dyDescent="0.25">
      <c r="A58" s="70" t="s">
        <v>5</v>
      </c>
      <c r="B58" s="22">
        <v>2</v>
      </c>
      <c r="C58" s="9">
        <v>21</v>
      </c>
      <c r="D58" s="9">
        <v>130</v>
      </c>
      <c r="E58" s="9">
        <v>12</v>
      </c>
      <c r="F58" s="9"/>
      <c r="G58" s="29"/>
      <c r="H58" s="20"/>
      <c r="I58" s="57"/>
      <c r="J58" s="20">
        <v>7</v>
      </c>
      <c r="K58" s="57"/>
      <c r="L58" s="20">
        <v>17</v>
      </c>
      <c r="M58" s="9"/>
      <c r="N58" s="57"/>
      <c r="O58" s="29"/>
      <c r="P58" s="4"/>
      <c r="Q58" s="86">
        <f t="shared" si="1"/>
        <v>189</v>
      </c>
      <c r="R58" s="21"/>
      <c r="S58" s="43">
        <v>10</v>
      </c>
      <c r="T58" s="21"/>
      <c r="U58" s="7"/>
      <c r="V58" s="43"/>
      <c r="W58" s="61"/>
      <c r="X58" s="7"/>
      <c r="Y58" s="23"/>
      <c r="Z58" s="11"/>
      <c r="AA58" s="7"/>
      <c r="AB58" s="7"/>
      <c r="AC58" s="7"/>
      <c r="AD58" s="23"/>
      <c r="AE58" s="4"/>
      <c r="AF58" s="26">
        <f t="shared" si="2"/>
        <v>10</v>
      </c>
      <c r="AG58" s="95">
        <f t="shared" si="0"/>
        <v>199</v>
      </c>
    </row>
    <row r="59" spans="1:33" x14ac:dyDescent="0.25">
      <c r="A59" s="70" t="s">
        <v>56</v>
      </c>
      <c r="B59" s="22">
        <v>3</v>
      </c>
      <c r="C59" s="9">
        <v>22</v>
      </c>
      <c r="D59" s="9">
        <v>70</v>
      </c>
      <c r="E59" s="9">
        <v>48</v>
      </c>
      <c r="F59" s="9"/>
      <c r="G59" s="29"/>
      <c r="H59" s="20"/>
      <c r="I59" s="57"/>
      <c r="J59" s="20">
        <v>6</v>
      </c>
      <c r="K59" s="57"/>
      <c r="L59" s="20"/>
      <c r="M59" s="9">
        <v>41</v>
      </c>
      <c r="N59" s="57">
        <v>22</v>
      </c>
      <c r="O59" s="29">
        <v>11</v>
      </c>
      <c r="P59" s="4"/>
      <c r="Q59" s="86">
        <f t="shared" si="1"/>
        <v>223</v>
      </c>
      <c r="R59" s="21"/>
      <c r="S59" s="43"/>
      <c r="T59" s="21"/>
      <c r="U59" s="7">
        <v>1</v>
      </c>
      <c r="V59" s="43"/>
      <c r="W59" s="61"/>
      <c r="X59" s="7"/>
      <c r="Y59" s="23"/>
      <c r="Z59" s="11"/>
      <c r="AA59" s="7"/>
      <c r="AB59" s="7"/>
      <c r="AC59" s="7"/>
      <c r="AD59" s="23"/>
      <c r="AE59" s="4"/>
      <c r="AF59" s="26">
        <f t="shared" si="2"/>
        <v>1</v>
      </c>
      <c r="AG59" s="95">
        <f t="shared" si="0"/>
        <v>224</v>
      </c>
    </row>
    <row r="60" spans="1:33" x14ac:dyDescent="0.25">
      <c r="A60" s="70" t="s">
        <v>57</v>
      </c>
      <c r="B60" s="22"/>
      <c r="C60" s="9"/>
      <c r="D60" s="9"/>
      <c r="E60" s="9">
        <v>3</v>
      </c>
      <c r="F60" s="9">
        <v>7</v>
      </c>
      <c r="G60" s="29"/>
      <c r="H60" s="20"/>
      <c r="I60" s="57"/>
      <c r="J60" s="20"/>
      <c r="K60" s="57"/>
      <c r="L60" s="20"/>
      <c r="M60" s="9">
        <v>5</v>
      </c>
      <c r="N60" s="57">
        <v>1</v>
      </c>
      <c r="O60" s="29"/>
      <c r="P60" s="4"/>
      <c r="Q60" s="86">
        <f t="shared" si="1"/>
        <v>16</v>
      </c>
      <c r="R60" s="21"/>
      <c r="S60" s="43"/>
      <c r="T60" s="21"/>
      <c r="U60" s="7"/>
      <c r="V60" s="43"/>
      <c r="W60" s="61"/>
      <c r="X60" s="7"/>
      <c r="Y60" s="23"/>
      <c r="Z60" s="11"/>
      <c r="AA60" s="7"/>
      <c r="AB60" s="7">
        <v>1</v>
      </c>
      <c r="AC60" s="7">
        <v>3</v>
      </c>
      <c r="AD60" s="23">
        <v>7</v>
      </c>
      <c r="AE60" s="4"/>
      <c r="AF60" s="26">
        <f t="shared" si="2"/>
        <v>11</v>
      </c>
      <c r="AG60" s="95">
        <f t="shared" si="0"/>
        <v>27</v>
      </c>
    </row>
    <row r="61" spans="1:33" ht="13.8" thickBot="1" x14ac:dyDescent="0.3">
      <c r="A61" s="71" t="s">
        <v>58</v>
      </c>
      <c r="B61" s="13">
        <v>3</v>
      </c>
      <c r="C61" s="32">
        <v>4</v>
      </c>
      <c r="D61" s="32">
        <v>57</v>
      </c>
      <c r="E61" s="32">
        <v>42</v>
      </c>
      <c r="F61" s="32"/>
      <c r="G61" s="31">
        <v>1</v>
      </c>
      <c r="H61" s="45"/>
      <c r="I61" s="44"/>
      <c r="J61" s="45">
        <v>3</v>
      </c>
      <c r="K61" s="44"/>
      <c r="L61" s="45">
        <v>28</v>
      </c>
      <c r="M61" s="32"/>
      <c r="N61" s="44">
        <v>4</v>
      </c>
      <c r="O61" s="31">
        <v>5</v>
      </c>
      <c r="P61" s="5"/>
      <c r="Q61" s="87">
        <f t="shared" si="1"/>
        <v>147</v>
      </c>
      <c r="R61" s="45">
        <v>9</v>
      </c>
      <c r="S61" s="44">
        <v>5</v>
      </c>
      <c r="T61" s="45">
        <v>8</v>
      </c>
      <c r="U61" s="32">
        <v>10</v>
      </c>
      <c r="V61" s="44"/>
      <c r="W61" s="46">
        <v>2</v>
      </c>
      <c r="X61" s="32"/>
      <c r="Y61" s="31"/>
      <c r="Z61" s="13"/>
      <c r="AA61" s="32"/>
      <c r="AB61" s="32"/>
      <c r="AC61" s="32"/>
      <c r="AD61" s="46"/>
      <c r="AE61" s="5"/>
      <c r="AF61" s="26">
        <f t="shared" si="2"/>
        <v>34</v>
      </c>
      <c r="AG61" s="98">
        <f t="shared" si="0"/>
        <v>181</v>
      </c>
    </row>
    <row r="62" spans="1:33" ht="13.8" thickBot="1" x14ac:dyDescent="0.3">
      <c r="A62" s="51" t="s">
        <v>92</v>
      </c>
      <c r="B62" s="8">
        <f>SUM(B9:B61)</f>
        <v>27</v>
      </c>
      <c r="C62" s="53">
        <f t="shared" ref="C62:P62" si="3">SUM(C9:C61)</f>
        <v>233</v>
      </c>
      <c r="D62" s="53">
        <f t="shared" si="3"/>
        <v>573</v>
      </c>
      <c r="E62" s="53">
        <f t="shared" si="3"/>
        <v>199</v>
      </c>
      <c r="F62" s="53">
        <f t="shared" si="3"/>
        <v>16</v>
      </c>
      <c r="G62" s="2">
        <f t="shared" si="3"/>
        <v>6</v>
      </c>
      <c r="H62" s="52">
        <f t="shared" si="3"/>
        <v>5</v>
      </c>
      <c r="I62" s="55">
        <f t="shared" si="3"/>
        <v>0</v>
      </c>
      <c r="J62" s="52">
        <f t="shared" si="3"/>
        <v>56</v>
      </c>
      <c r="K62" s="55">
        <f t="shared" si="3"/>
        <v>93</v>
      </c>
      <c r="L62" s="52">
        <f t="shared" si="3"/>
        <v>178</v>
      </c>
      <c r="M62" s="53">
        <f t="shared" si="3"/>
        <v>165</v>
      </c>
      <c r="N62" s="55">
        <f t="shared" si="3"/>
        <v>58</v>
      </c>
      <c r="O62" s="55">
        <f t="shared" si="3"/>
        <v>26</v>
      </c>
      <c r="P62" s="47">
        <f t="shared" si="3"/>
        <v>93</v>
      </c>
      <c r="Q62" s="88">
        <f>SUM(Q9:Q61)</f>
        <v>1542</v>
      </c>
      <c r="R62" s="52">
        <f>SUM(R9:R61)</f>
        <v>9</v>
      </c>
      <c r="S62" s="55">
        <f t="shared" ref="S62:AE62" si="4">SUM(S9:S61)</f>
        <v>110</v>
      </c>
      <c r="T62" s="52">
        <f t="shared" si="4"/>
        <v>14</v>
      </c>
      <c r="U62" s="53">
        <f t="shared" si="4"/>
        <v>105</v>
      </c>
      <c r="V62" s="55">
        <f t="shared" si="4"/>
        <v>1</v>
      </c>
      <c r="W62" s="52">
        <f t="shared" si="4"/>
        <v>4</v>
      </c>
      <c r="X62" s="53">
        <f t="shared" si="4"/>
        <v>10</v>
      </c>
      <c r="Y62" s="55">
        <f t="shared" si="4"/>
        <v>0</v>
      </c>
      <c r="Z62" s="52">
        <f t="shared" si="4"/>
        <v>4</v>
      </c>
      <c r="AA62" s="53">
        <f t="shared" si="4"/>
        <v>0</v>
      </c>
      <c r="AB62" s="53">
        <f t="shared" si="4"/>
        <v>6</v>
      </c>
      <c r="AC62" s="53">
        <f t="shared" si="4"/>
        <v>21</v>
      </c>
      <c r="AD62" s="55">
        <f t="shared" si="4"/>
        <v>11</v>
      </c>
      <c r="AE62" s="3">
        <f t="shared" si="4"/>
        <v>1</v>
      </c>
      <c r="AF62" s="54">
        <f>SUM(AF9:AF61)</f>
        <v>294</v>
      </c>
      <c r="AG62" s="99">
        <f>SUM(AG9:AG61)</f>
        <v>1836</v>
      </c>
    </row>
    <row r="63" spans="1:33" ht="13.8" thickBot="1" x14ac:dyDescent="0.3">
      <c r="A63" s="73" t="s">
        <v>21</v>
      </c>
      <c r="B63" s="77">
        <f>B62/($Q$62+$P$62)</f>
        <v>1.6513761467889909E-2</v>
      </c>
      <c r="C63" s="64">
        <f t="shared" ref="C63:O63" si="5">C62/($Q$62+$P$62)</f>
        <v>0.14250764525993884</v>
      </c>
      <c r="D63" s="64">
        <f t="shared" si="5"/>
        <v>0.35045871559633029</v>
      </c>
      <c r="E63" s="64">
        <f t="shared" si="5"/>
        <v>0.1217125382262997</v>
      </c>
      <c r="F63" s="64">
        <f t="shared" si="5"/>
        <v>9.7859327217125376E-3</v>
      </c>
      <c r="G63" s="78">
        <f t="shared" si="5"/>
        <v>3.669724770642202E-3</v>
      </c>
      <c r="H63" s="77">
        <f t="shared" si="5"/>
        <v>3.0581039755351682E-3</v>
      </c>
      <c r="I63" s="78">
        <f t="shared" si="5"/>
        <v>0</v>
      </c>
      <c r="J63" s="77">
        <f t="shared" si="5"/>
        <v>3.4250764525993883E-2</v>
      </c>
      <c r="K63" s="78">
        <f t="shared" si="5"/>
        <v>5.6880733944954132E-2</v>
      </c>
      <c r="L63" s="77">
        <f t="shared" si="5"/>
        <v>0.10886850152905199</v>
      </c>
      <c r="M63" s="64">
        <f t="shared" si="5"/>
        <v>0.10091743119266056</v>
      </c>
      <c r="N63" s="78">
        <f t="shared" si="5"/>
        <v>3.5474006116207948E-2</v>
      </c>
      <c r="O63" s="119">
        <f t="shared" si="5"/>
        <v>1.5902140672782873E-2</v>
      </c>
      <c r="P63" s="65"/>
      <c r="Q63" s="68">
        <f>SUM(B63:P63)</f>
        <v>1.0000000000000002</v>
      </c>
      <c r="R63" s="66">
        <f>R62/($AF$62+$AE$62)</f>
        <v>3.0508474576271188E-2</v>
      </c>
      <c r="S63" s="79">
        <f>S62/($AF$62+$AE$62)</f>
        <v>0.3728813559322034</v>
      </c>
      <c r="T63" s="66">
        <f t="shared" ref="T63:AD63" si="6">T62/($AF$62+$AE$62)</f>
        <v>4.7457627118644069E-2</v>
      </c>
      <c r="U63" s="80">
        <f t="shared" si="6"/>
        <v>0.3559322033898305</v>
      </c>
      <c r="V63" s="79">
        <f t="shared" si="6"/>
        <v>3.3898305084745762E-3</v>
      </c>
      <c r="W63" s="66">
        <f t="shared" si="6"/>
        <v>1.3559322033898305E-2</v>
      </c>
      <c r="X63" s="80">
        <f t="shared" si="6"/>
        <v>3.3898305084745763E-2</v>
      </c>
      <c r="Y63" s="79">
        <f t="shared" si="6"/>
        <v>0</v>
      </c>
      <c r="Z63" s="66">
        <f t="shared" si="6"/>
        <v>1.3559322033898305E-2</v>
      </c>
      <c r="AA63" s="80">
        <f t="shared" si="6"/>
        <v>0</v>
      </c>
      <c r="AB63" s="80">
        <f t="shared" si="6"/>
        <v>2.0338983050847456E-2</v>
      </c>
      <c r="AC63" s="80">
        <f t="shared" si="6"/>
        <v>7.1186440677966104E-2</v>
      </c>
      <c r="AD63" s="79">
        <f t="shared" si="6"/>
        <v>3.7288135593220341E-2</v>
      </c>
      <c r="AE63" s="3"/>
      <c r="AF63" s="67">
        <f>SUM(R63:AE63)</f>
        <v>0.99999999999999989</v>
      </c>
    </row>
    <row r="64" spans="1:33" ht="13.8" thickBot="1" x14ac:dyDescent="0.3">
      <c r="A64" s="74" t="s">
        <v>192</v>
      </c>
      <c r="B64" s="62">
        <f>B62+Juuli!B64</f>
        <v>145</v>
      </c>
      <c r="C64" s="62">
        <f>C62+Juuli!C64</f>
        <v>1765</v>
      </c>
      <c r="D64" s="62">
        <f>D62+Juuli!D64</f>
        <v>4877</v>
      </c>
      <c r="E64" s="62">
        <f>E62+Juuli!E64</f>
        <v>1802</v>
      </c>
      <c r="F64" s="62">
        <f>F62+Juuli!F64</f>
        <v>242</v>
      </c>
      <c r="G64" s="62">
        <f>G62+Juuli!G64</f>
        <v>55</v>
      </c>
      <c r="H64" s="62">
        <f>H62+Juuli!H64</f>
        <v>52</v>
      </c>
      <c r="I64" s="62">
        <f>I62+Juuli!I64</f>
        <v>20</v>
      </c>
      <c r="J64" s="62">
        <f>J62+Juuli!J64</f>
        <v>487</v>
      </c>
      <c r="K64" s="62">
        <f>K62+Juuli!K64</f>
        <v>735</v>
      </c>
      <c r="L64" s="62">
        <f>L62+Juuli!L64</f>
        <v>1274</v>
      </c>
      <c r="M64" s="62">
        <f>M62+Juuli!M64</f>
        <v>1915</v>
      </c>
      <c r="N64" s="62">
        <f>N62+Juuli!N64</f>
        <v>687</v>
      </c>
      <c r="O64" s="62">
        <f>O62+Juuli!O64</f>
        <v>288</v>
      </c>
      <c r="P64" s="62">
        <f>P62+Juuli!P64</f>
        <v>311</v>
      </c>
      <c r="Q64" s="62">
        <f>Q62+Juuli!Q64</f>
        <v>14033</v>
      </c>
      <c r="R64" s="62">
        <f>R62+Juuli!R64</f>
        <v>49</v>
      </c>
      <c r="S64" s="62">
        <f>S62+Juuli!S64</f>
        <v>855</v>
      </c>
      <c r="T64" s="62">
        <f>T62+Juuli!T64</f>
        <v>78</v>
      </c>
      <c r="U64" s="62">
        <f>U62+Juuli!U64</f>
        <v>861</v>
      </c>
      <c r="V64" s="62">
        <f>V62+Juuli!V64</f>
        <v>6</v>
      </c>
      <c r="W64" s="62">
        <f>W62+Juuli!W64</f>
        <v>18</v>
      </c>
      <c r="X64" s="62">
        <f>X62+Juuli!X64</f>
        <v>27</v>
      </c>
      <c r="Y64" s="62">
        <f>Y62+Juuli!Y64</f>
        <v>36</v>
      </c>
      <c r="Z64" s="62">
        <f>Z62+Juuli!Z64</f>
        <v>47</v>
      </c>
      <c r="AA64" s="62">
        <f>AA62+Juuli!AA64</f>
        <v>3</v>
      </c>
      <c r="AB64" s="62">
        <f>AB62+Juuli!AB64</f>
        <v>27</v>
      </c>
      <c r="AC64" s="62">
        <f>AC62+Juuli!AC64</f>
        <v>352</v>
      </c>
      <c r="AD64" s="62">
        <f>AD62+Juuli!AD64</f>
        <v>124</v>
      </c>
      <c r="AE64" s="62">
        <f>AE62+Juuli!AE64</f>
        <v>13</v>
      </c>
      <c r="AF64" s="141">
        <f>AF62+Juuli!AF64</f>
        <v>2470</v>
      </c>
      <c r="AG64" s="138">
        <f>AG62+Juuli!AG64</f>
        <v>16503</v>
      </c>
    </row>
    <row r="65" spans="1:33" ht="13.8" thickBot="1" x14ac:dyDescent="0.3">
      <c r="A65" s="128" t="s">
        <v>193</v>
      </c>
      <c r="B65" s="100">
        <v>135</v>
      </c>
      <c r="C65" s="100">
        <v>1352</v>
      </c>
      <c r="D65" s="100">
        <v>4746</v>
      </c>
      <c r="E65" s="100">
        <v>2154</v>
      </c>
      <c r="F65" s="100">
        <v>283</v>
      </c>
      <c r="G65" s="100">
        <v>41</v>
      </c>
      <c r="H65" s="100">
        <v>38</v>
      </c>
      <c r="I65" s="100">
        <v>20</v>
      </c>
      <c r="J65" s="100">
        <v>471</v>
      </c>
      <c r="K65" s="100">
        <v>614</v>
      </c>
      <c r="L65" s="100">
        <v>1326</v>
      </c>
      <c r="M65" s="100">
        <v>1810</v>
      </c>
      <c r="N65" s="100">
        <v>489</v>
      </c>
      <c r="O65" s="100">
        <v>270</v>
      </c>
      <c r="P65" s="100">
        <v>145</v>
      </c>
      <c r="Q65" s="87">
        <f t="shared" ref="Q65" si="7">SUM(B65:O65)-P65</f>
        <v>13604</v>
      </c>
      <c r="R65" s="100">
        <v>65</v>
      </c>
      <c r="S65" s="100">
        <v>820</v>
      </c>
      <c r="T65" s="100">
        <v>125</v>
      </c>
      <c r="U65" s="100">
        <v>808</v>
      </c>
      <c r="V65" s="100">
        <v>22</v>
      </c>
      <c r="W65" s="100">
        <v>30</v>
      </c>
      <c r="X65" s="100">
        <v>13</v>
      </c>
      <c r="Y65" s="100">
        <v>21</v>
      </c>
      <c r="Z65" s="100">
        <v>37</v>
      </c>
      <c r="AA65" s="100">
        <v>3</v>
      </c>
      <c r="AB65" s="100">
        <v>19</v>
      </c>
      <c r="AC65" s="100">
        <v>388</v>
      </c>
      <c r="AD65" s="100">
        <v>110</v>
      </c>
      <c r="AE65" s="100">
        <v>12</v>
      </c>
      <c r="AF65" s="26">
        <f t="shared" ref="AF65" si="8">SUM(R65:AD65)-AE65</f>
        <v>2449</v>
      </c>
      <c r="AG65" s="138">
        <f>Q65+AF65</f>
        <v>16053</v>
      </c>
    </row>
    <row r="66" spans="1:33" ht="13.8" thickBot="1" x14ac:dyDescent="0.3">
      <c r="A66" s="129" t="s">
        <v>194</v>
      </c>
      <c r="B66" s="130">
        <f t="shared" ref="B66" si="9">(B64-B65)/B65</f>
        <v>7.407407407407407E-2</v>
      </c>
      <c r="C66" s="130">
        <f t="shared" ref="C66:P66" si="10">(C64-C65)/C65</f>
        <v>0.30547337278106507</v>
      </c>
      <c r="D66" s="130">
        <f t="shared" si="10"/>
        <v>2.760219131900548E-2</v>
      </c>
      <c r="E66" s="130">
        <f t="shared" si="10"/>
        <v>-0.16341689879294335</v>
      </c>
      <c r="F66" s="130">
        <f t="shared" si="10"/>
        <v>-0.14487632508833923</v>
      </c>
      <c r="G66" s="130">
        <f t="shared" si="10"/>
        <v>0.34146341463414637</v>
      </c>
      <c r="H66" s="130">
        <f t="shared" si="10"/>
        <v>0.36842105263157893</v>
      </c>
      <c r="I66" s="130">
        <f t="shared" si="10"/>
        <v>0</v>
      </c>
      <c r="J66" s="130">
        <f t="shared" si="10"/>
        <v>3.3970276008492568E-2</v>
      </c>
      <c r="K66" s="130">
        <f t="shared" si="10"/>
        <v>0.19706840390879479</v>
      </c>
      <c r="L66" s="130">
        <f t="shared" si="10"/>
        <v>-3.9215686274509803E-2</v>
      </c>
      <c r="M66" s="130">
        <f t="shared" si="10"/>
        <v>5.8011049723756904E-2</v>
      </c>
      <c r="N66" s="130">
        <f t="shared" si="10"/>
        <v>0.40490797546012269</v>
      </c>
      <c r="O66" s="130">
        <f t="shared" si="10"/>
        <v>6.6666666666666666E-2</v>
      </c>
      <c r="P66" s="130">
        <f t="shared" si="10"/>
        <v>1.1448275862068966</v>
      </c>
      <c r="Q66" s="142">
        <f t="shared" ref="Q66:AG66" si="11">(Q64-Q65)/Q65</f>
        <v>3.1534842693325495E-2</v>
      </c>
      <c r="R66" s="130">
        <f>(R64-R65)/R65</f>
        <v>-0.24615384615384617</v>
      </c>
      <c r="S66" s="130">
        <f t="shared" ref="S66:AE66" si="12">(S64-S65)/S65</f>
        <v>4.2682926829268296E-2</v>
      </c>
      <c r="T66" s="130">
        <f t="shared" si="12"/>
        <v>-0.376</v>
      </c>
      <c r="U66" s="130">
        <f t="shared" si="12"/>
        <v>6.5594059405940597E-2</v>
      </c>
      <c r="V66" s="130">
        <f t="shared" si="12"/>
        <v>-0.72727272727272729</v>
      </c>
      <c r="W66" s="130">
        <f t="shared" si="12"/>
        <v>-0.4</v>
      </c>
      <c r="X66" s="130">
        <f t="shared" si="12"/>
        <v>1.0769230769230769</v>
      </c>
      <c r="Y66" s="130">
        <f t="shared" si="12"/>
        <v>0.7142857142857143</v>
      </c>
      <c r="Z66" s="130">
        <f t="shared" si="12"/>
        <v>0.27027027027027029</v>
      </c>
      <c r="AA66" s="130">
        <f t="shared" si="12"/>
        <v>0</v>
      </c>
      <c r="AB66" s="130">
        <f t="shared" si="12"/>
        <v>0.42105263157894735</v>
      </c>
      <c r="AC66" s="130">
        <f t="shared" si="12"/>
        <v>-9.2783505154639179E-2</v>
      </c>
      <c r="AD66" s="130">
        <f t="shared" si="12"/>
        <v>0.12727272727272726</v>
      </c>
      <c r="AE66" s="130">
        <f t="shared" si="12"/>
        <v>8.3333333333333329E-2</v>
      </c>
      <c r="AF66" s="142">
        <f t="shared" si="11"/>
        <v>8.5749285422621474E-3</v>
      </c>
      <c r="AG66" s="142">
        <f t="shared" si="11"/>
        <v>2.8032143524574844E-2</v>
      </c>
    </row>
    <row r="67" spans="1:33" ht="15.6" x14ac:dyDescent="0.3">
      <c r="B67" s="24"/>
      <c r="C67" s="24"/>
      <c r="D67" s="24"/>
      <c r="E67" s="4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"/>
      <c r="R67" s="24"/>
      <c r="S67" s="24"/>
      <c r="T67" s="24"/>
      <c r="U67" s="24"/>
      <c r="V67" s="24"/>
      <c r="W67" s="24"/>
      <c r="X67" s="24"/>
      <c r="Y67" s="24"/>
      <c r="AA67" s="24"/>
      <c r="AB67" s="24"/>
      <c r="AC67" s="18"/>
    </row>
    <row r="68" spans="1:3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6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18"/>
    </row>
    <row r="69" spans="1:3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"/>
      <c r="R69" s="24"/>
      <c r="S69" s="24"/>
      <c r="T69" s="24"/>
      <c r="U69" s="24"/>
      <c r="V69" s="24"/>
      <c r="W69" s="24"/>
      <c r="X69" s="24"/>
      <c r="Y69" s="24"/>
      <c r="AD69" s="24"/>
      <c r="AE69" s="25"/>
      <c r="AG69" s="25"/>
    </row>
    <row r="70" spans="1:3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24"/>
      <c r="S70" s="24"/>
      <c r="T70" s="24"/>
      <c r="U70" s="24"/>
      <c r="V70" s="24"/>
      <c r="W70" s="24"/>
      <c r="X70" s="24"/>
      <c r="Y70" s="24"/>
      <c r="AD70" s="24"/>
      <c r="AE70" s="25"/>
      <c r="AG70" s="25"/>
    </row>
    <row r="71" spans="1:3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6"/>
      <c r="R71" s="24"/>
      <c r="S71" s="24"/>
      <c r="T71" s="24"/>
      <c r="U71" s="24"/>
      <c r="V71" s="24"/>
      <c r="W71" s="24"/>
      <c r="X71" s="24"/>
      <c r="Y71" s="24"/>
      <c r="AD71" s="24"/>
      <c r="AE71" s="25"/>
      <c r="AG71" s="25"/>
    </row>
    <row r="72" spans="1:3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"/>
      <c r="R72" s="24"/>
      <c r="S72" s="24"/>
      <c r="T72" s="24"/>
      <c r="U72" s="24"/>
      <c r="V72" s="24"/>
      <c r="W72" s="24"/>
      <c r="X72" s="24"/>
      <c r="Y72" s="24"/>
      <c r="AE72" s="25"/>
      <c r="AG72" s="25"/>
    </row>
    <row r="73" spans="1:33" x14ac:dyDescent="0.25">
      <c r="B73" s="24"/>
      <c r="C73" s="49"/>
      <c r="P73" s="6"/>
      <c r="AE73" s="25"/>
      <c r="AG73" s="25"/>
    </row>
    <row r="74" spans="1:33" x14ac:dyDescent="0.25">
      <c r="B74" s="24"/>
      <c r="P74" s="6"/>
      <c r="AE74" s="25"/>
      <c r="AG74" s="25"/>
    </row>
    <row r="75" spans="1:33" x14ac:dyDescent="0.25">
      <c r="B75" s="24"/>
      <c r="P75" s="6"/>
      <c r="AE75" s="25"/>
      <c r="AG75" s="25"/>
    </row>
    <row r="76" spans="1:33" x14ac:dyDescent="0.25">
      <c r="B76" s="50"/>
      <c r="P76" s="6"/>
      <c r="AE76" s="25"/>
      <c r="AG76" s="25"/>
    </row>
    <row r="77" spans="1:33" ht="23.25" customHeight="1" x14ac:dyDescent="0.25">
      <c r="B77" s="24"/>
      <c r="P77" s="6"/>
      <c r="AE77" s="25"/>
      <c r="AG77" s="25"/>
    </row>
    <row r="78" spans="1:33" ht="23.25" customHeight="1" x14ac:dyDescent="0.25">
      <c r="B78" s="50"/>
      <c r="P78" s="6"/>
      <c r="AE78" s="25"/>
      <c r="AG78" s="25"/>
    </row>
    <row r="79" spans="1:33" x14ac:dyDescent="0.25">
      <c r="B79" s="50"/>
      <c r="P79" s="6"/>
      <c r="AE79" s="25"/>
      <c r="AG79" s="25"/>
    </row>
    <row r="80" spans="1:33" x14ac:dyDescent="0.25">
      <c r="B80" s="24"/>
      <c r="P80" s="6"/>
      <c r="AE80" s="25"/>
      <c r="AG80" s="25"/>
    </row>
    <row r="81" spans="2:33" customFormat="1" x14ac:dyDescent="0.25">
      <c r="P81" s="6"/>
      <c r="AE81" s="25"/>
      <c r="AF81" s="25"/>
      <c r="AG81" s="25"/>
    </row>
    <row r="82" spans="2:33" customFormat="1" x14ac:dyDescent="0.25">
      <c r="U82" s="18"/>
      <c r="V82" s="18"/>
      <c r="W82" s="18"/>
      <c r="AE82" s="25"/>
      <c r="AF82" s="25"/>
      <c r="AG82" s="25"/>
    </row>
    <row r="83" spans="2:33" customFormat="1" x14ac:dyDescent="0.25">
      <c r="B83" s="49"/>
      <c r="U83" s="18"/>
      <c r="V83" s="18"/>
      <c r="W83" s="18"/>
      <c r="AE83" s="25"/>
      <c r="AF83" s="25"/>
      <c r="AG83" s="25"/>
    </row>
    <row r="84" spans="2:33" customFormat="1" x14ac:dyDescent="0.25">
      <c r="U84" s="18"/>
      <c r="V84" s="18"/>
      <c r="W84" s="18"/>
      <c r="AE84" s="25"/>
      <c r="AF84" s="25"/>
      <c r="AG84" s="25"/>
    </row>
    <row r="85" spans="2:33" customFormat="1" x14ac:dyDescent="0.25">
      <c r="U85" s="18"/>
      <c r="V85" s="18"/>
      <c r="W85" s="18"/>
      <c r="AE85" s="25"/>
      <c r="AF85" s="25"/>
      <c r="AG85" s="25"/>
    </row>
    <row r="86" spans="2:33" customFormat="1" x14ac:dyDescent="0.25">
      <c r="U86" s="18"/>
      <c r="V86" s="18"/>
      <c r="W86" s="18"/>
      <c r="AE86" s="25"/>
      <c r="AF86" s="25"/>
      <c r="AG86" s="25"/>
    </row>
    <row r="87" spans="2:33" customFormat="1" x14ac:dyDescent="0.25">
      <c r="U87" s="18"/>
      <c r="V87" s="18"/>
      <c r="W87" s="18"/>
      <c r="AE87" s="25"/>
      <c r="AF87" s="25"/>
      <c r="AG87" s="25"/>
    </row>
    <row r="88" spans="2:33" customFormat="1" x14ac:dyDescent="0.25">
      <c r="U88" s="18"/>
      <c r="V88" s="18"/>
      <c r="W88" s="18"/>
      <c r="AE88" s="25"/>
      <c r="AF88" s="25"/>
      <c r="AG88" s="25"/>
    </row>
    <row r="89" spans="2:33" customFormat="1" x14ac:dyDescent="0.25">
      <c r="U89" s="18"/>
      <c r="V89" s="18"/>
      <c r="W89" s="18"/>
      <c r="AE89" s="25"/>
      <c r="AF89" s="25"/>
      <c r="AG89" s="25"/>
    </row>
    <row r="90" spans="2:33" customFormat="1" x14ac:dyDescent="0.25">
      <c r="U90" s="18"/>
      <c r="V90" s="18"/>
      <c r="W90" s="18"/>
      <c r="AE90" s="25"/>
      <c r="AF90" s="25"/>
      <c r="AG90" s="25"/>
    </row>
    <row r="91" spans="2:33" customFormat="1" x14ac:dyDescent="0.25">
      <c r="U91" s="18"/>
      <c r="V91" s="18"/>
      <c r="W91" s="18"/>
      <c r="AE91" s="25"/>
      <c r="AF91" s="25"/>
      <c r="AG91" s="25"/>
    </row>
    <row r="92" spans="2:33" customFormat="1" x14ac:dyDescent="0.25">
      <c r="B92" s="49"/>
      <c r="C92" s="49"/>
      <c r="U92" s="18"/>
      <c r="V92" s="18"/>
      <c r="W92" s="18"/>
      <c r="AE92" s="25"/>
      <c r="AF92" s="25"/>
      <c r="AG92" s="25"/>
    </row>
    <row r="93" spans="2:33" customFormat="1" x14ac:dyDescent="0.25">
      <c r="U93" s="18"/>
      <c r="V93" s="18"/>
      <c r="W93" s="18"/>
      <c r="AE93" s="25"/>
      <c r="AF93" s="25"/>
      <c r="AG93" s="25"/>
    </row>
    <row r="94" spans="2:33" customFormat="1" x14ac:dyDescent="0.25">
      <c r="U94" s="18"/>
      <c r="V94" s="18"/>
      <c r="W94" s="18"/>
      <c r="AE94" s="25"/>
      <c r="AF94" s="25"/>
      <c r="AG94" s="25"/>
    </row>
    <row r="95" spans="2:33" customFormat="1" x14ac:dyDescent="0.25">
      <c r="B95" s="49"/>
      <c r="C95" s="49"/>
      <c r="U95" s="18"/>
      <c r="V95" s="18"/>
      <c r="W95" s="18"/>
      <c r="AE95" s="25"/>
      <c r="AF95" s="25"/>
      <c r="AG95" s="25"/>
    </row>
    <row r="96" spans="2:33" customFormat="1" x14ac:dyDescent="0.25">
      <c r="B96" s="49"/>
      <c r="C96" s="49"/>
      <c r="U96" s="18"/>
      <c r="V96" s="18"/>
      <c r="W96" s="18"/>
      <c r="AE96" s="25"/>
      <c r="AF96" s="25"/>
      <c r="AG96" s="25"/>
    </row>
    <row r="97" spans="2:33" customFormat="1" x14ac:dyDescent="0.25">
      <c r="B97" s="49"/>
      <c r="C97" s="49"/>
      <c r="U97" s="18"/>
      <c r="V97" s="18"/>
      <c r="W97" s="18"/>
      <c r="AE97" s="25"/>
      <c r="AF97" s="25"/>
      <c r="AG97" s="25"/>
    </row>
    <row r="98" spans="2:33" customFormat="1" x14ac:dyDescent="0.25">
      <c r="U98" s="18"/>
      <c r="V98" s="18"/>
      <c r="W98" s="18"/>
      <c r="AE98" s="25"/>
      <c r="AF98" s="25"/>
      <c r="AG98" s="25"/>
    </row>
    <row r="99" spans="2:33" customFormat="1" x14ac:dyDescent="0.25">
      <c r="U99" s="18"/>
      <c r="V99" s="18"/>
      <c r="W99" s="18"/>
      <c r="AE99" s="25"/>
      <c r="AF99" s="25"/>
      <c r="AG99" s="25"/>
    </row>
    <row r="100" spans="2:33" customFormat="1" x14ac:dyDescent="0.25">
      <c r="U100" s="18"/>
      <c r="V100" s="18"/>
      <c r="W100" s="18"/>
      <c r="AE100" s="25"/>
      <c r="AF100" s="25"/>
      <c r="AG100" s="25"/>
    </row>
    <row r="101" spans="2:33" customFormat="1" x14ac:dyDescent="0.25">
      <c r="B101" s="49"/>
      <c r="U101" s="18"/>
      <c r="V101" s="18"/>
      <c r="W101" s="18"/>
      <c r="AE101" s="25"/>
      <c r="AF101" s="25"/>
      <c r="AG101" s="25"/>
    </row>
    <row r="102" spans="2:33" customFormat="1" x14ac:dyDescent="0.25">
      <c r="B102" s="49"/>
      <c r="C102" s="49"/>
      <c r="U102" s="18"/>
      <c r="V102" s="18"/>
      <c r="W102" s="18"/>
      <c r="AE102" s="25"/>
      <c r="AF102" s="25"/>
      <c r="AG102" s="25"/>
    </row>
    <row r="103" spans="2:33" customFormat="1" x14ac:dyDescent="0.25">
      <c r="U103" s="18"/>
      <c r="V103" s="18"/>
      <c r="W103" s="18"/>
      <c r="AE103" s="25"/>
      <c r="AF103" s="25"/>
      <c r="AG103" s="25"/>
    </row>
    <row r="104" spans="2:33" customFormat="1" x14ac:dyDescent="0.25">
      <c r="U104" s="18"/>
      <c r="V104" s="18"/>
      <c r="W104" s="18"/>
      <c r="AE104" s="25"/>
      <c r="AF104" s="25"/>
      <c r="AG104" s="25"/>
    </row>
    <row r="105" spans="2:33" customFormat="1" x14ac:dyDescent="0.25">
      <c r="U105" s="18"/>
      <c r="V105" s="18"/>
      <c r="W105" s="18"/>
      <c r="AE105" s="25"/>
      <c r="AF105" s="25"/>
      <c r="AG105" s="25"/>
    </row>
    <row r="106" spans="2:33" customFormat="1" x14ac:dyDescent="0.25">
      <c r="U106" s="18"/>
      <c r="V106" s="18"/>
      <c r="W106" s="18"/>
      <c r="AE106" s="25"/>
      <c r="AF106" s="25"/>
      <c r="AG106" s="25"/>
    </row>
    <row r="107" spans="2:33" customFormat="1" x14ac:dyDescent="0.25">
      <c r="U107" s="18"/>
      <c r="V107" s="18"/>
      <c r="W107" s="18"/>
      <c r="AE107" s="25"/>
      <c r="AF107" s="25"/>
      <c r="AG107" s="25"/>
    </row>
    <row r="108" spans="2:33" customFormat="1" x14ac:dyDescent="0.25">
      <c r="U108" s="18"/>
      <c r="V108" s="18"/>
      <c r="W108" s="18"/>
      <c r="AE108" s="25"/>
      <c r="AF108" s="25"/>
      <c r="AG108" s="25"/>
    </row>
    <row r="109" spans="2:33" customFormat="1" x14ac:dyDescent="0.25">
      <c r="U109" s="18"/>
      <c r="V109" s="18"/>
      <c r="W109" s="18"/>
      <c r="AE109" s="25"/>
      <c r="AF109" s="25"/>
      <c r="AG109" s="25"/>
    </row>
    <row r="110" spans="2:33" customFormat="1" x14ac:dyDescent="0.25">
      <c r="B110" s="49"/>
      <c r="U110" s="18"/>
      <c r="V110" s="18"/>
      <c r="W110" s="18"/>
      <c r="AE110" s="25"/>
      <c r="AF110" s="25"/>
      <c r="AG110" s="25"/>
    </row>
    <row r="111" spans="2:33" customFormat="1" x14ac:dyDescent="0.25">
      <c r="B111" s="49"/>
      <c r="U111" s="18"/>
      <c r="V111" s="18"/>
      <c r="W111" s="18"/>
      <c r="AE111" s="25"/>
      <c r="AF111" s="25"/>
      <c r="AG111" s="25"/>
    </row>
    <row r="112" spans="2:33" customFormat="1" x14ac:dyDescent="0.25">
      <c r="C112" s="49"/>
      <c r="U112" s="18"/>
      <c r="V112" s="18"/>
      <c r="W112" s="18"/>
      <c r="AE112" s="25"/>
      <c r="AF112" s="25"/>
      <c r="AG112" s="25"/>
    </row>
    <row r="113" spans="2:33" customFormat="1" x14ac:dyDescent="0.25">
      <c r="U113" s="18"/>
      <c r="V113" s="18"/>
      <c r="W113" s="18"/>
      <c r="AE113" s="25"/>
      <c r="AF113" s="25"/>
      <c r="AG113" s="25"/>
    </row>
    <row r="114" spans="2:33" customFormat="1" x14ac:dyDescent="0.25">
      <c r="U114" s="18"/>
      <c r="V114" s="18"/>
      <c r="W114" s="18"/>
      <c r="AE114" s="25"/>
      <c r="AF114" s="25"/>
      <c r="AG114" s="25"/>
    </row>
    <row r="115" spans="2:33" customFormat="1" x14ac:dyDescent="0.25">
      <c r="B115" s="49"/>
      <c r="C115" s="49"/>
      <c r="U115" s="18"/>
      <c r="V115" s="18"/>
      <c r="W115" s="18"/>
      <c r="AE115" s="25"/>
      <c r="AF115" s="25"/>
      <c r="AG115" s="25"/>
    </row>
    <row r="116" spans="2:33" customFormat="1" x14ac:dyDescent="0.25">
      <c r="U116" s="18"/>
      <c r="V116" s="18"/>
      <c r="W116" s="18"/>
      <c r="AE116" s="25"/>
      <c r="AF116" s="25"/>
      <c r="AG116" s="25"/>
    </row>
    <row r="117" spans="2:33" customFormat="1" x14ac:dyDescent="0.25">
      <c r="U117" s="18"/>
      <c r="V117" s="18"/>
      <c r="W117" s="18"/>
      <c r="AE117" s="25"/>
      <c r="AF117" s="25"/>
      <c r="AG117" s="25"/>
    </row>
    <row r="118" spans="2:33" customFormat="1" x14ac:dyDescent="0.25">
      <c r="B118" s="49"/>
      <c r="C118" s="49"/>
      <c r="U118" s="18"/>
      <c r="V118" s="18"/>
      <c r="W118" s="18"/>
      <c r="AE118" s="25"/>
      <c r="AF118" s="25"/>
      <c r="AG118" s="25"/>
    </row>
    <row r="119" spans="2:33" customFormat="1" x14ac:dyDescent="0.25">
      <c r="B119" s="49"/>
      <c r="C119" s="49"/>
      <c r="U119" s="18"/>
      <c r="V119" s="18"/>
      <c r="W119" s="18"/>
      <c r="X119" s="15"/>
      <c r="AE119" s="25"/>
      <c r="AF119" s="25"/>
      <c r="AG119" s="25"/>
    </row>
    <row r="120" spans="2:33" customFormat="1" x14ac:dyDescent="0.25">
      <c r="B120" s="49"/>
      <c r="C120" s="49"/>
      <c r="U120" s="18"/>
      <c r="V120" s="18"/>
      <c r="W120" s="18"/>
      <c r="X120" s="15"/>
      <c r="AE120" s="25"/>
      <c r="AF120" s="25"/>
      <c r="AG120" s="25"/>
    </row>
    <row r="121" spans="2:33" customFormat="1" x14ac:dyDescent="0.25">
      <c r="B121" s="49"/>
      <c r="U121" s="18"/>
      <c r="V121" s="18"/>
      <c r="W121" s="18"/>
      <c r="X121" s="15"/>
      <c r="AE121" s="25"/>
      <c r="AF121" s="25"/>
      <c r="AG121" s="25"/>
    </row>
    <row r="122" spans="2:33" customFormat="1" x14ac:dyDescent="0.25">
      <c r="B122" s="49"/>
      <c r="U122" s="18"/>
      <c r="V122" s="18"/>
      <c r="W122" s="18"/>
      <c r="X122" s="15"/>
      <c r="AE122" s="25"/>
      <c r="AF122" s="25"/>
      <c r="AG122" s="25"/>
    </row>
    <row r="123" spans="2:33" customFormat="1" x14ac:dyDescent="0.25">
      <c r="U123" s="18"/>
      <c r="V123" s="18"/>
      <c r="W123" s="18"/>
      <c r="AE123" s="25"/>
      <c r="AF123" s="25"/>
      <c r="AG123" s="25"/>
    </row>
    <row r="124" spans="2:33" customFormat="1" x14ac:dyDescent="0.25">
      <c r="U124" s="18"/>
      <c r="V124" s="18"/>
      <c r="W124" s="18"/>
      <c r="AE124" s="25"/>
      <c r="AF124" s="25"/>
      <c r="AG124" s="25"/>
    </row>
    <row r="125" spans="2:33" customFormat="1" x14ac:dyDescent="0.25">
      <c r="U125" s="18"/>
      <c r="V125" s="18"/>
      <c r="W125" s="18"/>
      <c r="AE125" s="25"/>
      <c r="AF125" s="25"/>
      <c r="AG125" s="25"/>
    </row>
    <row r="126" spans="2:33" customFormat="1" x14ac:dyDescent="0.25">
      <c r="B126" s="49"/>
      <c r="C126" s="49"/>
      <c r="U126" s="18"/>
      <c r="V126" s="18"/>
      <c r="W126" s="18"/>
      <c r="AE126" s="25"/>
      <c r="AF126" s="25"/>
      <c r="AG126" s="25"/>
    </row>
    <row r="127" spans="2:33" customFormat="1" x14ac:dyDescent="0.25">
      <c r="B127" s="49"/>
      <c r="C127" s="49"/>
      <c r="U127" s="18"/>
      <c r="V127" s="18"/>
      <c r="W127" s="18"/>
      <c r="AE127" s="25"/>
      <c r="AF127" s="25"/>
      <c r="AG127" s="25"/>
    </row>
    <row r="128" spans="2:33" customFormat="1" x14ac:dyDescent="0.25">
      <c r="U128" s="18"/>
      <c r="V128" s="18"/>
      <c r="W128" s="18"/>
      <c r="AE128" s="25"/>
      <c r="AF128" s="25"/>
      <c r="AG128" s="25"/>
    </row>
    <row r="129" spans="2:33" customFormat="1" x14ac:dyDescent="0.25">
      <c r="U129" s="18"/>
      <c r="V129" s="18"/>
      <c r="W129" s="18"/>
      <c r="AE129" s="25"/>
      <c r="AF129" s="25"/>
      <c r="AG129" s="25"/>
    </row>
    <row r="130" spans="2:33" customFormat="1" x14ac:dyDescent="0.25">
      <c r="U130" s="18"/>
      <c r="V130" s="18"/>
      <c r="W130" s="18"/>
      <c r="AE130" s="25"/>
      <c r="AF130" s="25"/>
      <c r="AG130" s="25"/>
    </row>
    <row r="131" spans="2:33" customFormat="1" x14ac:dyDescent="0.25">
      <c r="U131" s="18"/>
      <c r="V131" s="18"/>
      <c r="W131" s="18"/>
      <c r="AE131" s="25"/>
      <c r="AF131" s="25"/>
      <c r="AG131" s="25"/>
    </row>
    <row r="132" spans="2:33" customFormat="1" x14ac:dyDescent="0.25">
      <c r="U132" s="18"/>
      <c r="V132" s="18"/>
      <c r="W132" s="18"/>
      <c r="AD132" s="12"/>
      <c r="AE132" s="25"/>
      <c r="AF132" s="25"/>
      <c r="AG132" s="25"/>
    </row>
    <row r="133" spans="2:33" customFormat="1" x14ac:dyDescent="0.25">
      <c r="U133" s="18"/>
      <c r="V133" s="18"/>
      <c r="W133" s="18"/>
      <c r="AE133" s="25"/>
      <c r="AF133" s="25"/>
      <c r="AG133" s="25"/>
    </row>
    <row r="134" spans="2:33" customFormat="1" x14ac:dyDescent="0.25">
      <c r="U134" s="18"/>
      <c r="V134" s="18"/>
      <c r="W134" s="18"/>
      <c r="AE134" s="25"/>
      <c r="AF134" s="25"/>
      <c r="AG134" s="25"/>
    </row>
    <row r="135" spans="2:33" customFormat="1" x14ac:dyDescent="0.25">
      <c r="B135" s="49"/>
      <c r="U135" s="18"/>
      <c r="V135" s="18"/>
      <c r="W135" s="18"/>
      <c r="AE135" s="25"/>
      <c r="AF135" s="25"/>
      <c r="AG135" s="25"/>
    </row>
    <row r="136" spans="2:33" customFormat="1" x14ac:dyDescent="0.25">
      <c r="B136" s="49"/>
      <c r="C136" s="49"/>
      <c r="U136" s="18"/>
      <c r="V136" s="18"/>
      <c r="W136" s="18"/>
      <c r="AB136" s="12"/>
      <c r="AC136" s="12"/>
      <c r="AE136" s="25"/>
      <c r="AF136" s="25"/>
      <c r="AG136" s="25"/>
    </row>
    <row r="137" spans="2:33" customFormat="1" x14ac:dyDescent="0.25">
      <c r="U137" s="18"/>
      <c r="V137" s="18"/>
      <c r="W137" s="18"/>
      <c r="AB137" s="12"/>
      <c r="AC137" s="12"/>
      <c r="AE137" s="25"/>
      <c r="AF137" s="25"/>
      <c r="AG137" s="25"/>
    </row>
    <row r="138" spans="2:33" customFormat="1" ht="21.75" customHeight="1" x14ac:dyDescent="0.25">
      <c r="B138" s="49"/>
      <c r="C138" s="49"/>
      <c r="U138" s="18"/>
      <c r="V138" s="18"/>
      <c r="W138" s="18"/>
      <c r="AB138" s="12"/>
      <c r="AC138" s="12"/>
      <c r="AE138" s="25"/>
      <c r="AF138" s="25"/>
      <c r="AG138" s="25"/>
    </row>
    <row r="139" spans="2:33" customFormat="1" ht="15" customHeight="1" x14ac:dyDescent="0.25">
      <c r="U139" s="18"/>
      <c r="V139" s="18"/>
      <c r="W139" s="18"/>
      <c r="AB139" s="12"/>
      <c r="AC139" s="12"/>
      <c r="AE139" s="25"/>
      <c r="AF139" s="25"/>
      <c r="AG139" s="25"/>
    </row>
    <row r="140" spans="2:33" customFormat="1" ht="15" customHeight="1" x14ac:dyDescent="0.25">
      <c r="B140" s="49"/>
      <c r="U140" s="18"/>
      <c r="V140" s="18"/>
      <c r="W140" s="18"/>
      <c r="AA140" s="12"/>
      <c r="AE140" s="25"/>
      <c r="AF140" s="25"/>
      <c r="AG140" s="25"/>
    </row>
    <row r="141" spans="2:33" customFormat="1" x14ac:dyDescent="0.25">
      <c r="B141" s="49"/>
      <c r="U141" s="18"/>
      <c r="V141" s="18"/>
      <c r="W141" s="18"/>
      <c r="AA141" s="12"/>
      <c r="AE141" s="25"/>
      <c r="AF141" s="25"/>
      <c r="AG141" s="25"/>
    </row>
    <row r="142" spans="2:33" customFormat="1" x14ac:dyDescent="0.25">
      <c r="B142" s="49"/>
      <c r="C142" s="49"/>
      <c r="U142" s="18"/>
      <c r="V142" s="18"/>
      <c r="W142" s="18"/>
      <c r="AA142" s="12"/>
      <c r="AE142" s="25"/>
      <c r="AF142" s="25"/>
      <c r="AG142" s="25"/>
    </row>
    <row r="143" spans="2:33" customFormat="1" x14ac:dyDescent="0.25">
      <c r="B143" s="49"/>
      <c r="C143" s="49"/>
      <c r="U143" s="18"/>
      <c r="V143" s="18"/>
      <c r="W143" s="18"/>
      <c r="AE143" s="25"/>
      <c r="AF143" s="25"/>
      <c r="AG143" s="25"/>
    </row>
    <row r="144" spans="2:33" customFormat="1" x14ac:dyDescent="0.25">
      <c r="B144" s="49"/>
      <c r="U144" s="18"/>
      <c r="V144" s="18"/>
      <c r="W144" s="18"/>
      <c r="AE144" s="25"/>
      <c r="AF144" s="25"/>
      <c r="AG144" s="25"/>
    </row>
    <row r="145" spans="2:33" customFormat="1" x14ac:dyDescent="0.25">
      <c r="B145" s="49"/>
      <c r="U145" s="18"/>
      <c r="V145" s="18"/>
      <c r="W145" s="18"/>
      <c r="AE145" s="25"/>
      <c r="AF145" s="25"/>
      <c r="AG145" s="25"/>
    </row>
    <row r="146" spans="2:33" customFormat="1" x14ac:dyDescent="0.25">
      <c r="B146" s="49"/>
      <c r="U146" s="18"/>
      <c r="V146" s="18"/>
      <c r="W146" s="18"/>
      <c r="AE146" s="25"/>
      <c r="AF146" s="25"/>
      <c r="AG146" s="25"/>
    </row>
    <row r="147" spans="2:33" customFormat="1" x14ac:dyDescent="0.25">
      <c r="B147" s="49"/>
      <c r="C147" s="49"/>
      <c r="U147" s="18"/>
      <c r="V147" s="18"/>
      <c r="W147" s="18"/>
      <c r="AE147" s="25"/>
      <c r="AF147" s="25"/>
      <c r="AG147" s="25"/>
    </row>
    <row r="148" spans="2:33" customFormat="1" x14ac:dyDescent="0.25">
      <c r="U148" s="18"/>
      <c r="V148" s="18"/>
      <c r="W148" s="18"/>
      <c r="AE148" s="25"/>
      <c r="AF148" s="25"/>
      <c r="AG148" s="25"/>
    </row>
    <row r="149" spans="2:33" customFormat="1" x14ac:dyDescent="0.25">
      <c r="U149" s="18"/>
      <c r="V149" s="18"/>
      <c r="W149" s="18"/>
      <c r="AE149" s="25"/>
      <c r="AF149" s="25"/>
      <c r="AG149" s="25"/>
    </row>
    <row r="150" spans="2:33" customFormat="1" x14ac:dyDescent="0.25">
      <c r="U150" s="18"/>
      <c r="V150" s="18"/>
      <c r="W150" s="18"/>
      <c r="AE150" s="25"/>
      <c r="AF150" s="25"/>
      <c r="AG150" s="25"/>
    </row>
    <row r="151" spans="2:33" customFormat="1" x14ac:dyDescent="0.25">
      <c r="B151" s="49"/>
      <c r="C151" s="49"/>
      <c r="U151" s="18"/>
      <c r="V151" s="18"/>
      <c r="W151" s="18"/>
      <c r="AE151" s="25"/>
      <c r="AF151" s="25"/>
      <c r="AG151" s="25"/>
    </row>
    <row r="152" spans="2:33" customFormat="1" x14ac:dyDescent="0.25">
      <c r="B152" s="49"/>
      <c r="C152" s="49"/>
      <c r="U152" s="18"/>
      <c r="V152" s="18"/>
      <c r="W152" s="18"/>
      <c r="AE152" s="25"/>
      <c r="AF152" s="25"/>
      <c r="AG152" s="25"/>
    </row>
    <row r="153" spans="2:33" customFormat="1" x14ac:dyDescent="0.25">
      <c r="U153" s="18"/>
      <c r="V153" s="18"/>
      <c r="W153" s="18"/>
      <c r="AE153" s="25"/>
      <c r="AF153" s="25"/>
      <c r="AG153" s="25"/>
    </row>
    <row r="154" spans="2:33" customFormat="1" x14ac:dyDescent="0.25">
      <c r="U154" s="18"/>
      <c r="V154" s="18"/>
      <c r="W154" s="18"/>
      <c r="AE154" s="25"/>
      <c r="AF154" s="25"/>
      <c r="AG154" s="25"/>
    </row>
    <row r="155" spans="2:33" customFormat="1" x14ac:dyDescent="0.25">
      <c r="U155" s="18"/>
      <c r="V155" s="18"/>
      <c r="W155" s="18"/>
      <c r="AE155" s="25"/>
      <c r="AF155" s="25"/>
      <c r="AG155" s="25"/>
    </row>
    <row r="156" spans="2:33" customFormat="1" x14ac:dyDescent="0.25">
      <c r="B156" s="49"/>
      <c r="C156" s="49"/>
      <c r="U156" s="18"/>
      <c r="V156" s="18"/>
      <c r="W156" s="18"/>
      <c r="AE156" s="25"/>
      <c r="AF156" s="25"/>
      <c r="AG156" s="25"/>
    </row>
    <row r="157" spans="2:33" customFormat="1" x14ac:dyDescent="0.25">
      <c r="U157" s="18"/>
      <c r="V157" s="18"/>
      <c r="W157" s="18"/>
      <c r="AE157" s="25"/>
      <c r="AF157" s="25"/>
      <c r="AG157" s="25"/>
    </row>
    <row r="158" spans="2:33" customFormat="1" x14ac:dyDescent="0.25">
      <c r="U158" s="18"/>
      <c r="V158" s="18"/>
      <c r="W158" s="18"/>
      <c r="AE158" s="25"/>
      <c r="AF158" s="25"/>
      <c r="AG158" s="25"/>
    </row>
    <row r="159" spans="2:33" customFormat="1" x14ac:dyDescent="0.25">
      <c r="U159" s="18"/>
      <c r="V159" s="18"/>
      <c r="W159" s="18"/>
      <c r="AE159" s="25"/>
      <c r="AF159" s="25"/>
      <c r="AG159" s="25"/>
    </row>
    <row r="160" spans="2:33" customFormat="1" x14ac:dyDescent="0.25">
      <c r="B160" s="49"/>
      <c r="C160" s="49"/>
      <c r="U160" s="18"/>
      <c r="V160" s="18"/>
      <c r="W160" s="18"/>
      <c r="AE160" s="25"/>
      <c r="AF160" s="25"/>
      <c r="AG160" s="25"/>
    </row>
    <row r="161" spans="1:33" x14ac:dyDescent="0.25">
      <c r="A161"/>
      <c r="B161" s="49"/>
      <c r="C161" s="49"/>
      <c r="U161" s="18"/>
      <c r="V161" s="18"/>
      <c r="W161" s="18"/>
      <c r="AE161" s="25"/>
      <c r="AG161" s="25"/>
    </row>
    <row r="162" spans="1:33" x14ac:dyDescent="0.25">
      <c r="A162"/>
      <c r="U162" s="18"/>
      <c r="V162" s="18"/>
      <c r="W162" s="18"/>
      <c r="Z162" s="12"/>
      <c r="AE162" s="25"/>
      <c r="AG162" s="25"/>
    </row>
    <row r="163" spans="1:33" x14ac:dyDescent="0.25">
      <c r="A163"/>
      <c r="U163" s="18"/>
      <c r="V163" s="18"/>
      <c r="W163" s="18"/>
      <c r="AE163" s="28"/>
      <c r="AF163" s="28"/>
      <c r="AG163" s="28"/>
    </row>
    <row r="164" spans="1:33" x14ac:dyDescent="0.25">
      <c r="A164"/>
      <c r="U164" s="18"/>
      <c r="V164" s="18"/>
      <c r="W164" s="18"/>
      <c r="Y164" s="12"/>
      <c r="AE164" s="25"/>
      <c r="AG164" s="25"/>
    </row>
    <row r="165" spans="1:33" x14ac:dyDescent="0.25">
      <c r="A165"/>
      <c r="U165" s="18"/>
      <c r="V165" s="18"/>
      <c r="W165" s="18"/>
      <c r="Y165" s="12"/>
      <c r="AE165" s="25"/>
      <c r="AG165" s="25"/>
    </row>
    <row r="166" spans="1:33" x14ac:dyDescent="0.25">
      <c r="A166"/>
      <c r="U166" s="18"/>
      <c r="V166" s="18"/>
      <c r="W166" s="18"/>
      <c r="Y166" s="12"/>
      <c r="AE166" s="25"/>
      <c r="AG166" s="25"/>
    </row>
    <row r="167" spans="1:33" x14ac:dyDescent="0.25">
      <c r="A167"/>
      <c r="U167" s="18"/>
      <c r="V167" s="18"/>
      <c r="W167" s="18"/>
      <c r="Y167" s="12"/>
      <c r="AE167" s="25"/>
      <c r="AG167" s="25"/>
    </row>
    <row r="168" spans="1:33" x14ac:dyDescent="0.25">
      <c r="A168"/>
      <c r="U168" s="18"/>
      <c r="V168" s="18"/>
      <c r="W168" s="18"/>
      <c r="Y168" s="12"/>
      <c r="AE168" s="25"/>
      <c r="AG168" s="25"/>
    </row>
    <row r="169" spans="1:33" x14ac:dyDescent="0.25">
      <c r="A169"/>
      <c r="U169" s="18"/>
      <c r="V169" s="18"/>
      <c r="W169" s="18"/>
      <c r="AE169" s="25"/>
      <c r="AG169" s="25"/>
    </row>
    <row r="170" spans="1:33" x14ac:dyDescent="0.25">
      <c r="A170"/>
      <c r="U170" s="18"/>
      <c r="V170" s="18"/>
      <c r="W170" s="18"/>
      <c r="AE170" s="25"/>
      <c r="AG170" s="25"/>
    </row>
    <row r="171" spans="1:33" x14ac:dyDescent="0.25">
      <c r="A171"/>
      <c r="U171" s="18"/>
      <c r="V171" s="18"/>
      <c r="W171" s="18"/>
      <c r="AE171" s="25"/>
      <c r="AG171" s="25"/>
    </row>
    <row r="172" spans="1:33" x14ac:dyDescent="0.25">
      <c r="A172"/>
      <c r="B172" s="49"/>
      <c r="C172" s="49"/>
      <c r="U172" s="18"/>
      <c r="V172" s="18"/>
      <c r="W172" s="18"/>
      <c r="AE172" s="25"/>
      <c r="AG172" s="25"/>
    </row>
    <row r="173" spans="1:33" x14ac:dyDescent="0.25">
      <c r="A173"/>
      <c r="U173" s="18"/>
      <c r="V173" s="18"/>
      <c r="W173" s="18"/>
      <c r="AE173" s="25"/>
      <c r="AG173" s="25"/>
    </row>
    <row r="174" spans="1:33" x14ac:dyDescent="0.25">
      <c r="A174"/>
      <c r="U174" s="18"/>
      <c r="V174" s="18"/>
      <c r="W174" s="18"/>
      <c r="AE174" s="25"/>
      <c r="AG174" s="25"/>
    </row>
    <row r="175" spans="1:33" x14ac:dyDescent="0.25">
      <c r="A175"/>
      <c r="U175" s="18"/>
      <c r="V175" s="18"/>
      <c r="W175" s="18"/>
      <c r="AE175" s="25"/>
      <c r="AG175" s="25"/>
    </row>
    <row r="176" spans="1:33" x14ac:dyDescent="0.25">
      <c r="A176"/>
      <c r="B176" s="49"/>
      <c r="U176" s="18"/>
      <c r="V176" s="18"/>
      <c r="W176" s="18"/>
      <c r="AE176" s="25"/>
      <c r="AG176" s="25"/>
    </row>
    <row r="177" spans="2:33" customFormat="1" x14ac:dyDescent="0.25">
      <c r="U177" s="18"/>
      <c r="V177" s="18"/>
      <c r="W177" s="18"/>
      <c r="AE177" s="25"/>
      <c r="AF177" s="25"/>
      <c r="AG177" s="25"/>
    </row>
    <row r="178" spans="2:33" customFormat="1" x14ac:dyDescent="0.25">
      <c r="B178" s="49"/>
      <c r="C178" s="49"/>
      <c r="U178" s="18"/>
      <c r="V178" s="18"/>
      <c r="W178" s="18"/>
      <c r="AE178" s="25"/>
      <c r="AF178" s="25"/>
      <c r="AG178" s="25"/>
    </row>
    <row r="179" spans="2:33" customFormat="1" x14ac:dyDescent="0.25">
      <c r="B179" s="49"/>
      <c r="C179" s="49"/>
      <c r="U179" s="18"/>
      <c r="V179" s="18"/>
      <c r="W179" s="18"/>
      <c r="AE179" s="25"/>
      <c r="AF179" s="25"/>
      <c r="AG179" s="25"/>
    </row>
    <row r="180" spans="2:33" customFormat="1" x14ac:dyDescent="0.25">
      <c r="B180" s="49"/>
      <c r="U180" s="18"/>
      <c r="V180" s="18"/>
      <c r="W180" s="18"/>
      <c r="AE180" s="25"/>
      <c r="AF180" s="25"/>
      <c r="AG180" s="25"/>
    </row>
    <row r="181" spans="2:33" customFormat="1" x14ac:dyDescent="0.25">
      <c r="U181" s="18"/>
      <c r="V181" s="18"/>
      <c r="W181" s="18"/>
      <c r="X181" s="12"/>
      <c r="AE181" s="25"/>
      <c r="AF181" s="25"/>
      <c r="AG181" s="25"/>
    </row>
    <row r="182" spans="2:33" customFormat="1" x14ac:dyDescent="0.25">
      <c r="U182" s="18"/>
      <c r="V182" s="18"/>
      <c r="W182" s="18"/>
      <c r="X182" s="12"/>
      <c r="AE182" s="25"/>
      <c r="AF182" s="25"/>
      <c r="AG182" s="25"/>
    </row>
    <row r="183" spans="2:33" customFormat="1" x14ac:dyDescent="0.25">
      <c r="U183" s="18"/>
      <c r="V183" s="18"/>
      <c r="W183" s="18"/>
      <c r="AE183" s="25"/>
      <c r="AF183" s="25"/>
      <c r="AG183" s="25"/>
    </row>
    <row r="184" spans="2:33" customFormat="1" x14ac:dyDescent="0.25">
      <c r="U184" s="18"/>
      <c r="V184" s="18"/>
      <c r="W184" s="18"/>
      <c r="AE184" s="25"/>
      <c r="AF184" s="25"/>
      <c r="AG184" s="25"/>
    </row>
    <row r="185" spans="2:33" customFormat="1" x14ac:dyDescent="0.25">
      <c r="B185" s="49"/>
      <c r="C185" s="49"/>
      <c r="U185" s="18"/>
      <c r="V185" s="18"/>
      <c r="W185" s="18"/>
      <c r="AE185" s="25"/>
      <c r="AF185" s="25"/>
      <c r="AG185" s="25"/>
    </row>
    <row r="186" spans="2:33" customFormat="1" x14ac:dyDescent="0.25">
      <c r="U186" s="18"/>
      <c r="V186" s="18"/>
      <c r="W186" s="18"/>
      <c r="AE186" s="25"/>
      <c r="AF186" s="25"/>
      <c r="AG186" s="25"/>
    </row>
    <row r="187" spans="2:33" customFormat="1" x14ac:dyDescent="0.25">
      <c r="B187" s="49"/>
      <c r="C187" s="49"/>
      <c r="U187" s="18"/>
      <c r="V187" s="18"/>
      <c r="W187" s="18"/>
      <c r="AE187" s="25"/>
      <c r="AF187" s="25"/>
      <c r="AG187" s="25"/>
    </row>
    <row r="188" spans="2:33" customFormat="1" x14ac:dyDescent="0.25">
      <c r="U188" s="18"/>
      <c r="V188" s="18"/>
      <c r="W188" s="18"/>
      <c r="AE188" s="25"/>
      <c r="AF188" s="25"/>
      <c r="AG188" s="25"/>
    </row>
    <row r="189" spans="2:33" customFormat="1" x14ac:dyDescent="0.25">
      <c r="B189" s="49"/>
      <c r="U189" s="18"/>
      <c r="V189" s="18"/>
      <c r="W189" s="18"/>
      <c r="AE189" s="25"/>
      <c r="AF189" s="25"/>
      <c r="AG189" s="25"/>
    </row>
    <row r="190" spans="2:33" customFormat="1" x14ac:dyDescent="0.25">
      <c r="U190" s="18"/>
      <c r="V190" s="18"/>
      <c r="W190" s="18"/>
      <c r="AE190" s="25"/>
      <c r="AF190" s="25"/>
      <c r="AG190" s="25"/>
    </row>
    <row r="191" spans="2:33" customFormat="1" x14ac:dyDescent="0.25">
      <c r="B191" s="49"/>
      <c r="U191" s="18"/>
      <c r="V191" s="18"/>
      <c r="W191" s="18"/>
      <c r="AE191" s="25"/>
      <c r="AF191" s="25"/>
      <c r="AG191" s="25"/>
    </row>
    <row r="192" spans="2:33" customFormat="1" x14ac:dyDescent="0.25">
      <c r="U192" s="18"/>
      <c r="V192" s="18"/>
      <c r="W192" s="18"/>
      <c r="AE192" s="25"/>
      <c r="AF192" s="25"/>
      <c r="AG192" s="25"/>
    </row>
    <row r="193" spans="2:33" customFormat="1" x14ac:dyDescent="0.25">
      <c r="U193" s="18"/>
      <c r="V193" s="18"/>
      <c r="W193" s="18"/>
      <c r="AE193" s="25"/>
      <c r="AF193" s="25"/>
      <c r="AG193" s="25"/>
    </row>
    <row r="194" spans="2:33" customFormat="1" x14ac:dyDescent="0.25">
      <c r="U194" s="18"/>
      <c r="V194" s="18"/>
      <c r="W194" s="18"/>
      <c r="AE194" s="25"/>
      <c r="AF194" s="25"/>
      <c r="AG194" s="25"/>
    </row>
    <row r="195" spans="2:33" customFormat="1" x14ac:dyDescent="0.25">
      <c r="B195" s="49"/>
      <c r="C195" s="49"/>
      <c r="U195" s="18"/>
      <c r="V195" s="18"/>
      <c r="W195" s="18"/>
      <c r="AE195" s="25"/>
      <c r="AF195" s="25"/>
      <c r="AG195" s="25"/>
    </row>
    <row r="196" spans="2:33" customFormat="1" x14ac:dyDescent="0.25">
      <c r="B196" s="49"/>
      <c r="C196" s="49"/>
      <c r="U196" s="18"/>
      <c r="V196" s="18"/>
      <c r="W196" s="18"/>
      <c r="AE196" s="25"/>
      <c r="AF196" s="25"/>
      <c r="AG196" s="25"/>
    </row>
    <row r="197" spans="2:33" customFormat="1" x14ac:dyDescent="0.25">
      <c r="U197" s="18"/>
      <c r="V197" s="18"/>
      <c r="W197" s="18"/>
      <c r="AE197" s="25"/>
      <c r="AF197" s="25"/>
      <c r="AG197" s="25"/>
    </row>
    <row r="198" spans="2:33" customFormat="1" x14ac:dyDescent="0.25">
      <c r="U198" s="18"/>
      <c r="V198" s="18"/>
      <c r="W198" s="18"/>
      <c r="AE198" s="25"/>
      <c r="AF198" s="25"/>
      <c r="AG198" s="25"/>
    </row>
    <row r="199" spans="2:33" customFormat="1" x14ac:dyDescent="0.25">
      <c r="U199" s="18"/>
      <c r="V199" s="18"/>
      <c r="W199" s="18"/>
      <c r="AE199" s="25"/>
      <c r="AF199" s="25"/>
      <c r="AG199" s="25"/>
    </row>
    <row r="200" spans="2:33" customFormat="1" x14ac:dyDescent="0.25">
      <c r="U200" s="18"/>
      <c r="V200" s="18"/>
      <c r="W200" s="18"/>
      <c r="AE200" s="25"/>
      <c r="AF200" s="25"/>
      <c r="AG200" s="25"/>
    </row>
    <row r="201" spans="2:33" customFormat="1" x14ac:dyDescent="0.25">
      <c r="U201" s="18"/>
      <c r="V201" s="18"/>
      <c r="W201" s="18"/>
      <c r="AE201" s="25"/>
      <c r="AF201" s="25"/>
      <c r="AG201" s="25"/>
    </row>
    <row r="202" spans="2:33" customFormat="1" x14ac:dyDescent="0.25">
      <c r="U202" s="18"/>
      <c r="V202" s="18"/>
      <c r="W202" s="18"/>
      <c r="AE202" s="25"/>
      <c r="AF202" s="25"/>
      <c r="AG202" s="25"/>
    </row>
    <row r="203" spans="2:33" customFormat="1" x14ac:dyDescent="0.25">
      <c r="U203" s="18"/>
      <c r="V203" s="18"/>
      <c r="W203" s="18"/>
      <c r="AE203" s="25"/>
      <c r="AF203" s="25"/>
      <c r="AG203" s="25"/>
    </row>
    <row r="204" spans="2:33" customFormat="1" x14ac:dyDescent="0.25">
      <c r="U204" s="18"/>
      <c r="V204" s="18"/>
      <c r="W204" s="18"/>
      <c r="AE204" s="25"/>
      <c r="AF204" s="25"/>
      <c r="AG204" s="25"/>
    </row>
    <row r="205" spans="2:33" customFormat="1" x14ac:dyDescent="0.25">
      <c r="U205" s="18"/>
      <c r="V205" s="18"/>
      <c r="W205" s="18"/>
      <c r="AE205" s="25"/>
      <c r="AF205" s="25"/>
      <c r="AG205" s="25"/>
    </row>
    <row r="206" spans="2:33" customFormat="1" x14ac:dyDescent="0.25">
      <c r="B206" s="49"/>
      <c r="C206" s="49"/>
      <c r="U206" s="18"/>
      <c r="V206" s="18"/>
      <c r="W206" s="18"/>
      <c r="AE206" s="25"/>
      <c r="AF206" s="25"/>
      <c r="AG206" s="25"/>
    </row>
    <row r="207" spans="2:33" customFormat="1" x14ac:dyDescent="0.25">
      <c r="B207" s="49"/>
      <c r="C207" s="49"/>
      <c r="U207" s="18"/>
      <c r="V207" s="18"/>
      <c r="W207" s="18"/>
      <c r="AE207" s="25"/>
      <c r="AF207" s="25"/>
      <c r="AG207" s="25"/>
    </row>
    <row r="208" spans="2:33" customFormat="1" x14ac:dyDescent="0.25">
      <c r="U208" s="18"/>
      <c r="V208" s="18"/>
      <c r="W208" s="18"/>
      <c r="AE208" s="25"/>
      <c r="AF208" s="25"/>
      <c r="AG208" s="25"/>
    </row>
    <row r="209" spans="2:33" customFormat="1" x14ac:dyDescent="0.25">
      <c r="U209" s="18"/>
      <c r="V209" s="18"/>
      <c r="W209" s="18"/>
      <c r="AE209" s="25"/>
      <c r="AF209" s="25"/>
      <c r="AG209" s="25"/>
    </row>
    <row r="210" spans="2:33" customFormat="1" x14ac:dyDescent="0.25">
      <c r="B210" s="49"/>
      <c r="U210" s="18"/>
      <c r="V210" s="18"/>
      <c r="W210" s="18"/>
      <c r="AE210" s="25"/>
      <c r="AF210" s="25"/>
      <c r="AG210" s="25"/>
    </row>
    <row r="211" spans="2:33" customFormat="1" x14ac:dyDescent="0.25">
      <c r="B211" s="49"/>
      <c r="U211" s="18"/>
      <c r="V211" s="18"/>
      <c r="W211" s="18"/>
      <c r="AE211" s="25"/>
      <c r="AF211" s="25"/>
      <c r="AG211" s="25"/>
    </row>
    <row r="212" spans="2:33" customFormat="1" x14ac:dyDescent="0.25">
      <c r="B212" s="49"/>
      <c r="U212" s="18"/>
      <c r="V212" s="18"/>
      <c r="W212" s="18"/>
      <c r="AE212" s="25"/>
      <c r="AF212" s="25"/>
      <c r="AG212" s="25"/>
    </row>
    <row r="213" spans="2:33" customFormat="1" x14ac:dyDescent="0.25">
      <c r="B213" s="49"/>
      <c r="U213" s="18"/>
      <c r="V213" s="18"/>
      <c r="W213" s="18"/>
      <c r="AE213" s="25"/>
      <c r="AF213" s="25"/>
      <c r="AG213" s="25"/>
    </row>
    <row r="214" spans="2:33" customFormat="1" x14ac:dyDescent="0.25">
      <c r="U214" s="18"/>
      <c r="V214" s="18"/>
      <c r="W214" s="18"/>
      <c r="AE214" s="25"/>
      <c r="AF214" s="25"/>
      <c r="AG214" s="25"/>
    </row>
    <row r="215" spans="2:33" customFormat="1" x14ac:dyDescent="0.25">
      <c r="B215" s="49"/>
      <c r="U215" s="18"/>
      <c r="V215" s="18"/>
      <c r="W215" s="18"/>
      <c r="AE215" s="25"/>
      <c r="AF215" s="25"/>
      <c r="AG215" s="25"/>
    </row>
    <row r="216" spans="2:33" customFormat="1" x14ac:dyDescent="0.25">
      <c r="B216" s="12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U216" s="18"/>
      <c r="V216" s="18"/>
      <c r="W216" s="18"/>
      <c r="AE216" s="25"/>
      <c r="AF216" s="25"/>
      <c r="AG216" s="25"/>
    </row>
    <row r="217" spans="2:33" customFormat="1" x14ac:dyDescent="0.25">
      <c r="B217" s="49"/>
      <c r="C217" s="49"/>
      <c r="U217" s="18"/>
      <c r="V217" s="18"/>
      <c r="W217" s="18"/>
      <c r="AE217" s="25"/>
      <c r="AF217" s="25"/>
      <c r="AG217" s="25"/>
    </row>
    <row r="218" spans="2:33" customFormat="1" x14ac:dyDescent="0.25">
      <c r="U218" s="18"/>
      <c r="V218" s="18"/>
      <c r="W218" s="18"/>
      <c r="AE218" s="25"/>
      <c r="AF218" s="25"/>
      <c r="AG218" s="25"/>
    </row>
    <row r="219" spans="2:33" customFormat="1" x14ac:dyDescent="0.25">
      <c r="U219" s="18"/>
      <c r="V219" s="18"/>
      <c r="W219" s="18"/>
      <c r="AE219" s="25"/>
      <c r="AF219" s="25"/>
      <c r="AG219" s="25"/>
    </row>
    <row r="220" spans="2:33" customFormat="1" x14ac:dyDescent="0.25">
      <c r="U220" s="18"/>
      <c r="V220" s="18"/>
      <c r="W220" s="18"/>
      <c r="AE220" s="25"/>
      <c r="AF220" s="25"/>
      <c r="AG220" s="25"/>
    </row>
    <row r="221" spans="2:33" customFormat="1" x14ac:dyDescent="0.25">
      <c r="U221" s="18"/>
      <c r="V221" s="18"/>
      <c r="W221" s="18"/>
      <c r="AE221" s="25"/>
      <c r="AF221" s="25"/>
      <c r="AG221" s="25"/>
    </row>
    <row r="222" spans="2:33" customFormat="1" x14ac:dyDescent="0.25">
      <c r="U222" s="18"/>
      <c r="V222" s="18"/>
      <c r="W222" s="18"/>
      <c r="AE222" s="25"/>
      <c r="AF222" s="25"/>
      <c r="AG222" s="25"/>
    </row>
    <row r="223" spans="2:33" customFormat="1" x14ac:dyDescent="0.25">
      <c r="U223" s="18"/>
      <c r="V223" s="18"/>
      <c r="W223" s="18"/>
      <c r="AE223" s="25"/>
      <c r="AF223" s="25"/>
      <c r="AG223" s="25"/>
    </row>
    <row r="224" spans="2:33" customFormat="1" x14ac:dyDescent="0.25">
      <c r="B224" s="49"/>
      <c r="U224" s="18"/>
      <c r="V224" s="18"/>
      <c r="W224" s="18"/>
      <c r="AE224" s="25"/>
      <c r="AF224" s="25"/>
      <c r="AG224" s="25"/>
    </row>
    <row r="225" spans="2:33" customFormat="1" x14ac:dyDescent="0.25">
      <c r="U225" s="18"/>
      <c r="V225" s="18"/>
      <c r="W225" s="18"/>
      <c r="AE225" s="25"/>
      <c r="AF225" s="25"/>
      <c r="AG225" s="25"/>
    </row>
    <row r="226" spans="2:33" customFormat="1" x14ac:dyDescent="0.25">
      <c r="B226" s="49"/>
      <c r="C226" s="49"/>
      <c r="U226" s="18"/>
      <c r="V226" s="18"/>
      <c r="W226" s="18"/>
      <c r="AE226" s="25"/>
      <c r="AF226" s="25"/>
      <c r="AG226" s="25"/>
    </row>
    <row r="227" spans="2:33" customFormat="1" x14ac:dyDescent="0.25">
      <c r="U227" s="18"/>
      <c r="V227" s="18"/>
      <c r="W227" s="18"/>
      <c r="AE227" s="25"/>
      <c r="AF227" s="25"/>
      <c r="AG227" s="25"/>
    </row>
    <row r="228" spans="2:33" customFormat="1" x14ac:dyDescent="0.25">
      <c r="B228" s="49"/>
      <c r="C228" s="49"/>
      <c r="U228" s="18"/>
      <c r="V228" s="18"/>
      <c r="W228" s="18"/>
      <c r="AE228" s="25"/>
      <c r="AF228" s="25"/>
      <c r="AG228" s="25"/>
    </row>
    <row r="229" spans="2:33" customFormat="1" x14ac:dyDescent="0.25">
      <c r="B229" s="49"/>
      <c r="C229" s="49"/>
      <c r="U229" s="18"/>
      <c r="V229" s="18"/>
      <c r="W229" s="18"/>
      <c r="AE229" s="25"/>
      <c r="AF229" s="25"/>
      <c r="AG229" s="25"/>
    </row>
    <row r="230" spans="2:33" customFormat="1" x14ac:dyDescent="0.25">
      <c r="AE230" s="25"/>
      <c r="AF230" s="25"/>
      <c r="AG230" s="25"/>
    </row>
    <row r="231" spans="2:33" customFormat="1" x14ac:dyDescent="0.25">
      <c r="AE231" s="25"/>
      <c r="AF231" s="25"/>
      <c r="AG231" s="25"/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ht="12" customHeigh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</sheetData>
  <mergeCells count="32">
    <mergeCell ref="A1:AG2"/>
    <mergeCell ref="A4:A5"/>
    <mergeCell ref="B4:B5"/>
    <mergeCell ref="C4:C5"/>
    <mergeCell ref="D4:D5"/>
    <mergeCell ref="E4:E5"/>
    <mergeCell ref="F4:F5"/>
    <mergeCell ref="G4:G5"/>
    <mergeCell ref="O4:O8"/>
    <mergeCell ref="H4:I5"/>
    <mergeCell ref="J4:K5"/>
    <mergeCell ref="L4:N5"/>
    <mergeCell ref="P4:P8"/>
    <mergeCell ref="Q4:Q8"/>
    <mergeCell ref="R4:AD5"/>
    <mergeCell ref="Z6:AD7"/>
    <mergeCell ref="AE4:AE5"/>
    <mergeCell ref="AF4:AF8"/>
    <mergeCell ref="AG4:AG8"/>
    <mergeCell ref="A6:A8"/>
    <mergeCell ref="B6:B8"/>
    <mergeCell ref="C6:C8"/>
    <mergeCell ref="D6:D8"/>
    <mergeCell ref="E6:E8"/>
    <mergeCell ref="F6:F8"/>
    <mergeCell ref="G6:G8"/>
    <mergeCell ref="H6:I7"/>
    <mergeCell ref="J6:K7"/>
    <mergeCell ref="L6:N7"/>
    <mergeCell ref="R6:S7"/>
    <mergeCell ref="T6:V7"/>
    <mergeCell ref="W6:Y7"/>
  </mergeCells>
  <phoneticPr fontId="0" type="noConversion"/>
  <printOptions horizontalCentered="1"/>
  <pageMargins left="0.23622047244094491" right="0.23622047244094491" top="0" bottom="0.15748031496062992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25</vt:i4>
      </vt:variant>
    </vt:vector>
  </HeadingPairs>
  <TitlesOfParts>
    <vt:vector size="39" baseType="lpstr">
      <vt:lpstr>Info</vt:lpstr>
      <vt:lpstr>Jaanuar</vt:lpstr>
      <vt:lpstr>Veebruar</vt:lpstr>
      <vt:lpstr>Märts</vt:lpstr>
      <vt:lpstr>Aprill</vt:lpstr>
      <vt:lpstr>Mai</vt:lpstr>
      <vt:lpstr>Juuni</vt:lpstr>
      <vt:lpstr>Juuli</vt:lpstr>
      <vt:lpstr>August</vt:lpstr>
      <vt:lpstr>September</vt:lpstr>
      <vt:lpstr>Oktoober</vt:lpstr>
      <vt:lpstr>November</vt:lpstr>
      <vt:lpstr>Detsember</vt:lpstr>
      <vt:lpstr>Kokku</vt:lpstr>
      <vt:lpstr>August!Prinditiitlid</vt:lpstr>
      <vt:lpstr>Detsember!Prinditiitlid</vt:lpstr>
      <vt:lpstr>Jaanuar!Prinditiitlid</vt:lpstr>
      <vt:lpstr>Juuli!Prinditiitlid</vt:lpstr>
      <vt:lpstr>Juuni!Prinditiitlid</vt:lpstr>
      <vt:lpstr>Kokku!Prinditiitlid</vt:lpstr>
      <vt:lpstr>Märts!Prinditiitlid</vt:lpstr>
      <vt:lpstr>November!Prinditiitlid</vt:lpstr>
      <vt:lpstr>Oktoober!Prinditiitlid</vt:lpstr>
      <vt:lpstr>September!Prinditiitlid</vt:lpstr>
      <vt:lpstr>Veebruar!Prinditiitlid</vt:lpstr>
      <vt:lpstr>Aprill!Print_Titles</vt:lpstr>
      <vt:lpstr>August!Print_Titles</vt:lpstr>
      <vt:lpstr>Detsember!Print_Titles</vt:lpstr>
      <vt:lpstr>Jaanuar!Print_Titles</vt:lpstr>
      <vt:lpstr>Juuli!Print_Titles</vt:lpstr>
      <vt:lpstr>Juuni!Print_Titles</vt:lpstr>
      <vt:lpstr>Kokku!Print_Titles</vt:lpstr>
      <vt:lpstr>Mai!Print_Titles</vt:lpstr>
      <vt:lpstr>Märts!Print_Titles</vt:lpstr>
      <vt:lpstr>November!Print_Titles</vt:lpstr>
      <vt:lpstr>Oktoober!Print_Titles</vt:lpstr>
      <vt:lpstr>September!Print_Titles</vt:lpstr>
      <vt:lpstr>Veebruar!Print_Titles</vt:lpstr>
      <vt:lpstr>Veebruar!uus</vt:lpstr>
    </vt:vector>
  </TitlesOfParts>
  <Company>AMTEL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Kaida Martinson</dc:creator>
  <cp:lastModifiedBy>Amtel</cp:lastModifiedBy>
  <cp:lastPrinted>2015-01-05T07:38:41Z</cp:lastPrinted>
  <dcterms:created xsi:type="dcterms:W3CDTF">1999-01-12T18:13:10Z</dcterms:created>
  <dcterms:modified xsi:type="dcterms:W3CDTF">2015-01-09T13:57:09Z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F4711FD">
    <vt:lpwstr/>
  </property>
  <property fmtid="{D5CDD505-2E9C-101B-9397-08002B2CF9AE}" pid="3" name="IVID393611D0">
    <vt:lpwstr/>
  </property>
  <property fmtid="{D5CDD505-2E9C-101B-9397-08002B2CF9AE}" pid="4" name="IVID24ED52E6">
    <vt:lpwstr/>
  </property>
  <property fmtid="{D5CDD505-2E9C-101B-9397-08002B2CF9AE}" pid="5" name="IVID1F201803">
    <vt:lpwstr/>
  </property>
</Properties>
</file>