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tatistika\Turuülevaade\2017\"/>
    </mc:Choice>
  </mc:AlternateContent>
  <bookViews>
    <workbookView xWindow="0" yWindow="0" windowWidth="28800" windowHeight="12045" tabRatio="778"/>
  </bookViews>
  <sheets>
    <sheet name="Sisukord" sheetId="2" r:id="rId1"/>
    <sheet name="Ülevaade" sheetId="3" r:id="rId2"/>
    <sheet name="TOP10" sheetId="4" r:id="rId3"/>
    <sheet name="Bürood" sheetId="6" r:id="rId4"/>
    <sheet name="SA_mark" sheetId="7" r:id="rId5"/>
    <sheet name="SA_klass" sheetId="9" r:id="rId6"/>
    <sheet name="SA_mudel" sheetId="14" r:id="rId7"/>
    <sheet name="SA_klass_mudel" sheetId="15" r:id="rId8"/>
    <sheet name="SA_edetabel" sheetId="19" r:id="rId9"/>
    <sheet name="TS_mark" sheetId="10" r:id="rId10"/>
    <sheet name="TS_klass" sheetId="12" r:id="rId11"/>
    <sheet name="TS_mudel" sheetId="16" r:id="rId12"/>
    <sheet name="TS_klass_mudel" sheetId="17" r:id="rId13"/>
    <sheet name="TS_edetabel" sheetId="20" r:id="rId14"/>
  </sheets>
  <externalReferences>
    <externalReference r:id="rId15"/>
    <externalReference r:id="rId16"/>
  </externalReferences>
  <definedNames>
    <definedName name="_xlnm._FilterDatabase" localSheetId="8" hidden="1">SA_edetabel!$A$4:$S$410</definedName>
    <definedName name="_xlnm._FilterDatabase" localSheetId="7" hidden="1">SA_klass_mudel!$A$3:$F$432</definedName>
    <definedName name="_xlnm._FilterDatabase" localSheetId="6" hidden="1">SA_mudel!$A$3:$F$503</definedName>
    <definedName name="_xlnm._FilterDatabase" localSheetId="13" hidden="1">TS_edetabel!$A$3:$R$199</definedName>
    <definedName name="_xlnm._FilterDatabase" localSheetId="12" hidden="1">TS_klass_mudel!$A$3:$F$291</definedName>
    <definedName name="_xlnm._FilterDatabase" localSheetId="11" hidden="1">TS_mudel!$A$3:$F$272</definedName>
    <definedName name="a" localSheetId="8">[1]todo!#REF!</definedName>
    <definedName name="a" localSheetId="13">[1]todo!#REF!</definedName>
    <definedName name="a" localSheetId="9">[1]todo!#REF!</definedName>
    <definedName name="a" localSheetId="1">[2]todo!#REF!</definedName>
    <definedName name="a">[1]todo!#REF!</definedName>
    <definedName name="aasta" localSheetId="8">[1]todo!#REF!</definedName>
    <definedName name="aasta" localSheetId="13">[1]todo!#REF!</definedName>
    <definedName name="aasta" localSheetId="9">[1]todo!#REF!</definedName>
    <definedName name="aasta" localSheetId="1">[2]todo!#REF!</definedName>
    <definedName name="aasta">[1]todo!#REF!</definedName>
    <definedName name="e_aasta" localSheetId="8">[1]todo!#REF!</definedName>
    <definedName name="e_aasta" localSheetId="13">[1]todo!#REF!</definedName>
    <definedName name="e_aasta" localSheetId="9">[1]todo!#REF!</definedName>
    <definedName name="e_aasta" localSheetId="1">[2]todo!#REF!</definedName>
    <definedName name="e_aasta">[1]todo!#REF!</definedName>
    <definedName name="e_kuu" localSheetId="8">[1]todo!#REF!</definedName>
    <definedName name="e_kuu" localSheetId="13">[1]todo!#REF!</definedName>
    <definedName name="e_kuu" localSheetId="9">[1]todo!#REF!</definedName>
    <definedName name="e_kuu" localSheetId="1">[2]todo!#REF!</definedName>
    <definedName name="e_kuu">[1]todo!#REF!</definedName>
    <definedName name="kkuu" localSheetId="8">[1]todo!#REF!</definedName>
    <definedName name="kkuu" localSheetId="13">[1]todo!#REF!</definedName>
    <definedName name="kkuu" localSheetId="9">[1]todo!#REF!</definedName>
    <definedName name="kkuu" localSheetId="1">[2]todo!#REF!</definedName>
    <definedName name="kkuu">[1]todo!#REF!</definedName>
    <definedName name="kuu" localSheetId="8">[1]todo!#REF!</definedName>
    <definedName name="kuu" localSheetId="13">[1]todo!#REF!</definedName>
    <definedName name="kuu" localSheetId="9">[1]todo!#REF!</definedName>
    <definedName name="kuu" localSheetId="1">[2]todo!#REF!</definedName>
    <definedName name="kuu">[1]todo!#REF!</definedName>
    <definedName name="Kuu_pikk" localSheetId="8">[1]todo!#REF!</definedName>
    <definedName name="Kuu_pikk" localSheetId="13">[1]todo!#REF!</definedName>
    <definedName name="Kuu_pikk" localSheetId="9">[1]todo!#REF!</definedName>
    <definedName name="Kuu_pikk" localSheetId="1">[2]todo!#REF!</definedName>
    <definedName name="Kuu_pikk">[1]todo!#REF!</definedName>
    <definedName name="p_year" localSheetId="8">#REF!</definedName>
    <definedName name="p_year" localSheetId="13">#REF!</definedName>
    <definedName name="p_year" localSheetId="9">#REF!</definedName>
    <definedName name="p_year" localSheetId="1">#REF!</definedName>
    <definedName name="p_year">#REF!</definedName>
    <definedName name="pikk_kuu" localSheetId="8">#REF!</definedName>
    <definedName name="pikk_kuu" localSheetId="13">#REF!</definedName>
    <definedName name="pikk_kuu" localSheetId="9">#REF!</definedName>
    <definedName name="pikk_kuu" localSheetId="1">#REF!</definedName>
    <definedName name="pikk_kuu">#REF!</definedName>
    <definedName name="_xlnm.Print_Area" localSheetId="4">SA_mark!$A$1:$G$56</definedName>
    <definedName name="_xlnm.Print_Titles" localSheetId="3">Bürood!$1:$3</definedName>
    <definedName name="_xlnm.Print_Titles" localSheetId="8">SA_edetabel!$1:$5</definedName>
    <definedName name="_xlnm.Print_Titles" localSheetId="5">SA_klass!$1:$6</definedName>
    <definedName name="_xlnm.Print_Titles" localSheetId="7">SA_klass_mudel!$1:$3</definedName>
    <definedName name="_xlnm.Print_Titles" localSheetId="4">SA_mark!$1:$3</definedName>
    <definedName name="_xlnm.Print_Titles" localSheetId="6">SA_mudel!$1:$3</definedName>
    <definedName name="_xlnm.Print_Titles" localSheetId="13">TS_edetabel!$1:$4</definedName>
    <definedName name="_xlnm.Print_Titles" localSheetId="10">TS_klass!$1:$5</definedName>
    <definedName name="_xlnm.Print_Titles" localSheetId="12">TS_klass_mudel!$1:$3</definedName>
    <definedName name="_xlnm.Print_Titles" localSheetId="9">TS_mark!$1:$3</definedName>
    <definedName name="_xlnm.Print_Titles" localSheetId="11">TS_mudel!$1:$3</definedName>
    <definedName name="_xlnm.Print_Titles" localSheetId="1">Ülevaade!$1:$2</definedName>
    <definedName name="Start10">SA_klass!$H$1</definedName>
    <definedName name="Start11">TS_mark!$B$1</definedName>
    <definedName name="Start12">#REF!</definedName>
    <definedName name="Start13">TS_klass!$H$1</definedName>
    <definedName name="Start14">#REF!</definedName>
    <definedName name="Start15">SA_mudel!$D$1</definedName>
    <definedName name="Start16">SA_klass_mudel!$D$1</definedName>
    <definedName name="Start17">TS_mudel!$D$1</definedName>
    <definedName name="Start18">TS_klass_mudel!$D$1</definedName>
    <definedName name="Start19">#REF!</definedName>
    <definedName name="Start2">#REF!</definedName>
    <definedName name="Start20">SA_edetabel!$H$1</definedName>
    <definedName name="Start21">TS_edetabel!$H$1</definedName>
    <definedName name="Start3">Sisukord!$H$1</definedName>
    <definedName name="Start4">Ülevaade!$H$1</definedName>
    <definedName name="Start5">'TOP10'!$E$1</definedName>
    <definedName name="Start6">#REF!</definedName>
    <definedName name="Start7">Bürood!$H$1</definedName>
    <definedName name="Start8">SA_mark!$B$1</definedName>
    <definedName name="Start9">#REF!</definedName>
    <definedName name="ty_aasta" localSheetId="1">#REF!</definedName>
    <definedName name="ty_aasta">#REF!</definedName>
    <definedName name="ty_e_aasta" localSheetId="1">#REF!</definedName>
    <definedName name="ty_e_aasta">#REF!</definedName>
    <definedName name="ty_e_kuu" localSheetId="1">#REF!</definedName>
    <definedName name="ty_e_kuu">#REF!</definedName>
    <definedName name="ty_kuu" localSheetId="1">#REF!</definedName>
    <definedName name="ty_kuu">#REF!</definedName>
    <definedName name="ty_kuu_pikk" localSheetId="1">#REF!</definedName>
    <definedName name="ty_kuu_pikk">#REF!</definedName>
    <definedName name="year" localSheetId="8">#REF!</definedName>
    <definedName name="year" localSheetId="13">#REF!</definedName>
    <definedName name="year" localSheetId="9">#REF!</definedName>
    <definedName name="year" localSheetId="1">#REF!</definedName>
    <definedName name="year">#REF!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3" l="1"/>
  <c r="M67" i="3"/>
  <c r="I67" i="3"/>
  <c r="H67" i="3"/>
  <c r="F67" i="3"/>
  <c r="E67" i="3"/>
  <c r="D67" i="3"/>
  <c r="C67" i="3"/>
  <c r="B67" i="3"/>
  <c r="M66" i="3"/>
  <c r="L66" i="3"/>
  <c r="J66" i="3"/>
  <c r="F66" i="3"/>
  <c r="E66" i="3"/>
  <c r="D66" i="3"/>
  <c r="C66" i="3"/>
  <c r="B66" i="3"/>
  <c r="M64" i="3"/>
  <c r="J64" i="3"/>
  <c r="I64" i="3"/>
  <c r="H64" i="3"/>
  <c r="G64" i="3"/>
  <c r="F64" i="3"/>
  <c r="E64" i="3"/>
  <c r="D64" i="3"/>
  <c r="C64" i="3"/>
  <c r="B64" i="3"/>
  <c r="M63" i="3"/>
  <c r="L63" i="3"/>
  <c r="K63" i="3"/>
  <c r="J63" i="3"/>
  <c r="H63" i="3"/>
  <c r="F63" i="3"/>
  <c r="E63" i="3"/>
  <c r="D63" i="3"/>
  <c r="C63" i="3"/>
  <c r="B63" i="3"/>
  <c r="L61" i="3"/>
  <c r="L64" i="3" s="1"/>
  <c r="K61" i="3"/>
  <c r="K66" i="3" s="1"/>
  <c r="J61" i="3"/>
  <c r="I61" i="3"/>
  <c r="H61" i="3"/>
  <c r="H66" i="3" s="1"/>
  <c r="G61" i="3"/>
  <c r="J67" i="3" s="1"/>
  <c r="M41" i="3"/>
  <c r="L41" i="3"/>
  <c r="K41" i="3"/>
  <c r="J41" i="3"/>
  <c r="I41" i="3"/>
  <c r="H41" i="3"/>
  <c r="G41" i="3"/>
  <c r="F41" i="3"/>
  <c r="E41" i="3"/>
  <c r="D41" i="3"/>
  <c r="C41" i="3"/>
  <c r="B41" i="3"/>
  <c r="M40" i="3"/>
  <c r="L40" i="3"/>
  <c r="K40" i="3"/>
  <c r="J40" i="3"/>
  <c r="I40" i="3"/>
  <c r="H40" i="3"/>
  <c r="G40" i="3"/>
  <c r="F40" i="3"/>
  <c r="E40" i="3"/>
  <c r="D40" i="3"/>
  <c r="C40" i="3"/>
  <c r="B40" i="3"/>
  <c r="M38" i="3"/>
  <c r="L38" i="3"/>
  <c r="K38" i="3"/>
  <c r="J38" i="3"/>
  <c r="I38" i="3"/>
  <c r="H38" i="3"/>
  <c r="G38" i="3"/>
  <c r="F38" i="3"/>
  <c r="E38" i="3"/>
  <c r="D38" i="3"/>
  <c r="C38" i="3"/>
  <c r="B38" i="3"/>
  <c r="M37" i="3"/>
  <c r="L37" i="3"/>
  <c r="K37" i="3"/>
  <c r="J37" i="3"/>
  <c r="I37" i="3"/>
  <c r="H37" i="3"/>
  <c r="G37" i="3"/>
  <c r="F37" i="3"/>
  <c r="E37" i="3"/>
  <c r="D37" i="3"/>
  <c r="C37" i="3"/>
  <c r="B37" i="3"/>
  <c r="N35" i="3"/>
  <c r="M11" i="3"/>
  <c r="L11" i="3"/>
  <c r="K11" i="3"/>
  <c r="J11" i="3"/>
  <c r="I11" i="3"/>
  <c r="H11" i="3"/>
  <c r="G11" i="3"/>
  <c r="F11" i="3"/>
  <c r="E11" i="3"/>
  <c r="D11" i="3"/>
  <c r="C11" i="3"/>
  <c r="B11" i="3"/>
  <c r="M10" i="3"/>
  <c r="L10" i="3"/>
  <c r="K10" i="3"/>
  <c r="J10" i="3"/>
  <c r="I10" i="3"/>
  <c r="H10" i="3"/>
  <c r="G10" i="3"/>
  <c r="F10" i="3"/>
  <c r="E10" i="3"/>
  <c r="D10" i="3"/>
  <c r="C10" i="3"/>
  <c r="B10" i="3"/>
  <c r="M8" i="3"/>
  <c r="L8" i="3"/>
  <c r="K8" i="3"/>
  <c r="J8" i="3"/>
  <c r="I8" i="3"/>
  <c r="H8" i="3"/>
  <c r="G8" i="3"/>
  <c r="F8" i="3"/>
  <c r="E8" i="3"/>
  <c r="D8" i="3"/>
  <c r="C8" i="3"/>
  <c r="B8" i="3"/>
  <c r="M7" i="3"/>
  <c r="L7" i="3"/>
  <c r="K7" i="3"/>
  <c r="J7" i="3"/>
  <c r="I7" i="3"/>
  <c r="H7" i="3"/>
  <c r="G7" i="3"/>
  <c r="F7" i="3"/>
  <c r="E7" i="3"/>
  <c r="D7" i="3"/>
  <c r="C7" i="3"/>
  <c r="B7" i="3"/>
  <c r="N5" i="3"/>
  <c r="N61" i="3" l="1"/>
  <c r="K67" i="3"/>
  <c r="K64" i="3"/>
  <c r="I66" i="3"/>
  <c r="I63" i="3"/>
  <c r="G66" i="3"/>
  <c r="L67" i="3"/>
  <c r="G63" i="3"/>
  <c r="G67" i="3"/>
</calcChain>
</file>

<file path=xl/sharedStrings.xml><?xml version="1.0" encoding="utf-8"?>
<sst xmlns="http://schemas.openxmlformats.org/spreadsheetml/2006/main" count="5076" uniqueCount="771">
  <si>
    <t>SISUKORD</t>
  </si>
  <si>
    <t>ÜLEVAADE JA ÜLDANDMED</t>
  </si>
  <si>
    <t>Koondülevaade registreerimistest kuude lõikes</t>
  </si>
  <si>
    <t>Sõiduautod ja tarbesõidukid maakondade lõikes</t>
  </si>
  <si>
    <t>Esmakordselt registreeritud mudelid (sõiduautod)</t>
  </si>
  <si>
    <t>Sõiduautod markide lõikes</t>
  </si>
  <si>
    <t>Sõiduautod klasside lõikes</t>
  </si>
  <si>
    <t>Tarbesõidukid markide lõikes</t>
  </si>
  <si>
    <t>Tarbesõidukid klasside lõikes</t>
  </si>
  <si>
    <t>Koostaja: Autode Müügi- ja Teenindusettevõtete Eesti Liit</t>
  </si>
  <si>
    <t>Sõiduautod mudelite lõikes</t>
  </si>
  <si>
    <t>Sõiduautod klasside ja mudelite lõikes</t>
  </si>
  <si>
    <t>Tarbesõidukid mudelite lõikes</t>
  </si>
  <si>
    <t>Tarbesõidukid klasside ja mudelite lõikes</t>
  </si>
  <si>
    <t>Uute sõiduautode ja tarbesõidukite registreerimine Eestis 2016.-2017. aastal</t>
  </si>
  <si>
    <t>SÕIDUAUTOD</t>
  </si>
  <si>
    <t>Jaanuar</t>
  </si>
  <si>
    <t>Veebruar</t>
  </si>
  <si>
    <t>Märts</t>
  </si>
  <si>
    <t>Aprill</t>
  </si>
  <si>
    <t>Mai</t>
  </si>
  <si>
    <t>Juuni</t>
  </si>
  <si>
    <t>Juuli</t>
  </si>
  <si>
    <t>August</t>
  </si>
  <si>
    <t>September</t>
  </si>
  <si>
    <t>Oktoober</t>
  </si>
  <si>
    <t>November</t>
  </si>
  <si>
    <t>Detsember</t>
  </si>
  <si>
    <t>Kokku</t>
  </si>
  <si>
    <t>Muutus</t>
  </si>
  <si>
    <t>Koguse muutus</t>
  </si>
  <si>
    <t>Muutus % YTD</t>
  </si>
  <si>
    <t>Koguse muutus YTD</t>
  </si>
  <si>
    <t>TARBESÕIDUKID</t>
  </si>
  <si>
    <t>SÕIDUAUTOD JA TARBESÕIDUKID KOKKU</t>
  </si>
  <si>
    <t>Sõiduautod</t>
  </si>
  <si>
    <t>Koht</t>
  </si>
  <si>
    <t>Mark</t>
  </si>
  <si>
    <t>Tarbesõidukid</t>
  </si>
  <si>
    <t>Mudel</t>
  </si>
  <si>
    <t>Büroo /
Sõiduki mark</t>
  </si>
  <si>
    <t>Haap-salu</t>
  </si>
  <si>
    <t>Jõgeva</t>
  </si>
  <si>
    <t>Jõhvi</t>
  </si>
  <si>
    <t>Keskus</t>
  </si>
  <si>
    <t>Kures-saare</t>
  </si>
  <si>
    <t>Narva</t>
  </si>
  <si>
    <t>Paide</t>
  </si>
  <si>
    <t>Pärnu</t>
  </si>
  <si>
    <t>Rakvere</t>
  </si>
  <si>
    <t>Rapla</t>
  </si>
  <si>
    <t>Saue</t>
  </si>
  <si>
    <t>Tallinn</t>
  </si>
  <si>
    <t>Tartu</t>
  </si>
  <si>
    <t>Valga</t>
  </si>
  <si>
    <t>Viljandi</t>
  </si>
  <si>
    <t>Võru</t>
  </si>
  <si>
    <t>Eksport</t>
  </si>
  <si>
    <t>Büroo osakaal</t>
  </si>
  <si>
    <t>2017 kokku</t>
  </si>
  <si>
    <t>Osakaal</t>
  </si>
  <si>
    <t>A</t>
  </si>
  <si>
    <t>B</t>
  </si>
  <si>
    <t>C</t>
  </si>
  <si>
    <t>D</t>
  </si>
  <si>
    <t>E</t>
  </si>
  <si>
    <t>F</t>
  </si>
  <si>
    <t>S</t>
  </si>
  <si>
    <t>M</t>
  </si>
  <si>
    <t>J</t>
  </si>
  <si>
    <t>N - Pole Klassi-fitsee-ritud</t>
  </si>
  <si>
    <t>Sportauto, kupee, lahtine auto</t>
  </si>
  <si>
    <t>MPV mahtuniversaal</t>
  </si>
  <si>
    <t>SUV/SUC erinevad maasturid</t>
  </si>
  <si>
    <t>Mini (mikro)-auto</t>
  </si>
  <si>
    <t>Väike-auto</t>
  </si>
  <si>
    <t>Väike 
keskauto</t>
  </si>
  <si>
    <t>Keskauto</t>
  </si>
  <si>
    <t>Suur 
keskauto</t>
  </si>
  <si>
    <t>Luksus-auto</t>
  </si>
  <si>
    <t>Väike/
kesk-mine 
sportauto</t>
  </si>
  <si>
    <t>Suur 
sport-auto</t>
  </si>
  <si>
    <t>Väike MPV</t>
  </si>
  <si>
    <t>Kesk-mine/ 
suur MPV</t>
  </si>
  <si>
    <t>Väike 
SUV</t>
  </si>
  <si>
    <t>Kesk-mine 
SUV</t>
  </si>
  <si>
    <t>Suur 
SUV</t>
  </si>
  <si>
    <t>Pick-up</t>
  </si>
  <si>
    <t>Klassi osakaal</t>
  </si>
  <si>
    <t>Kaubik &gt;2,79 t</t>
  </si>
  <si>
    <t>Bussid</t>
  </si>
  <si>
    <t xml:space="preserve">       Veoautod</t>
  </si>
  <si>
    <t>M1 
Väike-kaubik</t>
  </si>
  <si>
    <t>N1 
Väike-kaubik</t>
  </si>
  <si>
    <t>M1 
Kaubik ≤3,5 t</t>
  </si>
  <si>
    <t>N1 
Kaubik ≤3,5t</t>
  </si>
  <si>
    <t>N2 
Kaubik &gt;3,5t</t>
  </si>
  <si>
    <t>M3 
Buss  ≥8,0 t</t>
  </si>
  <si>
    <t>Veoauto
 &gt;3,5 t - ≤6,0t</t>
  </si>
  <si>
    <t>Väikekaubik  
&lt;2,79 t</t>
  </si>
  <si>
    <t>M2
Buss</t>
  </si>
  <si>
    <t>M3 
Buss  &lt;8,0 t</t>
  </si>
  <si>
    <t>Veo-auto 
≤3,5 t</t>
  </si>
  <si>
    <t>Veo-auto 
&gt;6,0 t - ≤16 t</t>
  </si>
  <si>
    <t>Veo-auto 
sadul &gt;16 t</t>
  </si>
  <si>
    <t>Veo-auto 
muu 
&gt;16 t</t>
  </si>
  <si>
    <t>HYUNDAI</t>
  </si>
  <si>
    <t>Kona</t>
  </si>
  <si>
    <t>KIA</t>
  </si>
  <si>
    <t>Stinger</t>
  </si>
  <si>
    <t>Stonic</t>
  </si>
  <si>
    <t>MERCEDES-BENZ</t>
  </si>
  <si>
    <t>X-Class</t>
  </si>
  <si>
    <t>ŠKODA</t>
  </si>
  <si>
    <t>Karoq</t>
  </si>
  <si>
    <t>CITROEN</t>
  </si>
  <si>
    <t>C3 Aircross</t>
  </si>
  <si>
    <t>OPEL</t>
  </si>
  <si>
    <t>Grandland X</t>
  </si>
  <si>
    <t>RENAULT</t>
  </si>
  <si>
    <t>Alaskan</t>
  </si>
  <si>
    <t>FIAT</t>
  </si>
  <si>
    <t>Mobilvetta K-Yacht</t>
  </si>
  <si>
    <t>EASYMILE</t>
  </si>
  <si>
    <t>EZ10</t>
  </si>
  <si>
    <t>DODGE</t>
  </si>
  <si>
    <t>Grand Caravan</t>
  </si>
  <si>
    <t>LAND ROVER</t>
  </si>
  <si>
    <t>Range Rover Velar</t>
  </si>
  <si>
    <t>LEXUS</t>
  </si>
  <si>
    <t>LC500</t>
  </si>
  <si>
    <t>VOLKSWAGEN</t>
  </si>
  <si>
    <t>Arteon</t>
  </si>
  <si>
    <t>Crossland X</t>
  </si>
  <si>
    <t>ALFA ROMEO</t>
  </si>
  <si>
    <t>Stelvio</t>
  </si>
  <si>
    <t>BMW</t>
  </si>
  <si>
    <t>CHRYSLER</t>
  </si>
  <si>
    <t>Town &amp; Country</t>
  </si>
  <si>
    <t>Glamys</t>
  </si>
  <si>
    <t>FORD</t>
  </si>
  <si>
    <t>KA+</t>
  </si>
  <si>
    <t>GMC</t>
  </si>
  <si>
    <t>Yukon Denali</t>
  </si>
  <si>
    <t>Kodiaq</t>
  </si>
  <si>
    <t>Edge</t>
  </si>
  <si>
    <t>MCLAREN</t>
  </si>
  <si>
    <t>570S</t>
  </si>
  <si>
    <t>Ioniq</t>
  </si>
  <si>
    <t>Kõik kokku</t>
  </si>
  <si>
    <t>Muutus %</t>
  </si>
  <si>
    <t>Klass:</t>
  </si>
  <si>
    <t>A - Miniauto</t>
  </si>
  <si>
    <t>Kokku:</t>
  </si>
  <si>
    <t>Klassi osakaal:</t>
  </si>
  <si>
    <t>B - Väikeauto</t>
  </si>
  <si>
    <t>C - Väike keskauto</t>
  </si>
  <si>
    <t>D - Keskauto</t>
  </si>
  <si>
    <t>E - Suur keskauto</t>
  </si>
  <si>
    <t>F - Luksusauto</t>
  </si>
  <si>
    <t>S1 - Väike/keskmine sportauto</t>
  </si>
  <si>
    <t>S2 - Suur sportauto</t>
  </si>
  <si>
    <t>M1 - Väike MPV</t>
  </si>
  <si>
    <t>M2 - Keskmine/suur MPV</t>
  </si>
  <si>
    <t>J1 - Väike SUV</t>
  </si>
  <si>
    <t>J2 - Keskmine SUV</t>
  </si>
  <si>
    <t>J3 - Suur SUV</t>
  </si>
  <si>
    <t>N - Pole klassifitseeritud</t>
  </si>
  <si>
    <t>M1 - Väikekaubik &lt; 2,79t</t>
  </si>
  <si>
    <t>N1 - Väikekaubik &lt; 2,79t</t>
  </si>
  <si>
    <t>M1 - Kaubik ≤ 3,5t</t>
  </si>
  <si>
    <t>N1 - Kaubik ≤ 3,5t</t>
  </si>
  <si>
    <t>N2 - Kaubik &gt; 3,5t</t>
  </si>
  <si>
    <t>M2 - Buss</t>
  </si>
  <si>
    <t>M3 - Buss &lt; 8t</t>
  </si>
  <si>
    <t>M3 - Buss &gt; 8t</t>
  </si>
  <si>
    <t>Veoauto ≤ 3,5t</t>
  </si>
  <si>
    <t>Veoauto &gt; 3,5 ≤ 6,0t</t>
  </si>
  <si>
    <t>Veoauto &gt; 6,0 ≤ 16t</t>
  </si>
  <si>
    <t>N3 - Veoauto sadul &gt; 16t</t>
  </si>
  <si>
    <t>N3 - Veoauto muu &gt; 16t</t>
  </si>
  <si>
    <t>Jaan</t>
  </si>
  <si>
    <t>Veebr</t>
  </si>
  <si>
    <t>Apr</t>
  </si>
  <si>
    <t>Aug</t>
  </si>
  <si>
    <t>Sept</t>
  </si>
  <si>
    <t>Okt</t>
  </si>
  <si>
    <t>Nov</t>
  </si>
  <si>
    <t>Dets</t>
  </si>
  <si>
    <t>Berlingo</t>
  </si>
  <si>
    <t>Jumper</t>
  </si>
  <si>
    <t>Jumpy</t>
  </si>
  <si>
    <t>C4</t>
  </si>
  <si>
    <t>CITROEN kokku</t>
  </si>
  <si>
    <t/>
  </si>
  <si>
    <t>Trafic</t>
  </si>
  <si>
    <t>Master</t>
  </si>
  <si>
    <t>Kangoo</t>
  </si>
  <si>
    <t>T</t>
  </si>
  <si>
    <t>Clio</t>
  </si>
  <si>
    <t>RENAULT kokku</t>
  </si>
  <si>
    <t>PEUGEOT</t>
  </si>
  <si>
    <t>Partner</t>
  </si>
  <si>
    <t>Boxer</t>
  </si>
  <si>
    <t>Expert</t>
  </si>
  <si>
    <t>Traveller</t>
  </si>
  <si>
    <t>208</t>
  </si>
  <si>
    <t>508</t>
  </si>
  <si>
    <t>PEUGEOT kokku</t>
  </si>
  <si>
    <t>Caddy</t>
  </si>
  <si>
    <t>Multivan</t>
  </si>
  <si>
    <t>Transporter</t>
  </si>
  <si>
    <t>Crafter</t>
  </si>
  <si>
    <t>Golf</t>
  </si>
  <si>
    <t>Kombi</t>
  </si>
  <si>
    <t>Tiguan</t>
  </si>
  <si>
    <t>Sommer Panelvan</t>
  </si>
  <si>
    <t>UP!</t>
  </si>
  <si>
    <t>VOLKSWAGEN kokku</t>
  </si>
  <si>
    <t>SCANIA</t>
  </si>
  <si>
    <t>R seeria</t>
  </si>
  <si>
    <t>P seeria</t>
  </si>
  <si>
    <t>S seeria</t>
  </si>
  <si>
    <t>G seeria</t>
  </si>
  <si>
    <t>Higer Touring</t>
  </si>
  <si>
    <t>Irizar I8 14.98</t>
  </si>
  <si>
    <t>Irizar I6 10.78</t>
  </si>
  <si>
    <t>Interlink</t>
  </si>
  <si>
    <t>Irizar I6 12.35</t>
  </si>
  <si>
    <t>SCANIA kokku</t>
  </si>
  <si>
    <t>Superb</t>
  </si>
  <si>
    <t>Octavia</t>
  </si>
  <si>
    <t>Fabia</t>
  </si>
  <si>
    <t>Rapid</t>
  </si>
  <si>
    <t>Yeti</t>
  </si>
  <si>
    <t>ŠKODA kokku</t>
  </si>
  <si>
    <t>Vito</t>
  </si>
  <si>
    <t>Sprinter</t>
  </si>
  <si>
    <t>Actros</t>
  </si>
  <si>
    <t>V-Class</t>
  </si>
  <si>
    <t>Conecto</t>
  </si>
  <si>
    <t>Citan</t>
  </si>
  <si>
    <t>Tourismo</t>
  </si>
  <si>
    <t>Atego</t>
  </si>
  <si>
    <t>Arocs</t>
  </si>
  <si>
    <t>GLC</t>
  </si>
  <si>
    <t>Antos</t>
  </si>
  <si>
    <t>MERCEDES-BENZ kokku</t>
  </si>
  <si>
    <t>VOLVO</t>
  </si>
  <si>
    <t>FH</t>
  </si>
  <si>
    <t>7900/9700</t>
  </si>
  <si>
    <t>FM</t>
  </si>
  <si>
    <t>FL</t>
  </si>
  <si>
    <t>XC90</t>
  </si>
  <si>
    <t>VOLVO kokku</t>
  </si>
  <si>
    <t>TOYOTA</t>
  </si>
  <si>
    <t>Proace</t>
  </si>
  <si>
    <t>Land Cruiser 150</t>
  </si>
  <si>
    <t>Auris</t>
  </si>
  <si>
    <t>Yaris</t>
  </si>
  <si>
    <t>Land Cruiser 200</t>
  </si>
  <si>
    <t>TOYOTA kokku</t>
  </si>
  <si>
    <t>Transit</t>
  </si>
  <si>
    <t>Transit Custom</t>
  </si>
  <si>
    <t>Transit Connect</t>
  </si>
  <si>
    <t>Tourneo Custom</t>
  </si>
  <si>
    <t>Transit Courier</t>
  </si>
  <si>
    <t>Tourneo Connect</t>
  </si>
  <si>
    <t>Focus</t>
  </si>
  <si>
    <t>FORD kokku</t>
  </si>
  <si>
    <t>Vivaro-B</t>
  </si>
  <si>
    <t>Combo</t>
  </si>
  <si>
    <t>Movano</t>
  </si>
  <si>
    <t>Corsa</t>
  </si>
  <si>
    <t>Meriva</t>
  </si>
  <si>
    <t>OPEL kokku</t>
  </si>
  <si>
    <t>MAN</t>
  </si>
  <si>
    <t>TGX</t>
  </si>
  <si>
    <t>Lions City</t>
  </si>
  <si>
    <t>TGS</t>
  </si>
  <si>
    <t>TGM</t>
  </si>
  <si>
    <t>P436</t>
  </si>
  <si>
    <t>MAN kokku</t>
  </si>
  <si>
    <t>DACIA</t>
  </si>
  <si>
    <t>Dokker VAN</t>
  </si>
  <si>
    <t>Duster</t>
  </si>
  <si>
    <t>DACIA kokku</t>
  </si>
  <si>
    <t>Ducato</t>
  </si>
  <si>
    <t>Doblo</t>
  </si>
  <si>
    <t>Fiorino</t>
  </si>
  <si>
    <t>Talento</t>
  </si>
  <si>
    <t>FIAT kokku</t>
  </si>
  <si>
    <t>IVECO</t>
  </si>
  <si>
    <t>70C18</t>
  </si>
  <si>
    <t>Feniksbus</t>
  </si>
  <si>
    <t>35S18</t>
  </si>
  <si>
    <t>35S14G</t>
  </si>
  <si>
    <t>Crossway</t>
  </si>
  <si>
    <t>35C15</t>
  </si>
  <si>
    <t>35S16</t>
  </si>
  <si>
    <t>35S13</t>
  </si>
  <si>
    <t>AS440T/P</t>
  </si>
  <si>
    <t>SKD</t>
  </si>
  <si>
    <t>Sunrise</t>
  </si>
  <si>
    <t>35S21</t>
  </si>
  <si>
    <t>75E</t>
  </si>
  <si>
    <t>AS260</t>
  </si>
  <si>
    <t>140E</t>
  </si>
  <si>
    <t>70C17</t>
  </si>
  <si>
    <t>35C18</t>
  </si>
  <si>
    <t>65C17</t>
  </si>
  <si>
    <t>180E</t>
  </si>
  <si>
    <t>60C17</t>
  </si>
  <si>
    <t>100E</t>
  </si>
  <si>
    <t>50C18</t>
  </si>
  <si>
    <t>55S17W</t>
  </si>
  <si>
    <t>50C14</t>
  </si>
  <si>
    <t>50C/35</t>
  </si>
  <si>
    <t>IVECO kokku</t>
  </si>
  <si>
    <t>DAF</t>
  </si>
  <si>
    <t>XF</t>
  </si>
  <si>
    <t>CF</t>
  </si>
  <si>
    <t>LF</t>
  </si>
  <si>
    <t>DAF kokku</t>
  </si>
  <si>
    <t>NISSAN</t>
  </si>
  <si>
    <t>NV200</t>
  </si>
  <si>
    <t>NV300</t>
  </si>
  <si>
    <t>Cabstar NT400</t>
  </si>
  <si>
    <t>NISSAN kokku</t>
  </si>
  <si>
    <t>AUDI</t>
  </si>
  <si>
    <t>Q7</t>
  </si>
  <si>
    <t>SQ7</t>
  </si>
  <si>
    <t>AUDI kokku</t>
  </si>
  <si>
    <t>Cee'd</t>
  </si>
  <si>
    <t>KIA kokku</t>
  </si>
  <si>
    <t>X5</t>
  </si>
  <si>
    <t>BMW kokku</t>
  </si>
  <si>
    <t>GAZ</t>
  </si>
  <si>
    <t>Gazelle Next</t>
  </si>
  <si>
    <t>Gazelle 33027</t>
  </si>
  <si>
    <t>GAZ kokku</t>
  </si>
  <si>
    <t>PORSCHE</t>
  </si>
  <si>
    <t>Macan</t>
  </si>
  <si>
    <t>Cayenne</t>
  </si>
  <si>
    <t>PORSCHE kokku</t>
  </si>
  <si>
    <t>TEMSA</t>
  </si>
  <si>
    <t>Safari HD</t>
  </si>
  <si>
    <t>TEMSA kokku</t>
  </si>
  <si>
    <t>SETRA</t>
  </si>
  <si>
    <t>S515 HD</t>
  </si>
  <si>
    <t>S431 DT</t>
  </si>
  <si>
    <t>SETRA kokku</t>
  </si>
  <si>
    <t>VDL</t>
  </si>
  <si>
    <t>Futura</t>
  </si>
  <si>
    <t>VDL kokku</t>
  </si>
  <si>
    <t>NEOPLAN</t>
  </si>
  <si>
    <t>Tourliner</t>
  </si>
  <si>
    <t>NEOPLAN kokku</t>
  </si>
  <si>
    <t>MITSUBISHI</t>
  </si>
  <si>
    <t>Fuso Canter</t>
  </si>
  <si>
    <t>MITSUBISHI kokku</t>
  </si>
  <si>
    <t>ISUZU</t>
  </si>
  <si>
    <t>Citibus</t>
  </si>
  <si>
    <t>ISUZU kokku</t>
  </si>
  <si>
    <t>I30</t>
  </si>
  <si>
    <t>HYUNDAI kokku</t>
  </si>
  <si>
    <t>STX</t>
  </si>
  <si>
    <t>Movano Horsebox</t>
  </si>
  <si>
    <t>STX kokku</t>
  </si>
  <si>
    <t>KAMAZ</t>
  </si>
  <si>
    <t>65115</t>
  </si>
  <si>
    <t>KAMAZ kokku</t>
  </si>
  <si>
    <t>Nemo</t>
  </si>
  <si>
    <t>Astra</t>
  </si>
  <si>
    <t>3008</t>
  </si>
  <si>
    <t>5008</t>
  </si>
  <si>
    <t>Bipper</t>
  </si>
  <si>
    <t>Avensis</t>
  </si>
  <si>
    <t>Touran</t>
  </si>
  <si>
    <t>Caravelle</t>
  </si>
  <si>
    <t>35S15</t>
  </si>
  <si>
    <t>35S17</t>
  </si>
  <si>
    <t>Touareg</t>
  </si>
  <si>
    <t>50C21</t>
  </si>
  <si>
    <t>Equi-Trek Sonic</t>
  </si>
  <si>
    <t>Transit Bus</t>
  </si>
  <si>
    <t>50C17</t>
  </si>
  <si>
    <t>Indbus</t>
  </si>
  <si>
    <t>Kapena</t>
  </si>
  <si>
    <t>Turquoise</t>
  </si>
  <si>
    <t>Visigo</t>
  </si>
  <si>
    <t>Magelys</t>
  </si>
  <si>
    <t>S519 HD</t>
  </si>
  <si>
    <t>SOR</t>
  </si>
  <si>
    <t>LC 10.5</t>
  </si>
  <si>
    <t>LC 12</t>
  </si>
  <si>
    <t>MD9</t>
  </si>
  <si>
    <t>YUTONG</t>
  </si>
  <si>
    <t>ZK6938HQ</t>
  </si>
  <si>
    <t>35C21</t>
  </si>
  <si>
    <t>PIAGGIO</t>
  </si>
  <si>
    <t>Porter Maxxi</t>
  </si>
  <si>
    <t>50C15</t>
  </si>
  <si>
    <t>BUCHER</t>
  </si>
  <si>
    <t>Citycat 5006</t>
  </si>
  <si>
    <t>AD 410T</t>
  </si>
  <si>
    <t>FE</t>
  </si>
  <si>
    <t>BUCHER kokku</t>
  </si>
  <si>
    <t>PIAGGIO kokku</t>
  </si>
  <si>
    <t>SOR kokku</t>
  </si>
  <si>
    <t>YUTONG kokku</t>
  </si>
  <si>
    <t>RAV4</t>
  </si>
  <si>
    <t>Corolla</t>
  </si>
  <si>
    <t>C-HR</t>
  </si>
  <si>
    <t>Hilux</t>
  </si>
  <si>
    <t>Verso</t>
  </si>
  <si>
    <t>Prius</t>
  </si>
  <si>
    <t>GT86</t>
  </si>
  <si>
    <t>Aygo</t>
  </si>
  <si>
    <t>Citigo</t>
  </si>
  <si>
    <t>Passat</t>
  </si>
  <si>
    <t>Jetta</t>
  </si>
  <si>
    <t>Amarok</t>
  </si>
  <si>
    <t>Polo</t>
  </si>
  <si>
    <t>Sharan</t>
  </si>
  <si>
    <t>Beetle</t>
  </si>
  <si>
    <t>California</t>
  </si>
  <si>
    <t>Captur</t>
  </si>
  <si>
    <t>Kadjar</t>
  </si>
  <si>
    <t>Megane</t>
  </si>
  <si>
    <t>Scenic</t>
  </si>
  <si>
    <t>Talisman</t>
  </si>
  <si>
    <t>Espace</t>
  </si>
  <si>
    <t>Koleos</t>
  </si>
  <si>
    <t>Twingo</t>
  </si>
  <si>
    <t>Zoe</t>
  </si>
  <si>
    <t>Sportage</t>
  </si>
  <si>
    <t>Optima</t>
  </si>
  <si>
    <t>Rio</t>
  </si>
  <si>
    <t>Sorento</t>
  </si>
  <si>
    <t>Niro</t>
  </si>
  <si>
    <t>Picanto</t>
  </si>
  <si>
    <t>Carens</t>
  </si>
  <si>
    <t>Soul</t>
  </si>
  <si>
    <t>HONDA</t>
  </si>
  <si>
    <t>CR-V</t>
  </si>
  <si>
    <t>Civic</t>
  </si>
  <si>
    <t>HR-V</t>
  </si>
  <si>
    <t>Jazz</t>
  </si>
  <si>
    <t>HONDA kokku</t>
  </si>
  <si>
    <t>2008</t>
  </si>
  <si>
    <t>308</t>
  </si>
  <si>
    <t>I20</t>
  </si>
  <si>
    <t>Tucson</t>
  </si>
  <si>
    <t>I40</t>
  </si>
  <si>
    <t>Santa FE</t>
  </si>
  <si>
    <t>I10</t>
  </si>
  <si>
    <t>Insignia</t>
  </si>
  <si>
    <t>Mokka X</t>
  </si>
  <si>
    <t>Zafira</t>
  </si>
  <si>
    <t>Mokka</t>
  </si>
  <si>
    <t>Adam</t>
  </si>
  <si>
    <t>Qashqai</t>
  </si>
  <si>
    <t>X-Trail</t>
  </si>
  <si>
    <t>Pulsar</t>
  </si>
  <si>
    <t>Juke</t>
  </si>
  <si>
    <t>Navara</t>
  </si>
  <si>
    <t>Micra</t>
  </si>
  <si>
    <t>Leaf</t>
  </si>
  <si>
    <t>NP300 Navara</t>
  </si>
  <si>
    <t>Note</t>
  </si>
  <si>
    <t>SUBARU</t>
  </si>
  <si>
    <t>Legacy / Outback</t>
  </si>
  <si>
    <t>Forester</t>
  </si>
  <si>
    <t>XV</t>
  </si>
  <si>
    <t>Levorg</t>
  </si>
  <si>
    <t>WRX</t>
  </si>
  <si>
    <t>BRZ</t>
  </si>
  <si>
    <t>SUBARU kokku</t>
  </si>
  <si>
    <t>C3</t>
  </si>
  <si>
    <t>C4 Picasso</t>
  </si>
  <si>
    <t>C4 Cactus</t>
  </si>
  <si>
    <t>C-Elysee</t>
  </si>
  <si>
    <t>C5</t>
  </si>
  <si>
    <t>PLA</t>
  </si>
  <si>
    <t xml:space="preserve">DS3 </t>
  </si>
  <si>
    <t>IIC</t>
  </si>
  <si>
    <t>Sandero</t>
  </si>
  <si>
    <t>Logan</t>
  </si>
  <si>
    <t>Dokker</t>
  </si>
  <si>
    <t>Lodgy</t>
  </si>
  <si>
    <t>Ranger</t>
  </si>
  <si>
    <t>Mondeo</t>
  </si>
  <si>
    <t>Kuga</t>
  </si>
  <si>
    <t>Galaxy</t>
  </si>
  <si>
    <t>Fiesta</t>
  </si>
  <si>
    <t>S-Max</t>
  </si>
  <si>
    <t>Focus C-Max</t>
  </si>
  <si>
    <t>Grand C-Max</t>
  </si>
  <si>
    <t>B-Max</t>
  </si>
  <si>
    <t>F150</t>
  </si>
  <si>
    <t>Mustang</t>
  </si>
  <si>
    <t>Ecosport</t>
  </si>
  <si>
    <t>Tourneo Courier</t>
  </si>
  <si>
    <t>MAZDA</t>
  </si>
  <si>
    <t>CX-3</t>
  </si>
  <si>
    <t>3</t>
  </si>
  <si>
    <t>6</t>
  </si>
  <si>
    <t>CX-5</t>
  </si>
  <si>
    <t>2</t>
  </si>
  <si>
    <t>MX-5</t>
  </si>
  <si>
    <t>MAZDA kokku</t>
  </si>
  <si>
    <t>Q5</t>
  </si>
  <si>
    <t>Q3</t>
  </si>
  <si>
    <t>A4</t>
  </si>
  <si>
    <t>A6</t>
  </si>
  <si>
    <t>Q2</t>
  </si>
  <si>
    <t>A5</t>
  </si>
  <si>
    <t>A3</t>
  </si>
  <si>
    <t>SQ5</t>
  </si>
  <si>
    <t>S3</t>
  </si>
  <si>
    <t>A7</t>
  </si>
  <si>
    <t>A8</t>
  </si>
  <si>
    <t>S5</t>
  </si>
  <si>
    <t>RS3</t>
  </si>
  <si>
    <t>R8</t>
  </si>
  <si>
    <t>A1</t>
  </si>
  <si>
    <t>S6</t>
  </si>
  <si>
    <t>RS6</t>
  </si>
  <si>
    <t>S4</t>
  </si>
  <si>
    <t>GLE</t>
  </si>
  <si>
    <t>E-Class</t>
  </si>
  <si>
    <t>C-Class</t>
  </si>
  <si>
    <t>GLS</t>
  </si>
  <si>
    <t>A-Class</t>
  </si>
  <si>
    <t>CLA</t>
  </si>
  <si>
    <t>S-Class</t>
  </si>
  <si>
    <t>GLA</t>
  </si>
  <si>
    <t>G-Class</t>
  </si>
  <si>
    <t>B-Class</t>
  </si>
  <si>
    <t>CLS</t>
  </si>
  <si>
    <t>GT/GT S</t>
  </si>
  <si>
    <t>AMG GT</t>
  </si>
  <si>
    <t>5 Seeria</t>
  </si>
  <si>
    <t>X3</t>
  </si>
  <si>
    <t>X6</t>
  </si>
  <si>
    <t>3 Seeria</t>
  </si>
  <si>
    <t>X1</t>
  </si>
  <si>
    <t>X4</t>
  </si>
  <si>
    <t>7 Seeria</t>
  </si>
  <si>
    <t>4 Seeria</t>
  </si>
  <si>
    <t>2 Seeria</t>
  </si>
  <si>
    <t>M2</t>
  </si>
  <si>
    <t>1 Seeria</t>
  </si>
  <si>
    <t>I3</t>
  </si>
  <si>
    <t>6 Seeria</t>
  </si>
  <si>
    <t>M4</t>
  </si>
  <si>
    <t>I8</t>
  </si>
  <si>
    <t>XC60</t>
  </si>
  <si>
    <t>V60</t>
  </si>
  <si>
    <t>V90</t>
  </si>
  <si>
    <t>V40</t>
  </si>
  <si>
    <t>S60</t>
  </si>
  <si>
    <t>S90</t>
  </si>
  <si>
    <t>Outlander</t>
  </si>
  <si>
    <t>L200</t>
  </si>
  <si>
    <t>ASX</t>
  </si>
  <si>
    <t>Pajero</t>
  </si>
  <si>
    <t>SUZUKI</t>
  </si>
  <si>
    <t>Vitara</t>
  </si>
  <si>
    <t>SX4</t>
  </si>
  <si>
    <t>Swift</t>
  </si>
  <si>
    <t>Jimny</t>
  </si>
  <si>
    <t>SUZUKI kokku</t>
  </si>
  <si>
    <t>SEAT</t>
  </si>
  <si>
    <t>Leon</t>
  </si>
  <si>
    <t>Ateca</t>
  </si>
  <si>
    <t>Alhambra</t>
  </si>
  <si>
    <t>Toledo</t>
  </si>
  <si>
    <t>SEAT kokku</t>
  </si>
  <si>
    <t>NX</t>
  </si>
  <si>
    <t>RX</t>
  </si>
  <si>
    <t>GS</t>
  </si>
  <si>
    <t>CT</t>
  </si>
  <si>
    <t>IS</t>
  </si>
  <si>
    <t>RC/RC F</t>
  </si>
  <si>
    <t>LEXUS kokku</t>
  </si>
  <si>
    <t>Range Rover</t>
  </si>
  <si>
    <t>Range Rover Sport</t>
  </si>
  <si>
    <t>Discovery</t>
  </si>
  <si>
    <t>Discovery Sport</t>
  </si>
  <si>
    <t>Range Rover Evoque</t>
  </si>
  <si>
    <t>LAND ROVER kokku</t>
  </si>
  <si>
    <t>Panamera</t>
  </si>
  <si>
    <t>911</t>
  </si>
  <si>
    <t>Cayman</t>
  </si>
  <si>
    <t>Boxster</t>
  </si>
  <si>
    <t>JEEP</t>
  </si>
  <si>
    <t>Grand Cherokee</t>
  </si>
  <si>
    <t>Renegade</t>
  </si>
  <si>
    <t>Compass</t>
  </si>
  <si>
    <t>Cherokee</t>
  </si>
  <si>
    <t>Wrangler Unlimited</t>
  </si>
  <si>
    <t>Wrangler</t>
  </si>
  <si>
    <t>JEEP kokku</t>
  </si>
  <si>
    <t>500X</t>
  </si>
  <si>
    <t>500</t>
  </si>
  <si>
    <t>Capron</t>
  </si>
  <si>
    <t>Adria</t>
  </si>
  <si>
    <t>Bürstner</t>
  </si>
  <si>
    <t>Tipo</t>
  </si>
  <si>
    <t>Hobby</t>
  </si>
  <si>
    <t>Sun Living</t>
  </si>
  <si>
    <t>Laika</t>
  </si>
  <si>
    <t>Fullback</t>
  </si>
  <si>
    <t>McLouis</t>
  </si>
  <si>
    <t>Eura Mobil</t>
  </si>
  <si>
    <t>500L</t>
  </si>
  <si>
    <t>Elnagh Baron</t>
  </si>
  <si>
    <t>Roller Team</t>
  </si>
  <si>
    <t>Panda</t>
  </si>
  <si>
    <t>MINI</t>
  </si>
  <si>
    <t>Cooper</t>
  </si>
  <si>
    <t>Countryman</t>
  </si>
  <si>
    <t>Clubman</t>
  </si>
  <si>
    <t>John Cooper Works</t>
  </si>
  <si>
    <t>One</t>
  </si>
  <si>
    <t>MINI kokku</t>
  </si>
  <si>
    <t>Giulia</t>
  </si>
  <si>
    <t>Giulietta</t>
  </si>
  <si>
    <t>4C</t>
  </si>
  <si>
    <t>ALFA ROMEO kokku</t>
  </si>
  <si>
    <t>DS</t>
  </si>
  <si>
    <t>DS5</t>
  </si>
  <si>
    <t>DS4</t>
  </si>
  <si>
    <t>DS3</t>
  </si>
  <si>
    <t>DS kokku</t>
  </si>
  <si>
    <t>TRUCK MASTERS</t>
  </si>
  <si>
    <t>OX</t>
  </si>
  <si>
    <t>TRUCK MASTERS kokku</t>
  </si>
  <si>
    <t>RAM</t>
  </si>
  <si>
    <t>RAM kokku</t>
  </si>
  <si>
    <t>JAGUAR</t>
  </si>
  <si>
    <t>F-Pace</t>
  </si>
  <si>
    <t>XE</t>
  </si>
  <si>
    <t>XJ</t>
  </si>
  <si>
    <t>JAGUAR kokku</t>
  </si>
  <si>
    <t>D-Max</t>
  </si>
  <si>
    <t>SSANGYONG</t>
  </si>
  <si>
    <t>Korando</t>
  </si>
  <si>
    <t>Rexton</t>
  </si>
  <si>
    <t>Tivoli</t>
  </si>
  <si>
    <t>SSANGYONG kokku</t>
  </si>
  <si>
    <t>CADILLAC</t>
  </si>
  <si>
    <t>Escalade</t>
  </si>
  <si>
    <t>XT5</t>
  </si>
  <si>
    <t>CT6</t>
  </si>
  <si>
    <t>CADILLAC kokku</t>
  </si>
  <si>
    <t>MASERATI</t>
  </si>
  <si>
    <t>Levante</t>
  </si>
  <si>
    <t>Ghibli</t>
  </si>
  <si>
    <t>Granturismo</t>
  </si>
  <si>
    <t>MASERATI kokku</t>
  </si>
  <si>
    <t>TESLA</t>
  </si>
  <si>
    <t>Model S</t>
  </si>
  <si>
    <t>Model X</t>
  </si>
  <si>
    <t>TESLA kokku</t>
  </si>
  <si>
    <t>Durango</t>
  </si>
  <si>
    <t>Challenger</t>
  </si>
  <si>
    <t>DODGE kokku</t>
  </si>
  <si>
    <t>Pacifica</t>
  </si>
  <si>
    <t>CHRYSLER kokku</t>
  </si>
  <si>
    <t>BENTLEY</t>
  </si>
  <si>
    <t>Bentayga</t>
  </si>
  <si>
    <t>BENTLEY kokku</t>
  </si>
  <si>
    <t>OMAVALMISTATUD</t>
  </si>
  <si>
    <t>-</t>
  </si>
  <si>
    <t>U1</t>
  </si>
  <si>
    <t>OMAVALMISTATUD kokku</t>
  </si>
  <si>
    <t>EASYMILE kokku</t>
  </si>
  <si>
    <t>Sierra</t>
  </si>
  <si>
    <t>GMC kokku</t>
  </si>
  <si>
    <t>MCLAREN kokku</t>
  </si>
  <si>
    <t>FERRARI</t>
  </si>
  <si>
    <t>488</t>
  </si>
  <si>
    <t>FERRARI kokku</t>
  </si>
  <si>
    <t>CHEVROLET</t>
  </si>
  <si>
    <t>Camaro</t>
  </si>
  <si>
    <t>CHEVROLET kokku</t>
  </si>
  <si>
    <t>500 Abarth</t>
  </si>
  <si>
    <t>KA</t>
  </si>
  <si>
    <t>I-Miev</t>
  </si>
  <si>
    <t>108</t>
  </si>
  <si>
    <t>S1</t>
  </si>
  <si>
    <t>Punto</t>
  </si>
  <si>
    <t>Ibiza</t>
  </si>
  <si>
    <t>301</t>
  </si>
  <si>
    <t>Fluence</t>
  </si>
  <si>
    <t>Impreza</t>
  </si>
  <si>
    <t>ATS</t>
  </si>
  <si>
    <t>CC</t>
  </si>
  <si>
    <t>RS7</t>
  </si>
  <si>
    <t>CTS</t>
  </si>
  <si>
    <t>Charger</t>
  </si>
  <si>
    <t>S80</t>
  </si>
  <si>
    <t>V70</t>
  </si>
  <si>
    <t>XC70</t>
  </si>
  <si>
    <t>Continental</t>
  </si>
  <si>
    <t>Flying Spur</t>
  </si>
  <si>
    <t>Quattroporte</t>
  </si>
  <si>
    <t>ROLLS-ROYCE</t>
  </si>
  <si>
    <t>Ghost</t>
  </si>
  <si>
    <t>TT</t>
  </si>
  <si>
    <t>Z4 Roadster</t>
  </si>
  <si>
    <t>F-Type</t>
  </si>
  <si>
    <t>LAMBORGHINI</t>
  </si>
  <si>
    <t>Huracan</t>
  </si>
  <si>
    <t>LOTUS</t>
  </si>
  <si>
    <t>Exige S</t>
  </si>
  <si>
    <t>ASTON MARTIN</t>
  </si>
  <si>
    <t>Virage</t>
  </si>
  <si>
    <t>Corvette</t>
  </si>
  <si>
    <t>458</t>
  </si>
  <si>
    <t>SL-Class</t>
  </si>
  <si>
    <t>GT-R</t>
  </si>
  <si>
    <t>IX20</t>
  </si>
  <si>
    <t>Prius Plus</t>
  </si>
  <si>
    <t>Carthago</t>
  </si>
  <si>
    <t>CI</t>
  </si>
  <si>
    <t>Dethleffs</t>
  </si>
  <si>
    <t>Pössl</t>
  </si>
  <si>
    <t>Savana</t>
  </si>
  <si>
    <t>LANCIA</t>
  </si>
  <si>
    <t>Voyager</t>
  </si>
  <si>
    <t>Marco Polo</t>
  </si>
  <si>
    <t>Rimor</t>
  </si>
  <si>
    <t>XGO</t>
  </si>
  <si>
    <t>RS Q3</t>
  </si>
  <si>
    <t>C4 Aircross</t>
  </si>
  <si>
    <t>Freemont</t>
  </si>
  <si>
    <t>IX35</t>
  </si>
  <si>
    <t>Antara</t>
  </si>
  <si>
    <t>GL</t>
  </si>
  <si>
    <t>ASTON MARTIN kokku</t>
  </si>
  <si>
    <t>LAMBORGHINI kokku</t>
  </si>
  <si>
    <t>LANCIA kokku</t>
  </si>
  <si>
    <t>LOTUS kokku</t>
  </si>
  <si>
    <t>ROLLS-ROYCE kokku</t>
  </si>
  <si>
    <t>Muutus 2017/2016</t>
  </si>
  <si>
    <t>Sõiduautode markide edetabel, mudelite lõikes</t>
  </si>
  <si>
    <t>Tarbesõidukite markide edetabel, mudelite lõikes</t>
  </si>
  <si>
    <t>Kogus</t>
  </si>
  <si>
    <t>TOP 10 markide ja mudelite lõikes</t>
  </si>
  <si>
    <t>2016</t>
  </si>
  <si>
    <t>2017</t>
  </si>
  <si>
    <t>2017. aastal Eestis registreeritud uued tarbesõidukid markide lõikes</t>
  </si>
  <si>
    <t>2017. aastal Eestis registreeritud uued tarbesõidukid klasside lõikes</t>
  </si>
  <si>
    <t>2017. aastal Eestis registreeritud uued sõiduautod klasside lõikes</t>
  </si>
  <si>
    <t>2017. aastal Eestis registreeritud uued sõiduautod markide lõikes</t>
  </si>
  <si>
    <t>2017. aastal Eestis registreeritud uute sõidukite TOP 10 markide ja mudelite lõikes</t>
  </si>
  <si>
    <t>2017. aastal Eestis registreeritud uued sõiduautod mudelite lõikes</t>
  </si>
  <si>
    <t>2017. aastal Eestis registreeritud uute sõiduautode turg klassi ja mudeli alusel</t>
  </si>
  <si>
    <t>2017. aastal Eestis registreeritud uute sõiduautode markide edetabel, mudelite lõikes</t>
  </si>
  <si>
    <t>2017. aastal Eestis registreeritud uued tarbesõidukid mudelite lõikes</t>
  </si>
  <si>
    <t>2017. aastal Eestis registreeritud uute tarbesõidukite turg klassi ja mudeli alusel</t>
  </si>
  <si>
    <t>2017. aastal Eestis registreeritud uute tarbesõidukite markide edetabel, mudelite lõikes</t>
  </si>
  <si>
    <t>2017. aasta Eestis registreeritud uute sõiduautode ja tarbesõidukite turuülevaade</t>
  </si>
  <si>
    <t>SÕIDUAUTOD MARKIDE, MUDELITE JA KLASSIDE LÕIKES</t>
  </si>
  <si>
    <t>TARBESÕIDUKID MARKIDE, MUDELITE JA KLASSIDE LÕIKES</t>
  </si>
  <si>
    <t>2017. aastal Eestis registreeritud uued sõiduautod ja tarbesõidukid vormistamise asukoha (ARK büroode) lõikes</t>
  </si>
  <si>
    <t>Sisaldab ainult 2017. aastal registreeritud mudeleid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</si>
</sst>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
    <numFmt numFmtId="166" formatCode="0.0%"/>
    <numFmt numFmtId="167" formatCode="mmmm\ yyyy"/>
    <numFmt numFmtId="168" formatCode="\+0%;\-0%;0%"/>
  </numFmts>
  <fonts count="38" x14ac:knownFonts="1">
    <font>
      <sz val="11"/>
      <color theme="1"/>
      <name val="Calibri"/>
      <family val="2"/>
      <charset val="186"/>
    </font>
    <font>
      <b/>
      <sz val="11"/>
      <color theme="1"/>
      <name val="Calibri"/>
      <family val="2"/>
      <charset val="186"/>
    </font>
    <font>
      <b/>
      <sz val="16"/>
      <name val="Calibri"/>
      <family val="2"/>
      <charset val="186"/>
      <scheme val="minor"/>
    </font>
    <font>
      <sz val="11"/>
      <color theme="1"/>
      <name val="Calibri"/>
      <family val="2"/>
      <charset val="186"/>
      <scheme val="minor"/>
    </font>
    <font>
      <u/>
      <sz val="11"/>
      <color theme="10"/>
      <name val="Calibri"/>
      <family val="2"/>
      <charset val="186"/>
    </font>
    <font>
      <b/>
      <sz val="16"/>
      <color theme="4" tint="-0.499984740745262"/>
      <name val="Calibri"/>
      <family val="2"/>
      <charset val="186"/>
      <scheme val="minor"/>
    </font>
    <font>
      <b/>
      <sz val="12"/>
      <name val="Calibri"/>
      <family val="2"/>
      <charset val="186"/>
      <scheme val="minor"/>
    </font>
    <font>
      <sz val="12"/>
      <color theme="1"/>
      <name val="Calibri"/>
      <family val="2"/>
      <charset val="186"/>
      <scheme val="minor"/>
    </font>
    <font>
      <sz val="11"/>
      <name val="Calibri"/>
      <family val="2"/>
      <charset val="186"/>
      <scheme val="minor"/>
    </font>
    <font>
      <b/>
      <sz val="14"/>
      <name val="Calibri"/>
      <family val="2"/>
      <charset val="186"/>
      <scheme val="minor"/>
    </font>
    <font>
      <b/>
      <sz val="11"/>
      <color theme="0"/>
      <name val="Calibri"/>
      <family val="2"/>
      <charset val="186"/>
      <scheme val="minor"/>
    </font>
    <font>
      <u/>
      <sz val="11"/>
      <name val="Calibri"/>
      <family val="2"/>
      <charset val="186"/>
      <scheme val="minor"/>
    </font>
    <font>
      <b/>
      <sz val="11"/>
      <color theme="1"/>
      <name val="Calibri"/>
      <family val="2"/>
      <charset val="186"/>
      <scheme val="minor"/>
    </font>
    <font>
      <b/>
      <sz val="13"/>
      <name val="Calibri"/>
      <family val="2"/>
      <charset val="186"/>
      <scheme val="minor"/>
    </font>
    <font>
      <b/>
      <sz val="12"/>
      <color theme="8" tint="-0.499984740745262"/>
      <name val="Calibri"/>
      <family val="2"/>
      <charset val="186"/>
      <scheme val="minor"/>
    </font>
    <font>
      <b/>
      <sz val="10"/>
      <color theme="0"/>
      <name val="Calibri"/>
      <family val="2"/>
      <charset val="186"/>
      <scheme val="minor"/>
    </font>
    <font>
      <b/>
      <sz val="11"/>
      <name val="Calibri"/>
      <family val="2"/>
      <charset val="186"/>
      <scheme val="minor"/>
    </font>
    <font>
      <b/>
      <sz val="10"/>
      <color theme="1"/>
      <name val="Calibri"/>
      <family val="2"/>
      <charset val="186"/>
      <scheme val="minor"/>
    </font>
    <font>
      <sz val="10"/>
      <color theme="1"/>
      <name val="Calibri"/>
      <family val="2"/>
      <charset val="186"/>
      <scheme val="minor"/>
    </font>
    <font>
      <i/>
      <sz val="11"/>
      <name val="Calibri"/>
      <family val="2"/>
      <charset val="186"/>
      <scheme val="minor"/>
    </font>
    <font>
      <b/>
      <i/>
      <sz val="11"/>
      <name val="Calibri"/>
      <family val="2"/>
      <charset val="186"/>
      <scheme val="minor"/>
    </font>
    <font>
      <b/>
      <sz val="12"/>
      <color theme="1"/>
      <name val="Calibri"/>
      <family val="2"/>
      <charset val="186"/>
      <scheme val="minor"/>
    </font>
    <font>
      <b/>
      <sz val="13"/>
      <color theme="1"/>
      <name val="Calibri"/>
      <family val="2"/>
      <charset val="186"/>
    </font>
    <font>
      <b/>
      <sz val="10"/>
      <color theme="1"/>
      <name val="Calibri"/>
      <family val="2"/>
      <charset val="186"/>
    </font>
    <font>
      <b/>
      <sz val="12"/>
      <color theme="1"/>
      <name val="Calibri"/>
      <family val="2"/>
      <charset val="186"/>
    </font>
    <font>
      <sz val="12"/>
      <color theme="1"/>
      <name val="Calibri"/>
      <family val="2"/>
      <charset val="186"/>
    </font>
    <font>
      <sz val="9"/>
      <color theme="1"/>
      <name val="Calibri"/>
      <family val="2"/>
      <charset val="186"/>
      <scheme val="minor"/>
    </font>
    <font>
      <b/>
      <sz val="11"/>
      <color rgb="FFFF0000"/>
      <name val="Calibri"/>
      <family val="2"/>
      <charset val="186"/>
    </font>
    <font>
      <sz val="10"/>
      <name val="Arial"/>
      <family val="2"/>
      <charset val="186"/>
    </font>
    <font>
      <b/>
      <sz val="10"/>
      <name val="Calibri"/>
      <family val="2"/>
      <charset val="186"/>
      <scheme val="minor"/>
    </font>
    <font>
      <sz val="10"/>
      <name val="Calibri"/>
      <family val="2"/>
      <charset val="186"/>
      <scheme val="minor"/>
    </font>
    <font>
      <b/>
      <sz val="9"/>
      <color theme="1"/>
      <name val="Calibri"/>
      <family val="2"/>
      <charset val="186"/>
      <scheme val="minor"/>
    </font>
    <font>
      <sz val="9"/>
      <color theme="1"/>
      <name val="Calibri"/>
      <family val="2"/>
      <charset val="186"/>
    </font>
    <font>
      <b/>
      <sz val="9"/>
      <color theme="1"/>
      <name val="Calibri"/>
      <family val="2"/>
      <charset val="186"/>
    </font>
    <font>
      <b/>
      <sz val="10"/>
      <color theme="1"/>
      <name val="Arial"/>
      <family val="2"/>
      <charset val="186"/>
    </font>
    <font>
      <b/>
      <sz val="10"/>
      <name val="Arial"/>
      <family val="2"/>
      <charset val="186"/>
    </font>
    <font>
      <sz val="10"/>
      <color theme="1"/>
      <name val="Calibri"/>
      <family val="2"/>
      <charset val="186"/>
    </font>
    <font>
      <b/>
      <u/>
      <sz val="11"/>
      <color theme="10"/>
      <name val="Calibri"/>
      <family val="2"/>
      <charset val="186"/>
    </font>
  </fonts>
  <fills count="9">
    <fill>
      <patternFill patternType="none"/>
    </fill>
    <fill>
      <patternFill patternType="gray125"/>
    </fill>
    <fill>
      <patternFill patternType="solid">
        <fgColor theme="4" tint="-0.499984740745262"/>
        <bgColor indexed="64"/>
      </patternFill>
    </fill>
    <fill>
      <patternFill patternType="solid">
        <fgColor theme="8" tint="-0.24994659260841701"/>
        <bgColor theme="8" tint="-0.499984740745262"/>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4" fillId="0" borderId="0" applyNumberFormat="0" applyFill="0" applyBorder="0" applyAlignment="0" applyProtection="0"/>
    <xf numFmtId="0" fontId="28" fillId="0" borderId="0"/>
    <xf numFmtId="0" fontId="28" fillId="0" borderId="0">
      <alignment horizontal="left"/>
    </xf>
  </cellStyleXfs>
  <cellXfs count="275">
    <xf numFmtId="0" fontId="0" fillId="0" borderId="0" xfId="0"/>
    <xf numFmtId="0" fontId="2" fillId="0" borderId="0" xfId="0" applyFont="1" applyAlignment="1">
      <alignment horizontal="left"/>
    </xf>
    <xf numFmtId="0" fontId="3" fillId="0" borderId="0" xfId="0" applyFont="1"/>
    <xf numFmtId="0" fontId="4" fillId="0" borderId="0" xfId="1"/>
    <xf numFmtId="0" fontId="5" fillId="0" borderId="0" xfId="0" applyFont="1"/>
    <xf numFmtId="0" fontId="6" fillId="0" borderId="0" xfId="0" applyNumberFormat="1" applyFont="1" applyAlignment="1">
      <alignment horizontal="left"/>
    </xf>
    <xf numFmtId="0" fontId="7" fillId="0" borderId="0" xfId="0" applyFont="1"/>
    <xf numFmtId="0" fontId="8" fillId="0" borderId="0" xfId="0" applyFont="1"/>
    <xf numFmtId="0" fontId="9" fillId="0" borderId="0" xfId="0" applyFont="1" applyAlignment="1">
      <alignment horizontal="left"/>
    </xf>
    <xf numFmtId="0" fontId="9" fillId="0" borderId="0" xfId="0" applyFont="1"/>
    <xf numFmtId="0" fontId="10" fillId="2" borderId="0" xfId="0" applyFont="1" applyFill="1"/>
    <xf numFmtId="0" fontId="11" fillId="0" borderId="0" xfId="1" applyFont="1"/>
    <xf numFmtId="0" fontId="12" fillId="0" borderId="0" xfId="0" applyFont="1"/>
    <xf numFmtId="0" fontId="13" fillId="0" borderId="0" xfId="0" applyFont="1" applyFill="1" applyBorder="1" applyAlignment="1"/>
    <xf numFmtId="0" fontId="9" fillId="0" borderId="0" xfId="0" applyFont="1" applyFill="1" applyBorder="1" applyAlignment="1"/>
    <xf numFmtId="0" fontId="4" fillId="0" borderId="0" xfId="1" applyFill="1" applyBorder="1" applyAlignment="1"/>
    <xf numFmtId="0" fontId="10" fillId="3" borderId="2" xfId="0" applyFont="1" applyFill="1" applyBorder="1" applyAlignment="1">
      <alignment horizontal="left" vertical="center"/>
    </xf>
    <xf numFmtId="3" fontId="15" fillId="3" borderId="2" xfId="0" applyNumberFormat="1" applyFont="1" applyFill="1" applyBorder="1" applyAlignment="1">
      <alignment horizontal="center" vertical="center"/>
    </xf>
    <xf numFmtId="3" fontId="15" fillId="3" borderId="2" xfId="0" applyNumberFormat="1" applyFont="1" applyFill="1" applyBorder="1" applyAlignment="1">
      <alignment horizontal="center" vertical="center" wrapText="1"/>
    </xf>
    <xf numFmtId="0" fontId="3" fillId="0" borderId="0" xfId="0" applyFont="1" applyAlignment="1">
      <alignment vertical="center"/>
    </xf>
    <xf numFmtId="3" fontId="3" fillId="0" borderId="0" xfId="0" applyNumberFormat="1" applyFont="1" applyAlignment="1">
      <alignment vertical="center"/>
    </xf>
    <xf numFmtId="0" fontId="16" fillId="4" borderId="0" xfId="0" applyFont="1" applyFill="1" applyBorder="1" applyAlignment="1">
      <alignment horizontal="left"/>
    </xf>
    <xf numFmtId="3" fontId="3" fillId="4" borderId="0" xfId="0" applyNumberFormat="1" applyFont="1" applyFill="1" applyBorder="1" applyAlignment="1">
      <alignment horizontal="center"/>
    </xf>
    <xf numFmtId="3" fontId="8" fillId="4" borderId="0" xfId="0" applyNumberFormat="1" applyFont="1" applyFill="1" applyBorder="1" applyAlignment="1">
      <alignment horizontal="center"/>
    </xf>
    <xf numFmtId="3" fontId="16" fillId="4" borderId="0" xfId="0" applyNumberFormat="1" applyFont="1" applyFill="1" applyBorder="1" applyAlignment="1">
      <alignment horizontal="center"/>
    </xf>
    <xf numFmtId="0" fontId="8" fillId="0" borderId="0" xfId="0" applyFont="1" applyFill="1" applyBorder="1"/>
    <xf numFmtId="0" fontId="16" fillId="5" borderId="0" xfId="0" applyFont="1" applyFill="1" applyBorder="1" applyAlignment="1">
      <alignment horizontal="left"/>
    </xf>
    <xf numFmtId="3" fontId="3" fillId="5" borderId="0" xfId="0" applyNumberFormat="1" applyFont="1" applyFill="1" applyBorder="1" applyAlignment="1">
      <alignment horizontal="center"/>
    </xf>
    <xf numFmtId="3" fontId="16" fillId="5" borderId="0" xfId="0" applyNumberFormat="1" applyFont="1" applyFill="1" applyBorder="1" applyAlignment="1">
      <alignment horizontal="center"/>
    </xf>
    <xf numFmtId="0" fontId="16" fillId="0" borderId="0" xfId="0" applyFont="1" applyFill="1" applyBorder="1" applyAlignment="1">
      <alignment horizontal="left"/>
    </xf>
    <xf numFmtId="164" fontId="17" fillId="0" borderId="0" xfId="0" applyNumberFormat="1" applyFont="1" applyBorder="1" applyAlignment="1">
      <alignment horizontal="center"/>
    </xf>
    <xf numFmtId="165" fontId="18" fillId="0" borderId="0" xfId="0" applyNumberFormat="1" applyFont="1" applyBorder="1" applyAlignment="1">
      <alignment horizontal="center"/>
    </xf>
    <xf numFmtId="0" fontId="8" fillId="0" borderId="0" xfId="0" applyFont="1" applyFill="1" applyBorder="1" applyAlignment="1">
      <alignment horizontal="left"/>
    </xf>
    <xf numFmtId="3" fontId="8" fillId="0" borderId="0" xfId="0" applyNumberFormat="1" applyFont="1" applyFill="1" applyAlignment="1">
      <alignment horizontal="center"/>
    </xf>
    <xf numFmtId="0" fontId="16" fillId="0" borderId="0" xfId="0" applyFont="1" applyFill="1"/>
    <xf numFmtId="3" fontId="8" fillId="0" borderId="0" xfId="0" applyNumberFormat="1" applyFont="1" applyFill="1" applyBorder="1" applyAlignment="1">
      <alignment horizontal="center"/>
    </xf>
    <xf numFmtId="3" fontId="16" fillId="0" borderId="0" xfId="0" applyNumberFormat="1" applyFont="1" applyFill="1" applyBorder="1" applyAlignment="1">
      <alignment horizontal="center"/>
    </xf>
    <xf numFmtId="0" fontId="19" fillId="0" borderId="0" xfId="0" applyFont="1" applyFill="1" applyBorder="1" applyAlignment="1">
      <alignment horizontal="left"/>
    </xf>
    <xf numFmtId="166"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0" fontId="19" fillId="0" borderId="0" xfId="0" applyFont="1" applyFill="1" applyBorder="1"/>
    <xf numFmtId="0" fontId="20" fillId="0" borderId="0" xfId="0" applyFont="1" applyFill="1" applyBorder="1"/>
    <xf numFmtId="0" fontId="8" fillId="0" borderId="0" xfId="0" applyFont="1" applyFill="1"/>
    <xf numFmtId="166" fontId="8" fillId="0" borderId="0" xfId="0" applyNumberFormat="1" applyFont="1" applyAlignment="1">
      <alignment horizontal="center"/>
    </xf>
    <xf numFmtId="0" fontId="16" fillId="0" borderId="0" xfId="0" applyFont="1"/>
    <xf numFmtId="49" fontId="13" fillId="0" borderId="0" xfId="0" applyNumberFormat="1" applyFont="1" applyFill="1" applyBorder="1" applyAlignment="1">
      <alignment horizontal="left"/>
    </xf>
    <xf numFmtId="17" fontId="17" fillId="0" borderId="0" xfId="0" quotePrefix="1" applyNumberFormat="1" applyFont="1" applyBorder="1" applyAlignment="1">
      <alignment horizontal="right"/>
    </xf>
    <xf numFmtId="49" fontId="21" fillId="0" borderId="0" xfId="0" applyNumberFormat="1" applyFont="1"/>
    <xf numFmtId="0" fontId="0" fillId="0" borderId="0" xfId="0" applyFont="1" applyAlignment="1">
      <alignment horizontal="center"/>
    </xf>
    <xf numFmtId="49" fontId="3" fillId="0" borderId="0" xfId="0" applyNumberFormat="1" applyFont="1"/>
    <xf numFmtId="0" fontId="12" fillId="4" borderId="0" xfId="0" applyFont="1" applyFill="1" applyAlignment="1">
      <alignment horizontal="center"/>
    </xf>
    <xf numFmtId="0" fontId="12" fillId="4" borderId="0" xfId="0" applyFont="1" applyFill="1"/>
    <xf numFmtId="49" fontId="12" fillId="0" borderId="0" xfId="0" applyNumberFormat="1" applyFont="1" applyAlignment="1">
      <alignment horizontal="center"/>
    </xf>
    <xf numFmtId="0" fontId="3" fillId="0" borderId="0" xfId="0" applyFont="1" applyAlignment="1">
      <alignment horizontal="left"/>
    </xf>
    <xf numFmtId="3" fontId="0" fillId="0" borderId="0" xfId="0" applyNumberFormat="1" applyFont="1" applyAlignment="1">
      <alignment horizontal="center"/>
    </xf>
    <xf numFmtId="3" fontId="3" fillId="0" borderId="0" xfId="0" applyNumberFormat="1" applyFont="1"/>
    <xf numFmtId="49" fontId="6" fillId="0" borderId="0" xfId="0" applyNumberFormat="1" applyFont="1" applyFill="1" applyBorder="1" applyAlignment="1">
      <alignment horizontal="left"/>
    </xf>
    <xf numFmtId="3" fontId="12" fillId="4" borderId="0" xfId="0" applyNumberFormat="1" applyFont="1" applyFill="1" applyAlignment="1">
      <alignment horizontal="center"/>
    </xf>
    <xf numFmtId="3" fontId="3" fillId="0" borderId="0" xfId="0" applyNumberFormat="1" applyFont="1" applyAlignment="1">
      <alignment horizontal="center"/>
    </xf>
    <xf numFmtId="0" fontId="22" fillId="0" borderId="0" xfId="0" applyFont="1"/>
    <xf numFmtId="0" fontId="1" fillId="0" borderId="0" xfId="0" applyFont="1"/>
    <xf numFmtId="0" fontId="1" fillId="0" borderId="0" xfId="0" applyFont="1" applyAlignment="1">
      <alignment horizontal="center"/>
    </xf>
    <xf numFmtId="0" fontId="1" fillId="6" borderId="0" xfId="0" applyFont="1" applyFill="1" applyAlignment="1">
      <alignment vertical="center" wrapText="1"/>
    </xf>
    <xf numFmtId="0" fontId="23" fillId="6" borderId="0" xfId="0" applyFont="1" applyFill="1" applyAlignment="1">
      <alignment horizontal="center" vertical="center" wrapText="1"/>
    </xf>
    <xf numFmtId="0" fontId="23" fillId="6" borderId="0" xfId="0" applyFont="1" applyFill="1" applyAlignment="1">
      <alignment horizontal="center" vertical="center"/>
    </xf>
    <xf numFmtId="0" fontId="1" fillId="0" borderId="3" xfId="0" applyFont="1" applyFill="1" applyBorder="1"/>
    <xf numFmtId="3" fontId="18" fillId="0" borderId="3" xfId="0" applyNumberFormat="1" applyFont="1" applyFill="1" applyBorder="1" applyAlignment="1">
      <alignment horizontal="center"/>
    </xf>
    <xf numFmtId="3" fontId="17" fillId="0" borderId="3" xfId="0" applyNumberFormat="1" applyFont="1" applyFill="1" applyBorder="1" applyAlignment="1">
      <alignment horizontal="center"/>
    </xf>
    <xf numFmtId="0" fontId="1" fillId="7" borderId="3" xfId="0" applyFont="1" applyFill="1" applyBorder="1"/>
    <xf numFmtId="3" fontId="18" fillId="7" borderId="3" xfId="0" applyNumberFormat="1" applyFont="1" applyFill="1" applyBorder="1" applyAlignment="1">
      <alignment horizontal="center"/>
    </xf>
    <xf numFmtId="3" fontId="17" fillId="7" borderId="3" xfId="0" applyNumberFormat="1" applyFont="1" applyFill="1" applyBorder="1" applyAlignment="1">
      <alignment horizontal="center"/>
    </xf>
    <xf numFmtId="0" fontId="0" fillId="0" borderId="0" xfId="0" applyAlignment="1">
      <alignment horizontal="center"/>
    </xf>
    <xf numFmtId="0" fontId="24" fillId="6" borderId="0" xfId="0" applyFont="1" applyFill="1" applyAlignment="1">
      <alignment vertical="center"/>
    </xf>
    <xf numFmtId="3" fontId="24" fillId="6" borderId="0" xfId="0" applyNumberFormat="1" applyFont="1" applyFill="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center" vertical="center" wrapText="1"/>
    </xf>
    <xf numFmtId="0" fontId="25" fillId="0" borderId="0" xfId="0" applyFont="1" applyFill="1"/>
    <xf numFmtId="3" fontId="1" fillId="0" borderId="0" xfId="0" applyNumberFormat="1" applyFont="1"/>
    <xf numFmtId="0" fontId="23" fillId="0" borderId="0" xfId="0" applyFont="1"/>
    <xf numFmtId="166" fontId="26" fillId="0" borderId="0" xfId="0" applyNumberFormat="1" applyFont="1" applyBorder="1" applyAlignment="1">
      <alignment horizontal="center"/>
    </xf>
    <xf numFmtId="0" fontId="0" fillId="0" borderId="0" xfId="0" applyFont="1"/>
    <xf numFmtId="0" fontId="0" fillId="0" borderId="0" xfId="0" applyFill="1"/>
    <xf numFmtId="0" fontId="27" fillId="0" borderId="0" xfId="0" applyFont="1"/>
    <xf numFmtId="0" fontId="13" fillId="0" borderId="0" xfId="0" applyFont="1" applyBorder="1"/>
    <xf numFmtId="0" fontId="3" fillId="0" borderId="0" xfId="0" applyFont="1" applyBorder="1"/>
    <xf numFmtId="0" fontId="4" fillId="0" borderId="0" xfId="1" applyBorder="1"/>
    <xf numFmtId="49" fontId="17" fillId="6" borderId="0" xfId="0" applyNumberFormat="1" applyFont="1" applyFill="1" applyBorder="1" applyAlignment="1">
      <alignment horizontal="left" vertical="center"/>
    </xf>
    <xf numFmtId="167" fontId="29" fillId="6" borderId="0" xfId="2" quotePrefix="1" applyNumberFormat="1" applyFont="1" applyFill="1" applyBorder="1" applyAlignment="1">
      <alignment horizontal="center" vertical="center"/>
    </xf>
    <xf numFmtId="166" fontId="29" fillId="6" borderId="0" xfId="0" applyNumberFormat="1" applyFont="1" applyFill="1" applyBorder="1" applyAlignment="1">
      <alignment horizontal="center" vertical="center" wrapText="1"/>
    </xf>
    <xf numFmtId="166" fontId="17" fillId="6" borderId="0" xfId="0" applyNumberFormat="1" applyFont="1" applyFill="1" applyBorder="1" applyAlignment="1">
      <alignment horizontal="center" vertical="center" wrapText="1"/>
    </xf>
    <xf numFmtId="0" fontId="17" fillId="6" borderId="0" xfId="0" applyNumberFormat="1" applyFont="1" applyFill="1" applyBorder="1" applyAlignment="1">
      <alignment horizontal="center" vertical="center" wrapText="1"/>
    </xf>
    <xf numFmtId="0" fontId="12" fillId="0" borderId="3" xfId="0" applyFont="1" applyFill="1" applyBorder="1"/>
    <xf numFmtId="3" fontId="12" fillId="0" borderId="3" xfId="0" applyNumberFormat="1" applyFont="1" applyFill="1" applyBorder="1" applyAlignment="1">
      <alignment horizontal="center"/>
    </xf>
    <xf numFmtId="166" fontId="18" fillId="0" borderId="3" xfId="0" applyNumberFormat="1" applyFont="1" applyFill="1" applyBorder="1" applyAlignment="1">
      <alignment horizontal="center"/>
    </xf>
    <xf numFmtId="168" fontId="17" fillId="0" borderId="3" xfId="0" applyNumberFormat="1" applyFont="1" applyFill="1" applyBorder="1" applyAlignment="1">
      <alignment horizontal="center"/>
    </xf>
    <xf numFmtId="165" fontId="3" fillId="0" borderId="3" xfId="0" applyNumberFormat="1" applyFont="1" applyFill="1" applyBorder="1" applyAlignment="1">
      <alignment horizontal="center"/>
    </xf>
    <xf numFmtId="0" fontId="12" fillId="0" borderId="3" xfId="0" applyFont="1" applyFill="1" applyBorder="1" applyAlignment="1">
      <alignment horizontal="center"/>
    </xf>
    <xf numFmtId="0" fontId="12" fillId="7" borderId="3" xfId="0" applyFont="1" applyFill="1" applyBorder="1"/>
    <xf numFmtId="3" fontId="12" fillId="7" borderId="3" xfId="0" applyNumberFormat="1" applyFont="1" applyFill="1" applyBorder="1" applyAlignment="1">
      <alignment horizontal="center"/>
    </xf>
    <xf numFmtId="166" fontId="18" fillId="7" borderId="3" xfId="0" applyNumberFormat="1" applyFont="1" applyFill="1" applyBorder="1" applyAlignment="1">
      <alignment horizontal="center"/>
    </xf>
    <xf numFmtId="168" fontId="17" fillId="7" borderId="3" xfId="0" applyNumberFormat="1" applyFont="1" applyFill="1" applyBorder="1" applyAlignment="1">
      <alignment horizontal="center"/>
    </xf>
    <xf numFmtId="165" fontId="3" fillId="7" borderId="3" xfId="0" applyNumberFormat="1" applyFont="1" applyFill="1" applyBorder="1" applyAlignment="1">
      <alignment horizontal="center"/>
    </xf>
    <xf numFmtId="0" fontId="12" fillId="7" borderId="3" xfId="0" applyFont="1" applyFill="1" applyBorder="1" applyAlignment="1">
      <alignment horizontal="center"/>
    </xf>
    <xf numFmtId="0" fontId="3" fillId="0" borderId="0" xfId="0" applyFont="1" applyBorder="1" applyAlignment="1">
      <alignment vertical="center"/>
    </xf>
    <xf numFmtId="49" fontId="12" fillId="6" borderId="0" xfId="0" applyNumberFormat="1" applyFont="1" applyFill="1" applyBorder="1" applyAlignment="1">
      <alignment horizontal="left" vertical="center"/>
    </xf>
    <xf numFmtId="3" fontId="16" fillId="6" borderId="0" xfId="2" applyNumberFormat="1" applyFont="1" applyFill="1" applyBorder="1" applyAlignment="1">
      <alignment horizontal="center" vertical="center"/>
    </xf>
    <xf numFmtId="164" fontId="12" fillId="6" borderId="0" xfId="0" applyNumberFormat="1" applyFont="1" applyFill="1" applyBorder="1" applyAlignment="1">
      <alignment horizontal="center" vertical="center" wrapText="1"/>
    </xf>
    <xf numFmtId="165" fontId="21" fillId="6" borderId="0" xfId="0" applyNumberFormat="1" applyFont="1" applyFill="1" applyBorder="1" applyAlignment="1">
      <alignment horizontal="center" vertical="center"/>
    </xf>
    <xf numFmtId="0" fontId="18" fillId="0" borderId="0" xfId="0" applyFont="1" applyBorder="1"/>
    <xf numFmtId="0" fontId="29" fillId="6" borderId="2" xfId="3" applyFont="1" applyFill="1" applyBorder="1" applyAlignment="1">
      <alignment horizontal="center" vertical="center" wrapText="1"/>
    </xf>
    <xf numFmtId="0" fontId="29" fillId="6" borderId="4" xfId="3" applyFont="1" applyFill="1" applyBorder="1" applyAlignment="1">
      <alignment horizontal="center" vertical="center" wrapText="1"/>
    </xf>
    <xf numFmtId="0" fontId="29" fillId="6" borderId="5" xfId="3" applyFont="1" applyFill="1" applyBorder="1" applyAlignment="1">
      <alignment horizontal="center" vertical="center" wrapText="1"/>
    </xf>
    <xf numFmtId="0" fontId="18" fillId="0" borderId="0" xfId="0" applyFont="1"/>
    <xf numFmtId="0" fontId="30" fillId="6" borderId="9" xfId="0" applyFont="1" applyFill="1" applyBorder="1" applyAlignment="1">
      <alignment horizontal="center"/>
    </xf>
    <xf numFmtId="0" fontId="30" fillId="6" borderId="10" xfId="0" applyFont="1" applyFill="1" applyBorder="1" applyAlignment="1">
      <alignment horizontal="center"/>
    </xf>
    <xf numFmtId="0" fontId="30" fillId="6" borderId="0" xfId="0" applyFont="1" applyFill="1" applyBorder="1" applyAlignment="1">
      <alignment horizontal="center"/>
    </xf>
    <xf numFmtId="0" fontId="29" fillId="6" borderId="9" xfId="3" applyFont="1" applyFill="1" applyBorder="1" applyAlignment="1">
      <alignment horizontal="center" vertical="center"/>
    </xf>
    <xf numFmtId="0" fontId="29" fillId="6" borderId="10" xfId="3" applyFont="1" applyFill="1" applyBorder="1" applyAlignment="1">
      <alignment horizontal="center" vertical="center"/>
    </xf>
    <xf numFmtId="0" fontId="29" fillId="6" borderId="0" xfId="3" applyFont="1" applyFill="1" applyBorder="1" applyAlignment="1">
      <alignment horizontal="center" vertical="center"/>
    </xf>
    <xf numFmtId="0" fontId="29" fillId="6" borderId="14" xfId="3" applyFont="1" applyFill="1" applyBorder="1" applyAlignment="1">
      <alignment horizontal="center" vertical="center" wrapText="1"/>
    </xf>
    <xf numFmtId="0" fontId="29" fillId="6" borderId="12" xfId="3" applyFont="1" applyFill="1" applyBorder="1" applyAlignment="1">
      <alignment horizontal="center" vertical="center" wrapText="1"/>
    </xf>
    <xf numFmtId="0" fontId="29" fillId="6" borderId="14" xfId="3" applyFont="1" applyFill="1" applyBorder="1" applyAlignment="1">
      <alignment horizontal="center" vertical="center"/>
    </xf>
    <xf numFmtId="0" fontId="29" fillId="6" borderId="1" xfId="3" applyFont="1" applyFill="1" applyBorder="1" applyAlignment="1">
      <alignment horizontal="center" vertical="center" wrapText="1"/>
    </xf>
    <xf numFmtId="3" fontId="29" fillId="6" borderId="0" xfId="2" applyNumberFormat="1" applyFont="1" applyFill="1" applyBorder="1" applyAlignment="1">
      <alignment horizontal="center" vertical="center"/>
    </xf>
    <xf numFmtId="0" fontId="17" fillId="0" borderId="0" xfId="0" applyFont="1" applyBorder="1"/>
    <xf numFmtId="0" fontId="17" fillId="4" borderId="0" xfId="0" quotePrefix="1" applyFont="1" applyFill="1" applyBorder="1"/>
    <xf numFmtId="0" fontId="1" fillId="4" borderId="0" xfId="0" applyFont="1" applyFill="1" applyAlignment="1">
      <alignment horizontal="center"/>
    </xf>
    <xf numFmtId="0" fontId="17" fillId="0" borderId="0" xfId="0" applyFont="1" applyFill="1" applyBorder="1" applyAlignment="1"/>
    <xf numFmtId="168" fontId="31" fillId="0" borderId="0" xfId="0" applyNumberFormat="1" applyFont="1" applyBorder="1" applyAlignment="1">
      <alignment horizontal="center"/>
    </xf>
    <xf numFmtId="164" fontId="31" fillId="0" borderId="0" xfId="0" applyNumberFormat="1" applyFont="1" applyBorder="1" applyAlignment="1">
      <alignment horizontal="center"/>
    </xf>
    <xf numFmtId="0" fontId="18" fillId="0" borderId="0" xfId="0" applyFont="1" applyFill="1" applyBorder="1"/>
    <xf numFmtId="165" fontId="32" fillId="0" borderId="0" xfId="0" applyNumberFormat="1" applyFont="1" applyFill="1" applyBorder="1" applyAlignment="1">
      <alignment horizontal="center"/>
    </xf>
    <xf numFmtId="165" fontId="33" fillId="0" borderId="0" xfId="0" applyNumberFormat="1" applyFont="1" applyFill="1" applyBorder="1" applyAlignment="1">
      <alignment horizontal="center"/>
    </xf>
    <xf numFmtId="0" fontId="18" fillId="0" borderId="0" xfId="0" applyFont="1" applyBorder="1" applyAlignment="1">
      <alignment horizontal="center"/>
    </xf>
    <xf numFmtId="0" fontId="17" fillId="0" borderId="3" xfId="0" applyFont="1" applyBorder="1"/>
    <xf numFmtId="3" fontId="18" fillId="0" borderId="3" xfId="0" applyNumberFormat="1" applyFont="1" applyBorder="1" applyAlignment="1">
      <alignment horizontal="center"/>
    </xf>
    <xf numFmtId="0" fontId="17" fillId="0" borderId="3" xfId="0" applyFont="1" applyBorder="1" applyAlignment="1">
      <alignment horizontal="center"/>
    </xf>
    <xf numFmtId="0" fontId="17" fillId="7" borderId="3" xfId="0" applyFont="1" applyFill="1" applyBorder="1"/>
    <xf numFmtId="0" fontId="17" fillId="7" borderId="3" xfId="0" applyFont="1" applyFill="1" applyBorder="1" applyAlignment="1">
      <alignment horizontal="center"/>
    </xf>
    <xf numFmtId="0" fontId="17" fillId="4" borderId="0" xfId="0" applyFont="1" applyFill="1" applyBorder="1" applyAlignment="1">
      <alignment horizontal="center"/>
    </xf>
    <xf numFmtId="3" fontId="29" fillId="4" borderId="0" xfId="2" applyNumberFormat="1" applyFont="1" applyFill="1" applyBorder="1" applyAlignment="1">
      <alignment horizontal="center" vertical="center"/>
    </xf>
    <xf numFmtId="0" fontId="12" fillId="6" borderId="14" xfId="0" applyFont="1" applyFill="1" applyBorder="1" applyAlignment="1">
      <alignment horizontal="left" vertical="center"/>
    </xf>
    <xf numFmtId="0" fontId="29" fillId="6" borderId="15" xfId="3" applyFont="1" applyFill="1" applyBorder="1" applyAlignment="1">
      <alignment horizontal="center" vertical="center" wrapText="1"/>
    </xf>
    <xf numFmtId="0" fontId="29" fillId="6" borderId="6" xfId="3" applyFont="1" applyFill="1" applyBorder="1" applyAlignment="1">
      <alignment horizontal="center" vertical="center" wrapText="1"/>
    </xf>
    <xf numFmtId="0" fontId="17" fillId="0" borderId="0" xfId="0" applyFont="1" applyBorder="1" applyAlignment="1">
      <alignment wrapText="1"/>
    </xf>
    <xf numFmtId="0" fontId="1" fillId="0" borderId="0" xfId="0" applyFont="1" applyAlignment="1">
      <alignment horizontal="left"/>
    </xf>
    <xf numFmtId="0" fontId="0" fillId="0" borderId="0" xfId="0" applyAlignment="1">
      <alignment horizontal="left"/>
    </xf>
    <xf numFmtId="164" fontId="23" fillId="0" borderId="0" xfId="0" applyNumberFormat="1" applyFont="1" applyAlignment="1">
      <alignment horizontal="center"/>
    </xf>
    <xf numFmtId="165" fontId="0" fillId="0" borderId="0" xfId="0" applyNumberFormat="1" applyFont="1" applyAlignment="1">
      <alignment horizontal="center"/>
    </xf>
    <xf numFmtId="0" fontId="4" fillId="0" borderId="0" xfId="1" applyAlignment="1">
      <alignment horizontal="center"/>
    </xf>
    <xf numFmtId="49" fontId="34" fillId="6" borderId="0" xfId="0" applyNumberFormat="1" applyFont="1" applyFill="1" applyBorder="1" applyAlignment="1">
      <alignment horizontal="left" vertical="center"/>
    </xf>
    <xf numFmtId="167" fontId="35" fillId="6" borderId="0" xfId="2" quotePrefix="1" applyNumberFormat="1" applyFont="1" applyFill="1" applyBorder="1" applyAlignment="1">
      <alignment horizontal="center" vertical="center" wrapText="1"/>
    </xf>
    <xf numFmtId="164" fontId="34" fillId="6" borderId="0" xfId="0" quotePrefix="1" applyNumberFormat="1" applyFont="1" applyFill="1" applyBorder="1" applyAlignment="1">
      <alignment horizontal="center" vertical="center" wrapText="1"/>
    </xf>
    <xf numFmtId="165" fontId="34" fillId="6" borderId="0" xfId="0" quotePrefix="1" applyNumberFormat="1" applyFont="1" applyFill="1" applyBorder="1" applyAlignment="1">
      <alignment horizontal="center" vertical="center" wrapText="1"/>
    </xf>
    <xf numFmtId="0" fontId="34" fillId="6" borderId="0" xfId="0" applyNumberFormat="1" applyFont="1" applyFill="1" applyBorder="1" applyAlignment="1">
      <alignment horizontal="center" vertical="center" wrapText="1"/>
    </xf>
    <xf numFmtId="0" fontId="0" fillId="0" borderId="0" xfId="0" applyFill="1" applyAlignment="1">
      <alignment horizontal="left"/>
    </xf>
    <xf numFmtId="0" fontId="1" fillId="0" borderId="0" xfId="0" applyFont="1" applyFill="1" applyAlignment="1">
      <alignment horizontal="center"/>
    </xf>
    <xf numFmtId="0" fontId="23" fillId="0" borderId="0" xfId="0" applyFont="1" applyFill="1" applyAlignment="1">
      <alignment horizontal="center"/>
    </xf>
    <xf numFmtId="165" fontId="32" fillId="0" borderId="0" xfId="0" applyNumberFormat="1" applyFont="1" applyFill="1" applyAlignment="1">
      <alignment horizontal="center"/>
    </xf>
    <xf numFmtId="0" fontId="0" fillId="0" borderId="0" xfId="0" applyFont="1" applyFill="1"/>
    <xf numFmtId="3" fontId="12" fillId="0" borderId="0" xfId="0" applyNumberFormat="1" applyFont="1" applyFill="1" applyBorder="1" applyAlignment="1">
      <alignment horizontal="center"/>
    </xf>
    <xf numFmtId="164" fontId="18" fillId="0" borderId="0" xfId="0" applyNumberFormat="1" applyFont="1" applyFill="1" applyBorder="1" applyAlignment="1">
      <alignment horizontal="center"/>
    </xf>
    <xf numFmtId="0" fontId="24" fillId="4" borderId="0" xfId="0" applyFont="1" applyFill="1"/>
    <xf numFmtId="0" fontId="24" fillId="4" borderId="0" xfId="0" applyFont="1" applyFill="1" applyAlignment="1">
      <alignment horizontal="left"/>
    </xf>
    <xf numFmtId="3" fontId="1" fillId="4" borderId="0" xfId="0" applyNumberFormat="1" applyFont="1" applyFill="1" applyAlignment="1">
      <alignment horizontal="center"/>
    </xf>
    <xf numFmtId="164" fontId="23" fillId="4" borderId="0" xfId="0" applyNumberFormat="1" applyFont="1" applyFill="1" applyAlignment="1">
      <alignment horizontal="center"/>
    </xf>
    <xf numFmtId="165" fontId="0" fillId="4" borderId="0" xfId="0" applyNumberFormat="1" applyFont="1" applyFill="1" applyAlignment="1">
      <alignment horizontal="center"/>
    </xf>
    <xf numFmtId="0" fontId="23" fillId="0" borderId="0" xfId="0" applyFont="1" applyAlignment="1">
      <alignment horizontal="center"/>
    </xf>
    <xf numFmtId="0" fontId="0" fillId="0" borderId="0" xfId="0" applyFont="1" applyAlignment="1">
      <alignment horizontal="left"/>
    </xf>
    <xf numFmtId="0" fontId="1" fillId="6" borderId="0" xfId="0" applyFont="1" applyFill="1" applyAlignment="1">
      <alignment horizontal="left" vertical="center" wrapText="1"/>
    </xf>
    <xf numFmtId="0" fontId="1" fillId="6"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xf numFmtId="0" fontId="1" fillId="4" borderId="0" xfId="0" applyFont="1" applyFill="1" applyAlignment="1">
      <alignment horizontal="left" vertical="center" wrapText="1"/>
    </xf>
    <xf numFmtId="0" fontId="0" fillId="4" borderId="0" xfId="0"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right" vertical="center"/>
    </xf>
    <xf numFmtId="164" fontId="32" fillId="0" borderId="0" xfId="0" applyNumberFormat="1" applyFont="1" applyAlignment="1">
      <alignment horizontal="center"/>
    </xf>
    <xf numFmtId="165" fontId="32" fillId="0" borderId="0" xfId="0" applyNumberFormat="1" applyFont="1" applyAlignment="1">
      <alignment horizontal="center"/>
    </xf>
    <xf numFmtId="0" fontId="0" fillId="7" borderId="0" xfId="0" applyFont="1" applyFill="1" applyAlignment="1">
      <alignment horizontal="left"/>
    </xf>
    <xf numFmtId="0" fontId="1" fillId="7" borderId="0" xfId="0" applyFont="1" applyFill="1" applyAlignment="1">
      <alignment horizontal="center"/>
    </xf>
    <xf numFmtId="164" fontId="32" fillId="7" borderId="0" xfId="0" applyNumberFormat="1" applyFont="1" applyFill="1" applyAlignment="1">
      <alignment horizontal="center"/>
    </xf>
    <xf numFmtId="165" fontId="32" fillId="7" borderId="0" xfId="0" applyNumberFormat="1" applyFont="1" applyFill="1" applyAlignment="1">
      <alignment horizontal="center"/>
    </xf>
    <xf numFmtId="0" fontId="1" fillId="4" borderId="0" xfId="0" applyFont="1" applyFill="1" applyAlignment="1">
      <alignment horizontal="left"/>
    </xf>
    <xf numFmtId="0" fontId="0" fillId="4" borderId="0" xfId="0" applyFont="1" applyFill="1" applyAlignment="1">
      <alignment horizontal="left"/>
    </xf>
    <xf numFmtId="164" fontId="32" fillId="4" borderId="0" xfId="0" applyNumberFormat="1" applyFont="1" applyFill="1" applyAlignment="1">
      <alignment horizontal="center"/>
    </xf>
    <xf numFmtId="165" fontId="33" fillId="4" borderId="0" xfId="0" applyNumberFormat="1" applyFont="1" applyFill="1" applyAlignment="1">
      <alignment horizontal="center"/>
    </xf>
    <xf numFmtId="0" fontId="36" fillId="0" borderId="0" xfId="0" applyFont="1" applyFill="1" applyAlignment="1">
      <alignment horizontal="left"/>
    </xf>
    <xf numFmtId="166" fontId="23" fillId="0" borderId="0" xfId="0" applyNumberFormat="1" applyFont="1" applyFill="1" applyAlignment="1">
      <alignment horizontal="center"/>
    </xf>
    <xf numFmtId="164" fontId="36" fillId="0" borderId="0" xfId="0" applyNumberFormat="1" applyFont="1" applyFill="1" applyAlignment="1">
      <alignment horizontal="center"/>
    </xf>
    <xf numFmtId="165" fontId="36" fillId="0" borderId="0" xfId="0" applyNumberFormat="1" applyFont="1" applyFill="1" applyAlignment="1">
      <alignment horizontal="center"/>
    </xf>
    <xf numFmtId="0" fontId="36" fillId="0" borderId="0" xfId="0" applyFont="1" applyFill="1"/>
    <xf numFmtId="0" fontId="25" fillId="0" borderId="0" xfId="0" applyFont="1" applyAlignment="1">
      <alignment horizontal="left"/>
    </xf>
    <xf numFmtId="0" fontId="25" fillId="6" borderId="0" xfId="0" applyFont="1" applyFill="1" applyAlignment="1">
      <alignment horizontal="left"/>
    </xf>
    <xf numFmtId="3" fontId="24" fillId="6" borderId="0" xfId="0" applyNumberFormat="1" applyFont="1" applyFill="1" applyAlignment="1">
      <alignment horizontal="center"/>
    </xf>
    <xf numFmtId="164" fontId="25" fillId="6" borderId="0" xfId="0" applyNumberFormat="1" applyFont="1" applyFill="1" applyAlignment="1">
      <alignment horizontal="center"/>
    </xf>
    <xf numFmtId="165" fontId="24" fillId="6" borderId="0" xfId="0" applyNumberFormat="1" applyFont="1" applyFill="1" applyAlignment="1">
      <alignment horizontal="center"/>
    </xf>
    <xf numFmtId="0" fontId="25" fillId="0" borderId="0" xfId="0" applyFont="1"/>
    <xf numFmtId="164" fontId="36" fillId="0" borderId="0" xfId="0" applyNumberFormat="1" applyFont="1" applyAlignment="1">
      <alignment horizontal="center"/>
    </xf>
    <xf numFmtId="49" fontId="34" fillId="0" borderId="0" xfId="0" applyNumberFormat="1" applyFont="1" applyFill="1" applyBorder="1" applyAlignment="1">
      <alignment horizontal="left" vertical="center"/>
    </xf>
    <xf numFmtId="164" fontId="34" fillId="0" borderId="0" xfId="0" quotePrefix="1" applyNumberFormat="1" applyFont="1" applyFill="1" applyBorder="1" applyAlignment="1">
      <alignment horizontal="center" vertical="center" wrapText="1"/>
    </xf>
    <xf numFmtId="165" fontId="34" fillId="0" borderId="0" xfId="0" quotePrefix="1"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164" fontId="32" fillId="0" borderId="0" xfId="0" applyNumberFormat="1" applyFont="1" applyFill="1" applyAlignment="1">
      <alignment horizontal="center"/>
    </xf>
    <xf numFmtId="164" fontId="1" fillId="4" borderId="0" xfId="0" applyNumberFormat="1" applyFont="1" applyFill="1" applyAlignment="1">
      <alignment horizontal="center"/>
    </xf>
    <xf numFmtId="165" fontId="1" fillId="4" borderId="0" xfId="0" applyNumberFormat="1" applyFont="1" applyFill="1" applyAlignment="1">
      <alignment horizontal="center"/>
    </xf>
    <xf numFmtId="0" fontId="1" fillId="8" borderId="0" xfId="0" applyFont="1" applyFill="1" applyAlignment="1">
      <alignment vertical="center" wrapText="1"/>
    </xf>
    <xf numFmtId="0" fontId="1" fillId="8" borderId="0" xfId="0" applyFont="1" applyFill="1" applyAlignment="1">
      <alignment horizontal="left" vertical="center" wrapText="1"/>
    </xf>
    <xf numFmtId="0" fontId="1" fillId="8" borderId="0" xfId="0" applyFont="1" applyFill="1" applyAlignment="1">
      <alignment horizontal="center" vertical="center" wrapText="1"/>
    </xf>
    <xf numFmtId="0" fontId="36" fillId="8" borderId="0" xfId="0" applyFont="1" applyFill="1" applyAlignment="1">
      <alignment horizontal="left"/>
    </xf>
    <xf numFmtId="166" fontId="23" fillId="8" borderId="0" xfId="0" applyNumberFormat="1" applyFont="1" applyFill="1" applyAlignment="1">
      <alignment horizontal="center"/>
    </xf>
    <xf numFmtId="164" fontId="36" fillId="8" borderId="0" xfId="0" applyNumberFormat="1" applyFont="1" applyFill="1" applyAlignment="1">
      <alignment horizontal="center"/>
    </xf>
    <xf numFmtId="165" fontId="36" fillId="8" borderId="0" xfId="0" applyNumberFormat="1" applyFont="1" applyFill="1" applyAlignment="1">
      <alignment horizontal="center"/>
    </xf>
    <xf numFmtId="0" fontId="0" fillId="8" borderId="0" xfId="0" applyFont="1" applyFill="1" applyAlignment="1">
      <alignment horizontal="left"/>
    </xf>
    <xf numFmtId="0" fontId="1" fillId="8" borderId="0" xfId="0" applyFont="1" applyFill="1" applyAlignment="1">
      <alignment horizontal="center"/>
    </xf>
    <xf numFmtId="164" fontId="32" fillId="8" borderId="0" xfId="0" applyNumberFormat="1" applyFont="1" applyFill="1" applyAlignment="1">
      <alignment horizontal="center"/>
    </xf>
    <xf numFmtId="165" fontId="32" fillId="8" borderId="0" xfId="0" applyNumberFormat="1" applyFont="1" applyFill="1" applyAlignment="1">
      <alignment horizontal="center"/>
    </xf>
    <xf numFmtId="0" fontId="0" fillId="8" borderId="0" xfId="0" applyFill="1" applyAlignment="1">
      <alignment horizontal="left"/>
    </xf>
    <xf numFmtId="0" fontId="1" fillId="0" borderId="0" xfId="0" applyFont="1" applyAlignment="1">
      <alignment horizontal="right"/>
    </xf>
    <xf numFmtId="3" fontId="35" fillId="6" borderId="0" xfId="2" applyNumberFormat="1" applyFont="1" applyFill="1" applyBorder="1" applyAlignment="1">
      <alignment horizontal="center" vertical="center" wrapText="1"/>
    </xf>
    <xf numFmtId="167" fontId="35" fillId="6" borderId="0" xfId="2" applyNumberFormat="1" applyFont="1" applyFill="1" applyBorder="1" applyAlignment="1">
      <alignment horizontal="center" vertical="center" wrapText="1"/>
    </xf>
    <xf numFmtId="0" fontId="0" fillId="0" borderId="0" xfId="0" applyFont="1" applyFill="1" applyAlignment="1">
      <alignment horizontal="left"/>
    </xf>
    <xf numFmtId="3" fontId="3" fillId="0" borderId="0" xfId="0" applyNumberFormat="1" applyFont="1" applyFill="1" applyBorder="1" applyAlignment="1">
      <alignment horizontal="center"/>
    </xf>
    <xf numFmtId="0" fontId="0" fillId="4" borderId="0" xfId="0" applyFill="1" applyAlignment="1">
      <alignment horizontal="left"/>
    </xf>
    <xf numFmtId="3" fontId="12" fillId="4" borderId="0" xfId="0" applyNumberFormat="1" applyFont="1" applyFill="1" applyBorder="1" applyAlignment="1">
      <alignment horizontal="center"/>
    </xf>
    <xf numFmtId="164" fontId="18" fillId="4" borderId="0" xfId="0" applyNumberFormat="1" applyFont="1" applyFill="1" applyBorder="1" applyAlignment="1">
      <alignment horizontal="center"/>
    </xf>
    <xf numFmtId="165" fontId="32" fillId="4" borderId="0" xfId="0" applyNumberFormat="1" applyFont="1" applyFill="1" applyAlignment="1">
      <alignment horizontal="center"/>
    </xf>
    <xf numFmtId="0" fontId="0" fillId="4" borderId="0" xfId="0" applyFont="1" applyFill="1"/>
    <xf numFmtId="0" fontId="0" fillId="7" borderId="0" xfId="0" applyFont="1" applyFill="1"/>
    <xf numFmtId="3" fontId="3" fillId="7" borderId="0" xfId="0" applyNumberFormat="1" applyFont="1" applyFill="1" applyBorder="1" applyAlignment="1">
      <alignment horizontal="center"/>
    </xf>
    <xf numFmtId="3" fontId="12" fillId="7" borderId="0" xfId="0" applyNumberFormat="1" applyFont="1" applyFill="1" applyBorder="1" applyAlignment="1">
      <alignment horizontal="center"/>
    </xf>
    <xf numFmtId="164" fontId="18" fillId="7" borderId="0" xfId="0" applyNumberFormat="1" applyFont="1" applyFill="1" applyBorder="1" applyAlignment="1">
      <alignment horizontal="center"/>
    </xf>
    <xf numFmtId="0" fontId="0" fillId="7" borderId="0" xfId="0" applyFill="1" applyAlignment="1">
      <alignment horizontal="left"/>
    </xf>
    <xf numFmtId="0" fontId="1" fillId="4" borderId="0" xfId="0" applyFont="1" applyFill="1" applyAlignment="1">
      <alignment horizontal="left" vertical="center" wrapText="1"/>
    </xf>
    <xf numFmtId="49" fontId="17" fillId="6" borderId="0" xfId="0" quotePrefix="1" applyNumberFormat="1" applyFont="1" applyFill="1" applyBorder="1" applyAlignment="1">
      <alignment horizontal="left" vertical="center"/>
    </xf>
    <xf numFmtId="0" fontId="17" fillId="6" borderId="0" xfId="0" quotePrefix="1" applyNumberFormat="1" applyFont="1" applyFill="1" applyBorder="1" applyAlignment="1">
      <alignment horizontal="center" vertical="center" wrapText="1"/>
    </xf>
    <xf numFmtId="0" fontId="34" fillId="6" borderId="0" xfId="0" quotePrefix="1" applyNumberFormat="1" applyFont="1" applyFill="1" applyBorder="1" applyAlignment="1">
      <alignment horizontal="center" vertical="center" wrapText="1"/>
    </xf>
    <xf numFmtId="0" fontId="17" fillId="4" borderId="0" xfId="0" quotePrefix="1" applyNumberFormat="1" applyFont="1" applyFill="1" applyBorder="1"/>
    <xf numFmtId="164" fontId="17" fillId="4" borderId="0" xfId="0" applyNumberFormat="1" applyFont="1" applyFill="1" applyBorder="1" applyAlignment="1">
      <alignment horizontal="center"/>
    </xf>
    <xf numFmtId="0" fontId="1" fillId="4" borderId="0" xfId="0" applyFont="1" applyFill="1"/>
    <xf numFmtId="0" fontId="12" fillId="0" borderId="0" xfId="0" applyFont="1" applyBorder="1"/>
    <xf numFmtId="0" fontId="37" fillId="0" borderId="0" xfId="1" applyFont="1" applyAlignment="1">
      <alignment horizontal="center"/>
    </xf>
    <xf numFmtId="3" fontId="1" fillId="7" borderId="0" xfId="0" applyNumberFormat="1" applyFont="1" applyFill="1" applyAlignment="1">
      <alignment horizontal="center"/>
    </xf>
    <xf numFmtId="3" fontId="1" fillId="0" borderId="0" xfId="0" applyNumberFormat="1" applyFont="1" applyFill="1" applyAlignment="1">
      <alignment horizontal="center"/>
    </xf>
    <xf numFmtId="3" fontId="35" fillId="6" borderId="0" xfId="2" quotePrefix="1" applyNumberFormat="1" applyFont="1" applyFill="1" applyBorder="1" applyAlignment="1">
      <alignment horizontal="center" vertical="center" wrapText="1"/>
    </xf>
    <xf numFmtId="0" fontId="36" fillId="0" borderId="0" xfId="0" applyFont="1"/>
    <xf numFmtId="0" fontId="14" fillId="0" borderId="1" xfId="0" applyFont="1" applyBorder="1" applyAlignment="1">
      <alignment horizontal="left" vertical="center"/>
    </xf>
    <xf numFmtId="0" fontId="29" fillId="6" borderId="2" xfId="3" applyFont="1" applyFill="1" applyBorder="1" applyAlignment="1">
      <alignment horizontal="center" vertical="center"/>
    </xf>
    <xf numFmtId="0" fontId="29" fillId="6" borderId="9" xfId="3" applyFont="1" applyFill="1" applyBorder="1" applyAlignment="1">
      <alignment horizontal="center" vertical="center"/>
    </xf>
    <xf numFmtId="0" fontId="29" fillId="6" borderId="14" xfId="3" applyFont="1" applyFill="1" applyBorder="1" applyAlignment="1">
      <alignment horizontal="center" vertical="center"/>
    </xf>
    <xf numFmtId="0" fontId="29" fillId="6" borderId="4" xfId="3" applyFont="1" applyFill="1" applyBorder="1" applyAlignment="1">
      <alignment horizontal="center" vertical="center" wrapText="1"/>
    </xf>
    <xf numFmtId="0" fontId="18" fillId="6" borderId="11" xfId="0" applyFont="1" applyFill="1" applyBorder="1"/>
    <xf numFmtId="0" fontId="18" fillId="6" borderId="12" xfId="0" applyFont="1" applyFill="1" applyBorder="1"/>
    <xf numFmtId="0" fontId="18" fillId="6" borderId="13" xfId="0" applyFont="1" applyFill="1" applyBorder="1"/>
    <xf numFmtId="0" fontId="29" fillId="6" borderId="11" xfId="3" applyFont="1" applyFill="1" applyBorder="1" applyAlignment="1">
      <alignment horizontal="center" vertical="center" wrapText="1"/>
    </xf>
    <xf numFmtId="0" fontId="29" fillId="6" borderId="12" xfId="3" applyFont="1" applyFill="1" applyBorder="1" applyAlignment="1">
      <alignment horizontal="center" vertical="center" wrapText="1"/>
    </xf>
    <xf numFmtId="0" fontId="29" fillId="6" borderId="13" xfId="3" applyFont="1" applyFill="1" applyBorder="1" applyAlignment="1">
      <alignment horizontal="center" vertical="center" wrapText="1"/>
    </xf>
    <xf numFmtId="0" fontId="18" fillId="6" borderId="5" xfId="0" applyFont="1" applyFill="1" applyBorder="1"/>
    <xf numFmtId="0" fontId="18" fillId="6" borderId="1" xfId="0" applyFont="1" applyFill="1" applyBorder="1"/>
    <xf numFmtId="0" fontId="29" fillId="6" borderId="2" xfId="0" applyFont="1" applyFill="1" applyBorder="1" applyAlignment="1">
      <alignment horizontal="left" vertical="center"/>
    </xf>
    <xf numFmtId="0" fontId="29" fillId="6" borderId="9" xfId="0" applyFont="1" applyFill="1" applyBorder="1" applyAlignment="1">
      <alignment horizontal="left" vertical="center"/>
    </xf>
    <xf numFmtId="0" fontId="29" fillId="6" borderId="14" xfId="0" applyFont="1" applyFill="1" applyBorder="1" applyAlignment="1">
      <alignment horizontal="left" vertical="center"/>
    </xf>
    <xf numFmtId="0" fontId="29" fillId="6" borderId="5" xfId="3" applyFont="1" applyFill="1" applyBorder="1" applyAlignment="1">
      <alignment horizontal="center" vertical="center" wrapText="1"/>
    </xf>
    <xf numFmtId="0" fontId="29" fillId="6" borderId="6" xfId="3" applyFont="1" applyFill="1" applyBorder="1" applyAlignment="1">
      <alignment horizontal="center" vertical="center" wrapText="1"/>
    </xf>
    <xf numFmtId="0" fontId="29" fillId="6" borderId="7" xfId="3" applyFont="1" applyFill="1" applyBorder="1" applyAlignment="1">
      <alignment horizontal="center" vertical="center" wrapText="1"/>
    </xf>
    <xf numFmtId="0" fontId="18" fillId="6" borderId="8" xfId="0" applyFont="1" applyFill="1" applyBorder="1"/>
    <xf numFmtId="0" fontId="18" fillId="6" borderId="7" xfId="0" applyFont="1" applyFill="1" applyBorder="1"/>
    <xf numFmtId="0" fontId="29" fillId="6" borderId="2" xfId="0" applyFont="1" applyFill="1" applyBorder="1" applyAlignment="1">
      <alignment horizontal="center" wrapText="1"/>
    </xf>
    <xf numFmtId="0" fontId="29" fillId="6" borderId="9" xfId="0" applyFont="1" applyFill="1" applyBorder="1" applyAlignment="1">
      <alignment horizontal="center" wrapText="1"/>
    </xf>
    <xf numFmtId="0" fontId="29" fillId="6" borderId="14" xfId="0" applyFont="1" applyFill="1" applyBorder="1" applyAlignment="1">
      <alignment horizontal="center" wrapText="1"/>
    </xf>
    <xf numFmtId="0" fontId="12" fillId="6" borderId="2" xfId="0" applyFont="1" applyFill="1" applyBorder="1" applyAlignment="1">
      <alignment horizontal="center"/>
    </xf>
    <xf numFmtId="0" fontId="12" fillId="6" borderId="9" xfId="0" applyFont="1" applyFill="1" applyBorder="1" applyAlignment="1">
      <alignment horizontal="center"/>
    </xf>
    <xf numFmtId="0" fontId="29" fillId="6" borderId="1" xfId="3" applyFont="1" applyFill="1" applyBorder="1" applyAlignment="1">
      <alignment horizontal="center" vertical="center" wrapText="1"/>
    </xf>
  </cellXfs>
  <cellStyles count="4">
    <cellStyle name="Hyperlink" xfId="1" builtinId="8"/>
    <cellStyle name="Normaallaad 3 2" xfId="2"/>
    <cellStyle name="Normal" xfId="0" builtinId="0"/>
    <cellStyle name="Normal 4" xfId="3"/>
  </cellStyles>
  <dxfs count="1385">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theme="0"/>
      </font>
    </dxf>
    <dxf>
      <font>
        <color rgb="FFC00000"/>
      </font>
    </dxf>
    <dxf>
      <font>
        <color rgb="FF00682F"/>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fill>
        <patternFill>
          <bgColor theme="4" tint="0.59996337778862885"/>
        </patternFill>
      </fill>
    </dxf>
    <dxf>
      <font>
        <b/>
        <i val="0"/>
        <color auto="1"/>
      </font>
      <fill>
        <patternFill>
          <bgColor theme="4" tint="0.59996337778862885"/>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b/>
        <i val="0"/>
      </font>
      <fill>
        <patternFill>
          <bgColor theme="4" tint="0.39994506668294322"/>
        </patternFill>
      </fill>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theme="9" tint="-0.499984740745262"/>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theme="0"/>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rgb="FF00682F"/>
      </font>
    </dxf>
    <dxf>
      <font>
        <color rgb="FFC00000"/>
      </font>
    </dxf>
    <dxf>
      <font>
        <color rgb="FF00682F"/>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rgb="FF00682F"/>
      </font>
    </dxf>
    <dxf>
      <font>
        <color rgb="FFC00000"/>
      </font>
    </dxf>
    <dxf>
      <font>
        <color rgb="FF00682F"/>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rgb="FF00682F"/>
      </font>
    </dxf>
    <dxf>
      <font>
        <color rgb="FFC00000"/>
      </font>
    </dxf>
    <dxf>
      <font>
        <color rgb="FF00682F"/>
      </font>
    </dxf>
    <dxf>
      <font>
        <color rgb="FFC00000"/>
      </font>
    </dxf>
    <dxf>
      <font>
        <color theme="9" tint="-0.499984740745262"/>
      </font>
    </dxf>
    <dxf>
      <font>
        <color theme="0"/>
      </font>
    </dxf>
    <dxf>
      <font>
        <color theme="8" tint="0.59996337778862885"/>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Ülevaade!$A$5</c:f>
              <c:strCache>
                <c:ptCount val="1"/>
                <c:pt idx="0">
                  <c:v>2017</c:v>
                </c:pt>
              </c:strCache>
            </c:strRef>
          </c:tx>
          <c:spPr>
            <a:ln w="28575" cap="rnd">
              <a:solidFill>
                <a:srgbClr val="00B050"/>
              </a:solidFill>
              <a:round/>
            </a:ln>
            <a:effectLst/>
          </c:spPr>
          <c:marker>
            <c:symbol val="none"/>
          </c:marker>
          <c:dLbls>
            <c:dLbl>
              <c:idx val="1"/>
              <c:layout>
                <c:manualLayout>
                  <c:x val="-2.7879071273438829E-2"/>
                  <c:y val="-8.96531969036864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3282651719880943E-2"/>
                  <c:y val="-5.91963441118083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422805492165129E-2"/>
                  <c:y val="-7.2732723130420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668329934112483E-2"/>
                  <c:y val="-6.934862837576774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Ülevaade!$B$5:$M$5</c:f>
              <c:numCache>
                <c:formatCode>#,##0</c:formatCode>
                <c:ptCount val="12"/>
                <c:pt idx="0">
                  <c:v>2026</c:v>
                </c:pt>
                <c:pt idx="1">
                  <c:v>1611</c:v>
                </c:pt>
                <c:pt idx="2">
                  <c:v>2232</c:v>
                </c:pt>
                <c:pt idx="3">
                  <c:v>2226</c:v>
                </c:pt>
                <c:pt idx="4">
                  <c:v>2571</c:v>
                </c:pt>
                <c:pt idx="5">
                  <c:v>2666</c:v>
                </c:pt>
                <c:pt idx="6">
                  <c:v>2018</c:v>
                </c:pt>
                <c:pt idx="7">
                  <c:v>2049</c:v>
                </c:pt>
                <c:pt idx="8">
                  <c:v>1947</c:v>
                </c:pt>
                <c:pt idx="9">
                  <c:v>2076</c:v>
                </c:pt>
                <c:pt idx="10">
                  <c:v>2100</c:v>
                </c:pt>
                <c:pt idx="11">
                  <c:v>1498</c:v>
                </c:pt>
              </c:numCache>
            </c:numRef>
          </c:val>
          <c:smooth val="0"/>
        </c:ser>
        <c:ser>
          <c:idx val="1"/>
          <c:order val="1"/>
          <c:tx>
            <c:strRef>
              <c:f>Ülevaade!$A$6</c:f>
              <c:strCache>
                <c:ptCount val="1"/>
                <c:pt idx="0">
                  <c:v>2016</c:v>
                </c:pt>
              </c:strCache>
            </c:strRef>
          </c:tx>
          <c:spPr>
            <a:ln w="28575" cap="rnd">
              <a:solidFill>
                <a:schemeClr val="accent2"/>
              </a:solidFill>
              <a:round/>
            </a:ln>
            <a:effectLst/>
          </c:spPr>
          <c:marker>
            <c:symbol val="none"/>
          </c:marker>
          <c:dLbls>
            <c:dLbl>
              <c:idx val="2"/>
              <c:layout>
                <c:manualLayout>
                  <c:x val="-1.572101526894407E-2"/>
                  <c:y val="6.258043886646148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6.3002344175312572E-2"/>
                  <c:y val="-1.129623289842392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Ülevaade!$B$6:$M$6</c:f>
              <c:numCache>
                <c:formatCode>#,##0</c:formatCode>
                <c:ptCount val="12"/>
                <c:pt idx="0">
                  <c:v>1785</c:v>
                </c:pt>
                <c:pt idx="1">
                  <c:v>1622</c:v>
                </c:pt>
                <c:pt idx="2">
                  <c:v>2021</c:v>
                </c:pt>
                <c:pt idx="3">
                  <c:v>2134</c:v>
                </c:pt>
                <c:pt idx="4">
                  <c:v>2198</c:v>
                </c:pt>
                <c:pt idx="5">
                  <c:v>1994</c:v>
                </c:pt>
                <c:pt idx="6">
                  <c:v>1924</c:v>
                </c:pt>
                <c:pt idx="7">
                  <c:v>1831</c:v>
                </c:pt>
                <c:pt idx="8">
                  <c:v>1905</c:v>
                </c:pt>
                <c:pt idx="9">
                  <c:v>1874</c:v>
                </c:pt>
                <c:pt idx="10">
                  <c:v>1837</c:v>
                </c:pt>
                <c:pt idx="11">
                  <c:v>1304</c:v>
                </c:pt>
              </c:numCache>
            </c:numRef>
          </c:val>
          <c:smooth val="0"/>
        </c:ser>
        <c:dLbls>
          <c:showLegendKey val="0"/>
          <c:showVal val="0"/>
          <c:showCatName val="0"/>
          <c:showSerName val="0"/>
          <c:showPercent val="0"/>
          <c:showBubbleSize val="0"/>
        </c:dLbls>
        <c:smooth val="0"/>
        <c:axId val="222391856"/>
        <c:axId val="222385584"/>
      </c:lineChart>
      <c:catAx>
        <c:axId val="22239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85584"/>
        <c:crosses val="autoZero"/>
        <c:auto val="1"/>
        <c:lblAlgn val="ctr"/>
        <c:lblOffset val="100"/>
        <c:noMultiLvlLbl val="0"/>
      </c:catAx>
      <c:valAx>
        <c:axId val="222385584"/>
        <c:scaling>
          <c:orientation val="minMax"/>
          <c:max val="2800"/>
          <c:min val="1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91856"/>
        <c:crosses val="autoZero"/>
        <c:crossBetween val="between"/>
        <c:majorUnit val="100"/>
        <c:minorUnit val="50"/>
      </c:valAx>
      <c:spPr>
        <a:noFill/>
        <a:ln>
          <a:noFill/>
        </a:ln>
        <a:effectLst/>
      </c:spPr>
    </c:plotArea>
    <c:legend>
      <c:legendPos val="b"/>
      <c:layout>
        <c:manualLayout>
          <c:xMode val="edge"/>
          <c:yMode val="edge"/>
          <c:x val="0.82218046102619835"/>
          <c:y val="4.1762843716232498E-2"/>
          <c:w val="0.17038560602423261"/>
          <c:h val="0.1156487407911185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Ülevaade!$A$35</c:f>
              <c:strCache>
                <c:ptCount val="1"/>
                <c:pt idx="0">
                  <c:v>2017</c:v>
                </c:pt>
              </c:strCache>
            </c:strRef>
          </c:tx>
          <c:spPr>
            <a:ln w="28575" cap="rnd">
              <a:solidFill>
                <a:srgbClr val="00B050"/>
              </a:solidFill>
              <a:round/>
            </a:ln>
            <a:effectLst/>
          </c:spPr>
          <c:marker>
            <c:symbol val="none"/>
          </c:marker>
          <c:dLbls>
            <c:dLbl>
              <c:idx val="1"/>
              <c:layout>
                <c:manualLayout>
                  <c:x val="-1.8020940788884453E-2"/>
                  <c:y val="-6.39891325059778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6670045677273922E-2"/>
                  <c:y val="-8.27244955036358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2617360342442535E-2"/>
                  <c:y val="-7.960193500402613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Ülevaade!$B$34:$M$34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Ülevaade!$B$35:$M$35</c:f>
              <c:numCache>
                <c:formatCode>#,##0</c:formatCode>
                <c:ptCount val="12"/>
                <c:pt idx="0">
                  <c:v>553</c:v>
                </c:pt>
                <c:pt idx="1">
                  <c:v>410</c:v>
                </c:pt>
                <c:pt idx="2">
                  <c:v>473</c:v>
                </c:pt>
                <c:pt idx="3">
                  <c:v>506</c:v>
                </c:pt>
                <c:pt idx="4">
                  <c:v>487</c:v>
                </c:pt>
                <c:pt idx="5">
                  <c:v>566</c:v>
                </c:pt>
                <c:pt idx="6">
                  <c:v>356</c:v>
                </c:pt>
                <c:pt idx="7">
                  <c:v>452</c:v>
                </c:pt>
                <c:pt idx="8">
                  <c:v>444</c:v>
                </c:pt>
                <c:pt idx="9">
                  <c:v>490</c:v>
                </c:pt>
                <c:pt idx="10">
                  <c:v>460</c:v>
                </c:pt>
                <c:pt idx="11">
                  <c:v>281</c:v>
                </c:pt>
              </c:numCache>
            </c:numRef>
          </c:val>
          <c:smooth val="0"/>
        </c:ser>
        <c:ser>
          <c:idx val="1"/>
          <c:order val="1"/>
          <c:tx>
            <c:strRef>
              <c:f>Ülevaade!$A$36</c:f>
              <c:strCache>
                <c:ptCount val="1"/>
                <c:pt idx="0">
                  <c:v>2016</c:v>
                </c:pt>
              </c:strCache>
            </c:strRef>
          </c:tx>
          <c:spPr>
            <a:ln w="28575" cap="rnd">
              <a:solidFill>
                <a:schemeClr val="accent2"/>
              </a:solidFill>
              <a:round/>
            </a:ln>
            <a:effectLst/>
          </c:spPr>
          <c:marker>
            <c:symbol val="none"/>
          </c:marker>
          <c:dLbls>
            <c:dLbl>
              <c:idx val="6"/>
              <c:layout>
                <c:manualLayout>
                  <c:x val="-4.5119896727791658E-3"/>
                  <c:y val="5.462145100714858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Ülevaade!$B$34:$M$34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Ülevaade!$B$36:$M$36</c:f>
              <c:numCache>
                <c:formatCode>#,##0</c:formatCode>
                <c:ptCount val="12"/>
                <c:pt idx="0">
                  <c:v>476</c:v>
                </c:pt>
                <c:pt idx="1">
                  <c:v>378</c:v>
                </c:pt>
                <c:pt idx="2">
                  <c:v>454</c:v>
                </c:pt>
                <c:pt idx="3">
                  <c:v>465</c:v>
                </c:pt>
                <c:pt idx="4">
                  <c:v>496</c:v>
                </c:pt>
                <c:pt idx="5">
                  <c:v>407</c:v>
                </c:pt>
                <c:pt idx="6">
                  <c:v>365</c:v>
                </c:pt>
                <c:pt idx="7">
                  <c:v>438</c:v>
                </c:pt>
                <c:pt idx="8">
                  <c:v>424</c:v>
                </c:pt>
                <c:pt idx="9">
                  <c:v>400</c:v>
                </c:pt>
                <c:pt idx="10">
                  <c:v>376</c:v>
                </c:pt>
                <c:pt idx="11">
                  <c:v>293</c:v>
                </c:pt>
              </c:numCache>
            </c:numRef>
          </c:val>
          <c:smooth val="0"/>
        </c:ser>
        <c:dLbls>
          <c:showLegendKey val="0"/>
          <c:showVal val="0"/>
          <c:showCatName val="0"/>
          <c:showSerName val="0"/>
          <c:showPercent val="0"/>
          <c:showBubbleSize val="0"/>
        </c:dLbls>
        <c:smooth val="0"/>
        <c:axId val="222390680"/>
        <c:axId val="222391072"/>
      </c:lineChart>
      <c:catAx>
        <c:axId val="22239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91072"/>
        <c:crosses val="autoZero"/>
        <c:auto val="1"/>
        <c:lblAlgn val="ctr"/>
        <c:lblOffset val="100"/>
        <c:noMultiLvlLbl val="0"/>
      </c:catAx>
      <c:valAx>
        <c:axId val="222391072"/>
        <c:scaling>
          <c:orientation val="minMax"/>
          <c:max val="700"/>
          <c:min val="2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90680"/>
        <c:crosses val="autoZero"/>
        <c:crossBetween val="between"/>
        <c:majorUnit val="100"/>
        <c:minorUnit val="50"/>
      </c:valAx>
      <c:spPr>
        <a:noFill/>
        <a:ln>
          <a:noFill/>
        </a:ln>
        <a:effectLst/>
      </c:spPr>
    </c:plotArea>
    <c:legend>
      <c:legendPos val="b"/>
      <c:layout>
        <c:manualLayout>
          <c:xMode val="edge"/>
          <c:yMode val="edge"/>
          <c:x val="0.82218046102619835"/>
          <c:y val="4.1762843716232498E-2"/>
          <c:w val="0.17038560602423261"/>
          <c:h val="0.1156487407911185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Ülevaade!$A$61</c:f>
              <c:strCache>
                <c:ptCount val="1"/>
                <c:pt idx="0">
                  <c:v>2017</c:v>
                </c:pt>
              </c:strCache>
            </c:strRef>
          </c:tx>
          <c:spPr>
            <a:ln w="28575" cap="rnd">
              <a:solidFill>
                <a:srgbClr val="00B050"/>
              </a:solidFill>
              <a:round/>
            </a:ln>
            <a:effectLst/>
          </c:spPr>
          <c:marker>
            <c:symbol val="none"/>
          </c:marker>
          <c:dLbls>
            <c:dLbl>
              <c:idx val="1"/>
              <c:layout>
                <c:manualLayout>
                  <c:x val="-2.517728105021777E-2"/>
                  <c:y val="-8.57363096603216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1668329934112483E-2"/>
                  <c:y val="-7.92638177509364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8.9665397108914264E-3"/>
                  <c:y val="-6.308258797747369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Ülevaade!$B$60:$M$60</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Ülevaade!$B$61:$M$61</c:f>
              <c:numCache>
                <c:formatCode>#,##0</c:formatCode>
                <c:ptCount val="12"/>
                <c:pt idx="0">
                  <c:v>2579</c:v>
                </c:pt>
                <c:pt idx="1">
                  <c:v>2021</c:v>
                </c:pt>
                <c:pt idx="2">
                  <c:v>2705</c:v>
                </c:pt>
                <c:pt idx="3">
                  <c:v>2732</c:v>
                </c:pt>
                <c:pt idx="4">
                  <c:v>3058</c:v>
                </c:pt>
                <c:pt idx="5">
                  <c:v>3232</c:v>
                </c:pt>
                <c:pt idx="6">
                  <c:v>2374</c:v>
                </c:pt>
                <c:pt idx="7">
                  <c:v>2501</c:v>
                </c:pt>
                <c:pt idx="8">
                  <c:v>2391</c:v>
                </c:pt>
                <c:pt idx="9">
                  <c:v>2566</c:v>
                </c:pt>
                <c:pt idx="10">
                  <c:v>2560</c:v>
                </c:pt>
                <c:pt idx="11">
                  <c:v>1779</c:v>
                </c:pt>
              </c:numCache>
            </c:numRef>
          </c:val>
          <c:smooth val="0"/>
        </c:ser>
        <c:ser>
          <c:idx val="1"/>
          <c:order val="1"/>
          <c:tx>
            <c:strRef>
              <c:f>Ülevaade!$A$62</c:f>
              <c:strCache>
                <c:ptCount val="1"/>
                <c:pt idx="0">
                  <c:v>2016</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Ülevaade!$B$60:$M$60</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Ülevaade!$B$62:$M$62</c:f>
              <c:numCache>
                <c:formatCode>#,##0</c:formatCode>
                <c:ptCount val="12"/>
                <c:pt idx="0">
                  <c:v>2261</c:v>
                </c:pt>
                <c:pt idx="1">
                  <c:v>2000</c:v>
                </c:pt>
                <c:pt idx="2">
                  <c:v>2475</c:v>
                </c:pt>
                <c:pt idx="3">
                  <c:v>2599</c:v>
                </c:pt>
                <c:pt idx="4">
                  <c:v>2694</c:v>
                </c:pt>
                <c:pt idx="5">
                  <c:v>2401</c:v>
                </c:pt>
                <c:pt idx="6">
                  <c:v>2289</c:v>
                </c:pt>
                <c:pt idx="7">
                  <c:v>2269</c:v>
                </c:pt>
                <c:pt idx="8">
                  <c:v>2329</c:v>
                </c:pt>
                <c:pt idx="9">
                  <c:v>2274</c:v>
                </c:pt>
                <c:pt idx="10">
                  <c:v>2213</c:v>
                </c:pt>
                <c:pt idx="11">
                  <c:v>1597</c:v>
                </c:pt>
              </c:numCache>
            </c:numRef>
          </c:val>
          <c:smooth val="0"/>
        </c:ser>
        <c:dLbls>
          <c:showLegendKey val="0"/>
          <c:showVal val="0"/>
          <c:showCatName val="0"/>
          <c:showSerName val="0"/>
          <c:showPercent val="0"/>
          <c:showBubbleSize val="0"/>
        </c:dLbls>
        <c:smooth val="0"/>
        <c:axId val="222392248"/>
        <c:axId val="222389112"/>
      </c:lineChart>
      <c:catAx>
        <c:axId val="22239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89112"/>
        <c:crosses val="autoZero"/>
        <c:auto val="1"/>
        <c:lblAlgn val="ctr"/>
        <c:lblOffset val="100"/>
        <c:noMultiLvlLbl val="0"/>
      </c:catAx>
      <c:valAx>
        <c:axId val="222389112"/>
        <c:scaling>
          <c:orientation val="minMax"/>
          <c:max val="3400"/>
          <c:min val="1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222392248"/>
        <c:crosses val="autoZero"/>
        <c:crossBetween val="between"/>
        <c:majorUnit val="100"/>
        <c:minorUnit val="50"/>
      </c:valAx>
      <c:spPr>
        <a:noFill/>
        <a:ln>
          <a:noFill/>
        </a:ln>
        <a:effectLst/>
      </c:spPr>
    </c:plotArea>
    <c:legend>
      <c:legendPos val="b"/>
      <c:layout>
        <c:manualLayout>
          <c:xMode val="edge"/>
          <c:yMode val="edge"/>
          <c:x val="0.82218046102619835"/>
          <c:y val="4.1762843716232498E-2"/>
          <c:w val="0.17038560602423261"/>
          <c:h val="0.1156487407911185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7543801</xdr:colOff>
      <xdr:row>0</xdr:row>
      <xdr:rowOff>28575</xdr:rowOff>
    </xdr:from>
    <xdr:to>
      <xdr:col>0</xdr:col>
      <xdr:colOff>8549515</xdr:colOff>
      <xdr:row>4</xdr:row>
      <xdr:rowOff>117986</xdr:rowOff>
    </xdr:to>
    <xdr:pic>
      <xdr:nvPicPr>
        <xdr:cNvPr id="2" name="Picture 1"/>
        <xdr:cNvPicPr>
          <a:picLocks noChangeAspect="1"/>
        </xdr:cNvPicPr>
      </xdr:nvPicPr>
      <xdr:blipFill>
        <a:blip xmlns:r="http://schemas.openxmlformats.org/officeDocument/2006/relationships" r:embed="rId1"/>
        <a:stretch>
          <a:fillRect/>
        </a:stretch>
      </xdr:blipFill>
      <xdr:spPr>
        <a:xfrm>
          <a:off x="7543801" y="28575"/>
          <a:ext cx="1005714" cy="99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114301</xdr:rowOff>
    </xdr:from>
    <xdr:to>
      <xdr:col>13</xdr:col>
      <xdr:colOff>542924</xdr:colOff>
      <xdr:row>32</xdr:row>
      <xdr:rowOff>57151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180975</xdr:rowOff>
    </xdr:from>
    <xdr:to>
      <xdr:col>13</xdr:col>
      <xdr:colOff>542924</xdr:colOff>
      <xdr:row>58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171450</xdr:rowOff>
    </xdr:from>
    <xdr:to>
      <xdr:col>13</xdr:col>
      <xdr:colOff>542924</xdr:colOff>
      <xdr:row>88</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irit\Documents\1.%20AMTEL\Turu&#252;levaade\AMTEL%20Turu&#252;levaade%202017%20t&#246;&#246;fail%20detsemb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irit\Documents\1.%20AMTEL\Turu&#252;levaade\AMTEL%20Turu&#252;levaade%202017%20t&#246;&#246;fail%20m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isukord_m"/>
      <sheetName val="Sisukord"/>
      <sheetName val="Ülevaade"/>
      <sheetName val="TOP10_margid"/>
      <sheetName val="TOP10_mudelid"/>
      <sheetName val="Bürood"/>
      <sheetName val="SA_mark"/>
      <sheetName val="SA_klass"/>
      <sheetName val="SA_klass_kokku"/>
      <sheetName val="TS_mark"/>
      <sheetName val="TS_klass"/>
      <sheetName val="TS_klass_kokku"/>
      <sheetName val="SA_uued_mudelid"/>
      <sheetName val="SA_mudel"/>
      <sheetName val="SA_klass_mudel"/>
      <sheetName val="TS_mudel"/>
      <sheetName val="TS_klass_mudel"/>
      <sheetName val="Kontroll"/>
      <sheetName val="SA_edetabel"/>
      <sheetName val="TS_edetabel"/>
      <sheetName val="slicers"/>
      <sheetName val="TOP10_mudelid_p"/>
      <sheetName val="TOP10_margid_p"/>
      <sheetName val="SA_mark_p"/>
      <sheetName val="SA_mudel_koondP"/>
      <sheetName val="SA_mudel_p"/>
      <sheetName val="SA_klass_kuu"/>
      <sheetName val="SA_klass_listid"/>
      <sheetName val="SA_klass_kuu2"/>
      <sheetName val="SA_klass_aasta"/>
      <sheetName val="SA_klass_m"/>
      <sheetName val="SA_eksport"/>
      <sheetName val="TS_mark_p"/>
      <sheetName val="TS_mudel_p"/>
      <sheetName val="TS_klass_kuu"/>
      <sheetName val="TS_klass_kuu2"/>
      <sheetName val="TS_klass_aasta"/>
      <sheetName val="TS_klass_listid"/>
      <sheetName val="TS_klass_m"/>
      <sheetName val="TS_eksport"/>
      <sheetName val="TS_mudel_koondP"/>
      <sheetName val="Byrood_list"/>
      <sheetName val="Byrood_p"/>
      <sheetName val="SA"/>
      <sheetName val="TS"/>
      <sheetName val="TS_M1"/>
      <sheetName val="mudel_klass"/>
      <sheetName val="SA_N1"/>
      <sheetName val="ARK_kokku"/>
      <sheetName val="ARK_p"/>
      <sheetName val="Hübriidid"/>
      <sheetName val="PHEV"/>
      <sheetName val="liigitus_kontroll"/>
      <sheetName val="Data"/>
      <sheetName val="Autoradar"/>
      <sheetName val="Liigitus"/>
      <sheetName val="1_liik"/>
      <sheetName val="Tyrimai"/>
      <sheetName val="Märkmed"/>
      <sheetName val="todo"/>
      <sheetName val="ACEA_AFV"/>
      <sheetName val="ACEA_PC&amp;CV"/>
      <sheetName val="SA_mark_koond"/>
      <sheetName val="Liigid-vana"/>
      <sheetName val="ARK"/>
    </sheetNames>
    <sheetDataSet>
      <sheetData sheetId="0" refreshError="1"/>
      <sheetData sheetId="1"/>
      <sheetData sheetId="2"/>
      <sheetData sheetId="3">
        <row r="4">
          <cell r="B4" t="str">
            <v>Jaanuar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ow r="3">
          <cell r="A3" t="str">
            <v>AMTEL liigitus</v>
          </cell>
        </row>
      </sheetData>
      <sheetData sheetId="23">
        <row r="3">
          <cell r="A3" t="str">
            <v>AMTEL liigitus</v>
          </cell>
        </row>
      </sheetData>
      <sheetData sheetId="24">
        <row r="3">
          <cell r="A3" t="str">
            <v>AMTEL liigitus</v>
          </cell>
        </row>
      </sheetData>
      <sheetData sheetId="25">
        <row r="3">
          <cell r="A3" t="str">
            <v>AMTEL liigitus</v>
          </cell>
        </row>
      </sheetData>
      <sheetData sheetId="26">
        <row r="3">
          <cell r="A3" t="str">
            <v>AMTEL liigitus</v>
          </cell>
        </row>
      </sheetData>
      <sheetData sheetId="27" refreshError="1"/>
      <sheetData sheetId="28">
        <row r="8">
          <cell r="A8" t="str">
            <v>ALFA ROMEO</v>
          </cell>
        </row>
      </sheetData>
      <sheetData sheetId="29">
        <row r="4">
          <cell r="A4" t="str">
            <v>Mark</v>
          </cell>
        </row>
      </sheetData>
      <sheetData sheetId="30">
        <row r="2">
          <cell r="A2" t="str">
            <v>Kuu</v>
          </cell>
        </row>
      </sheetData>
      <sheetData sheetId="31">
        <row r="131">
          <cell r="A131" t="str">
            <v>Klassifikatsioon</v>
          </cell>
        </row>
      </sheetData>
      <sheetData sheetId="32">
        <row r="5">
          <cell r="A5" t="str">
            <v>Klassifikatsioon</v>
          </cell>
        </row>
      </sheetData>
      <sheetData sheetId="33">
        <row r="3">
          <cell r="A3" t="str">
            <v>AMTEL liigitus</v>
          </cell>
        </row>
      </sheetData>
      <sheetData sheetId="34">
        <row r="3">
          <cell r="A3" t="str">
            <v>AMTEL liigitus</v>
          </cell>
        </row>
      </sheetData>
      <sheetData sheetId="35" refreshError="1"/>
      <sheetData sheetId="36">
        <row r="4">
          <cell r="A4" t="str">
            <v>Mark</v>
          </cell>
        </row>
      </sheetData>
      <sheetData sheetId="37">
        <row r="2">
          <cell r="A2" t="str">
            <v>Kuu</v>
          </cell>
        </row>
      </sheetData>
      <sheetData sheetId="38">
        <row r="8">
          <cell r="A8" t="str">
            <v>AUDI</v>
          </cell>
        </row>
      </sheetData>
      <sheetData sheetId="39">
        <row r="131">
          <cell r="A131" t="str">
            <v>Klassifikatsioon</v>
          </cell>
        </row>
      </sheetData>
      <sheetData sheetId="40">
        <row r="4">
          <cell r="A4" t="str">
            <v>Klassifikatsioon</v>
          </cell>
        </row>
      </sheetData>
      <sheetData sheetId="41">
        <row r="3">
          <cell r="A3" t="str">
            <v>AMTEL liigitus</v>
          </cell>
        </row>
      </sheetData>
      <sheetData sheetId="42" refreshError="1"/>
      <sheetData sheetId="43">
        <row r="4">
          <cell r="A4" t="str">
            <v>Aasta</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_m"/>
      <sheetName val="Sisukord"/>
      <sheetName val="Ülevaade"/>
      <sheetName val="TOP10_margid"/>
      <sheetName val="TOP10_mudelid"/>
      <sheetName val="Bürood"/>
      <sheetName val="SA_mark"/>
      <sheetName val="SA_klass"/>
      <sheetName val="SA_klass_kokku"/>
      <sheetName val="TS_mark"/>
      <sheetName val="TS_klass"/>
      <sheetName val="TS_klass_kokku"/>
      <sheetName val="SA_uued_mudelid"/>
      <sheetName val="SA_mudel"/>
      <sheetName val="SA_klass_mudel"/>
      <sheetName val="TS_mudel"/>
      <sheetName val="TS_klass_mudel"/>
      <sheetName val="Kontroll"/>
      <sheetName val="slicers"/>
      <sheetName val="TOP10_mudelid_p"/>
      <sheetName val="TOP10_margid_p"/>
      <sheetName val="SA_mark_p"/>
      <sheetName val="SA_mudel_aasta"/>
      <sheetName val="SA_mudel_p"/>
      <sheetName val="SA_klass_kuu"/>
      <sheetName val="SA_klass_listid"/>
      <sheetName val="SA_klass_kuu2"/>
      <sheetName val="SA_klass_aasta"/>
      <sheetName val="SA_klass_m"/>
      <sheetName val="SA_eksport"/>
      <sheetName val="TS_mark_p"/>
      <sheetName val="TS_mudel_p"/>
      <sheetName val="TS_klass_kuu"/>
      <sheetName val="TS_klass_kuu2"/>
      <sheetName val="TS_klass_aasta"/>
      <sheetName val="TS_klass_listid"/>
      <sheetName val="TS_klass_m"/>
      <sheetName val="TS_eksport"/>
      <sheetName val="Byrood_list"/>
      <sheetName val="Byrood_p"/>
      <sheetName val="SA"/>
      <sheetName val="TS"/>
      <sheetName val="TS_M1"/>
      <sheetName val="SA_N1"/>
      <sheetName val="ARK_kokku"/>
      <sheetName val="ARK_p"/>
      <sheetName val="Data"/>
      <sheetName val="Autoradar"/>
      <sheetName val="Liigitus"/>
      <sheetName val="1_liik"/>
      <sheetName val="Märkmed"/>
      <sheetName val="todo"/>
      <sheetName val="ACEA_AFV"/>
      <sheetName val="ACEA_PC&amp;CV"/>
      <sheetName val="Liigid-vana"/>
      <sheetName val="ARK"/>
    </sheetNames>
    <sheetDataSet>
      <sheetData sheetId="0" refreshError="1"/>
      <sheetData sheetId="1" refreshError="1"/>
      <sheetData sheetId="2">
        <row r="4">
          <cell r="B4" t="str">
            <v>Jaanuar</v>
          </cell>
        </row>
      </sheetData>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ow r="3">
          <cell r="A3" t="str">
            <v>AMTEL liigitus</v>
          </cell>
        </row>
      </sheetData>
      <sheetData sheetId="20">
        <row r="3">
          <cell r="A3" t="str">
            <v>AMTEL liigitus</v>
          </cell>
        </row>
      </sheetData>
      <sheetData sheetId="21">
        <row r="3">
          <cell r="A3" t="str">
            <v>AMTEL liigitus</v>
          </cell>
        </row>
      </sheetData>
      <sheetData sheetId="22" refreshError="1"/>
      <sheetData sheetId="23">
        <row r="3">
          <cell r="A3" t="str">
            <v>AMTEL liigitus</v>
          </cell>
        </row>
      </sheetData>
      <sheetData sheetId="24" refreshError="1"/>
      <sheetData sheetId="25">
        <row r="8">
          <cell r="A8" t="str">
            <v>ALFA ROMEO</v>
          </cell>
        </row>
      </sheetData>
      <sheetData sheetId="26">
        <row r="4">
          <cell r="A4" t="str">
            <v>Mark</v>
          </cell>
        </row>
      </sheetData>
      <sheetData sheetId="27">
        <row r="2">
          <cell r="A2" t="str">
            <v>Kuu</v>
          </cell>
        </row>
      </sheetData>
      <sheetData sheetId="28">
        <row r="131">
          <cell r="A131" t="str">
            <v>Klassifikatsioon</v>
          </cell>
        </row>
      </sheetData>
      <sheetData sheetId="29">
        <row r="5">
          <cell r="A5" t="str">
            <v>Klassifikatsioon</v>
          </cell>
        </row>
      </sheetData>
      <sheetData sheetId="30">
        <row r="3">
          <cell r="A3" t="str">
            <v>AMTEL liigitus</v>
          </cell>
        </row>
      </sheetData>
      <sheetData sheetId="31">
        <row r="3">
          <cell r="A3" t="str">
            <v>AMTEL liigitus</v>
          </cell>
        </row>
      </sheetData>
      <sheetData sheetId="32" refreshError="1"/>
      <sheetData sheetId="33">
        <row r="4">
          <cell r="A4" t="str">
            <v>Mark</v>
          </cell>
        </row>
      </sheetData>
      <sheetData sheetId="34">
        <row r="2">
          <cell r="A2" t="str">
            <v>Kuu</v>
          </cell>
        </row>
      </sheetData>
      <sheetData sheetId="35">
        <row r="8">
          <cell r="A8" t="str">
            <v>AUDI</v>
          </cell>
        </row>
      </sheetData>
      <sheetData sheetId="36">
        <row r="131">
          <cell r="A131" t="str">
            <v>Klassifikatsioon</v>
          </cell>
        </row>
      </sheetData>
      <sheetData sheetId="37">
        <row r="4">
          <cell r="A4" t="str">
            <v>Klassifikatsioon</v>
          </cell>
        </row>
      </sheetData>
      <sheetData sheetId="38" refreshError="1"/>
      <sheetData sheetId="39">
        <row r="4">
          <cell r="A4" t="str">
            <v>Aasta</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H34"/>
  <sheetViews>
    <sheetView showGridLines="0" tabSelected="1" workbookViewId="0">
      <selection activeCell="A5" sqref="A5"/>
    </sheetView>
  </sheetViews>
  <sheetFormatPr defaultColWidth="9.140625" defaultRowHeight="15" x14ac:dyDescent="0.25"/>
  <cols>
    <col min="1" max="1" width="128.7109375" style="2" customWidth="1"/>
    <col min="2" max="16384" width="9.140625" style="2"/>
  </cols>
  <sheetData>
    <row r="1" spans="1:8" ht="27.75" customHeight="1" x14ac:dyDescent="0.35">
      <c r="A1" s="1" t="s">
        <v>766</v>
      </c>
      <c r="H1" s="3"/>
    </row>
    <row r="2" spans="1:8" ht="12.75" customHeight="1" x14ac:dyDescent="0.35">
      <c r="A2" s="4"/>
    </row>
    <row r="3" spans="1:8" s="6" customFormat="1" ht="15.75" x14ac:dyDescent="0.25">
      <c r="A3" s="5"/>
    </row>
    <row r="4" spans="1:8" x14ac:dyDescent="0.25">
      <c r="A4" s="7"/>
    </row>
    <row r="5" spans="1:8" ht="18.75" x14ac:dyDescent="0.3">
      <c r="A5" s="8" t="s">
        <v>0</v>
      </c>
    </row>
    <row r="6" spans="1:8" ht="18.75" x14ac:dyDescent="0.3">
      <c r="A6" s="9"/>
    </row>
    <row r="7" spans="1:8" x14ac:dyDescent="0.25">
      <c r="A7" s="10" t="s">
        <v>1</v>
      </c>
    </row>
    <row r="8" spans="1:8" ht="8.25" customHeight="1" x14ac:dyDescent="0.25"/>
    <row r="9" spans="1:8" x14ac:dyDescent="0.25">
      <c r="A9" s="11" t="s">
        <v>2</v>
      </c>
    </row>
    <row r="10" spans="1:8" x14ac:dyDescent="0.25">
      <c r="A10" s="11" t="s">
        <v>752</v>
      </c>
    </row>
    <row r="11" spans="1:8" x14ac:dyDescent="0.25">
      <c r="A11" s="11" t="s">
        <v>3</v>
      </c>
    </row>
    <row r="13" spans="1:8" x14ac:dyDescent="0.25">
      <c r="A13" s="10" t="s">
        <v>767</v>
      </c>
    </row>
    <row r="14" spans="1:8" ht="6.75" customHeight="1" x14ac:dyDescent="0.25"/>
    <row r="15" spans="1:8" x14ac:dyDescent="0.25">
      <c r="A15" s="11" t="s">
        <v>5</v>
      </c>
    </row>
    <row r="16" spans="1:8" x14ac:dyDescent="0.25">
      <c r="A16" s="11" t="s">
        <v>6</v>
      </c>
    </row>
    <row r="17" spans="1:1" x14ac:dyDescent="0.25">
      <c r="A17" s="11" t="s">
        <v>4</v>
      </c>
    </row>
    <row r="18" spans="1:1" x14ac:dyDescent="0.25">
      <c r="A18" s="11" t="s">
        <v>10</v>
      </c>
    </row>
    <row r="19" spans="1:1" x14ac:dyDescent="0.25">
      <c r="A19" s="11" t="s">
        <v>11</v>
      </c>
    </row>
    <row r="20" spans="1:1" x14ac:dyDescent="0.25">
      <c r="A20" s="11" t="s">
        <v>749</v>
      </c>
    </row>
    <row r="22" spans="1:1" x14ac:dyDescent="0.25">
      <c r="A22" s="10" t="s">
        <v>768</v>
      </c>
    </row>
    <row r="23" spans="1:1" ht="7.5" customHeight="1" x14ac:dyDescent="0.25"/>
    <row r="24" spans="1:1" x14ac:dyDescent="0.25">
      <c r="A24" s="11" t="s">
        <v>7</v>
      </c>
    </row>
    <row r="25" spans="1:1" x14ac:dyDescent="0.25">
      <c r="A25" s="11" t="s">
        <v>8</v>
      </c>
    </row>
    <row r="26" spans="1:1" x14ac:dyDescent="0.25">
      <c r="A26" s="11" t="s">
        <v>12</v>
      </c>
    </row>
    <row r="27" spans="1:1" x14ac:dyDescent="0.25">
      <c r="A27" s="11" t="s">
        <v>13</v>
      </c>
    </row>
    <row r="28" spans="1:1" x14ac:dyDescent="0.25">
      <c r="A28" s="11" t="s">
        <v>750</v>
      </c>
    </row>
    <row r="29" spans="1:1" x14ac:dyDescent="0.25">
      <c r="A29" s="11"/>
    </row>
    <row r="30" spans="1:1" x14ac:dyDescent="0.25">
      <c r="A30" s="11"/>
    </row>
    <row r="31" spans="1:1" x14ac:dyDescent="0.25">
      <c r="A31" s="11"/>
    </row>
    <row r="32" spans="1:1" x14ac:dyDescent="0.25">
      <c r="A32" s="11"/>
    </row>
    <row r="34" spans="1:1" x14ac:dyDescent="0.25">
      <c r="A34" s="12" t="s">
        <v>9</v>
      </c>
    </row>
  </sheetData>
  <hyperlinks>
    <hyperlink ref="A9" location="Ülevaade!A1" display="Uute sõiduautode ja tarbesõidukite registreerimine Eestis - koondülevaade"/>
    <hyperlink ref="A10" location="'TOP10'!A1" display="TOP 10 markide ja mudelite lõikes"/>
    <hyperlink ref="A24" location="TS_mark!A1" display="Eestis registreeritud uued tarbesõidukid markide järgi"/>
    <hyperlink ref="A26" location="TS_mudel!A1" display="Eestis registreeritud uued tarbesõidukid mudelite järgi"/>
    <hyperlink ref="A25" location="TS_klass!A1" display="Tarbesõidukid klasside lõikes"/>
    <hyperlink ref="A15" location="SA_mark!A1" display="Eestis registreeritud uued sõiduautod markide järgi"/>
    <hyperlink ref="A18" location="SA_mudel!A1" display="Eestis registreeritud uued sõiduautod mudelite järgi"/>
    <hyperlink ref="A19" location="SA_klass_mudel!A1" display="Sõiduautod klasside ja mudelite lõikes"/>
    <hyperlink ref="A27" location="TS_klass_mudel!A1" display="Tarbesõidukid klasside ja mudelite lõikes"/>
    <hyperlink ref="A11" location="Bürood!A1" display="Sõiduautod ja tarbesõidukid maakondade lõikes"/>
    <hyperlink ref="A16" location="SA_klass!A1" display="Sõiduautod klasside lõikes"/>
    <hyperlink ref="A17" location="SA_uued_mudelid!A1" display="Esmakordselt registreeritud mudelid (sõiduautod)"/>
    <hyperlink ref="A20" location="SA_edetabel!Print_Titles" display="Sõiduautode markide edetabel, mudelite lõikes"/>
    <hyperlink ref="A28" location="TS_edetabel!Print_Titles" display="Tarbesõidukite markide edetabel, mudelite lõikes"/>
  </hyperlinks>
  <printOptions horizontalCentered="1"/>
  <pageMargins left="0.70866141732283472" right="0.70866141732283472" top="0.74803149606299213" bottom="0.55118110236220474" header="0.31496062992125984" footer="0.23622047244094491"/>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pageSetUpPr fitToPage="1"/>
  </sheetPr>
  <dimension ref="A1:I92"/>
  <sheetViews>
    <sheetView showGridLines="0" workbookViewId="0">
      <selection activeCell="L13" sqref="L13"/>
    </sheetView>
  </sheetViews>
  <sheetFormatPr defaultColWidth="9.140625" defaultRowHeight="15" x14ac:dyDescent="0.25"/>
  <cols>
    <col min="1" max="1" width="27.42578125" style="84" customWidth="1"/>
    <col min="2" max="2" width="11" style="84" customWidth="1"/>
    <col min="3" max="3" width="8.5703125" style="84" customWidth="1"/>
    <col min="4" max="4" width="9.28515625" style="242" customWidth="1"/>
    <col min="5" max="5" width="8.28515625" style="84" customWidth="1"/>
    <col min="6" max="6" width="8.85546875" style="84" customWidth="1"/>
    <col min="7" max="7" width="8.7109375" style="84" customWidth="1"/>
    <col min="8" max="8" width="9.140625" style="84" customWidth="1"/>
    <col min="9" max="16384" width="9.140625" style="84"/>
  </cols>
  <sheetData>
    <row r="1" spans="1:7" ht="17.25" x14ac:dyDescent="0.3">
      <c r="A1" s="83" t="s">
        <v>755</v>
      </c>
      <c r="B1" s="85"/>
      <c r="G1" s="46"/>
    </row>
    <row r="3" spans="1:7" ht="25.5" x14ac:dyDescent="0.25">
      <c r="A3" s="86" t="s">
        <v>37</v>
      </c>
      <c r="B3" s="237" t="s">
        <v>754</v>
      </c>
      <c r="C3" s="89" t="s">
        <v>60</v>
      </c>
      <c r="D3" s="87" t="s">
        <v>753</v>
      </c>
      <c r="E3" s="89" t="s">
        <v>60</v>
      </c>
      <c r="F3" s="88" t="s">
        <v>150</v>
      </c>
      <c r="G3" s="89" t="s">
        <v>30</v>
      </c>
    </row>
    <row r="4" spans="1:7" x14ac:dyDescent="0.25">
      <c r="A4" s="91" t="s">
        <v>329</v>
      </c>
      <c r="B4" s="96">
        <v>18</v>
      </c>
      <c r="C4" s="93">
        <v>3.2858707557502738E-3</v>
      </c>
      <c r="D4" s="92">
        <v>1</v>
      </c>
      <c r="E4" s="93">
        <v>2.0112630732099757E-4</v>
      </c>
      <c r="F4" s="94">
        <v>17</v>
      </c>
      <c r="G4" s="95">
        <v>17</v>
      </c>
    </row>
    <row r="5" spans="1:7" x14ac:dyDescent="0.25">
      <c r="A5" s="97" t="s">
        <v>136</v>
      </c>
      <c r="B5" s="102">
        <v>14</v>
      </c>
      <c r="C5" s="99">
        <v>2.555677254472435E-3</v>
      </c>
      <c r="D5" s="98">
        <v>4</v>
      </c>
      <c r="E5" s="99">
        <v>8.045052292839903E-4</v>
      </c>
      <c r="F5" s="100">
        <v>2.5</v>
      </c>
      <c r="G5" s="101">
        <v>10</v>
      </c>
    </row>
    <row r="6" spans="1:7" x14ac:dyDescent="0.25">
      <c r="A6" s="91" t="s">
        <v>403</v>
      </c>
      <c r="B6" s="96">
        <v>0</v>
      </c>
      <c r="C6" s="93">
        <v>0</v>
      </c>
      <c r="D6" s="92">
        <v>2</v>
      </c>
      <c r="E6" s="93">
        <v>4.0225261464199515E-4</v>
      </c>
      <c r="F6" s="94">
        <v>-1</v>
      </c>
      <c r="G6" s="95">
        <v>-2</v>
      </c>
    </row>
    <row r="7" spans="1:7" x14ac:dyDescent="0.25">
      <c r="A7" s="97" t="s">
        <v>115</v>
      </c>
      <c r="B7" s="102">
        <v>901</v>
      </c>
      <c r="C7" s="99">
        <v>0.16447608616283316</v>
      </c>
      <c r="D7" s="98">
        <v>717</v>
      </c>
      <c r="E7" s="99">
        <v>0.14420756234915527</v>
      </c>
      <c r="F7" s="100">
        <v>0.25662482566248257</v>
      </c>
      <c r="G7" s="101">
        <v>184</v>
      </c>
    </row>
    <row r="8" spans="1:7" x14ac:dyDescent="0.25">
      <c r="A8" s="91" t="s">
        <v>283</v>
      </c>
      <c r="B8" s="96">
        <v>126</v>
      </c>
      <c r="C8" s="93">
        <v>2.3001095290251915E-2</v>
      </c>
      <c r="D8" s="92">
        <v>68</v>
      </c>
      <c r="E8" s="93">
        <v>1.3676588897827836E-2</v>
      </c>
      <c r="F8" s="94">
        <v>0.85294117647058831</v>
      </c>
      <c r="G8" s="95">
        <v>58</v>
      </c>
    </row>
    <row r="9" spans="1:7" x14ac:dyDescent="0.25">
      <c r="A9" s="97" t="s">
        <v>319</v>
      </c>
      <c r="B9" s="102">
        <v>73</v>
      </c>
      <c r="C9" s="99">
        <v>1.3326031398320556E-2</v>
      </c>
      <c r="D9" s="98">
        <v>77</v>
      </c>
      <c r="E9" s="99">
        <v>1.5486725663716814E-2</v>
      </c>
      <c r="F9" s="100">
        <v>-5.1948051948051965E-2</v>
      </c>
      <c r="G9" s="101">
        <v>-4</v>
      </c>
    </row>
    <row r="10" spans="1:7" x14ac:dyDescent="0.25">
      <c r="A10" s="91" t="s">
        <v>121</v>
      </c>
      <c r="B10" s="96">
        <v>83</v>
      </c>
      <c r="C10" s="93">
        <v>1.5151515151515152E-2</v>
      </c>
      <c r="D10" s="92">
        <v>145</v>
      </c>
      <c r="E10" s="93">
        <v>2.916331456154465E-2</v>
      </c>
      <c r="F10" s="94">
        <v>-0.42758620689655169</v>
      </c>
      <c r="G10" s="95">
        <v>-62</v>
      </c>
    </row>
    <row r="11" spans="1:7" x14ac:dyDescent="0.25">
      <c r="A11" s="97" t="s">
        <v>140</v>
      </c>
      <c r="B11" s="102">
        <v>280</v>
      </c>
      <c r="C11" s="99">
        <v>5.1113545089448702E-2</v>
      </c>
      <c r="D11" s="98">
        <v>305</v>
      </c>
      <c r="E11" s="99">
        <v>6.1343523732904262E-2</v>
      </c>
      <c r="F11" s="100">
        <v>-8.1967213114754078E-2</v>
      </c>
      <c r="G11" s="101">
        <v>-25</v>
      </c>
    </row>
    <row r="12" spans="1:7" x14ac:dyDescent="0.25">
      <c r="A12" s="91" t="s">
        <v>337</v>
      </c>
      <c r="B12" s="96">
        <v>11</v>
      </c>
      <c r="C12" s="93">
        <v>2.008032128514056E-3</v>
      </c>
      <c r="D12" s="92">
        <v>15</v>
      </c>
      <c r="E12" s="93">
        <v>3.0168946098149637E-3</v>
      </c>
      <c r="F12" s="94">
        <v>-0.26666666666666672</v>
      </c>
      <c r="G12" s="95">
        <v>-4</v>
      </c>
    </row>
    <row r="13" spans="1:7" x14ac:dyDescent="0.25">
      <c r="A13" s="97" t="s">
        <v>106</v>
      </c>
      <c r="B13" s="102">
        <v>2</v>
      </c>
      <c r="C13" s="99">
        <v>3.6509675063891932E-4</v>
      </c>
      <c r="D13" s="98">
        <v>9</v>
      </c>
      <c r="E13" s="99">
        <v>1.8101367658889783E-3</v>
      </c>
      <c r="F13" s="100">
        <v>-0.77777777777777779</v>
      </c>
      <c r="G13" s="101">
        <v>-7</v>
      </c>
    </row>
    <row r="14" spans="1:7" x14ac:dyDescent="0.25">
      <c r="A14" s="91" t="s">
        <v>361</v>
      </c>
      <c r="B14" s="96">
        <v>2</v>
      </c>
      <c r="C14" s="93">
        <v>3.6509675063891932E-4</v>
      </c>
      <c r="D14" s="92">
        <v>13</v>
      </c>
      <c r="E14" s="93">
        <v>2.6146419951729688E-3</v>
      </c>
      <c r="F14" s="94">
        <v>-0.84615384615384615</v>
      </c>
      <c r="G14" s="95">
        <v>-11</v>
      </c>
    </row>
    <row r="15" spans="1:7" x14ac:dyDescent="0.25">
      <c r="A15" s="97" t="s">
        <v>292</v>
      </c>
      <c r="B15" s="102">
        <v>75</v>
      </c>
      <c r="C15" s="99">
        <v>1.3691128148959474E-2</v>
      </c>
      <c r="D15" s="98">
        <v>102</v>
      </c>
      <c r="E15" s="99">
        <v>2.0514883346741754E-2</v>
      </c>
      <c r="F15" s="100">
        <v>-0.26470588235294112</v>
      </c>
      <c r="G15" s="101">
        <v>-27</v>
      </c>
    </row>
    <row r="16" spans="1:7" x14ac:dyDescent="0.25">
      <c r="A16" s="91" t="s">
        <v>369</v>
      </c>
      <c r="B16" s="96">
        <v>1</v>
      </c>
      <c r="C16" s="93">
        <v>1.8254837531945966E-4</v>
      </c>
      <c r="D16" s="92">
        <v>0</v>
      </c>
      <c r="E16" s="93">
        <v>0</v>
      </c>
      <c r="F16" s="94" t="s">
        <v>194</v>
      </c>
      <c r="G16" s="95">
        <v>1</v>
      </c>
    </row>
    <row r="17" spans="1:7" x14ac:dyDescent="0.25">
      <c r="A17" s="97" t="s">
        <v>108</v>
      </c>
      <c r="B17" s="102">
        <v>15</v>
      </c>
      <c r="C17" s="99">
        <v>2.7382256297918948E-3</v>
      </c>
      <c r="D17" s="98">
        <v>14</v>
      </c>
      <c r="E17" s="99">
        <v>2.8157683024939663E-3</v>
      </c>
      <c r="F17" s="100">
        <v>7.1428571428571397E-2</v>
      </c>
      <c r="G17" s="101">
        <v>1</v>
      </c>
    </row>
    <row r="18" spans="1:7" x14ac:dyDescent="0.25">
      <c r="A18" s="91" t="s">
        <v>276</v>
      </c>
      <c r="B18" s="96">
        <v>143</v>
      </c>
      <c r="C18" s="93">
        <v>2.6104417670682729E-2</v>
      </c>
      <c r="D18" s="92">
        <v>102</v>
      </c>
      <c r="E18" s="93">
        <v>2.0514883346741754E-2</v>
      </c>
      <c r="F18" s="94">
        <v>0.40196078431372539</v>
      </c>
      <c r="G18" s="95">
        <v>41</v>
      </c>
    </row>
    <row r="19" spans="1:7" x14ac:dyDescent="0.25">
      <c r="A19" s="97" t="s">
        <v>111</v>
      </c>
      <c r="B19" s="102">
        <v>342</v>
      </c>
      <c r="C19" s="99">
        <v>6.2431544359255201E-2</v>
      </c>
      <c r="D19" s="98">
        <v>342</v>
      </c>
      <c r="E19" s="99">
        <v>6.878519710378117E-2</v>
      </c>
      <c r="F19" s="100">
        <v>0</v>
      </c>
      <c r="G19" s="101">
        <v>0</v>
      </c>
    </row>
    <row r="20" spans="1:7" x14ac:dyDescent="0.25">
      <c r="A20" s="91" t="s">
        <v>358</v>
      </c>
      <c r="B20" s="96">
        <v>3</v>
      </c>
      <c r="C20" s="93">
        <v>5.4764512595837896E-4</v>
      </c>
      <c r="D20" s="92">
        <v>4</v>
      </c>
      <c r="E20" s="93">
        <v>8.045052292839903E-4</v>
      </c>
      <c r="F20" s="94">
        <v>-0.25</v>
      </c>
      <c r="G20" s="95">
        <v>-1</v>
      </c>
    </row>
    <row r="21" spans="1:7" x14ac:dyDescent="0.25">
      <c r="A21" s="97" t="s">
        <v>355</v>
      </c>
      <c r="B21" s="102">
        <v>3</v>
      </c>
      <c r="C21" s="99">
        <v>5.4764512595837896E-4</v>
      </c>
      <c r="D21" s="98">
        <v>0</v>
      </c>
      <c r="E21" s="99">
        <v>0</v>
      </c>
      <c r="F21" s="100" t="s">
        <v>194</v>
      </c>
      <c r="G21" s="101">
        <v>3</v>
      </c>
    </row>
    <row r="22" spans="1:7" x14ac:dyDescent="0.25">
      <c r="A22" s="91" t="s">
        <v>324</v>
      </c>
      <c r="B22" s="96">
        <v>22</v>
      </c>
      <c r="C22" s="93">
        <v>4.0160642570281121E-3</v>
      </c>
      <c r="D22" s="92">
        <v>6</v>
      </c>
      <c r="E22" s="93">
        <v>1.2067578439259854E-3</v>
      </c>
      <c r="F22" s="94">
        <v>2.6666666666666665</v>
      </c>
      <c r="G22" s="95">
        <v>16</v>
      </c>
    </row>
    <row r="23" spans="1:7" x14ac:dyDescent="0.25">
      <c r="A23" s="97" t="s">
        <v>117</v>
      </c>
      <c r="B23" s="102">
        <v>168</v>
      </c>
      <c r="C23" s="99">
        <v>3.0668127053669222E-2</v>
      </c>
      <c r="D23" s="98">
        <v>123</v>
      </c>
      <c r="E23" s="99">
        <v>2.4738535800482703E-2</v>
      </c>
      <c r="F23" s="100">
        <v>0.36585365853658547</v>
      </c>
      <c r="G23" s="101">
        <v>45</v>
      </c>
    </row>
    <row r="24" spans="1:7" x14ac:dyDescent="0.25">
      <c r="A24" s="91" t="s">
        <v>201</v>
      </c>
      <c r="B24" s="96">
        <v>629</v>
      </c>
      <c r="C24" s="93">
        <v>0.11482292807594012</v>
      </c>
      <c r="D24" s="92">
        <v>784</v>
      </c>
      <c r="E24" s="93">
        <v>0.1576830249396621</v>
      </c>
      <c r="F24" s="94">
        <v>-0.19770408163265307</v>
      </c>
      <c r="G24" s="95">
        <v>-155</v>
      </c>
    </row>
    <row r="25" spans="1:7" x14ac:dyDescent="0.25">
      <c r="A25" s="97" t="s">
        <v>400</v>
      </c>
      <c r="B25" s="102">
        <v>0</v>
      </c>
      <c r="C25" s="99">
        <v>0</v>
      </c>
      <c r="D25" s="98">
        <v>2</v>
      </c>
      <c r="E25" s="99">
        <v>4.0225261464199515E-4</v>
      </c>
      <c r="F25" s="100">
        <v>-1</v>
      </c>
      <c r="G25" s="101">
        <v>-2</v>
      </c>
    </row>
    <row r="26" spans="1:7" x14ac:dyDescent="0.25">
      <c r="A26" s="91" t="s">
        <v>341</v>
      </c>
      <c r="B26" s="96">
        <v>10</v>
      </c>
      <c r="C26" s="93">
        <v>1.8254837531945967E-3</v>
      </c>
      <c r="D26" s="92">
        <v>11</v>
      </c>
      <c r="E26" s="93">
        <v>2.2123893805309734E-3</v>
      </c>
      <c r="F26" s="94">
        <v>-9.0909090909090939E-2</v>
      </c>
      <c r="G26" s="95">
        <v>-1</v>
      </c>
    </row>
    <row r="27" spans="1:7" x14ac:dyDescent="0.25">
      <c r="A27" s="97" t="s">
        <v>119</v>
      </c>
      <c r="B27" s="102">
        <v>640</v>
      </c>
      <c r="C27" s="99">
        <v>0.11683096020445419</v>
      </c>
      <c r="D27" s="98">
        <v>558</v>
      </c>
      <c r="E27" s="99">
        <v>0.11222847948511665</v>
      </c>
      <c r="F27" s="100">
        <v>0.14695340501792109</v>
      </c>
      <c r="G27" s="101">
        <v>82</v>
      </c>
    </row>
    <row r="28" spans="1:7" x14ac:dyDescent="0.25">
      <c r="A28" s="91" t="s">
        <v>219</v>
      </c>
      <c r="B28" s="96">
        <v>443</v>
      </c>
      <c r="C28" s="93">
        <v>8.0868930266520631E-2</v>
      </c>
      <c r="D28" s="92">
        <v>273</v>
      </c>
      <c r="E28" s="93">
        <v>5.4907481898632343E-2</v>
      </c>
      <c r="F28" s="94">
        <v>0.62271062271062272</v>
      </c>
      <c r="G28" s="95">
        <v>170</v>
      </c>
    </row>
    <row r="29" spans="1:7" x14ac:dyDescent="0.25">
      <c r="A29" s="97" t="s">
        <v>348</v>
      </c>
      <c r="B29" s="102">
        <v>6</v>
      </c>
      <c r="C29" s="99">
        <v>1.0952902519167579E-3</v>
      </c>
      <c r="D29" s="98">
        <v>2</v>
      </c>
      <c r="E29" s="99">
        <v>4.0225261464199515E-4</v>
      </c>
      <c r="F29" s="100">
        <v>2</v>
      </c>
      <c r="G29" s="101">
        <v>4</v>
      </c>
    </row>
    <row r="30" spans="1:7" x14ac:dyDescent="0.25">
      <c r="A30" s="91" t="s">
        <v>393</v>
      </c>
      <c r="B30" s="96">
        <v>0</v>
      </c>
      <c r="C30" s="93">
        <v>0</v>
      </c>
      <c r="D30" s="92">
        <v>3</v>
      </c>
      <c r="E30" s="93">
        <v>6.0337892196299272E-4</v>
      </c>
      <c r="F30" s="94">
        <v>-1</v>
      </c>
      <c r="G30" s="95">
        <v>-3</v>
      </c>
    </row>
    <row r="31" spans="1:7" x14ac:dyDescent="0.25">
      <c r="A31" s="97" t="s">
        <v>366</v>
      </c>
      <c r="B31" s="102">
        <v>1</v>
      </c>
      <c r="C31" s="99">
        <v>1.8254837531945966E-4</v>
      </c>
      <c r="D31" s="98">
        <v>0</v>
      </c>
      <c r="E31" s="99">
        <v>0</v>
      </c>
      <c r="F31" s="100" t="s">
        <v>194</v>
      </c>
      <c r="G31" s="101">
        <v>1</v>
      </c>
    </row>
    <row r="32" spans="1:7" x14ac:dyDescent="0.25">
      <c r="A32" s="91" t="s">
        <v>113</v>
      </c>
      <c r="B32" s="96">
        <v>356</v>
      </c>
      <c r="C32" s="93">
        <v>6.4987221613727636E-2</v>
      </c>
      <c r="D32" s="92">
        <v>377</v>
      </c>
      <c r="E32" s="93">
        <v>7.5824617860016097E-2</v>
      </c>
      <c r="F32" s="94">
        <v>-5.5702917771883298E-2</v>
      </c>
      <c r="G32" s="95">
        <v>-21</v>
      </c>
    </row>
    <row r="33" spans="1:9" x14ac:dyDescent="0.25">
      <c r="A33" s="97" t="s">
        <v>345</v>
      </c>
      <c r="B33" s="102">
        <v>10</v>
      </c>
      <c r="C33" s="99">
        <v>1.8254837531945967E-3</v>
      </c>
      <c r="D33" s="98">
        <v>5</v>
      </c>
      <c r="E33" s="99">
        <v>1.005631536604988E-3</v>
      </c>
      <c r="F33" s="100">
        <v>1</v>
      </c>
      <c r="G33" s="101">
        <v>5</v>
      </c>
    </row>
    <row r="34" spans="1:9" x14ac:dyDescent="0.25">
      <c r="A34" s="91" t="s">
        <v>255</v>
      </c>
      <c r="B34" s="96">
        <v>293</v>
      </c>
      <c r="C34" s="93">
        <v>5.3486673968601676E-2</v>
      </c>
      <c r="D34" s="92">
        <v>132</v>
      </c>
      <c r="E34" s="93">
        <v>2.6548672566371681E-2</v>
      </c>
      <c r="F34" s="94">
        <v>1.2196969696969697</v>
      </c>
      <c r="G34" s="95">
        <v>161</v>
      </c>
    </row>
    <row r="35" spans="1:9" x14ac:dyDescent="0.25">
      <c r="A35" s="97" t="s">
        <v>352</v>
      </c>
      <c r="B35" s="102">
        <v>4</v>
      </c>
      <c r="C35" s="99">
        <v>7.3019350127783865E-4</v>
      </c>
      <c r="D35" s="98">
        <v>0</v>
      </c>
      <c r="E35" s="99">
        <v>0</v>
      </c>
      <c r="F35" s="100" t="s">
        <v>194</v>
      </c>
      <c r="G35" s="101">
        <v>4</v>
      </c>
    </row>
    <row r="36" spans="1:9" x14ac:dyDescent="0.25">
      <c r="A36" s="91" t="s">
        <v>131</v>
      </c>
      <c r="B36" s="96">
        <v>494</v>
      </c>
      <c r="C36" s="93">
        <v>9.0178897407813069E-2</v>
      </c>
      <c r="D36" s="92">
        <v>486</v>
      </c>
      <c r="E36" s="93">
        <v>9.7747385358004826E-2</v>
      </c>
      <c r="F36" s="94">
        <v>1.6460905349794164E-2</v>
      </c>
      <c r="G36" s="95">
        <v>8</v>
      </c>
    </row>
    <row r="37" spans="1:9" x14ac:dyDescent="0.25">
      <c r="A37" s="97" t="s">
        <v>248</v>
      </c>
      <c r="B37" s="102">
        <v>310</v>
      </c>
      <c r="C37" s="99">
        <v>5.6589996349032494E-2</v>
      </c>
      <c r="D37" s="98">
        <v>289</v>
      </c>
      <c r="E37" s="99">
        <v>5.8125502815768303E-2</v>
      </c>
      <c r="F37" s="100">
        <v>7.2664359861591699E-2</v>
      </c>
      <c r="G37" s="101">
        <v>21</v>
      </c>
    </row>
    <row r="38" spans="1:9" x14ac:dyDescent="0.25">
      <c r="A38" s="91" t="s">
        <v>397</v>
      </c>
      <c r="B38" s="96">
        <v>0</v>
      </c>
      <c r="C38" s="93">
        <v>0</v>
      </c>
      <c r="D38" s="92">
        <v>1</v>
      </c>
      <c r="E38" s="93">
        <v>2.0112630732099757E-4</v>
      </c>
      <c r="F38" s="94">
        <v>-1</v>
      </c>
      <c r="G38" s="95">
        <v>-1</v>
      </c>
    </row>
    <row r="39" spans="1:9" s="103" customFormat="1" ht="15.75" x14ac:dyDescent="0.25">
      <c r="A39" s="104" t="s">
        <v>28</v>
      </c>
      <c r="B39" s="105">
        <v>5478</v>
      </c>
      <c r="C39" s="89"/>
      <c r="D39" s="105">
        <v>4972</v>
      </c>
      <c r="E39" s="89"/>
      <c r="F39" s="106">
        <v>0.10176991150442483</v>
      </c>
      <c r="G39" s="107">
        <v>506</v>
      </c>
      <c r="I39" s="84"/>
    </row>
    <row r="40" spans="1:9" x14ac:dyDescent="0.25">
      <c r="C40" s="108"/>
      <c r="E40" s="108"/>
    </row>
    <row r="41" spans="1:9" x14ac:dyDescent="0.25">
      <c r="C41" s="108"/>
      <c r="E41" s="108"/>
    </row>
    <row r="42" spans="1:9" x14ac:dyDescent="0.25">
      <c r="C42" s="108"/>
      <c r="E42" s="108"/>
    </row>
    <row r="43" spans="1:9" x14ac:dyDescent="0.25">
      <c r="C43" s="108"/>
      <c r="E43" s="108"/>
    </row>
    <row r="44" spans="1:9" x14ac:dyDescent="0.25">
      <c r="C44" s="108"/>
      <c r="E44" s="108"/>
    </row>
    <row r="45" spans="1:9" x14ac:dyDescent="0.25">
      <c r="C45" s="108"/>
      <c r="E45" s="108"/>
    </row>
    <row r="46" spans="1:9" x14ac:dyDescent="0.25">
      <c r="C46" s="108"/>
      <c r="E46" s="108"/>
    </row>
    <row r="47" spans="1:9" x14ac:dyDescent="0.25">
      <c r="C47" s="108"/>
      <c r="E47" s="108"/>
    </row>
    <row r="48" spans="1:9" x14ac:dyDescent="0.25">
      <c r="C48" s="108"/>
      <c r="E48" s="108"/>
    </row>
    <row r="49" spans="3:5" x14ac:dyDescent="0.25">
      <c r="C49" s="108"/>
      <c r="E49" s="108"/>
    </row>
    <row r="50" spans="3:5" x14ac:dyDescent="0.25">
      <c r="C50" s="108"/>
      <c r="E50" s="108"/>
    </row>
    <row r="51" spans="3:5" x14ac:dyDescent="0.25">
      <c r="C51" s="108"/>
      <c r="E51" s="108"/>
    </row>
    <row r="52" spans="3:5" x14ac:dyDescent="0.25">
      <c r="C52" s="108"/>
      <c r="E52" s="108"/>
    </row>
    <row r="53" spans="3:5" x14ac:dyDescent="0.25">
      <c r="E53" s="108"/>
    </row>
    <row r="54" spans="3:5" x14ac:dyDescent="0.25">
      <c r="E54" s="108"/>
    </row>
    <row r="55" spans="3:5" x14ac:dyDescent="0.25">
      <c r="E55" s="108"/>
    </row>
    <row r="56" spans="3:5" x14ac:dyDescent="0.25">
      <c r="E56" s="108"/>
    </row>
    <row r="57" spans="3:5" x14ac:dyDescent="0.25">
      <c r="E57" s="108"/>
    </row>
    <row r="58" spans="3:5" x14ac:dyDescent="0.25">
      <c r="E58" s="108"/>
    </row>
    <row r="59" spans="3:5" x14ac:dyDescent="0.25">
      <c r="E59" s="108"/>
    </row>
    <row r="60" spans="3:5" x14ac:dyDescent="0.25">
      <c r="E60" s="108"/>
    </row>
    <row r="61" spans="3:5" x14ac:dyDescent="0.25">
      <c r="E61" s="108"/>
    </row>
    <row r="62" spans="3:5" x14ac:dyDescent="0.25">
      <c r="E62" s="108"/>
    </row>
    <row r="63" spans="3:5" x14ac:dyDescent="0.25">
      <c r="E63" s="108"/>
    </row>
    <row r="64" spans="3:5" x14ac:dyDescent="0.25">
      <c r="E64" s="108"/>
    </row>
    <row r="65" spans="5:5" x14ac:dyDescent="0.25">
      <c r="E65" s="108"/>
    </row>
    <row r="66" spans="5:5" x14ac:dyDescent="0.25">
      <c r="E66" s="108"/>
    </row>
    <row r="67" spans="5:5" x14ac:dyDescent="0.25">
      <c r="E67" s="108"/>
    </row>
    <row r="68" spans="5:5" x14ac:dyDescent="0.25">
      <c r="E68" s="108"/>
    </row>
    <row r="69" spans="5:5" x14ac:dyDescent="0.25">
      <c r="E69" s="108"/>
    </row>
    <row r="70" spans="5:5" x14ac:dyDescent="0.25">
      <c r="E70" s="108"/>
    </row>
    <row r="71" spans="5:5" x14ac:dyDescent="0.25">
      <c r="E71" s="108"/>
    </row>
    <row r="72" spans="5:5" x14ac:dyDescent="0.25">
      <c r="E72" s="108"/>
    </row>
    <row r="73" spans="5:5" x14ac:dyDescent="0.25">
      <c r="E73" s="108"/>
    </row>
    <row r="74" spans="5:5" x14ac:dyDescent="0.25">
      <c r="E74" s="108"/>
    </row>
    <row r="75" spans="5:5" x14ac:dyDescent="0.25">
      <c r="E75" s="108"/>
    </row>
    <row r="76" spans="5:5" x14ac:dyDescent="0.25">
      <c r="E76" s="108"/>
    </row>
    <row r="77" spans="5:5" x14ac:dyDescent="0.25">
      <c r="E77" s="108"/>
    </row>
    <row r="78" spans="5:5" x14ac:dyDescent="0.25">
      <c r="E78" s="108"/>
    </row>
    <row r="79" spans="5:5" x14ac:dyDescent="0.25">
      <c r="E79" s="108"/>
    </row>
    <row r="80" spans="5:5" x14ac:dyDescent="0.25">
      <c r="E80" s="108"/>
    </row>
    <row r="81" spans="5:5" x14ac:dyDescent="0.25">
      <c r="E81" s="108"/>
    </row>
    <row r="82" spans="5:5" x14ac:dyDescent="0.25">
      <c r="E82" s="108"/>
    </row>
    <row r="83" spans="5:5" x14ac:dyDescent="0.25">
      <c r="E83" s="108"/>
    </row>
    <row r="84" spans="5:5" x14ac:dyDescent="0.25">
      <c r="E84" s="108"/>
    </row>
    <row r="85" spans="5:5" x14ac:dyDescent="0.25">
      <c r="E85" s="108"/>
    </row>
    <row r="86" spans="5:5" x14ac:dyDescent="0.25">
      <c r="E86" s="108"/>
    </row>
    <row r="87" spans="5:5" x14ac:dyDescent="0.25">
      <c r="E87" s="108"/>
    </row>
    <row r="88" spans="5:5" x14ac:dyDescent="0.25">
      <c r="E88" s="108"/>
    </row>
    <row r="89" spans="5:5" x14ac:dyDescent="0.25">
      <c r="E89" s="108"/>
    </row>
    <row r="90" spans="5:5" x14ac:dyDescent="0.25">
      <c r="E90" s="108"/>
    </row>
    <row r="91" spans="5:5" x14ac:dyDescent="0.25">
      <c r="E91" s="108"/>
    </row>
    <row r="92" spans="5:5" x14ac:dyDescent="0.25">
      <c r="E92" s="108"/>
    </row>
  </sheetData>
  <conditionalFormatting sqref="D4">
    <cfRule type="cellIs" dxfId="602" priority="92" operator="equal">
      <formula>0</formula>
    </cfRule>
  </conditionalFormatting>
  <conditionalFormatting sqref="F4">
    <cfRule type="cellIs" dxfId="601" priority="85" operator="greaterThan">
      <formula>0</formula>
    </cfRule>
    <cfRule type="cellIs" dxfId="600" priority="86" operator="lessThan">
      <formula>0</formula>
    </cfRule>
  </conditionalFormatting>
  <conditionalFormatting sqref="F1 F4 F39:F1048576">
    <cfRule type="cellIs" dxfId="599" priority="83" operator="greaterThan">
      <formula>0</formula>
    </cfRule>
    <cfRule type="cellIs" dxfId="598" priority="84" operator="lessThan">
      <formula>0</formula>
    </cfRule>
  </conditionalFormatting>
  <conditionalFormatting sqref="D6">
    <cfRule type="cellIs" dxfId="597" priority="71" operator="equal">
      <formula>0</formula>
    </cfRule>
  </conditionalFormatting>
  <conditionalFormatting sqref="F5">
    <cfRule type="cellIs" dxfId="596" priority="77" operator="greaterThan">
      <formula>0</formula>
    </cfRule>
    <cfRule type="cellIs" dxfId="595" priority="78" operator="lessThan">
      <formula>0</formula>
    </cfRule>
  </conditionalFormatting>
  <conditionalFormatting sqref="F5">
    <cfRule type="cellIs" dxfId="594" priority="75" operator="greaterThan">
      <formula>0</formula>
    </cfRule>
    <cfRule type="cellIs" dxfId="593" priority="76" operator="lessThan">
      <formula>0</formula>
    </cfRule>
  </conditionalFormatting>
  <conditionalFormatting sqref="D5">
    <cfRule type="cellIs" dxfId="592" priority="73" operator="equal">
      <formula>0</formula>
    </cfRule>
  </conditionalFormatting>
  <conditionalFormatting sqref="F6">
    <cfRule type="cellIs" dxfId="591" priority="64" operator="greaterThan">
      <formula>0</formula>
    </cfRule>
    <cfRule type="cellIs" dxfId="590" priority="65" operator="lessThan">
      <formula>0</formula>
    </cfRule>
  </conditionalFormatting>
  <conditionalFormatting sqref="F6">
    <cfRule type="cellIs" dxfId="589" priority="62" operator="greaterThan">
      <formula>0</formula>
    </cfRule>
    <cfRule type="cellIs" dxfId="588" priority="63" operator="lessThan">
      <formula>0</formula>
    </cfRule>
  </conditionalFormatting>
  <conditionalFormatting sqref="D8 D10 D12 D14 D16 D18 D20 D22 D24 D26 D28 D30 D32">
    <cfRule type="cellIs" dxfId="587" priority="47" operator="equal">
      <formula>0</formula>
    </cfRule>
  </conditionalFormatting>
  <conditionalFormatting sqref="F7 F9 F11 F13 F15 F17 F19 F21 F23 F25 F27 F29 F31">
    <cfRule type="cellIs" dxfId="586" priority="53" operator="greaterThan">
      <formula>0</formula>
    </cfRule>
    <cfRule type="cellIs" dxfId="585" priority="54" operator="lessThan">
      <formula>0</formula>
    </cfRule>
  </conditionalFormatting>
  <conditionalFormatting sqref="F7 F9 F11 F13 F15 F17 F19 F21 F23 F25 F27 F29 F31">
    <cfRule type="cellIs" dxfId="584" priority="51" operator="greaterThan">
      <formula>0</formula>
    </cfRule>
    <cfRule type="cellIs" dxfId="583" priority="52" operator="lessThan">
      <formula>0</formula>
    </cfRule>
  </conditionalFormatting>
  <conditionalFormatting sqref="D7 D9 D11 D13 D15 D17 D19 D21 D23 D25 D27 D29 D31">
    <cfRule type="cellIs" dxfId="582" priority="49" operator="equal">
      <formula>0</formula>
    </cfRule>
  </conditionalFormatting>
  <conditionalFormatting sqref="F8 F10 F12 F14 F16 F18 F20 F22 F24 F26 F28 F30 F32">
    <cfRule type="cellIs" dxfId="581" priority="40" operator="greaterThan">
      <formula>0</formula>
    </cfRule>
    <cfRule type="cellIs" dxfId="580" priority="41" operator="lessThan">
      <formula>0</formula>
    </cfRule>
  </conditionalFormatting>
  <conditionalFormatting sqref="F8 F10 F12 F14 F16 F18 F20 F22 F24 F26 F28 F30 F32">
    <cfRule type="cellIs" dxfId="579" priority="38" operator="greaterThan">
      <formula>0</formula>
    </cfRule>
    <cfRule type="cellIs" dxfId="578" priority="39" operator="lessThan">
      <formula>0</formula>
    </cfRule>
  </conditionalFormatting>
  <conditionalFormatting sqref="F33">
    <cfRule type="cellIs" dxfId="577" priority="29" operator="greaterThan">
      <formula>0</formula>
    </cfRule>
    <cfRule type="cellIs" dxfId="576" priority="30" operator="lessThan">
      <formula>0</formula>
    </cfRule>
  </conditionalFormatting>
  <conditionalFormatting sqref="F33">
    <cfRule type="cellIs" dxfId="575" priority="27" operator="greaterThan">
      <formula>0</formula>
    </cfRule>
    <cfRule type="cellIs" dxfId="574" priority="28" operator="lessThan">
      <formula>0</formula>
    </cfRule>
  </conditionalFormatting>
  <conditionalFormatting sqref="D33">
    <cfRule type="cellIs" dxfId="573" priority="25" operator="equal">
      <formula>0</formula>
    </cfRule>
  </conditionalFormatting>
  <conditionalFormatting sqref="D34:D36">
    <cfRule type="cellIs" dxfId="572" priority="23" operator="equal">
      <formula>0</formula>
    </cfRule>
  </conditionalFormatting>
  <conditionalFormatting sqref="F34:F36">
    <cfRule type="cellIs" dxfId="571" priority="16" operator="greaterThan">
      <formula>0</formula>
    </cfRule>
    <cfRule type="cellIs" dxfId="570" priority="17" operator="lessThan">
      <formula>0</formula>
    </cfRule>
  </conditionalFormatting>
  <conditionalFormatting sqref="F34:F36">
    <cfRule type="cellIs" dxfId="569" priority="14" operator="greaterThan">
      <formula>0</formula>
    </cfRule>
    <cfRule type="cellIs" dxfId="568" priority="15" operator="lessThan">
      <formula>0</formula>
    </cfRule>
  </conditionalFormatting>
  <conditionalFormatting sqref="D37:D38">
    <cfRule type="cellIs" dxfId="567" priority="11" operator="equal">
      <formula>0</formula>
    </cfRule>
  </conditionalFormatting>
  <conditionalFormatting sqref="F37:F38">
    <cfRule type="cellIs" dxfId="566" priority="4" operator="greaterThan">
      <formula>0</formula>
    </cfRule>
    <cfRule type="cellIs" dxfId="565" priority="5" operator="lessThan">
      <formula>0</formula>
    </cfRule>
  </conditionalFormatting>
  <conditionalFormatting sqref="F37:F38">
    <cfRule type="cellIs" dxfId="564" priority="2" operator="greaterThan">
      <formula>0</formula>
    </cfRule>
    <cfRule type="cellIs" dxfId="563" priority="3" operator="lessThan">
      <formula>0</formula>
    </cfRule>
  </conditionalFormatting>
  <printOptions horizontalCentered="1"/>
  <pageMargins left="0.70866141732283472" right="0.51181102362204722" top="0.74803149606299213" bottom="0.55118110236220474" header="0.31496062992125984" footer="0.23622047244094491"/>
  <pageSetup paperSize="9" orientation="portrait" r:id="rId1"/>
  <headerFooter>
    <oddFooter>&amp;L&amp;10&amp;F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Q42"/>
  <sheetViews>
    <sheetView showGridLines="0" workbookViewId="0">
      <pane xSplit="1" ySplit="5" topLeftCell="B6" activePane="bottomRight" state="frozen"/>
      <selection sqref="A1:XFD1048576"/>
      <selection pane="topRight" sqref="A1:XFD1048576"/>
      <selection pane="bottomLeft" sqref="A1:XFD1048576"/>
      <selection pane="bottomRight" activeCell="F18" sqref="F18"/>
    </sheetView>
  </sheetViews>
  <sheetFormatPr defaultColWidth="9.140625" defaultRowHeight="12.75" x14ac:dyDescent="0.2"/>
  <cols>
    <col min="1" max="1" width="16" style="108" customWidth="1"/>
    <col min="2" max="2" width="7.5703125" style="108" customWidth="1"/>
    <col min="3" max="3" width="7.7109375" style="108" customWidth="1"/>
    <col min="4" max="4" width="8.42578125" style="108" customWidth="1"/>
    <col min="5" max="5" width="8" style="108" customWidth="1"/>
    <col min="6" max="6" width="8.28515625" style="108" customWidth="1"/>
    <col min="7" max="7" width="7.140625" style="108" customWidth="1"/>
    <col min="8" max="8" width="8" style="108" customWidth="1"/>
    <col min="9" max="9" width="7.28515625" style="108" customWidth="1"/>
    <col min="10" max="10" width="6.42578125" style="108" customWidth="1"/>
    <col min="11" max="11" width="8.28515625" style="108" customWidth="1"/>
    <col min="12" max="12" width="8.140625" style="108" customWidth="1"/>
    <col min="13" max="13" width="7.7109375" style="108" customWidth="1"/>
    <col min="14" max="14" width="7.85546875" style="108" customWidth="1"/>
    <col min="15" max="15" width="7.42578125" style="108" customWidth="1"/>
    <col min="16" max="16" width="7.5703125" style="108" customWidth="1"/>
    <col min="17" max="17" width="6.28515625" style="108" customWidth="1"/>
    <col min="18" max="16384" width="9.140625" style="108"/>
  </cols>
  <sheetData>
    <row r="1" spans="1:17" ht="17.25" x14ac:dyDescent="0.3">
      <c r="A1" s="83" t="s">
        <v>756</v>
      </c>
      <c r="H1" s="85"/>
      <c r="P1" s="46"/>
      <c r="Q1" s="46"/>
    </row>
    <row r="3" spans="1:17" s="2" customFormat="1" ht="15" customHeight="1" x14ac:dyDescent="0.25">
      <c r="A3" s="272"/>
      <c r="B3" s="252" t="s">
        <v>99</v>
      </c>
      <c r="C3" s="256"/>
      <c r="D3" s="252" t="s">
        <v>89</v>
      </c>
      <c r="E3" s="264"/>
      <c r="F3" s="256"/>
      <c r="G3" s="252" t="s">
        <v>90</v>
      </c>
      <c r="H3" s="264"/>
      <c r="I3" s="256"/>
      <c r="J3" s="252" t="s">
        <v>91</v>
      </c>
      <c r="K3" s="264"/>
      <c r="L3" s="264"/>
      <c r="M3" s="264"/>
      <c r="N3" s="256"/>
      <c r="O3" s="249" t="s">
        <v>28</v>
      </c>
      <c r="P3" s="249" t="s">
        <v>57</v>
      </c>
    </row>
    <row r="4" spans="1:17" s="2" customFormat="1" ht="15" x14ac:dyDescent="0.25">
      <c r="A4" s="273"/>
      <c r="B4" s="257"/>
      <c r="C4" s="258"/>
      <c r="D4" s="257"/>
      <c r="E4" s="274"/>
      <c r="F4" s="258"/>
      <c r="G4" s="257"/>
      <c r="H4" s="274"/>
      <c r="I4" s="258"/>
      <c r="J4" s="257"/>
      <c r="K4" s="274"/>
      <c r="L4" s="274"/>
      <c r="M4" s="274"/>
      <c r="N4" s="258"/>
      <c r="O4" s="250"/>
      <c r="P4" s="250"/>
    </row>
    <row r="5" spans="1:17" s="2" customFormat="1" ht="51" x14ac:dyDescent="0.25">
      <c r="A5" s="141" t="s">
        <v>37</v>
      </c>
      <c r="B5" s="142" t="s">
        <v>92</v>
      </c>
      <c r="C5" s="142" t="s">
        <v>93</v>
      </c>
      <c r="D5" s="142" t="s">
        <v>94</v>
      </c>
      <c r="E5" s="142" t="s">
        <v>95</v>
      </c>
      <c r="F5" s="142" t="s">
        <v>96</v>
      </c>
      <c r="G5" s="142" t="s">
        <v>100</v>
      </c>
      <c r="H5" s="142" t="s">
        <v>101</v>
      </c>
      <c r="I5" s="142" t="s">
        <v>97</v>
      </c>
      <c r="J5" s="142" t="s">
        <v>102</v>
      </c>
      <c r="K5" s="142" t="s">
        <v>98</v>
      </c>
      <c r="L5" s="142" t="s">
        <v>103</v>
      </c>
      <c r="M5" s="142" t="s">
        <v>104</v>
      </c>
      <c r="N5" s="143" t="s">
        <v>105</v>
      </c>
      <c r="O5" s="251"/>
      <c r="P5" s="251"/>
    </row>
    <row r="6" spans="1:17" x14ac:dyDescent="0.2">
      <c r="A6" s="134" t="s">
        <v>329</v>
      </c>
      <c r="B6" s="135">
        <v>0</v>
      </c>
      <c r="C6" s="135">
        <v>15</v>
      </c>
      <c r="D6" s="135">
        <v>0</v>
      </c>
      <c r="E6" s="135">
        <v>3</v>
      </c>
      <c r="F6" s="135">
        <v>0</v>
      </c>
      <c r="G6" s="135">
        <v>0</v>
      </c>
      <c r="H6" s="135">
        <v>0</v>
      </c>
      <c r="I6" s="135">
        <v>0</v>
      </c>
      <c r="J6" s="135">
        <v>0</v>
      </c>
      <c r="K6" s="135">
        <v>0</v>
      </c>
      <c r="L6" s="135">
        <v>0</v>
      </c>
      <c r="M6" s="135">
        <v>0</v>
      </c>
      <c r="N6" s="135">
        <v>0</v>
      </c>
      <c r="O6" s="136">
        <v>18</v>
      </c>
      <c r="P6" s="135">
        <v>0</v>
      </c>
    </row>
    <row r="7" spans="1:17" x14ac:dyDescent="0.2">
      <c r="A7" s="137" t="s">
        <v>136</v>
      </c>
      <c r="B7" s="69">
        <v>0</v>
      </c>
      <c r="C7" s="69">
        <v>0</v>
      </c>
      <c r="D7" s="69">
        <v>0</v>
      </c>
      <c r="E7" s="69">
        <v>14</v>
      </c>
      <c r="F7" s="69">
        <v>0</v>
      </c>
      <c r="G7" s="69">
        <v>0</v>
      </c>
      <c r="H7" s="69">
        <v>0</v>
      </c>
      <c r="I7" s="69">
        <v>0</v>
      </c>
      <c r="J7" s="69">
        <v>0</v>
      </c>
      <c r="K7" s="69">
        <v>0</v>
      </c>
      <c r="L7" s="69">
        <v>0</v>
      </c>
      <c r="M7" s="69">
        <v>0</v>
      </c>
      <c r="N7" s="69">
        <v>0</v>
      </c>
      <c r="O7" s="138">
        <v>14</v>
      </c>
      <c r="P7" s="69">
        <v>0</v>
      </c>
    </row>
    <row r="8" spans="1:17" x14ac:dyDescent="0.2">
      <c r="A8" s="134" t="s">
        <v>115</v>
      </c>
      <c r="B8" s="135">
        <v>0</v>
      </c>
      <c r="C8" s="135">
        <v>525</v>
      </c>
      <c r="D8" s="135">
        <v>0</v>
      </c>
      <c r="E8" s="135">
        <v>353</v>
      </c>
      <c r="F8" s="135">
        <v>1</v>
      </c>
      <c r="G8" s="135">
        <v>0</v>
      </c>
      <c r="H8" s="135">
        <v>0</v>
      </c>
      <c r="I8" s="135">
        <v>0</v>
      </c>
      <c r="J8" s="135">
        <v>22</v>
      </c>
      <c r="K8" s="135">
        <v>0</v>
      </c>
      <c r="L8" s="135">
        <v>0</v>
      </c>
      <c r="M8" s="135">
        <v>0</v>
      </c>
      <c r="N8" s="135">
        <v>0</v>
      </c>
      <c r="O8" s="136">
        <v>901</v>
      </c>
      <c r="P8" s="135">
        <v>0</v>
      </c>
    </row>
    <row r="9" spans="1:17" x14ac:dyDescent="0.2">
      <c r="A9" s="137" t="s">
        <v>283</v>
      </c>
      <c r="B9" s="69">
        <v>0</v>
      </c>
      <c r="C9" s="69">
        <v>126</v>
      </c>
      <c r="D9" s="69">
        <v>0</v>
      </c>
      <c r="E9" s="69">
        <v>0</v>
      </c>
      <c r="F9" s="69">
        <v>0</v>
      </c>
      <c r="G9" s="69">
        <v>0</v>
      </c>
      <c r="H9" s="69">
        <v>0</v>
      </c>
      <c r="I9" s="69">
        <v>0</v>
      </c>
      <c r="J9" s="69">
        <v>0</v>
      </c>
      <c r="K9" s="69">
        <v>0</v>
      </c>
      <c r="L9" s="69">
        <v>0</v>
      </c>
      <c r="M9" s="69">
        <v>0</v>
      </c>
      <c r="N9" s="69">
        <v>0</v>
      </c>
      <c r="O9" s="138">
        <v>126</v>
      </c>
      <c r="P9" s="69">
        <v>0</v>
      </c>
    </row>
    <row r="10" spans="1:17" x14ac:dyDescent="0.2">
      <c r="A10" s="134" t="s">
        <v>319</v>
      </c>
      <c r="B10" s="135">
        <v>0</v>
      </c>
      <c r="C10" s="135">
        <v>0</v>
      </c>
      <c r="D10" s="135">
        <v>0</v>
      </c>
      <c r="E10" s="135">
        <v>0</v>
      </c>
      <c r="F10" s="135">
        <v>0</v>
      </c>
      <c r="G10" s="135">
        <v>0</v>
      </c>
      <c r="H10" s="135">
        <v>0</v>
      </c>
      <c r="I10" s="135">
        <v>0</v>
      </c>
      <c r="J10" s="135">
        <v>0</v>
      </c>
      <c r="K10" s="135">
        <v>0</v>
      </c>
      <c r="L10" s="135">
        <v>2</v>
      </c>
      <c r="M10" s="135">
        <v>65</v>
      </c>
      <c r="N10" s="135">
        <v>6</v>
      </c>
      <c r="O10" s="136">
        <v>73</v>
      </c>
      <c r="P10" s="135">
        <v>6</v>
      </c>
    </row>
    <row r="11" spans="1:17" x14ac:dyDescent="0.2">
      <c r="A11" s="137" t="s">
        <v>121</v>
      </c>
      <c r="B11" s="69">
        <v>0</v>
      </c>
      <c r="C11" s="69">
        <v>42</v>
      </c>
      <c r="D11" s="69">
        <v>0</v>
      </c>
      <c r="E11" s="69">
        <v>40</v>
      </c>
      <c r="F11" s="69">
        <v>0</v>
      </c>
      <c r="G11" s="69">
        <v>0</v>
      </c>
      <c r="H11" s="69">
        <v>0</v>
      </c>
      <c r="I11" s="69">
        <v>0</v>
      </c>
      <c r="J11" s="69">
        <v>1</v>
      </c>
      <c r="K11" s="69">
        <v>0</v>
      </c>
      <c r="L11" s="69">
        <v>0</v>
      </c>
      <c r="M11" s="69">
        <v>0</v>
      </c>
      <c r="N11" s="69">
        <v>0</v>
      </c>
      <c r="O11" s="138">
        <v>83</v>
      </c>
      <c r="P11" s="69">
        <v>6</v>
      </c>
    </row>
    <row r="12" spans="1:17" x14ac:dyDescent="0.2">
      <c r="A12" s="134" t="s">
        <v>140</v>
      </c>
      <c r="B12" s="135">
        <v>0</v>
      </c>
      <c r="C12" s="135">
        <v>44</v>
      </c>
      <c r="D12" s="135">
        <v>0</v>
      </c>
      <c r="E12" s="135">
        <v>227</v>
      </c>
      <c r="F12" s="135">
        <v>1</v>
      </c>
      <c r="G12" s="135">
        <v>2</v>
      </c>
      <c r="H12" s="135">
        <v>0</v>
      </c>
      <c r="I12" s="135">
        <v>0</v>
      </c>
      <c r="J12" s="135">
        <v>3</v>
      </c>
      <c r="K12" s="135">
        <v>3</v>
      </c>
      <c r="L12" s="135">
        <v>0</v>
      </c>
      <c r="M12" s="135">
        <v>0</v>
      </c>
      <c r="N12" s="135">
        <v>0</v>
      </c>
      <c r="O12" s="136">
        <v>280</v>
      </c>
      <c r="P12" s="135">
        <v>0</v>
      </c>
    </row>
    <row r="13" spans="1:17" x14ac:dyDescent="0.2">
      <c r="A13" s="137" t="s">
        <v>337</v>
      </c>
      <c r="B13" s="69">
        <v>0</v>
      </c>
      <c r="C13" s="69">
        <v>0</v>
      </c>
      <c r="D13" s="69">
        <v>0</v>
      </c>
      <c r="E13" s="69">
        <v>3</v>
      </c>
      <c r="F13" s="69">
        <v>0</v>
      </c>
      <c r="G13" s="69">
        <v>0</v>
      </c>
      <c r="H13" s="69">
        <v>0</v>
      </c>
      <c r="I13" s="69">
        <v>0</v>
      </c>
      <c r="J13" s="69">
        <v>8</v>
      </c>
      <c r="K13" s="69">
        <v>0</v>
      </c>
      <c r="L13" s="69">
        <v>0</v>
      </c>
      <c r="M13" s="69">
        <v>0</v>
      </c>
      <c r="N13" s="69">
        <v>0</v>
      </c>
      <c r="O13" s="138">
        <v>11</v>
      </c>
      <c r="P13" s="69">
        <v>0</v>
      </c>
    </row>
    <row r="14" spans="1:17" x14ac:dyDescent="0.2">
      <c r="A14" s="134" t="s">
        <v>106</v>
      </c>
      <c r="B14" s="135">
        <v>0</v>
      </c>
      <c r="C14" s="135">
        <v>2</v>
      </c>
      <c r="D14" s="135">
        <v>0</v>
      </c>
      <c r="E14" s="135">
        <v>0</v>
      </c>
      <c r="F14" s="135">
        <v>0</v>
      </c>
      <c r="G14" s="135">
        <v>0</v>
      </c>
      <c r="H14" s="135">
        <v>0</v>
      </c>
      <c r="I14" s="135">
        <v>0</v>
      </c>
      <c r="J14" s="135">
        <v>0</v>
      </c>
      <c r="K14" s="135">
        <v>0</v>
      </c>
      <c r="L14" s="135">
        <v>0</v>
      </c>
      <c r="M14" s="135">
        <v>0</v>
      </c>
      <c r="N14" s="135">
        <v>0</v>
      </c>
      <c r="O14" s="136">
        <v>2</v>
      </c>
      <c r="P14" s="135">
        <v>0</v>
      </c>
    </row>
    <row r="15" spans="1:17" x14ac:dyDescent="0.2">
      <c r="A15" s="137" t="s">
        <v>361</v>
      </c>
      <c r="B15" s="69">
        <v>0</v>
      </c>
      <c r="C15" s="69">
        <v>0</v>
      </c>
      <c r="D15" s="69">
        <v>0</v>
      </c>
      <c r="E15" s="69">
        <v>0</v>
      </c>
      <c r="F15" s="69">
        <v>0</v>
      </c>
      <c r="G15" s="69">
        <v>0</v>
      </c>
      <c r="H15" s="69">
        <v>0</v>
      </c>
      <c r="I15" s="69">
        <v>2</v>
      </c>
      <c r="J15" s="69">
        <v>0</v>
      </c>
      <c r="K15" s="69">
        <v>0</v>
      </c>
      <c r="L15" s="69">
        <v>0</v>
      </c>
      <c r="M15" s="69">
        <v>0</v>
      </c>
      <c r="N15" s="69">
        <v>0</v>
      </c>
      <c r="O15" s="138">
        <v>2</v>
      </c>
      <c r="P15" s="69">
        <v>0</v>
      </c>
    </row>
    <row r="16" spans="1:17" x14ac:dyDescent="0.2">
      <c r="A16" s="134" t="s">
        <v>292</v>
      </c>
      <c r="B16" s="135">
        <v>0</v>
      </c>
      <c r="C16" s="135">
        <v>0</v>
      </c>
      <c r="D16" s="135">
        <v>0</v>
      </c>
      <c r="E16" s="135">
        <v>21</v>
      </c>
      <c r="F16" s="135">
        <v>1</v>
      </c>
      <c r="G16" s="135">
        <v>0</v>
      </c>
      <c r="H16" s="135">
        <v>17</v>
      </c>
      <c r="I16" s="135">
        <v>6</v>
      </c>
      <c r="J16" s="135">
        <v>9</v>
      </c>
      <c r="K16" s="135">
        <v>1</v>
      </c>
      <c r="L16" s="135">
        <v>15</v>
      </c>
      <c r="M16" s="135">
        <v>3</v>
      </c>
      <c r="N16" s="135">
        <v>2</v>
      </c>
      <c r="O16" s="136">
        <v>75</v>
      </c>
      <c r="P16" s="135">
        <v>0</v>
      </c>
    </row>
    <row r="17" spans="1:16" x14ac:dyDescent="0.2">
      <c r="A17" s="137" t="s">
        <v>369</v>
      </c>
      <c r="B17" s="69">
        <v>0</v>
      </c>
      <c r="C17" s="69">
        <v>0</v>
      </c>
      <c r="D17" s="69">
        <v>0</v>
      </c>
      <c r="E17" s="69">
        <v>0</v>
      </c>
      <c r="F17" s="69">
        <v>0</v>
      </c>
      <c r="G17" s="69">
        <v>0</v>
      </c>
      <c r="H17" s="69">
        <v>0</v>
      </c>
      <c r="I17" s="69">
        <v>0</v>
      </c>
      <c r="J17" s="69">
        <v>0</v>
      </c>
      <c r="K17" s="69">
        <v>0</v>
      </c>
      <c r="L17" s="69">
        <v>0</v>
      </c>
      <c r="M17" s="69">
        <v>0</v>
      </c>
      <c r="N17" s="69">
        <v>1</v>
      </c>
      <c r="O17" s="138">
        <v>1</v>
      </c>
      <c r="P17" s="69">
        <v>0</v>
      </c>
    </row>
    <row r="18" spans="1:16" x14ac:dyDescent="0.2">
      <c r="A18" s="134" t="s">
        <v>108</v>
      </c>
      <c r="B18" s="135">
        <v>0</v>
      </c>
      <c r="C18" s="135">
        <v>15</v>
      </c>
      <c r="D18" s="135">
        <v>0</v>
      </c>
      <c r="E18" s="135">
        <v>0</v>
      </c>
      <c r="F18" s="135">
        <v>0</v>
      </c>
      <c r="G18" s="135">
        <v>0</v>
      </c>
      <c r="H18" s="135">
        <v>0</v>
      </c>
      <c r="I18" s="135">
        <v>0</v>
      </c>
      <c r="J18" s="135">
        <v>0</v>
      </c>
      <c r="K18" s="135">
        <v>0</v>
      </c>
      <c r="L18" s="135">
        <v>0</v>
      </c>
      <c r="M18" s="135">
        <v>0</v>
      </c>
      <c r="N18" s="135">
        <v>0</v>
      </c>
      <c r="O18" s="136">
        <v>15</v>
      </c>
      <c r="P18" s="135">
        <v>0</v>
      </c>
    </row>
    <row r="19" spans="1:16" x14ac:dyDescent="0.2">
      <c r="A19" s="137" t="s">
        <v>276</v>
      </c>
      <c r="B19" s="69">
        <v>0</v>
      </c>
      <c r="C19" s="69">
        <v>0</v>
      </c>
      <c r="D19" s="69">
        <v>0</v>
      </c>
      <c r="E19" s="69">
        <v>0</v>
      </c>
      <c r="F19" s="69">
        <v>0</v>
      </c>
      <c r="G19" s="69">
        <v>0</v>
      </c>
      <c r="H19" s="69">
        <v>0</v>
      </c>
      <c r="I19" s="69">
        <v>44</v>
      </c>
      <c r="J19" s="69">
        <v>0</v>
      </c>
      <c r="K19" s="69">
        <v>0</v>
      </c>
      <c r="L19" s="69">
        <v>0</v>
      </c>
      <c r="M19" s="69">
        <v>90</v>
      </c>
      <c r="N19" s="69">
        <v>9</v>
      </c>
      <c r="O19" s="138">
        <v>143</v>
      </c>
      <c r="P19" s="69">
        <v>0</v>
      </c>
    </row>
    <row r="20" spans="1:16" x14ac:dyDescent="0.2">
      <c r="A20" s="134" t="s">
        <v>111</v>
      </c>
      <c r="B20" s="135">
        <v>0</v>
      </c>
      <c r="C20" s="135">
        <v>15</v>
      </c>
      <c r="D20" s="135">
        <v>51</v>
      </c>
      <c r="E20" s="135">
        <v>116</v>
      </c>
      <c r="F20" s="135">
        <v>4</v>
      </c>
      <c r="G20" s="135">
        <v>22</v>
      </c>
      <c r="H20" s="135">
        <v>3</v>
      </c>
      <c r="I20" s="135">
        <v>36</v>
      </c>
      <c r="J20" s="135">
        <v>2</v>
      </c>
      <c r="K20" s="135">
        <v>3</v>
      </c>
      <c r="L20" s="135">
        <v>2</v>
      </c>
      <c r="M20" s="135">
        <v>70</v>
      </c>
      <c r="N20" s="135">
        <v>18</v>
      </c>
      <c r="O20" s="136">
        <v>342</v>
      </c>
      <c r="P20" s="135">
        <v>5</v>
      </c>
    </row>
    <row r="21" spans="1:16" x14ac:dyDescent="0.2">
      <c r="A21" s="137" t="s">
        <v>358</v>
      </c>
      <c r="B21" s="69">
        <v>0</v>
      </c>
      <c r="C21" s="69">
        <v>0</v>
      </c>
      <c r="D21" s="69">
        <v>0</v>
      </c>
      <c r="E21" s="69">
        <v>0</v>
      </c>
      <c r="F21" s="69">
        <v>0</v>
      </c>
      <c r="G21" s="69">
        <v>0</v>
      </c>
      <c r="H21" s="69">
        <v>0</v>
      </c>
      <c r="I21" s="69">
        <v>0</v>
      </c>
      <c r="J21" s="69">
        <v>1</v>
      </c>
      <c r="K21" s="69">
        <v>0</v>
      </c>
      <c r="L21" s="69">
        <v>2</v>
      </c>
      <c r="M21" s="69">
        <v>0</v>
      </c>
      <c r="N21" s="69">
        <v>0</v>
      </c>
      <c r="O21" s="138">
        <v>3</v>
      </c>
      <c r="P21" s="69">
        <v>0</v>
      </c>
    </row>
    <row r="22" spans="1:16" x14ac:dyDescent="0.2">
      <c r="A22" s="134" t="s">
        <v>355</v>
      </c>
      <c r="B22" s="135">
        <v>0</v>
      </c>
      <c r="C22" s="135">
        <v>0</v>
      </c>
      <c r="D22" s="135">
        <v>0</v>
      </c>
      <c r="E22" s="135">
        <v>0</v>
      </c>
      <c r="F22" s="135">
        <v>0</v>
      </c>
      <c r="G22" s="135">
        <v>0</v>
      </c>
      <c r="H22" s="135">
        <v>0</v>
      </c>
      <c r="I22" s="135">
        <v>3</v>
      </c>
      <c r="J22" s="135">
        <v>0</v>
      </c>
      <c r="K22" s="135">
        <v>0</v>
      </c>
      <c r="L22" s="135">
        <v>0</v>
      </c>
      <c r="M22" s="135">
        <v>0</v>
      </c>
      <c r="N22" s="135">
        <v>0</v>
      </c>
      <c r="O22" s="136">
        <v>3</v>
      </c>
      <c r="P22" s="135">
        <v>0</v>
      </c>
    </row>
    <row r="23" spans="1:16" x14ac:dyDescent="0.2">
      <c r="A23" s="137" t="s">
        <v>324</v>
      </c>
      <c r="B23" s="69">
        <v>0</v>
      </c>
      <c r="C23" s="69">
        <v>13</v>
      </c>
      <c r="D23" s="69">
        <v>0</v>
      </c>
      <c r="E23" s="69">
        <v>8</v>
      </c>
      <c r="F23" s="69">
        <v>0</v>
      </c>
      <c r="G23" s="69">
        <v>0</v>
      </c>
      <c r="H23" s="69">
        <v>0</v>
      </c>
      <c r="I23" s="69">
        <v>0</v>
      </c>
      <c r="J23" s="69">
        <v>1</v>
      </c>
      <c r="K23" s="69">
        <v>0</v>
      </c>
      <c r="L23" s="69">
        <v>0</v>
      </c>
      <c r="M23" s="69">
        <v>0</v>
      </c>
      <c r="N23" s="69">
        <v>0</v>
      </c>
      <c r="O23" s="138">
        <v>22</v>
      </c>
      <c r="P23" s="69">
        <v>0</v>
      </c>
    </row>
    <row r="24" spans="1:16" x14ac:dyDescent="0.2">
      <c r="A24" s="134" t="s">
        <v>117</v>
      </c>
      <c r="B24" s="135">
        <v>0</v>
      </c>
      <c r="C24" s="135">
        <v>44</v>
      </c>
      <c r="D24" s="135">
        <v>0</v>
      </c>
      <c r="E24" s="135">
        <v>122</v>
      </c>
      <c r="F24" s="135">
        <v>0</v>
      </c>
      <c r="G24" s="135">
        <v>0</v>
      </c>
      <c r="H24" s="135">
        <v>0</v>
      </c>
      <c r="I24" s="135">
        <v>0</v>
      </c>
      <c r="J24" s="135">
        <v>1</v>
      </c>
      <c r="K24" s="135">
        <v>1</v>
      </c>
      <c r="L24" s="135">
        <v>0</v>
      </c>
      <c r="M24" s="135">
        <v>0</v>
      </c>
      <c r="N24" s="135">
        <v>0</v>
      </c>
      <c r="O24" s="136">
        <v>168</v>
      </c>
      <c r="P24" s="135">
        <v>0</v>
      </c>
    </row>
    <row r="25" spans="1:16" x14ac:dyDescent="0.2">
      <c r="A25" s="137" t="s">
        <v>201</v>
      </c>
      <c r="B25" s="69">
        <v>0</v>
      </c>
      <c r="C25" s="69">
        <v>388</v>
      </c>
      <c r="D25" s="69">
        <v>0</v>
      </c>
      <c r="E25" s="69">
        <v>221</v>
      </c>
      <c r="F25" s="69">
        <v>0</v>
      </c>
      <c r="G25" s="69">
        <v>0</v>
      </c>
      <c r="H25" s="69">
        <v>0</v>
      </c>
      <c r="I25" s="69">
        <v>0</v>
      </c>
      <c r="J25" s="69">
        <v>20</v>
      </c>
      <c r="K25" s="69">
        <v>0</v>
      </c>
      <c r="L25" s="69">
        <v>0</v>
      </c>
      <c r="M25" s="69">
        <v>0</v>
      </c>
      <c r="N25" s="69">
        <v>0</v>
      </c>
      <c r="O25" s="138">
        <v>629</v>
      </c>
      <c r="P25" s="69">
        <v>0</v>
      </c>
    </row>
    <row r="26" spans="1:16" x14ac:dyDescent="0.2">
      <c r="A26" s="134" t="s">
        <v>341</v>
      </c>
      <c r="B26" s="135">
        <v>0</v>
      </c>
      <c r="C26" s="135">
        <v>7</v>
      </c>
      <c r="D26" s="135">
        <v>0</v>
      </c>
      <c r="E26" s="135">
        <v>3</v>
      </c>
      <c r="F26" s="135">
        <v>0</v>
      </c>
      <c r="G26" s="135">
        <v>0</v>
      </c>
      <c r="H26" s="135">
        <v>0</v>
      </c>
      <c r="I26" s="135">
        <v>0</v>
      </c>
      <c r="J26" s="135">
        <v>0</v>
      </c>
      <c r="K26" s="135">
        <v>0</v>
      </c>
      <c r="L26" s="135">
        <v>0</v>
      </c>
      <c r="M26" s="135">
        <v>0</v>
      </c>
      <c r="N26" s="135">
        <v>0</v>
      </c>
      <c r="O26" s="136">
        <v>10</v>
      </c>
      <c r="P26" s="135">
        <v>0</v>
      </c>
    </row>
    <row r="27" spans="1:16" x14ac:dyDescent="0.2">
      <c r="A27" s="137" t="s">
        <v>119</v>
      </c>
      <c r="B27" s="69">
        <v>0</v>
      </c>
      <c r="C27" s="69">
        <v>150</v>
      </c>
      <c r="D27" s="69">
        <v>0</v>
      </c>
      <c r="E27" s="69">
        <v>432</v>
      </c>
      <c r="F27" s="69">
        <v>1</v>
      </c>
      <c r="G27" s="69">
        <v>4</v>
      </c>
      <c r="H27" s="69">
        <v>0</v>
      </c>
      <c r="I27" s="69">
        <v>0</v>
      </c>
      <c r="J27" s="69">
        <v>27</v>
      </c>
      <c r="K27" s="69">
        <v>0</v>
      </c>
      <c r="L27" s="69">
        <v>1</v>
      </c>
      <c r="M27" s="69">
        <v>24</v>
      </c>
      <c r="N27" s="69">
        <v>1</v>
      </c>
      <c r="O27" s="138">
        <v>640</v>
      </c>
      <c r="P27" s="69">
        <v>0</v>
      </c>
    </row>
    <row r="28" spans="1:16" x14ac:dyDescent="0.2">
      <c r="A28" s="134" t="s">
        <v>219</v>
      </c>
      <c r="B28" s="135">
        <v>0</v>
      </c>
      <c r="C28" s="135">
        <v>0</v>
      </c>
      <c r="D28" s="135">
        <v>0</v>
      </c>
      <c r="E28" s="135">
        <v>0</v>
      </c>
      <c r="F28" s="135">
        <v>0</v>
      </c>
      <c r="G28" s="135">
        <v>0</v>
      </c>
      <c r="H28" s="135">
        <v>0</v>
      </c>
      <c r="I28" s="135">
        <v>25</v>
      </c>
      <c r="J28" s="135">
        <v>0</v>
      </c>
      <c r="K28" s="135">
        <v>0</v>
      </c>
      <c r="L28" s="135">
        <v>0</v>
      </c>
      <c r="M28" s="135">
        <v>264</v>
      </c>
      <c r="N28" s="135">
        <v>154</v>
      </c>
      <c r="O28" s="136">
        <v>443</v>
      </c>
      <c r="P28" s="135">
        <v>0</v>
      </c>
    </row>
    <row r="29" spans="1:16" x14ac:dyDescent="0.2">
      <c r="A29" s="137" t="s">
        <v>348</v>
      </c>
      <c r="B29" s="69">
        <v>0</v>
      </c>
      <c r="C29" s="69">
        <v>0</v>
      </c>
      <c r="D29" s="69">
        <v>0</v>
      </c>
      <c r="E29" s="69">
        <v>0</v>
      </c>
      <c r="F29" s="69">
        <v>0</v>
      </c>
      <c r="G29" s="69">
        <v>0</v>
      </c>
      <c r="H29" s="69">
        <v>0</v>
      </c>
      <c r="I29" s="69">
        <v>6</v>
      </c>
      <c r="J29" s="69">
        <v>0</v>
      </c>
      <c r="K29" s="69">
        <v>0</v>
      </c>
      <c r="L29" s="69">
        <v>0</v>
      </c>
      <c r="M29" s="69">
        <v>0</v>
      </c>
      <c r="N29" s="69">
        <v>0</v>
      </c>
      <c r="O29" s="138">
        <v>6</v>
      </c>
      <c r="P29" s="69">
        <v>0</v>
      </c>
    </row>
    <row r="30" spans="1:16" x14ac:dyDescent="0.2">
      <c r="A30" s="134" t="s">
        <v>366</v>
      </c>
      <c r="B30" s="135">
        <v>0</v>
      </c>
      <c r="C30" s="135">
        <v>0</v>
      </c>
      <c r="D30" s="135">
        <v>0</v>
      </c>
      <c r="E30" s="135">
        <v>0</v>
      </c>
      <c r="F30" s="135">
        <v>0</v>
      </c>
      <c r="G30" s="135">
        <v>0</v>
      </c>
      <c r="H30" s="135">
        <v>0</v>
      </c>
      <c r="I30" s="135">
        <v>0</v>
      </c>
      <c r="J30" s="135">
        <v>1</v>
      </c>
      <c r="K30" s="135">
        <v>0</v>
      </c>
      <c r="L30" s="135">
        <v>0</v>
      </c>
      <c r="M30" s="135">
        <v>0</v>
      </c>
      <c r="N30" s="135">
        <v>0</v>
      </c>
      <c r="O30" s="136">
        <v>1</v>
      </c>
      <c r="P30" s="135">
        <v>0</v>
      </c>
    </row>
    <row r="31" spans="1:16" x14ac:dyDescent="0.2">
      <c r="A31" s="137" t="s">
        <v>113</v>
      </c>
      <c r="B31" s="69">
        <v>0</v>
      </c>
      <c r="C31" s="69">
        <v>356</v>
      </c>
      <c r="D31" s="69">
        <v>0</v>
      </c>
      <c r="E31" s="69">
        <v>0</v>
      </c>
      <c r="F31" s="69">
        <v>0</v>
      </c>
      <c r="G31" s="69">
        <v>0</v>
      </c>
      <c r="H31" s="69">
        <v>0</v>
      </c>
      <c r="I31" s="69">
        <v>0</v>
      </c>
      <c r="J31" s="69">
        <v>0</v>
      </c>
      <c r="K31" s="69">
        <v>0</v>
      </c>
      <c r="L31" s="69">
        <v>0</v>
      </c>
      <c r="M31" s="69">
        <v>0</v>
      </c>
      <c r="N31" s="69">
        <v>0</v>
      </c>
      <c r="O31" s="138">
        <v>356</v>
      </c>
      <c r="P31" s="69">
        <v>0</v>
      </c>
    </row>
    <row r="32" spans="1:16" x14ac:dyDescent="0.2">
      <c r="A32" s="134" t="s">
        <v>345</v>
      </c>
      <c r="B32" s="135">
        <v>0</v>
      </c>
      <c r="C32" s="135">
        <v>0</v>
      </c>
      <c r="D32" s="135">
        <v>0</v>
      </c>
      <c r="E32" s="135">
        <v>0</v>
      </c>
      <c r="F32" s="135">
        <v>0</v>
      </c>
      <c r="G32" s="135">
        <v>0</v>
      </c>
      <c r="H32" s="135">
        <v>0</v>
      </c>
      <c r="I32" s="135">
        <v>10</v>
      </c>
      <c r="J32" s="135">
        <v>0</v>
      </c>
      <c r="K32" s="135">
        <v>0</v>
      </c>
      <c r="L32" s="135">
        <v>0</v>
      </c>
      <c r="M32" s="135">
        <v>0</v>
      </c>
      <c r="N32" s="135">
        <v>0</v>
      </c>
      <c r="O32" s="136">
        <v>10</v>
      </c>
      <c r="P32" s="135">
        <v>0</v>
      </c>
    </row>
    <row r="33" spans="1:16" x14ac:dyDescent="0.2">
      <c r="A33" s="137" t="s">
        <v>255</v>
      </c>
      <c r="B33" s="69">
        <v>0</v>
      </c>
      <c r="C33" s="69">
        <v>59</v>
      </c>
      <c r="D33" s="69">
        <v>0</v>
      </c>
      <c r="E33" s="69">
        <v>234</v>
      </c>
      <c r="F33" s="69">
        <v>0</v>
      </c>
      <c r="G33" s="69">
        <v>0</v>
      </c>
      <c r="H33" s="69">
        <v>0</v>
      </c>
      <c r="I33" s="69">
        <v>0</v>
      </c>
      <c r="J33" s="69">
        <v>0</v>
      </c>
      <c r="K33" s="69">
        <v>0</v>
      </c>
      <c r="L33" s="69">
        <v>0</v>
      </c>
      <c r="M33" s="69">
        <v>0</v>
      </c>
      <c r="N33" s="69">
        <v>0</v>
      </c>
      <c r="O33" s="138">
        <v>293</v>
      </c>
      <c r="P33" s="69">
        <v>0</v>
      </c>
    </row>
    <row r="34" spans="1:16" x14ac:dyDescent="0.2">
      <c r="A34" s="134" t="s">
        <v>352</v>
      </c>
      <c r="B34" s="135">
        <v>0</v>
      </c>
      <c r="C34" s="135">
        <v>0</v>
      </c>
      <c r="D34" s="135">
        <v>0</v>
      </c>
      <c r="E34" s="135">
        <v>0</v>
      </c>
      <c r="F34" s="135">
        <v>0</v>
      </c>
      <c r="G34" s="135">
        <v>0</v>
      </c>
      <c r="H34" s="135">
        <v>0</v>
      </c>
      <c r="I34" s="135">
        <v>4</v>
      </c>
      <c r="J34" s="135">
        <v>0</v>
      </c>
      <c r="K34" s="135">
        <v>0</v>
      </c>
      <c r="L34" s="135">
        <v>0</v>
      </c>
      <c r="M34" s="135">
        <v>0</v>
      </c>
      <c r="N34" s="135">
        <v>0</v>
      </c>
      <c r="O34" s="136">
        <v>4</v>
      </c>
      <c r="P34" s="135">
        <v>0</v>
      </c>
    </row>
    <row r="35" spans="1:16" x14ac:dyDescent="0.2">
      <c r="A35" s="137" t="s">
        <v>131</v>
      </c>
      <c r="B35" s="69">
        <v>21</v>
      </c>
      <c r="C35" s="69">
        <v>174</v>
      </c>
      <c r="D35" s="69">
        <v>113</v>
      </c>
      <c r="E35" s="69">
        <v>173</v>
      </c>
      <c r="F35" s="69">
        <v>1</v>
      </c>
      <c r="G35" s="69">
        <v>8</v>
      </c>
      <c r="H35" s="69">
        <v>0</v>
      </c>
      <c r="I35" s="69">
        <v>0</v>
      </c>
      <c r="J35" s="69">
        <v>2</v>
      </c>
      <c r="K35" s="69">
        <v>2</v>
      </c>
      <c r="L35" s="69">
        <v>0</v>
      </c>
      <c r="M35" s="69">
        <v>0</v>
      </c>
      <c r="N35" s="69">
        <v>0</v>
      </c>
      <c r="O35" s="138">
        <v>494</v>
      </c>
      <c r="P35" s="69">
        <v>0</v>
      </c>
    </row>
    <row r="36" spans="1:16" x14ac:dyDescent="0.2">
      <c r="A36" s="134" t="s">
        <v>248</v>
      </c>
      <c r="B36" s="135">
        <v>0</v>
      </c>
      <c r="C36" s="135">
        <v>1</v>
      </c>
      <c r="D36" s="135">
        <v>0</v>
      </c>
      <c r="E36" s="135">
        <v>0</v>
      </c>
      <c r="F36" s="135">
        <v>0</v>
      </c>
      <c r="G36" s="135">
        <v>0</v>
      </c>
      <c r="H36" s="135">
        <v>0</v>
      </c>
      <c r="I36" s="135">
        <v>20</v>
      </c>
      <c r="J36" s="135">
        <v>0</v>
      </c>
      <c r="K36" s="135">
        <v>0</v>
      </c>
      <c r="L36" s="135">
        <v>4</v>
      </c>
      <c r="M36" s="135">
        <v>221</v>
      </c>
      <c r="N36" s="135">
        <v>64</v>
      </c>
      <c r="O36" s="136">
        <v>310</v>
      </c>
      <c r="P36" s="135">
        <v>0</v>
      </c>
    </row>
    <row r="37" spans="1:16" ht="15" customHeight="1" x14ac:dyDescent="0.2">
      <c r="A37" s="236" t="s">
        <v>59</v>
      </c>
      <c r="B37" s="123">
        <v>21</v>
      </c>
      <c r="C37" s="123">
        <v>1976</v>
      </c>
      <c r="D37" s="123">
        <v>164</v>
      </c>
      <c r="E37" s="123">
        <v>1970</v>
      </c>
      <c r="F37" s="123">
        <v>9</v>
      </c>
      <c r="G37" s="123">
        <v>36</v>
      </c>
      <c r="H37" s="123">
        <v>20</v>
      </c>
      <c r="I37" s="123">
        <v>156</v>
      </c>
      <c r="J37" s="123">
        <v>98</v>
      </c>
      <c r="K37" s="123">
        <v>10</v>
      </c>
      <c r="L37" s="123">
        <v>26</v>
      </c>
      <c r="M37" s="123">
        <v>737</v>
      </c>
      <c r="N37" s="123">
        <v>255</v>
      </c>
      <c r="O37" s="123">
        <v>5478</v>
      </c>
      <c r="P37" s="123">
        <v>17</v>
      </c>
    </row>
    <row r="38" spans="1:16" x14ac:dyDescent="0.2">
      <c r="A38" s="144" t="s">
        <v>88</v>
      </c>
      <c r="B38" s="79">
        <v>3.8335158817086527E-3</v>
      </c>
      <c r="C38" s="79">
        <v>0.36071558963125228</v>
      </c>
      <c r="D38" s="79">
        <v>2.9937933552391383E-2</v>
      </c>
      <c r="E38" s="79">
        <v>0.35962029937933554</v>
      </c>
      <c r="F38" s="79">
        <v>1.6429353778751369E-3</v>
      </c>
      <c r="G38" s="79">
        <v>6.5717415115005475E-3</v>
      </c>
      <c r="H38" s="79">
        <v>3.6509675063891934E-3</v>
      </c>
      <c r="I38" s="79">
        <v>2.8477546549835708E-2</v>
      </c>
      <c r="J38" s="79">
        <v>1.7889740781307048E-2</v>
      </c>
      <c r="K38" s="79">
        <v>1.8254837531945967E-3</v>
      </c>
      <c r="L38" s="79">
        <v>4.7462577583059513E-3</v>
      </c>
      <c r="M38" s="79">
        <v>0.13453815261044177</v>
      </c>
      <c r="N38" s="79">
        <v>4.6549835706462213E-2</v>
      </c>
    </row>
    <row r="39" spans="1:16" ht="6.75" customHeight="1" x14ac:dyDescent="0.2">
      <c r="A39" s="124"/>
      <c r="B39" s="79"/>
      <c r="C39" s="79"/>
      <c r="D39" s="79"/>
      <c r="E39" s="79"/>
      <c r="F39" s="79"/>
      <c r="G39" s="79"/>
      <c r="H39" s="79"/>
      <c r="I39" s="79"/>
      <c r="J39" s="79"/>
      <c r="K39" s="79"/>
      <c r="L39" s="79"/>
      <c r="M39" s="79"/>
      <c r="N39" s="79"/>
    </row>
    <row r="40" spans="1:16" s="130" customFormat="1" x14ac:dyDescent="0.2">
      <c r="A40" s="239" t="s">
        <v>753</v>
      </c>
      <c r="B40" s="139">
        <v>30</v>
      </c>
      <c r="C40" s="139">
        <v>2026</v>
      </c>
      <c r="D40" s="139">
        <v>174</v>
      </c>
      <c r="E40" s="139">
        <v>1594</v>
      </c>
      <c r="F40" s="139">
        <v>17</v>
      </c>
      <c r="G40" s="139">
        <v>51</v>
      </c>
      <c r="H40" s="139">
        <v>46</v>
      </c>
      <c r="I40" s="139">
        <v>75</v>
      </c>
      <c r="J40" s="139">
        <v>95</v>
      </c>
      <c r="K40" s="139">
        <v>5</v>
      </c>
      <c r="L40" s="139">
        <v>18</v>
      </c>
      <c r="M40" s="139">
        <v>633</v>
      </c>
      <c r="N40" s="139">
        <v>208</v>
      </c>
      <c r="O40" s="140">
        <v>4972</v>
      </c>
      <c r="P40" s="140">
        <v>21</v>
      </c>
    </row>
    <row r="41" spans="1:16" s="130" customFormat="1" ht="12.75" customHeight="1" x14ac:dyDescent="0.2">
      <c r="A41" s="127" t="s">
        <v>748</v>
      </c>
      <c r="B41" s="128">
        <v>-0.30000000000000004</v>
      </c>
      <c r="C41" s="128">
        <v>-2.4679170779861814E-2</v>
      </c>
      <c r="D41" s="128">
        <v>-5.7471264367816133E-2</v>
      </c>
      <c r="E41" s="128">
        <v>0.23588456712672512</v>
      </c>
      <c r="F41" s="128">
        <v>-0.47058823529411764</v>
      </c>
      <c r="G41" s="128">
        <v>-0.29411764705882348</v>
      </c>
      <c r="H41" s="128">
        <v>-0.56521739130434789</v>
      </c>
      <c r="I41" s="128">
        <v>1.08</v>
      </c>
      <c r="J41" s="128">
        <v>3.1578947368421151E-2</v>
      </c>
      <c r="K41" s="128">
        <v>1</v>
      </c>
      <c r="L41" s="128">
        <v>0.44444444444444442</v>
      </c>
      <c r="M41" s="128">
        <v>0.16429699842022116</v>
      </c>
      <c r="N41" s="128">
        <v>0.22596153846153855</v>
      </c>
      <c r="O41" s="129">
        <v>0.10176991150442483</v>
      </c>
      <c r="P41" s="129">
        <v>-0.19047619047619047</v>
      </c>
    </row>
    <row r="42" spans="1:16" x14ac:dyDescent="0.2">
      <c r="A42" s="127" t="s">
        <v>30</v>
      </c>
      <c r="B42" s="131">
        <v>-9</v>
      </c>
      <c r="C42" s="131">
        <v>-50</v>
      </c>
      <c r="D42" s="131">
        <v>-10</v>
      </c>
      <c r="E42" s="131">
        <v>376</v>
      </c>
      <c r="F42" s="131">
        <v>-8</v>
      </c>
      <c r="G42" s="131">
        <v>-15</v>
      </c>
      <c r="H42" s="131">
        <v>-26</v>
      </c>
      <c r="I42" s="131">
        <v>81</v>
      </c>
      <c r="J42" s="131">
        <v>3</v>
      </c>
      <c r="K42" s="131">
        <v>5</v>
      </c>
      <c r="L42" s="131">
        <v>8</v>
      </c>
      <c r="M42" s="131">
        <v>104</v>
      </c>
      <c r="N42" s="131">
        <v>47</v>
      </c>
      <c r="O42" s="132">
        <v>506</v>
      </c>
      <c r="P42" s="131">
        <v>-4</v>
      </c>
    </row>
  </sheetData>
  <mergeCells count="7">
    <mergeCell ref="O3:O5"/>
    <mergeCell ref="P3:P5"/>
    <mergeCell ref="A3:A4"/>
    <mergeCell ref="B3:C4"/>
    <mergeCell ref="D3:F4"/>
    <mergeCell ref="G3:I4"/>
    <mergeCell ref="J3:N4"/>
  </mergeCells>
  <conditionalFormatting sqref="B6:B7">
    <cfRule type="cellIs" dxfId="562" priority="6" operator="equal">
      <formula>0</formula>
    </cfRule>
  </conditionalFormatting>
  <conditionalFormatting sqref="P6:P7 C6:N7">
    <cfRule type="cellIs" dxfId="561" priority="5" operator="equal">
      <formula>0</formula>
    </cfRule>
  </conditionalFormatting>
  <conditionalFormatting sqref="B41:P41">
    <cfRule type="cellIs" dxfId="560" priority="3" operator="greaterThan">
      <formula>0</formula>
    </cfRule>
    <cfRule type="cellIs" dxfId="559" priority="4" operator="lessThan">
      <formula>0</formula>
    </cfRule>
  </conditionalFormatting>
  <conditionalFormatting sqref="B8:B36">
    <cfRule type="cellIs" dxfId="558" priority="2" operator="equal">
      <formula>0</formula>
    </cfRule>
  </conditionalFormatting>
  <conditionalFormatting sqref="P8:P36 C8:N36">
    <cfRule type="cellIs" dxfId="557" priority="1" operator="equal">
      <formula>0</formula>
    </cfRule>
  </conditionalFormatting>
  <printOptions horizontalCentered="1"/>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H258"/>
  <sheetViews>
    <sheetView showGridLines="0" workbookViewId="0">
      <pane ySplit="3" topLeftCell="A4" activePane="bottomLeft" state="frozen"/>
      <selection sqref="A1:XFD1048576"/>
      <selection pane="bottomLeft" activeCell="A4" sqref="A4"/>
    </sheetView>
  </sheetViews>
  <sheetFormatPr defaultRowHeight="15" x14ac:dyDescent="0.25"/>
  <cols>
    <col min="1" max="1" width="22.85546875" style="60" customWidth="1"/>
    <col min="2" max="2" width="23.140625" style="146" customWidth="1"/>
    <col min="3" max="3" width="10.85546875" style="61" customWidth="1"/>
    <col min="4" max="4" width="9.5703125" style="61" customWidth="1"/>
    <col min="5" max="5" width="10.7109375" style="200" customWidth="1"/>
    <col min="6" max="6" width="8.42578125" style="200" customWidth="1"/>
    <col min="8" max="8" width="27.28515625" customWidth="1"/>
  </cols>
  <sheetData>
    <row r="1" spans="1:8" ht="17.25" x14ac:dyDescent="0.3">
      <c r="A1" s="59" t="s">
        <v>763</v>
      </c>
      <c r="D1" s="243"/>
      <c r="F1" s="46"/>
    </row>
    <row r="2" spans="1:8" ht="11.25" customHeight="1" x14ac:dyDescent="0.25"/>
    <row r="3" spans="1:8" ht="30.75" customHeight="1" x14ac:dyDescent="0.25">
      <c r="A3" s="150" t="s">
        <v>37</v>
      </c>
      <c r="B3" s="150" t="s">
        <v>39</v>
      </c>
      <c r="C3" s="154">
        <v>2017</v>
      </c>
      <c r="D3" s="154">
        <v>2016</v>
      </c>
      <c r="E3" s="152" t="s">
        <v>150</v>
      </c>
      <c r="F3" s="153" t="s">
        <v>30</v>
      </c>
    </row>
    <row r="4" spans="1:8" s="81" customFormat="1" ht="11.25" customHeight="1" x14ac:dyDescent="0.25">
      <c r="A4" s="201"/>
      <c r="B4" s="201"/>
      <c r="C4" s="204"/>
      <c r="D4" s="204"/>
      <c r="E4" s="202"/>
      <c r="F4" s="203"/>
    </row>
    <row r="5" spans="1:8" x14ac:dyDescent="0.25">
      <c r="A5" s="230" t="s">
        <v>329</v>
      </c>
      <c r="B5" s="234" t="s">
        <v>330</v>
      </c>
      <c r="C5" s="182">
        <v>15</v>
      </c>
      <c r="D5" s="182">
        <v>0</v>
      </c>
      <c r="E5" s="183" t="s">
        <v>194</v>
      </c>
      <c r="F5" s="184">
        <v>15</v>
      </c>
    </row>
    <row r="6" spans="1:8" s="60" customFormat="1" x14ac:dyDescent="0.25">
      <c r="A6" s="159" t="s">
        <v>329</v>
      </c>
      <c r="B6" s="155" t="s">
        <v>331</v>
      </c>
      <c r="C6" s="156">
        <v>3</v>
      </c>
      <c r="D6" s="156">
        <v>1</v>
      </c>
      <c r="E6" s="205">
        <v>2</v>
      </c>
      <c r="F6" s="158">
        <v>2</v>
      </c>
      <c r="H6"/>
    </row>
    <row r="7" spans="1:8" x14ac:dyDescent="0.25">
      <c r="A7" s="159" t="s">
        <v>332</v>
      </c>
      <c r="B7" s="225" t="s">
        <v>194</v>
      </c>
      <c r="C7" s="126">
        <v>18</v>
      </c>
      <c r="D7" s="126">
        <v>1</v>
      </c>
      <c r="E7" s="187">
        <v>17</v>
      </c>
      <c r="F7" s="228">
        <v>17</v>
      </c>
    </row>
    <row r="8" spans="1:8" x14ac:dyDescent="0.25">
      <c r="A8" s="159" t="s">
        <v>194</v>
      </c>
      <c r="B8" s="155" t="s">
        <v>194</v>
      </c>
      <c r="C8" s="156">
        <v>0</v>
      </c>
      <c r="D8" s="156">
        <v>0</v>
      </c>
      <c r="E8" s="205" t="s">
        <v>194</v>
      </c>
      <c r="F8" s="158" t="s">
        <v>194</v>
      </c>
    </row>
    <row r="9" spans="1:8" x14ac:dyDescent="0.25">
      <c r="A9" s="230" t="s">
        <v>136</v>
      </c>
      <c r="B9" s="234" t="s">
        <v>335</v>
      </c>
      <c r="C9" s="182">
        <v>14</v>
      </c>
      <c r="D9" s="182">
        <v>4</v>
      </c>
      <c r="E9" s="183">
        <v>2.5</v>
      </c>
      <c r="F9" s="184">
        <v>10</v>
      </c>
    </row>
    <row r="10" spans="1:8" x14ac:dyDescent="0.25">
      <c r="A10" s="159" t="s">
        <v>336</v>
      </c>
      <c r="B10" s="225" t="s">
        <v>194</v>
      </c>
      <c r="C10" s="126">
        <v>14</v>
      </c>
      <c r="D10" s="126">
        <v>4</v>
      </c>
      <c r="E10" s="187">
        <v>2.5</v>
      </c>
      <c r="F10" s="228">
        <v>10</v>
      </c>
    </row>
    <row r="11" spans="1:8" x14ac:dyDescent="0.25">
      <c r="A11" s="159" t="s">
        <v>194</v>
      </c>
      <c r="B11" s="155" t="s">
        <v>194</v>
      </c>
      <c r="C11" s="156">
        <v>0</v>
      </c>
      <c r="D11" s="156">
        <v>0</v>
      </c>
      <c r="E11" s="205" t="s">
        <v>194</v>
      </c>
      <c r="F11" s="158" t="s">
        <v>194</v>
      </c>
    </row>
    <row r="12" spans="1:8" x14ac:dyDescent="0.25">
      <c r="A12" s="230" t="s">
        <v>403</v>
      </c>
      <c r="B12" s="234" t="s">
        <v>404</v>
      </c>
      <c r="C12" s="182">
        <v>0</v>
      </c>
      <c r="D12" s="182">
        <v>2</v>
      </c>
      <c r="E12" s="183">
        <v>-1</v>
      </c>
      <c r="F12" s="184">
        <v>-2</v>
      </c>
    </row>
    <row r="13" spans="1:8" x14ac:dyDescent="0.25">
      <c r="A13" s="159" t="s">
        <v>407</v>
      </c>
      <c r="B13" s="225" t="s">
        <v>194</v>
      </c>
      <c r="C13" s="126">
        <v>0</v>
      </c>
      <c r="D13" s="126">
        <v>2</v>
      </c>
      <c r="E13" s="187">
        <v>-1</v>
      </c>
      <c r="F13" s="228">
        <v>-2</v>
      </c>
    </row>
    <row r="14" spans="1:8" x14ac:dyDescent="0.25">
      <c r="A14" s="159" t="s">
        <v>194</v>
      </c>
      <c r="B14" s="155" t="s">
        <v>194</v>
      </c>
      <c r="C14" s="156">
        <v>0</v>
      </c>
      <c r="D14" s="156">
        <v>0</v>
      </c>
      <c r="E14" s="205" t="s">
        <v>194</v>
      </c>
      <c r="F14" s="158" t="s">
        <v>194</v>
      </c>
    </row>
    <row r="15" spans="1:8" x14ac:dyDescent="0.25">
      <c r="A15" s="230" t="s">
        <v>115</v>
      </c>
      <c r="B15" s="234" t="s">
        <v>189</v>
      </c>
      <c r="C15" s="182">
        <v>444</v>
      </c>
      <c r="D15" s="182">
        <v>446</v>
      </c>
      <c r="E15" s="183">
        <v>-4.484304932735439E-3</v>
      </c>
      <c r="F15" s="184">
        <v>-2</v>
      </c>
    </row>
    <row r="16" spans="1:8" s="60" customFormat="1" x14ac:dyDescent="0.25">
      <c r="A16" s="159" t="s">
        <v>115</v>
      </c>
      <c r="B16" s="155" t="s">
        <v>192</v>
      </c>
      <c r="C16" s="156">
        <v>30</v>
      </c>
      <c r="D16" s="156">
        <v>31</v>
      </c>
      <c r="E16" s="205">
        <v>-3.2258064516129004E-2</v>
      </c>
      <c r="F16" s="158">
        <v>-1</v>
      </c>
      <c r="H16"/>
    </row>
    <row r="17" spans="1:8" x14ac:dyDescent="0.25">
      <c r="A17" s="230" t="s">
        <v>115</v>
      </c>
      <c r="B17" s="234" t="s">
        <v>190</v>
      </c>
      <c r="C17" s="182">
        <v>262</v>
      </c>
      <c r="D17" s="182">
        <v>206</v>
      </c>
      <c r="E17" s="183">
        <v>0.27184466019417486</v>
      </c>
      <c r="F17" s="184">
        <v>56</v>
      </c>
    </row>
    <row r="18" spans="1:8" s="60" customFormat="1" x14ac:dyDescent="0.25">
      <c r="A18" s="159" t="s">
        <v>115</v>
      </c>
      <c r="B18" s="155" t="s">
        <v>191</v>
      </c>
      <c r="C18" s="156">
        <v>165</v>
      </c>
      <c r="D18" s="156">
        <v>32</v>
      </c>
      <c r="E18" s="205">
        <v>4.15625</v>
      </c>
      <c r="F18" s="158">
        <v>133</v>
      </c>
      <c r="H18"/>
    </row>
    <row r="19" spans="1:8" x14ac:dyDescent="0.25">
      <c r="A19" s="230" t="s">
        <v>115</v>
      </c>
      <c r="B19" s="234" t="s">
        <v>372</v>
      </c>
      <c r="C19" s="182">
        <v>0</v>
      </c>
      <c r="D19" s="182">
        <v>2</v>
      </c>
      <c r="E19" s="183">
        <v>-1</v>
      </c>
      <c r="F19" s="184">
        <v>-2</v>
      </c>
    </row>
    <row r="20" spans="1:8" x14ac:dyDescent="0.25">
      <c r="A20" s="159" t="s">
        <v>193</v>
      </c>
      <c r="B20" s="225" t="s">
        <v>194</v>
      </c>
      <c r="C20" s="126">
        <v>901</v>
      </c>
      <c r="D20" s="126">
        <v>717</v>
      </c>
      <c r="E20" s="187">
        <v>0.25662482566248257</v>
      </c>
      <c r="F20" s="228">
        <v>184</v>
      </c>
    </row>
    <row r="21" spans="1:8" s="60" customFormat="1" x14ac:dyDescent="0.25">
      <c r="A21" s="159" t="s">
        <v>194</v>
      </c>
      <c r="B21" s="155" t="s">
        <v>194</v>
      </c>
      <c r="C21" s="156">
        <v>0</v>
      </c>
      <c r="D21" s="156">
        <v>0</v>
      </c>
      <c r="E21" s="205" t="s">
        <v>194</v>
      </c>
      <c r="F21" s="158" t="s">
        <v>194</v>
      </c>
      <c r="H21"/>
    </row>
    <row r="22" spans="1:8" x14ac:dyDescent="0.25">
      <c r="A22" s="230" t="s">
        <v>283</v>
      </c>
      <c r="B22" s="234" t="s">
        <v>284</v>
      </c>
      <c r="C22" s="182">
        <v>110</v>
      </c>
      <c r="D22" s="182">
        <v>52</v>
      </c>
      <c r="E22" s="183">
        <v>1.1153846153846154</v>
      </c>
      <c r="F22" s="184">
        <v>58</v>
      </c>
    </row>
    <row r="23" spans="1:8" s="60" customFormat="1" x14ac:dyDescent="0.25">
      <c r="A23" s="159" t="s">
        <v>283</v>
      </c>
      <c r="B23" s="155" t="s">
        <v>285</v>
      </c>
      <c r="C23" s="156">
        <v>16</v>
      </c>
      <c r="D23" s="156">
        <v>16</v>
      </c>
      <c r="E23" s="205">
        <v>0</v>
      </c>
      <c r="F23" s="158">
        <v>0</v>
      </c>
      <c r="H23"/>
    </row>
    <row r="24" spans="1:8" x14ac:dyDescent="0.25">
      <c r="A24" s="159" t="s">
        <v>286</v>
      </c>
      <c r="B24" s="225" t="s">
        <v>194</v>
      </c>
      <c r="C24" s="126">
        <v>126</v>
      </c>
      <c r="D24" s="126">
        <v>68</v>
      </c>
      <c r="E24" s="187">
        <v>0.85294117647058831</v>
      </c>
      <c r="F24" s="228">
        <v>58</v>
      </c>
    </row>
    <row r="25" spans="1:8" x14ac:dyDescent="0.25">
      <c r="A25" s="159" t="s">
        <v>194</v>
      </c>
      <c r="B25" s="155" t="s">
        <v>194</v>
      </c>
      <c r="C25" s="156">
        <v>0</v>
      </c>
      <c r="D25" s="156">
        <v>0</v>
      </c>
      <c r="E25" s="205" t="s">
        <v>194</v>
      </c>
      <c r="F25" s="158" t="s">
        <v>194</v>
      </c>
    </row>
    <row r="26" spans="1:8" x14ac:dyDescent="0.25">
      <c r="A26" s="230" t="s">
        <v>319</v>
      </c>
      <c r="B26" s="234" t="s">
        <v>321</v>
      </c>
      <c r="C26" s="182">
        <v>6</v>
      </c>
      <c r="D26" s="182">
        <v>1</v>
      </c>
      <c r="E26" s="183">
        <v>5</v>
      </c>
      <c r="F26" s="184">
        <v>5</v>
      </c>
    </row>
    <row r="27" spans="1:8" s="60" customFormat="1" x14ac:dyDescent="0.25">
      <c r="A27" s="159" t="s">
        <v>319</v>
      </c>
      <c r="B27" s="155" t="s">
        <v>322</v>
      </c>
      <c r="C27" s="156">
        <v>3</v>
      </c>
      <c r="D27" s="156">
        <v>1</v>
      </c>
      <c r="E27" s="205">
        <v>2</v>
      </c>
      <c r="F27" s="158">
        <v>2</v>
      </c>
      <c r="H27"/>
    </row>
    <row r="28" spans="1:8" x14ac:dyDescent="0.25">
      <c r="A28" s="230" t="s">
        <v>319</v>
      </c>
      <c r="B28" s="234" t="s">
        <v>320</v>
      </c>
      <c r="C28" s="182">
        <v>64</v>
      </c>
      <c r="D28" s="182">
        <v>75</v>
      </c>
      <c r="E28" s="183">
        <v>-0.14666666666666661</v>
      </c>
      <c r="F28" s="184">
        <v>-11</v>
      </c>
    </row>
    <row r="29" spans="1:8" x14ac:dyDescent="0.25">
      <c r="A29" s="159" t="s">
        <v>323</v>
      </c>
      <c r="B29" s="225" t="s">
        <v>194</v>
      </c>
      <c r="C29" s="126">
        <v>73</v>
      </c>
      <c r="D29" s="126">
        <v>77</v>
      </c>
      <c r="E29" s="187">
        <v>-5.1948051948051965E-2</v>
      </c>
      <c r="F29" s="228">
        <v>-4</v>
      </c>
    </row>
    <row r="30" spans="1:8" s="60" customFormat="1" x14ac:dyDescent="0.25">
      <c r="A30" s="159" t="s">
        <v>194</v>
      </c>
      <c r="B30" s="155" t="s">
        <v>194</v>
      </c>
      <c r="C30" s="156">
        <v>0</v>
      </c>
      <c r="D30" s="156">
        <v>0</v>
      </c>
      <c r="E30" s="205" t="s">
        <v>194</v>
      </c>
      <c r="F30" s="158" t="s">
        <v>194</v>
      </c>
      <c r="H30"/>
    </row>
    <row r="31" spans="1:8" x14ac:dyDescent="0.25">
      <c r="A31" s="230" t="s">
        <v>121</v>
      </c>
      <c r="B31" s="234" t="s">
        <v>288</v>
      </c>
      <c r="C31" s="182">
        <v>30</v>
      </c>
      <c r="D31" s="182">
        <v>66</v>
      </c>
      <c r="E31" s="183">
        <v>-0.54545454545454541</v>
      </c>
      <c r="F31" s="184">
        <v>-36</v>
      </c>
    </row>
    <row r="32" spans="1:8" s="60" customFormat="1" x14ac:dyDescent="0.25">
      <c r="A32" s="159" t="s">
        <v>121</v>
      </c>
      <c r="B32" s="155" t="s">
        <v>287</v>
      </c>
      <c r="C32" s="156">
        <v>40</v>
      </c>
      <c r="D32" s="156">
        <v>62</v>
      </c>
      <c r="E32" s="205">
        <v>-0.35483870967741937</v>
      </c>
      <c r="F32" s="158">
        <v>-22</v>
      </c>
      <c r="H32"/>
    </row>
    <row r="33" spans="1:8" x14ac:dyDescent="0.25">
      <c r="A33" s="230" t="s">
        <v>121</v>
      </c>
      <c r="B33" s="234" t="s">
        <v>289</v>
      </c>
      <c r="C33" s="182">
        <v>12</v>
      </c>
      <c r="D33" s="182">
        <v>17</v>
      </c>
      <c r="E33" s="183">
        <v>-0.29411764705882348</v>
      </c>
      <c r="F33" s="184">
        <v>-5</v>
      </c>
    </row>
    <row r="34" spans="1:8" s="60" customFormat="1" x14ac:dyDescent="0.25">
      <c r="A34" s="159" t="s">
        <v>121</v>
      </c>
      <c r="B34" s="155" t="s">
        <v>290</v>
      </c>
      <c r="C34" s="156">
        <v>1</v>
      </c>
      <c r="D34" s="156">
        <v>0</v>
      </c>
      <c r="E34" s="205" t="s">
        <v>194</v>
      </c>
      <c r="F34" s="158">
        <v>1</v>
      </c>
      <c r="H34"/>
    </row>
    <row r="35" spans="1:8" x14ac:dyDescent="0.25">
      <c r="A35" s="159" t="s">
        <v>291</v>
      </c>
      <c r="B35" s="225" t="s">
        <v>194</v>
      </c>
      <c r="C35" s="126">
        <v>83</v>
      </c>
      <c r="D35" s="126">
        <v>145</v>
      </c>
      <c r="E35" s="187">
        <v>-0.42758620689655169</v>
      </c>
      <c r="F35" s="228">
        <v>-62</v>
      </c>
    </row>
    <row r="36" spans="1:8" x14ac:dyDescent="0.25">
      <c r="A36" s="159" t="s">
        <v>194</v>
      </c>
      <c r="B36" s="155" t="s">
        <v>194</v>
      </c>
      <c r="C36" s="156">
        <v>0</v>
      </c>
      <c r="D36" s="156">
        <v>0</v>
      </c>
      <c r="E36" s="205" t="s">
        <v>194</v>
      </c>
      <c r="F36" s="158" t="s">
        <v>194</v>
      </c>
    </row>
    <row r="37" spans="1:8" x14ac:dyDescent="0.25">
      <c r="A37" s="230" t="s">
        <v>140</v>
      </c>
      <c r="B37" s="234" t="s">
        <v>268</v>
      </c>
      <c r="C37" s="182">
        <v>1</v>
      </c>
      <c r="D37" s="182">
        <v>0</v>
      </c>
      <c r="E37" s="183" t="s">
        <v>194</v>
      </c>
      <c r="F37" s="184">
        <v>1</v>
      </c>
    </row>
    <row r="38" spans="1:8" s="60" customFormat="1" x14ac:dyDescent="0.25">
      <c r="A38" s="159" t="s">
        <v>140</v>
      </c>
      <c r="B38" s="155" t="s">
        <v>267</v>
      </c>
      <c r="C38" s="156">
        <v>2</v>
      </c>
      <c r="D38" s="156">
        <v>2</v>
      </c>
      <c r="E38" s="205">
        <v>0</v>
      </c>
      <c r="F38" s="158">
        <v>0</v>
      </c>
      <c r="H38"/>
    </row>
    <row r="39" spans="1:8" x14ac:dyDescent="0.25">
      <c r="A39" s="230" t="s">
        <v>140</v>
      </c>
      <c r="B39" s="234" t="s">
        <v>265</v>
      </c>
      <c r="C39" s="182">
        <v>15</v>
      </c>
      <c r="D39" s="182">
        <v>5</v>
      </c>
      <c r="E39" s="183">
        <v>2</v>
      </c>
      <c r="F39" s="184">
        <v>10</v>
      </c>
    </row>
    <row r="40" spans="1:8" s="60" customFormat="1" x14ac:dyDescent="0.25">
      <c r="A40" s="159" t="s">
        <v>140</v>
      </c>
      <c r="B40" s="155" t="s">
        <v>262</v>
      </c>
      <c r="C40" s="156">
        <v>114</v>
      </c>
      <c r="D40" s="156">
        <v>107</v>
      </c>
      <c r="E40" s="205">
        <v>6.5420560747663448E-2</v>
      </c>
      <c r="F40" s="158">
        <v>7</v>
      </c>
      <c r="H40"/>
    </row>
    <row r="41" spans="1:8" x14ac:dyDescent="0.25">
      <c r="A41" s="230" t="s">
        <v>140</v>
      </c>
      <c r="B41" s="234" t="s">
        <v>385</v>
      </c>
      <c r="C41" s="182">
        <v>0</v>
      </c>
      <c r="D41" s="182">
        <v>2</v>
      </c>
      <c r="E41" s="183">
        <v>-1</v>
      </c>
      <c r="F41" s="184">
        <v>-2</v>
      </c>
    </row>
    <row r="42" spans="1:8" s="60" customFormat="1" x14ac:dyDescent="0.25">
      <c r="A42" s="159" t="s">
        <v>140</v>
      </c>
      <c r="B42" s="155" t="s">
        <v>264</v>
      </c>
      <c r="C42" s="156">
        <v>29</v>
      </c>
      <c r="D42" s="156">
        <v>21</v>
      </c>
      <c r="E42" s="205">
        <v>0.38095238095238093</v>
      </c>
      <c r="F42" s="158">
        <v>8</v>
      </c>
      <c r="H42"/>
    </row>
    <row r="43" spans="1:8" x14ac:dyDescent="0.25">
      <c r="A43" s="230" t="s">
        <v>140</v>
      </c>
      <c r="B43" s="234" t="s">
        <v>266</v>
      </c>
      <c r="C43" s="182">
        <v>10</v>
      </c>
      <c r="D43" s="182">
        <v>14</v>
      </c>
      <c r="E43" s="183">
        <v>-0.2857142857142857</v>
      </c>
      <c r="F43" s="184">
        <v>-4</v>
      </c>
    </row>
    <row r="44" spans="1:8" s="60" customFormat="1" x14ac:dyDescent="0.25">
      <c r="A44" s="159" t="s">
        <v>140</v>
      </c>
      <c r="B44" s="155" t="s">
        <v>263</v>
      </c>
      <c r="C44" s="156">
        <v>109</v>
      </c>
      <c r="D44" s="156">
        <v>154</v>
      </c>
      <c r="E44" s="205">
        <v>-0.29220779220779225</v>
      </c>
      <c r="F44" s="158">
        <v>-45</v>
      </c>
      <c r="H44"/>
    </row>
    <row r="45" spans="1:8" x14ac:dyDescent="0.25">
      <c r="A45" s="159" t="s">
        <v>269</v>
      </c>
      <c r="B45" s="225" t="s">
        <v>194</v>
      </c>
      <c r="C45" s="126">
        <v>280</v>
      </c>
      <c r="D45" s="126">
        <v>305</v>
      </c>
      <c r="E45" s="187">
        <v>-8.1967213114754078E-2</v>
      </c>
      <c r="F45" s="228">
        <v>-25</v>
      </c>
    </row>
    <row r="46" spans="1:8" x14ac:dyDescent="0.25">
      <c r="A46" s="159" t="s">
        <v>194</v>
      </c>
      <c r="B46" s="155" t="s">
        <v>194</v>
      </c>
      <c r="C46" s="156">
        <v>0</v>
      </c>
      <c r="D46" s="156">
        <v>0</v>
      </c>
      <c r="E46" s="205" t="s">
        <v>194</v>
      </c>
      <c r="F46" s="158" t="s">
        <v>194</v>
      </c>
    </row>
    <row r="47" spans="1:8" x14ac:dyDescent="0.25">
      <c r="A47" s="230" t="s">
        <v>337</v>
      </c>
      <c r="B47" s="234" t="s">
        <v>339</v>
      </c>
      <c r="C47" s="182">
        <v>2</v>
      </c>
      <c r="D47" s="182">
        <v>3</v>
      </c>
      <c r="E47" s="183">
        <v>-0.33333333333333337</v>
      </c>
      <c r="F47" s="184">
        <v>-1</v>
      </c>
    </row>
    <row r="48" spans="1:8" s="60" customFormat="1" x14ac:dyDescent="0.25">
      <c r="A48" s="159" t="s">
        <v>337</v>
      </c>
      <c r="B48" s="155" t="s">
        <v>338</v>
      </c>
      <c r="C48" s="156">
        <v>9</v>
      </c>
      <c r="D48" s="156">
        <v>12</v>
      </c>
      <c r="E48" s="205">
        <v>-0.25</v>
      </c>
      <c r="F48" s="158">
        <v>-3</v>
      </c>
      <c r="H48"/>
    </row>
    <row r="49" spans="1:8" x14ac:dyDescent="0.25">
      <c r="A49" s="159" t="s">
        <v>340</v>
      </c>
      <c r="B49" s="225" t="s">
        <v>194</v>
      </c>
      <c r="C49" s="126">
        <v>11</v>
      </c>
      <c r="D49" s="126">
        <v>15</v>
      </c>
      <c r="E49" s="187">
        <v>-0.26666666666666672</v>
      </c>
      <c r="F49" s="228">
        <v>-4</v>
      </c>
    </row>
    <row r="50" spans="1:8" x14ac:dyDescent="0.25">
      <c r="A50" s="159" t="s">
        <v>194</v>
      </c>
      <c r="B50" s="155" t="s">
        <v>194</v>
      </c>
      <c r="C50" s="156">
        <v>0</v>
      </c>
      <c r="D50" s="156">
        <v>0</v>
      </c>
      <c r="E50" s="205" t="s">
        <v>194</v>
      </c>
      <c r="F50" s="158" t="s">
        <v>194</v>
      </c>
    </row>
    <row r="51" spans="1:8" x14ac:dyDescent="0.25">
      <c r="A51" s="230" t="s">
        <v>106</v>
      </c>
      <c r="B51" s="234" t="s">
        <v>364</v>
      </c>
      <c r="C51" s="182">
        <v>2</v>
      </c>
      <c r="D51" s="182">
        <v>9</v>
      </c>
      <c r="E51" s="183">
        <v>-0.77777777777777779</v>
      </c>
      <c r="F51" s="184">
        <v>-7</v>
      </c>
    </row>
    <row r="52" spans="1:8" x14ac:dyDescent="0.25">
      <c r="A52" s="159" t="s">
        <v>365</v>
      </c>
      <c r="B52" s="225" t="s">
        <v>194</v>
      </c>
      <c r="C52" s="126">
        <v>2</v>
      </c>
      <c r="D52" s="126">
        <v>9</v>
      </c>
      <c r="E52" s="187">
        <v>-0.77777777777777779</v>
      </c>
      <c r="F52" s="228">
        <v>-7</v>
      </c>
    </row>
    <row r="53" spans="1:8" x14ac:dyDescent="0.25">
      <c r="A53" s="159" t="s">
        <v>194</v>
      </c>
      <c r="B53" s="155" t="s">
        <v>194</v>
      </c>
      <c r="C53" s="156">
        <v>0</v>
      </c>
      <c r="D53" s="156">
        <v>0</v>
      </c>
      <c r="E53" s="205" t="s">
        <v>194</v>
      </c>
      <c r="F53" s="158" t="s">
        <v>194</v>
      </c>
    </row>
    <row r="54" spans="1:8" x14ac:dyDescent="0.25">
      <c r="A54" s="230" t="s">
        <v>361</v>
      </c>
      <c r="B54" s="234" t="s">
        <v>362</v>
      </c>
      <c r="C54" s="182">
        <v>2</v>
      </c>
      <c r="D54" s="182">
        <v>0</v>
      </c>
      <c r="E54" s="183" t="s">
        <v>194</v>
      </c>
      <c r="F54" s="184">
        <v>2</v>
      </c>
    </row>
    <row r="55" spans="1:8" s="60" customFormat="1" x14ac:dyDescent="0.25">
      <c r="A55" s="159" t="s">
        <v>361</v>
      </c>
      <c r="B55" s="155" t="s">
        <v>389</v>
      </c>
      <c r="C55" s="156">
        <v>0</v>
      </c>
      <c r="D55" s="156">
        <v>12</v>
      </c>
      <c r="E55" s="205">
        <v>-1</v>
      </c>
      <c r="F55" s="158">
        <v>-12</v>
      </c>
      <c r="H55"/>
    </row>
    <row r="56" spans="1:8" x14ac:dyDescent="0.25">
      <c r="A56" s="230" t="s">
        <v>361</v>
      </c>
      <c r="B56" s="234" t="s">
        <v>390</v>
      </c>
      <c r="C56" s="182">
        <v>0</v>
      </c>
      <c r="D56" s="182">
        <v>1</v>
      </c>
      <c r="E56" s="183">
        <v>-1</v>
      </c>
      <c r="F56" s="184">
        <v>-1</v>
      </c>
    </row>
    <row r="57" spans="1:8" x14ac:dyDescent="0.25">
      <c r="A57" s="159" t="s">
        <v>363</v>
      </c>
      <c r="B57" s="225" t="s">
        <v>194</v>
      </c>
      <c r="C57" s="126">
        <v>2</v>
      </c>
      <c r="D57" s="126">
        <v>13</v>
      </c>
      <c r="E57" s="187">
        <v>-0.84615384615384615</v>
      </c>
      <c r="F57" s="228">
        <v>-11</v>
      </c>
    </row>
    <row r="58" spans="1:8" x14ac:dyDescent="0.25">
      <c r="A58" s="159" t="s">
        <v>194</v>
      </c>
      <c r="B58" s="155" t="s">
        <v>194</v>
      </c>
      <c r="C58" s="156">
        <v>0</v>
      </c>
      <c r="D58" s="156">
        <v>0</v>
      </c>
      <c r="E58" s="205" t="s">
        <v>194</v>
      </c>
      <c r="F58" s="158" t="s">
        <v>194</v>
      </c>
    </row>
    <row r="59" spans="1:8" x14ac:dyDescent="0.25">
      <c r="A59" s="230" t="s">
        <v>292</v>
      </c>
      <c r="B59" s="234" t="s">
        <v>313</v>
      </c>
      <c r="C59" s="182">
        <v>1</v>
      </c>
      <c r="D59" s="182">
        <v>0</v>
      </c>
      <c r="E59" s="183" t="s">
        <v>194</v>
      </c>
      <c r="F59" s="184">
        <v>1</v>
      </c>
    </row>
    <row r="60" spans="1:8" s="60" customFormat="1" x14ac:dyDescent="0.25">
      <c r="A60" s="159" t="s">
        <v>292</v>
      </c>
      <c r="B60" s="155" t="s">
        <v>307</v>
      </c>
      <c r="C60" s="156">
        <v>1</v>
      </c>
      <c r="D60" s="156">
        <v>0</v>
      </c>
      <c r="E60" s="205" t="s">
        <v>194</v>
      </c>
      <c r="F60" s="158">
        <v>1</v>
      </c>
      <c r="H60"/>
    </row>
    <row r="61" spans="1:8" x14ac:dyDescent="0.25">
      <c r="A61" s="230" t="s">
        <v>292</v>
      </c>
      <c r="B61" s="234" t="s">
        <v>311</v>
      </c>
      <c r="C61" s="182">
        <v>1</v>
      </c>
      <c r="D61" s="182">
        <v>0</v>
      </c>
      <c r="E61" s="183" t="s">
        <v>194</v>
      </c>
      <c r="F61" s="184">
        <v>1</v>
      </c>
    </row>
    <row r="62" spans="1:8" s="60" customFormat="1" x14ac:dyDescent="0.25">
      <c r="A62" s="159" t="s">
        <v>292</v>
      </c>
      <c r="B62" s="155" t="s">
        <v>298</v>
      </c>
      <c r="C62" s="156">
        <v>4</v>
      </c>
      <c r="D62" s="156">
        <v>6</v>
      </c>
      <c r="E62" s="205">
        <v>-0.33333333333333337</v>
      </c>
      <c r="F62" s="158">
        <v>-2</v>
      </c>
      <c r="H62"/>
    </row>
    <row r="63" spans="1:8" x14ac:dyDescent="0.25">
      <c r="A63" s="230" t="s">
        <v>292</v>
      </c>
      <c r="B63" s="234" t="s">
        <v>309</v>
      </c>
      <c r="C63" s="182">
        <v>1</v>
      </c>
      <c r="D63" s="182">
        <v>0</v>
      </c>
      <c r="E63" s="183" t="s">
        <v>194</v>
      </c>
      <c r="F63" s="184">
        <v>1</v>
      </c>
    </row>
    <row r="64" spans="1:8" s="60" customFormat="1" x14ac:dyDescent="0.25">
      <c r="A64" s="159" t="s">
        <v>292</v>
      </c>
      <c r="B64" s="155" t="s">
        <v>399</v>
      </c>
      <c r="C64" s="156">
        <v>0</v>
      </c>
      <c r="D64" s="156">
        <v>1</v>
      </c>
      <c r="E64" s="205">
        <v>-1</v>
      </c>
      <c r="F64" s="158">
        <v>-1</v>
      </c>
      <c r="H64"/>
    </row>
    <row r="65" spans="1:8" x14ac:dyDescent="0.25">
      <c r="A65" s="230" t="s">
        <v>292</v>
      </c>
      <c r="B65" s="234" t="s">
        <v>300</v>
      </c>
      <c r="C65" s="182">
        <v>3</v>
      </c>
      <c r="D65" s="182">
        <v>10</v>
      </c>
      <c r="E65" s="183">
        <v>-0.7</v>
      </c>
      <c r="F65" s="184">
        <v>-7</v>
      </c>
    </row>
    <row r="66" spans="1:8" s="60" customFormat="1" x14ac:dyDescent="0.25">
      <c r="A66" s="159" t="s">
        <v>292</v>
      </c>
      <c r="B66" s="155" t="s">
        <v>296</v>
      </c>
      <c r="C66" s="156">
        <v>8</v>
      </c>
      <c r="D66" s="156">
        <v>0</v>
      </c>
      <c r="E66" s="205" t="s">
        <v>194</v>
      </c>
      <c r="F66" s="158">
        <v>8</v>
      </c>
      <c r="H66"/>
    </row>
    <row r="67" spans="1:8" x14ac:dyDescent="0.25">
      <c r="A67" s="230" t="s">
        <v>292</v>
      </c>
      <c r="B67" s="234" t="s">
        <v>380</v>
      </c>
      <c r="C67" s="182">
        <v>0</v>
      </c>
      <c r="D67" s="182">
        <v>2</v>
      </c>
      <c r="E67" s="183">
        <v>-1</v>
      </c>
      <c r="F67" s="184">
        <v>-2</v>
      </c>
    </row>
    <row r="68" spans="1:8" s="60" customFormat="1" x14ac:dyDescent="0.25">
      <c r="A68" s="159" t="s">
        <v>292</v>
      </c>
      <c r="B68" s="155" t="s">
        <v>299</v>
      </c>
      <c r="C68" s="156">
        <v>3</v>
      </c>
      <c r="D68" s="156">
        <v>2</v>
      </c>
      <c r="E68" s="205">
        <v>0.5</v>
      </c>
      <c r="F68" s="158">
        <v>1</v>
      </c>
      <c r="H68"/>
    </row>
    <row r="69" spans="1:8" x14ac:dyDescent="0.25">
      <c r="A69" s="230" t="s">
        <v>292</v>
      </c>
      <c r="B69" s="234" t="s">
        <v>381</v>
      </c>
      <c r="C69" s="182">
        <v>0</v>
      </c>
      <c r="D69" s="182">
        <v>7</v>
      </c>
      <c r="E69" s="183">
        <v>-1</v>
      </c>
      <c r="F69" s="184">
        <v>-7</v>
      </c>
    </row>
    <row r="70" spans="1:8" s="60" customFormat="1" x14ac:dyDescent="0.25">
      <c r="A70" s="159" t="s">
        <v>292</v>
      </c>
      <c r="B70" s="155" t="s">
        <v>295</v>
      </c>
      <c r="C70" s="156">
        <v>9</v>
      </c>
      <c r="D70" s="156">
        <v>3</v>
      </c>
      <c r="E70" s="205">
        <v>2</v>
      </c>
      <c r="F70" s="158">
        <v>6</v>
      </c>
      <c r="H70"/>
    </row>
    <row r="71" spans="1:8" x14ac:dyDescent="0.25">
      <c r="A71" s="230" t="s">
        <v>292</v>
      </c>
      <c r="B71" s="234" t="s">
        <v>304</v>
      </c>
      <c r="C71" s="182">
        <v>1</v>
      </c>
      <c r="D71" s="182">
        <v>0</v>
      </c>
      <c r="E71" s="183" t="s">
        <v>194</v>
      </c>
      <c r="F71" s="184">
        <v>1</v>
      </c>
    </row>
    <row r="72" spans="1:8" s="60" customFormat="1" x14ac:dyDescent="0.25">
      <c r="A72" s="159" t="s">
        <v>292</v>
      </c>
      <c r="B72" s="155" t="s">
        <v>317</v>
      </c>
      <c r="C72" s="156">
        <v>1</v>
      </c>
      <c r="D72" s="156">
        <v>1</v>
      </c>
      <c r="E72" s="205">
        <v>0</v>
      </c>
      <c r="F72" s="158">
        <v>0</v>
      </c>
      <c r="H72"/>
    </row>
    <row r="73" spans="1:8" x14ac:dyDescent="0.25">
      <c r="A73" s="230" t="s">
        <v>292</v>
      </c>
      <c r="B73" s="234" t="s">
        <v>316</v>
      </c>
      <c r="C73" s="182">
        <v>1</v>
      </c>
      <c r="D73" s="182">
        <v>10</v>
      </c>
      <c r="E73" s="183">
        <v>-0.9</v>
      </c>
      <c r="F73" s="184">
        <v>-9</v>
      </c>
    </row>
    <row r="74" spans="1:8" s="60" customFormat="1" x14ac:dyDescent="0.25">
      <c r="A74" s="159" t="s">
        <v>292</v>
      </c>
      <c r="B74" s="155" t="s">
        <v>402</v>
      </c>
      <c r="C74" s="156">
        <v>0</v>
      </c>
      <c r="D74" s="156">
        <v>1</v>
      </c>
      <c r="E74" s="205">
        <v>-1</v>
      </c>
      <c r="F74" s="158">
        <v>-1</v>
      </c>
      <c r="H74"/>
    </row>
    <row r="75" spans="1:8" x14ac:dyDescent="0.25">
      <c r="A75" s="230" t="s">
        <v>292</v>
      </c>
      <c r="B75" s="234" t="s">
        <v>386</v>
      </c>
      <c r="C75" s="182">
        <v>0</v>
      </c>
      <c r="D75" s="182">
        <v>6</v>
      </c>
      <c r="E75" s="183">
        <v>-1</v>
      </c>
      <c r="F75" s="184">
        <v>-6</v>
      </c>
    </row>
    <row r="76" spans="1:8" s="60" customFormat="1" x14ac:dyDescent="0.25">
      <c r="A76" s="159" t="s">
        <v>292</v>
      </c>
      <c r="B76" s="155" t="s">
        <v>314</v>
      </c>
      <c r="C76" s="156">
        <v>1</v>
      </c>
      <c r="D76" s="156">
        <v>1</v>
      </c>
      <c r="E76" s="205">
        <v>0</v>
      </c>
      <c r="F76" s="158">
        <v>0</v>
      </c>
      <c r="H76"/>
    </row>
    <row r="77" spans="1:8" x14ac:dyDescent="0.25">
      <c r="A77" s="230" t="s">
        <v>292</v>
      </c>
      <c r="B77" s="234" t="s">
        <v>383</v>
      </c>
      <c r="C77" s="182">
        <v>0</v>
      </c>
      <c r="D77" s="182">
        <v>1</v>
      </c>
      <c r="E77" s="183">
        <v>-1</v>
      </c>
      <c r="F77" s="184">
        <v>-1</v>
      </c>
    </row>
    <row r="78" spans="1:8" s="60" customFormat="1" x14ac:dyDescent="0.25">
      <c r="A78" s="159" t="s">
        <v>292</v>
      </c>
      <c r="B78" s="155" t="s">
        <v>315</v>
      </c>
      <c r="C78" s="156">
        <v>1</v>
      </c>
      <c r="D78" s="156">
        <v>0</v>
      </c>
      <c r="E78" s="205" t="s">
        <v>194</v>
      </c>
      <c r="F78" s="158">
        <v>1</v>
      </c>
      <c r="H78"/>
    </row>
    <row r="79" spans="1:8" x14ac:dyDescent="0.25">
      <c r="A79" s="230" t="s">
        <v>292</v>
      </c>
      <c r="B79" s="234" t="s">
        <v>312</v>
      </c>
      <c r="C79" s="182">
        <v>1</v>
      </c>
      <c r="D79" s="182">
        <v>1</v>
      </c>
      <c r="E79" s="183">
        <v>0</v>
      </c>
      <c r="F79" s="184">
        <v>0</v>
      </c>
    </row>
    <row r="80" spans="1:8" s="60" customFormat="1" x14ac:dyDescent="0.25">
      <c r="A80" s="159" t="s">
        <v>292</v>
      </c>
      <c r="B80" s="155" t="s">
        <v>310</v>
      </c>
      <c r="C80" s="156">
        <v>1</v>
      </c>
      <c r="D80" s="156">
        <v>0</v>
      </c>
      <c r="E80" s="205" t="s">
        <v>194</v>
      </c>
      <c r="F80" s="158">
        <v>1</v>
      </c>
      <c r="H80"/>
    </row>
    <row r="81" spans="1:8" x14ac:dyDescent="0.25">
      <c r="A81" s="230" t="s">
        <v>292</v>
      </c>
      <c r="B81" s="234" t="s">
        <v>308</v>
      </c>
      <c r="C81" s="182">
        <v>1</v>
      </c>
      <c r="D81" s="182">
        <v>6</v>
      </c>
      <c r="E81" s="183">
        <v>-0.83333333333333337</v>
      </c>
      <c r="F81" s="184">
        <v>-5</v>
      </c>
    </row>
    <row r="82" spans="1:8" s="60" customFormat="1" x14ac:dyDescent="0.25">
      <c r="A82" s="159" t="s">
        <v>292</v>
      </c>
      <c r="B82" s="155" t="s">
        <v>293</v>
      </c>
      <c r="C82" s="156">
        <v>11</v>
      </c>
      <c r="D82" s="156">
        <v>0</v>
      </c>
      <c r="E82" s="205" t="s">
        <v>194</v>
      </c>
      <c r="F82" s="158">
        <v>11</v>
      </c>
      <c r="H82"/>
    </row>
    <row r="83" spans="1:8" x14ac:dyDescent="0.25">
      <c r="A83" s="230" t="s">
        <v>292</v>
      </c>
      <c r="B83" s="234" t="s">
        <v>305</v>
      </c>
      <c r="C83" s="182">
        <v>1</v>
      </c>
      <c r="D83" s="182">
        <v>0</v>
      </c>
      <c r="E83" s="183" t="s">
        <v>194</v>
      </c>
      <c r="F83" s="184">
        <v>1</v>
      </c>
    </row>
    <row r="84" spans="1:8" s="60" customFormat="1" x14ac:dyDescent="0.25">
      <c r="A84" s="159" t="s">
        <v>292</v>
      </c>
      <c r="B84" s="155" t="s">
        <v>405</v>
      </c>
      <c r="C84" s="156">
        <v>0</v>
      </c>
      <c r="D84" s="156">
        <v>1</v>
      </c>
      <c r="E84" s="205">
        <v>-1</v>
      </c>
      <c r="F84" s="158">
        <v>-1</v>
      </c>
      <c r="H84"/>
    </row>
    <row r="85" spans="1:8" x14ac:dyDescent="0.25">
      <c r="A85" s="230" t="s">
        <v>292</v>
      </c>
      <c r="B85" s="234" t="s">
        <v>306</v>
      </c>
      <c r="C85" s="182">
        <v>1</v>
      </c>
      <c r="D85" s="182">
        <v>0</v>
      </c>
      <c r="E85" s="183" t="s">
        <v>194</v>
      </c>
      <c r="F85" s="184">
        <v>1</v>
      </c>
    </row>
    <row r="86" spans="1:8" s="60" customFormat="1" x14ac:dyDescent="0.25">
      <c r="A86" s="159" t="s">
        <v>292</v>
      </c>
      <c r="B86" s="155" t="s">
        <v>301</v>
      </c>
      <c r="C86" s="156">
        <v>3</v>
      </c>
      <c r="D86" s="156">
        <v>10</v>
      </c>
      <c r="E86" s="205">
        <v>-0.7</v>
      </c>
      <c r="F86" s="158">
        <v>-7</v>
      </c>
      <c r="H86"/>
    </row>
    <row r="87" spans="1:8" x14ac:dyDescent="0.25">
      <c r="A87" s="230" t="s">
        <v>292</v>
      </c>
      <c r="B87" s="234" t="s">
        <v>297</v>
      </c>
      <c r="C87" s="182">
        <v>6</v>
      </c>
      <c r="D87" s="182">
        <v>9</v>
      </c>
      <c r="E87" s="183">
        <v>-0.33333333333333337</v>
      </c>
      <c r="F87" s="184">
        <v>-3</v>
      </c>
    </row>
    <row r="88" spans="1:8" s="60" customFormat="1" x14ac:dyDescent="0.25">
      <c r="A88" s="159" t="s">
        <v>292</v>
      </c>
      <c r="B88" s="155" t="s">
        <v>294</v>
      </c>
      <c r="C88" s="156">
        <v>10</v>
      </c>
      <c r="D88" s="156">
        <v>16</v>
      </c>
      <c r="E88" s="205">
        <v>-0.375</v>
      </c>
      <c r="F88" s="158">
        <v>-6</v>
      </c>
      <c r="H88"/>
    </row>
    <row r="89" spans="1:8" x14ac:dyDescent="0.25">
      <c r="A89" s="230" t="s">
        <v>292</v>
      </c>
      <c r="B89" s="234" t="s">
        <v>387</v>
      </c>
      <c r="C89" s="182">
        <v>0</v>
      </c>
      <c r="D89" s="182">
        <v>2</v>
      </c>
      <c r="E89" s="183">
        <v>-1</v>
      </c>
      <c r="F89" s="184">
        <v>-2</v>
      </c>
    </row>
    <row r="90" spans="1:8" s="60" customFormat="1" x14ac:dyDescent="0.25">
      <c r="A90" s="159" t="s">
        <v>292</v>
      </c>
      <c r="B90" s="155" t="s">
        <v>388</v>
      </c>
      <c r="C90" s="156">
        <v>0</v>
      </c>
      <c r="D90" s="156">
        <v>1</v>
      </c>
      <c r="E90" s="205">
        <v>-1</v>
      </c>
      <c r="F90" s="158">
        <v>-1</v>
      </c>
      <c r="H90"/>
    </row>
    <row r="91" spans="1:8" x14ac:dyDescent="0.25">
      <c r="A91" s="230" t="s">
        <v>292</v>
      </c>
      <c r="B91" s="234" t="s">
        <v>391</v>
      </c>
      <c r="C91" s="182">
        <v>0</v>
      </c>
      <c r="D91" s="182">
        <v>1</v>
      </c>
      <c r="E91" s="183">
        <v>-1</v>
      </c>
      <c r="F91" s="184">
        <v>-1</v>
      </c>
    </row>
    <row r="92" spans="1:8" s="60" customFormat="1" x14ac:dyDescent="0.25">
      <c r="A92" s="159" t="s">
        <v>292</v>
      </c>
      <c r="B92" s="155" t="s">
        <v>302</v>
      </c>
      <c r="C92" s="156">
        <v>2</v>
      </c>
      <c r="D92" s="156">
        <v>4</v>
      </c>
      <c r="E92" s="205">
        <v>-0.5</v>
      </c>
      <c r="F92" s="158">
        <v>-2</v>
      </c>
      <c r="H92"/>
    </row>
    <row r="93" spans="1:8" x14ac:dyDescent="0.25">
      <c r="A93" s="230" t="s">
        <v>292</v>
      </c>
      <c r="B93" s="234" t="s">
        <v>303</v>
      </c>
      <c r="C93" s="182">
        <v>2</v>
      </c>
      <c r="D93" s="182">
        <v>0</v>
      </c>
      <c r="E93" s="183" t="s">
        <v>194</v>
      </c>
      <c r="F93" s="184">
        <v>2</v>
      </c>
    </row>
    <row r="94" spans="1:8" x14ac:dyDescent="0.25">
      <c r="A94" s="159" t="s">
        <v>318</v>
      </c>
      <c r="B94" s="225" t="s">
        <v>194</v>
      </c>
      <c r="C94" s="126">
        <v>75</v>
      </c>
      <c r="D94" s="126">
        <v>102</v>
      </c>
      <c r="E94" s="187">
        <v>-0.26470588235294112</v>
      </c>
      <c r="F94" s="228">
        <v>-27</v>
      </c>
    </row>
    <row r="95" spans="1:8" x14ac:dyDescent="0.25">
      <c r="A95" s="159" t="s">
        <v>194</v>
      </c>
      <c r="B95" s="155" t="s">
        <v>194</v>
      </c>
      <c r="C95" s="156">
        <v>0</v>
      </c>
      <c r="D95" s="156">
        <v>0</v>
      </c>
      <c r="E95" s="205" t="s">
        <v>194</v>
      </c>
      <c r="F95" s="158" t="s">
        <v>194</v>
      </c>
    </row>
    <row r="96" spans="1:8" x14ac:dyDescent="0.25">
      <c r="A96" s="230" t="s">
        <v>369</v>
      </c>
      <c r="B96" s="234" t="s">
        <v>370</v>
      </c>
      <c r="C96" s="182">
        <v>1</v>
      </c>
      <c r="D96" s="182">
        <v>0</v>
      </c>
      <c r="E96" s="183" t="s">
        <v>194</v>
      </c>
      <c r="F96" s="184">
        <v>1</v>
      </c>
    </row>
    <row r="97" spans="1:8" x14ac:dyDescent="0.25">
      <c r="A97" s="159" t="s">
        <v>371</v>
      </c>
      <c r="B97" s="225" t="s">
        <v>194</v>
      </c>
      <c r="C97" s="126">
        <v>1</v>
      </c>
      <c r="D97" s="126">
        <v>0</v>
      </c>
      <c r="E97" s="187" t="s">
        <v>194</v>
      </c>
      <c r="F97" s="228">
        <v>1</v>
      </c>
    </row>
    <row r="98" spans="1:8" x14ac:dyDescent="0.25">
      <c r="A98" s="159" t="s">
        <v>194</v>
      </c>
      <c r="B98" s="155" t="s">
        <v>194</v>
      </c>
      <c r="C98" s="156">
        <v>0</v>
      </c>
      <c r="D98" s="156">
        <v>0</v>
      </c>
      <c r="E98" s="205" t="s">
        <v>194</v>
      </c>
      <c r="F98" s="158" t="s">
        <v>194</v>
      </c>
    </row>
    <row r="99" spans="1:8" x14ac:dyDescent="0.25">
      <c r="A99" s="230" t="s">
        <v>108</v>
      </c>
      <c r="B99" s="234" t="s">
        <v>333</v>
      </c>
      <c r="C99" s="182">
        <v>15</v>
      </c>
      <c r="D99" s="182">
        <v>14</v>
      </c>
      <c r="E99" s="183">
        <v>7.1428571428571397E-2</v>
      </c>
      <c r="F99" s="184">
        <v>1</v>
      </c>
    </row>
    <row r="100" spans="1:8" s="60" customFormat="1" x14ac:dyDescent="0.25">
      <c r="A100" s="159" t="s">
        <v>334</v>
      </c>
      <c r="B100" s="225" t="s">
        <v>194</v>
      </c>
      <c r="C100" s="126">
        <v>15</v>
      </c>
      <c r="D100" s="126">
        <v>14</v>
      </c>
      <c r="E100" s="187">
        <v>7.1428571428571397E-2</v>
      </c>
      <c r="F100" s="228">
        <v>1</v>
      </c>
      <c r="H100"/>
    </row>
    <row r="101" spans="1:8" x14ac:dyDescent="0.25">
      <c r="A101" s="159" t="s">
        <v>194</v>
      </c>
      <c r="B101" s="155" t="s">
        <v>194</v>
      </c>
      <c r="C101" s="156">
        <v>0</v>
      </c>
      <c r="D101" s="156">
        <v>0</v>
      </c>
      <c r="E101" s="205" t="s">
        <v>194</v>
      </c>
      <c r="F101" s="158" t="s">
        <v>194</v>
      </c>
    </row>
    <row r="102" spans="1:8" x14ac:dyDescent="0.25">
      <c r="A102" s="230" t="s">
        <v>276</v>
      </c>
      <c r="B102" s="234" t="s">
        <v>278</v>
      </c>
      <c r="C102" s="182">
        <v>44</v>
      </c>
      <c r="D102" s="182">
        <v>19</v>
      </c>
      <c r="E102" s="183">
        <v>1.3157894736842106</v>
      </c>
      <c r="F102" s="184">
        <v>25</v>
      </c>
    </row>
    <row r="103" spans="1:8" s="60" customFormat="1" x14ac:dyDescent="0.25">
      <c r="A103" s="159" t="s">
        <v>276</v>
      </c>
      <c r="B103" s="155" t="s">
        <v>281</v>
      </c>
      <c r="C103" s="156">
        <v>1</v>
      </c>
      <c r="D103" s="156">
        <v>0</v>
      </c>
      <c r="E103" s="205" t="s">
        <v>194</v>
      </c>
      <c r="F103" s="158">
        <v>1</v>
      </c>
      <c r="H103"/>
    </row>
    <row r="104" spans="1:8" x14ac:dyDescent="0.25">
      <c r="A104" s="230" t="s">
        <v>276</v>
      </c>
      <c r="B104" s="234" t="s">
        <v>280</v>
      </c>
      <c r="C104" s="182">
        <v>3</v>
      </c>
      <c r="D104" s="182">
        <v>2</v>
      </c>
      <c r="E104" s="183">
        <v>0.5</v>
      </c>
      <c r="F104" s="184">
        <v>1</v>
      </c>
    </row>
    <row r="105" spans="1:8" s="60" customFormat="1" x14ac:dyDescent="0.25">
      <c r="A105" s="159" t="s">
        <v>276</v>
      </c>
      <c r="B105" s="155" t="s">
        <v>279</v>
      </c>
      <c r="C105" s="156">
        <v>5</v>
      </c>
      <c r="D105" s="156">
        <v>14</v>
      </c>
      <c r="E105" s="205">
        <v>-0.64285714285714279</v>
      </c>
      <c r="F105" s="158">
        <v>-9</v>
      </c>
      <c r="H105"/>
    </row>
    <row r="106" spans="1:8" x14ac:dyDescent="0.25">
      <c r="A106" s="230" t="s">
        <v>276</v>
      </c>
      <c r="B106" s="234" t="s">
        <v>277</v>
      </c>
      <c r="C106" s="182">
        <v>90</v>
      </c>
      <c r="D106" s="182">
        <v>67</v>
      </c>
      <c r="E106" s="183">
        <v>0.34328358208955234</v>
      </c>
      <c r="F106" s="184">
        <v>23</v>
      </c>
    </row>
    <row r="107" spans="1:8" x14ac:dyDescent="0.25">
      <c r="A107" s="159" t="s">
        <v>282</v>
      </c>
      <c r="B107" s="225" t="s">
        <v>194</v>
      </c>
      <c r="C107" s="126">
        <v>143</v>
      </c>
      <c r="D107" s="126">
        <v>102</v>
      </c>
      <c r="E107" s="187">
        <v>0.40196078431372539</v>
      </c>
      <c r="F107" s="228">
        <v>41</v>
      </c>
    </row>
    <row r="108" spans="1:8" x14ac:dyDescent="0.25">
      <c r="A108" s="159" t="s">
        <v>194</v>
      </c>
      <c r="B108" s="155" t="s">
        <v>194</v>
      </c>
      <c r="C108" s="156">
        <v>0</v>
      </c>
      <c r="D108" s="156">
        <v>0</v>
      </c>
      <c r="E108" s="205" t="s">
        <v>194</v>
      </c>
      <c r="F108" s="158" t="s">
        <v>194</v>
      </c>
    </row>
    <row r="109" spans="1:8" x14ac:dyDescent="0.25">
      <c r="A109" s="230" t="s">
        <v>111</v>
      </c>
      <c r="B109" s="234" t="s">
        <v>238</v>
      </c>
      <c r="C109" s="182">
        <v>80</v>
      </c>
      <c r="D109" s="182">
        <v>98</v>
      </c>
      <c r="E109" s="183">
        <v>-0.18367346938775508</v>
      </c>
      <c r="F109" s="184">
        <v>-18</v>
      </c>
    </row>
    <row r="110" spans="1:8" s="60" customFormat="1" x14ac:dyDescent="0.25">
      <c r="A110" s="159" t="s">
        <v>111</v>
      </c>
      <c r="B110" s="155" t="s">
        <v>246</v>
      </c>
      <c r="C110" s="156">
        <v>0</v>
      </c>
      <c r="D110" s="156">
        <v>1</v>
      </c>
      <c r="E110" s="205">
        <v>-1</v>
      </c>
      <c r="F110" s="158">
        <v>-1</v>
      </c>
      <c r="H110"/>
    </row>
    <row r="111" spans="1:8" x14ac:dyDescent="0.25">
      <c r="A111" s="230" t="s">
        <v>111</v>
      </c>
      <c r="B111" s="234" t="s">
        <v>244</v>
      </c>
      <c r="C111" s="182">
        <v>5</v>
      </c>
      <c r="D111" s="182">
        <v>10</v>
      </c>
      <c r="E111" s="183">
        <v>-0.5</v>
      </c>
      <c r="F111" s="184">
        <v>-5</v>
      </c>
    </row>
    <row r="112" spans="1:8" s="60" customFormat="1" x14ac:dyDescent="0.25">
      <c r="A112" s="159" t="s">
        <v>111</v>
      </c>
      <c r="B112" s="155" t="s">
        <v>243</v>
      </c>
      <c r="C112" s="156">
        <v>5</v>
      </c>
      <c r="D112" s="156">
        <v>1</v>
      </c>
      <c r="E112" s="205">
        <v>4</v>
      </c>
      <c r="F112" s="158">
        <v>4</v>
      </c>
      <c r="H112"/>
    </row>
    <row r="113" spans="1:8" x14ac:dyDescent="0.25">
      <c r="A113" s="230" t="s">
        <v>111</v>
      </c>
      <c r="B113" s="234" t="s">
        <v>241</v>
      </c>
      <c r="C113" s="182">
        <v>14</v>
      </c>
      <c r="D113" s="182">
        <v>29</v>
      </c>
      <c r="E113" s="183">
        <v>-0.51724137931034475</v>
      </c>
      <c r="F113" s="184">
        <v>-15</v>
      </c>
    </row>
    <row r="114" spans="1:8" s="60" customFormat="1" x14ac:dyDescent="0.25">
      <c r="A114" s="159" t="s">
        <v>111</v>
      </c>
      <c r="B114" s="155" t="s">
        <v>240</v>
      </c>
      <c r="C114" s="156">
        <v>23</v>
      </c>
      <c r="D114" s="156">
        <v>0</v>
      </c>
      <c r="E114" s="205" t="s">
        <v>194</v>
      </c>
      <c r="F114" s="158">
        <v>23</v>
      </c>
      <c r="H114"/>
    </row>
    <row r="115" spans="1:8" x14ac:dyDescent="0.25">
      <c r="A115" s="230" t="s">
        <v>111</v>
      </c>
      <c r="B115" s="234" t="s">
        <v>245</v>
      </c>
      <c r="C115" s="182">
        <v>1</v>
      </c>
      <c r="D115" s="182">
        <v>0</v>
      </c>
      <c r="E115" s="183" t="s">
        <v>194</v>
      </c>
      <c r="F115" s="184">
        <v>1</v>
      </c>
    </row>
    <row r="116" spans="1:8" s="60" customFormat="1" x14ac:dyDescent="0.25">
      <c r="A116" s="159" t="s">
        <v>111</v>
      </c>
      <c r="B116" s="155" t="s">
        <v>237</v>
      </c>
      <c r="C116" s="156">
        <v>81</v>
      </c>
      <c r="D116" s="156">
        <v>109</v>
      </c>
      <c r="E116" s="205">
        <v>-0.25688073394495414</v>
      </c>
      <c r="F116" s="158">
        <v>-28</v>
      </c>
      <c r="H116"/>
    </row>
    <row r="117" spans="1:8" x14ac:dyDescent="0.25">
      <c r="A117" s="230" t="s">
        <v>111</v>
      </c>
      <c r="B117" s="234" t="s">
        <v>242</v>
      </c>
      <c r="C117" s="182">
        <v>13</v>
      </c>
      <c r="D117" s="182">
        <v>7</v>
      </c>
      <c r="E117" s="183">
        <v>0.85714285714285721</v>
      </c>
      <c r="F117" s="184">
        <v>6</v>
      </c>
    </row>
    <row r="118" spans="1:8" s="60" customFormat="1" x14ac:dyDescent="0.25">
      <c r="A118" s="159" t="s">
        <v>111</v>
      </c>
      <c r="B118" s="155" t="s">
        <v>239</v>
      </c>
      <c r="C118" s="156">
        <v>34</v>
      </c>
      <c r="D118" s="156">
        <v>24</v>
      </c>
      <c r="E118" s="205">
        <v>0.41666666666666674</v>
      </c>
      <c r="F118" s="158">
        <v>10</v>
      </c>
      <c r="H118"/>
    </row>
    <row r="119" spans="1:8" x14ac:dyDescent="0.25">
      <c r="A119" s="230" t="s">
        <v>111</v>
      </c>
      <c r="B119" s="234" t="s">
        <v>236</v>
      </c>
      <c r="C119" s="182">
        <v>86</v>
      </c>
      <c r="D119" s="182">
        <v>63</v>
      </c>
      <c r="E119" s="183">
        <v>0.36507936507936511</v>
      </c>
      <c r="F119" s="184">
        <v>23</v>
      </c>
    </row>
    <row r="120" spans="1:8" x14ac:dyDescent="0.25">
      <c r="A120" s="159" t="s">
        <v>247</v>
      </c>
      <c r="B120" s="225" t="s">
        <v>194</v>
      </c>
      <c r="C120" s="126">
        <v>342</v>
      </c>
      <c r="D120" s="126">
        <v>342</v>
      </c>
      <c r="E120" s="187">
        <v>0</v>
      </c>
      <c r="F120" s="228">
        <v>0</v>
      </c>
    </row>
    <row r="121" spans="1:8" x14ac:dyDescent="0.25">
      <c r="A121" s="159" t="s">
        <v>194</v>
      </c>
      <c r="B121" s="155" t="s">
        <v>194</v>
      </c>
      <c r="C121" s="156">
        <v>0</v>
      </c>
      <c r="D121" s="156">
        <v>0</v>
      </c>
      <c r="E121" s="205" t="s">
        <v>194</v>
      </c>
      <c r="F121" s="158" t="s">
        <v>194</v>
      </c>
    </row>
    <row r="122" spans="1:8" x14ac:dyDescent="0.25">
      <c r="A122" s="230" t="s">
        <v>358</v>
      </c>
      <c r="B122" s="234" t="s">
        <v>359</v>
      </c>
      <c r="C122" s="182">
        <v>3</v>
      </c>
      <c r="D122" s="182">
        <v>4</v>
      </c>
      <c r="E122" s="183">
        <v>-0.25</v>
      </c>
      <c r="F122" s="184">
        <v>-1</v>
      </c>
    </row>
    <row r="123" spans="1:8" s="60" customFormat="1" x14ac:dyDescent="0.25">
      <c r="A123" s="159" t="s">
        <v>360</v>
      </c>
      <c r="B123" s="225" t="s">
        <v>194</v>
      </c>
      <c r="C123" s="126">
        <v>3</v>
      </c>
      <c r="D123" s="126">
        <v>4</v>
      </c>
      <c r="E123" s="187">
        <v>-0.25</v>
      </c>
      <c r="F123" s="228">
        <v>-1</v>
      </c>
      <c r="H123"/>
    </row>
    <row r="124" spans="1:8" x14ac:dyDescent="0.25">
      <c r="A124" s="159" t="s">
        <v>194</v>
      </c>
      <c r="B124" s="155" t="s">
        <v>194</v>
      </c>
      <c r="C124" s="156">
        <v>0</v>
      </c>
      <c r="D124" s="156">
        <v>0</v>
      </c>
      <c r="E124" s="205" t="s">
        <v>194</v>
      </c>
      <c r="F124" s="158" t="s">
        <v>194</v>
      </c>
    </row>
    <row r="125" spans="1:8" x14ac:dyDescent="0.25">
      <c r="A125" s="230" t="s">
        <v>355</v>
      </c>
      <c r="B125" s="234" t="s">
        <v>356</v>
      </c>
      <c r="C125" s="182">
        <v>3</v>
      </c>
      <c r="D125" s="182">
        <v>0</v>
      </c>
      <c r="E125" s="183" t="s">
        <v>194</v>
      </c>
      <c r="F125" s="184">
        <v>3</v>
      </c>
    </row>
    <row r="126" spans="1:8" x14ac:dyDescent="0.25">
      <c r="A126" s="159" t="s">
        <v>357</v>
      </c>
      <c r="B126" s="225" t="s">
        <v>194</v>
      </c>
      <c r="C126" s="126">
        <v>3</v>
      </c>
      <c r="D126" s="126">
        <v>0</v>
      </c>
      <c r="E126" s="187" t="s">
        <v>194</v>
      </c>
      <c r="F126" s="228">
        <v>3</v>
      </c>
    </row>
    <row r="127" spans="1:8" x14ac:dyDescent="0.25">
      <c r="A127" s="159" t="s">
        <v>194</v>
      </c>
      <c r="B127" s="155" t="s">
        <v>194</v>
      </c>
      <c r="C127" s="156">
        <v>0</v>
      </c>
      <c r="D127" s="156">
        <v>0</v>
      </c>
      <c r="E127" s="205" t="s">
        <v>194</v>
      </c>
      <c r="F127" s="158" t="s">
        <v>194</v>
      </c>
    </row>
    <row r="128" spans="1:8" x14ac:dyDescent="0.25">
      <c r="A128" s="230" t="s">
        <v>324</v>
      </c>
      <c r="B128" s="234" t="s">
        <v>327</v>
      </c>
      <c r="C128" s="182">
        <v>1</v>
      </c>
      <c r="D128" s="182">
        <v>1</v>
      </c>
      <c r="E128" s="183">
        <v>0</v>
      </c>
      <c r="F128" s="184">
        <v>0</v>
      </c>
    </row>
    <row r="129" spans="1:8" s="60" customFormat="1" x14ac:dyDescent="0.25">
      <c r="A129" s="159" t="s">
        <v>324</v>
      </c>
      <c r="B129" s="155" t="s">
        <v>325</v>
      </c>
      <c r="C129" s="156">
        <v>13</v>
      </c>
      <c r="D129" s="156">
        <v>5</v>
      </c>
      <c r="E129" s="205">
        <v>1.6</v>
      </c>
      <c r="F129" s="158">
        <v>8</v>
      </c>
      <c r="H129"/>
    </row>
    <row r="130" spans="1:8" x14ac:dyDescent="0.25">
      <c r="A130" s="230" t="s">
        <v>324</v>
      </c>
      <c r="B130" s="234" t="s">
        <v>326</v>
      </c>
      <c r="C130" s="182">
        <v>8</v>
      </c>
      <c r="D130" s="182">
        <v>0</v>
      </c>
      <c r="E130" s="183" t="s">
        <v>194</v>
      </c>
      <c r="F130" s="184">
        <v>8</v>
      </c>
    </row>
    <row r="131" spans="1:8" x14ac:dyDescent="0.25">
      <c r="A131" s="159" t="s">
        <v>328</v>
      </c>
      <c r="B131" s="225" t="s">
        <v>194</v>
      </c>
      <c r="C131" s="126">
        <v>22</v>
      </c>
      <c r="D131" s="126">
        <v>6</v>
      </c>
      <c r="E131" s="187">
        <v>2.6666666666666665</v>
      </c>
      <c r="F131" s="228">
        <v>16</v>
      </c>
    </row>
    <row r="132" spans="1:8" x14ac:dyDescent="0.25">
      <c r="A132" s="159" t="s">
        <v>194</v>
      </c>
      <c r="B132" s="155" t="s">
        <v>194</v>
      </c>
      <c r="C132" s="156">
        <v>0</v>
      </c>
      <c r="D132" s="156">
        <v>0</v>
      </c>
      <c r="E132" s="205" t="s">
        <v>194</v>
      </c>
      <c r="F132" s="158" t="s">
        <v>194</v>
      </c>
    </row>
    <row r="133" spans="1:8" x14ac:dyDescent="0.25">
      <c r="A133" s="230" t="s">
        <v>117</v>
      </c>
      <c r="B133" s="234" t="s">
        <v>373</v>
      </c>
      <c r="C133" s="182">
        <v>0</v>
      </c>
      <c r="D133" s="182">
        <v>8</v>
      </c>
      <c r="E133" s="183">
        <v>-1</v>
      </c>
      <c r="F133" s="184">
        <v>-8</v>
      </c>
    </row>
    <row r="134" spans="1:8" s="60" customFormat="1" x14ac:dyDescent="0.25">
      <c r="A134" s="159" t="s">
        <v>117</v>
      </c>
      <c r="B134" s="155" t="s">
        <v>271</v>
      </c>
      <c r="C134" s="156">
        <v>39</v>
      </c>
      <c r="D134" s="156">
        <v>32</v>
      </c>
      <c r="E134" s="205">
        <v>0.21875</v>
      </c>
      <c r="F134" s="158">
        <v>7</v>
      </c>
      <c r="H134"/>
    </row>
    <row r="135" spans="1:8" x14ac:dyDescent="0.25">
      <c r="A135" s="230" t="s">
        <v>117</v>
      </c>
      <c r="B135" s="234" t="s">
        <v>273</v>
      </c>
      <c r="C135" s="182">
        <v>3</v>
      </c>
      <c r="D135" s="182">
        <v>1</v>
      </c>
      <c r="E135" s="183">
        <v>2</v>
      </c>
      <c r="F135" s="184">
        <v>2</v>
      </c>
    </row>
    <row r="136" spans="1:8" s="60" customFormat="1" x14ac:dyDescent="0.25">
      <c r="A136" s="159" t="s">
        <v>117</v>
      </c>
      <c r="B136" s="155" t="s">
        <v>274</v>
      </c>
      <c r="C136" s="156">
        <v>1</v>
      </c>
      <c r="D136" s="156">
        <v>1</v>
      </c>
      <c r="E136" s="205">
        <v>0</v>
      </c>
      <c r="F136" s="158">
        <v>0</v>
      </c>
      <c r="H136"/>
    </row>
    <row r="137" spans="1:8" x14ac:dyDescent="0.25">
      <c r="A137" s="230" t="s">
        <v>117</v>
      </c>
      <c r="B137" s="234" t="s">
        <v>272</v>
      </c>
      <c r="C137" s="182">
        <v>28</v>
      </c>
      <c r="D137" s="182">
        <v>28</v>
      </c>
      <c r="E137" s="183">
        <v>0</v>
      </c>
      <c r="F137" s="184">
        <v>0</v>
      </c>
    </row>
    <row r="138" spans="1:8" s="60" customFormat="1" x14ac:dyDescent="0.25">
      <c r="A138" s="159" t="s">
        <v>117</v>
      </c>
      <c r="B138" s="155" t="s">
        <v>270</v>
      </c>
      <c r="C138" s="156">
        <v>97</v>
      </c>
      <c r="D138" s="156">
        <v>53</v>
      </c>
      <c r="E138" s="205">
        <v>0.83018867924528306</v>
      </c>
      <c r="F138" s="158">
        <v>44</v>
      </c>
      <c r="H138"/>
    </row>
    <row r="139" spans="1:8" x14ac:dyDescent="0.25">
      <c r="A139" s="159" t="s">
        <v>275</v>
      </c>
      <c r="B139" s="225" t="s">
        <v>194</v>
      </c>
      <c r="C139" s="126">
        <v>168</v>
      </c>
      <c r="D139" s="126">
        <v>123</v>
      </c>
      <c r="E139" s="187">
        <v>0.36585365853658547</v>
      </c>
      <c r="F139" s="228">
        <v>45</v>
      </c>
    </row>
    <row r="140" spans="1:8" x14ac:dyDescent="0.25">
      <c r="A140" s="159" t="s">
        <v>194</v>
      </c>
      <c r="B140" s="155" t="s">
        <v>194</v>
      </c>
      <c r="C140" s="156">
        <v>0</v>
      </c>
      <c r="D140" s="156">
        <v>0</v>
      </c>
      <c r="E140" s="205" t="s">
        <v>194</v>
      </c>
      <c r="F140" s="158" t="s">
        <v>194</v>
      </c>
    </row>
    <row r="141" spans="1:8" x14ac:dyDescent="0.25">
      <c r="A141" s="230" t="s">
        <v>201</v>
      </c>
      <c r="B141" s="234" t="s">
        <v>206</v>
      </c>
      <c r="C141" s="182">
        <v>15</v>
      </c>
      <c r="D141" s="182">
        <v>20</v>
      </c>
      <c r="E141" s="183">
        <v>-0.25</v>
      </c>
      <c r="F141" s="184">
        <v>-5</v>
      </c>
    </row>
    <row r="142" spans="1:8" s="60" customFormat="1" x14ac:dyDescent="0.25">
      <c r="A142" s="159" t="s">
        <v>201</v>
      </c>
      <c r="B142" s="155" t="s">
        <v>374</v>
      </c>
      <c r="C142" s="156">
        <v>0</v>
      </c>
      <c r="D142" s="156">
        <v>6</v>
      </c>
      <c r="E142" s="205">
        <v>-1</v>
      </c>
      <c r="F142" s="158">
        <v>-6</v>
      </c>
      <c r="H142"/>
    </row>
    <row r="143" spans="1:8" x14ac:dyDescent="0.25">
      <c r="A143" s="230" t="s">
        <v>201</v>
      </c>
      <c r="B143" s="234" t="s">
        <v>375</v>
      </c>
      <c r="C143" s="182">
        <v>0</v>
      </c>
      <c r="D143" s="182">
        <v>7</v>
      </c>
      <c r="E143" s="183">
        <v>-1</v>
      </c>
      <c r="F143" s="184">
        <v>-7</v>
      </c>
    </row>
    <row r="144" spans="1:8" s="60" customFormat="1" x14ac:dyDescent="0.25">
      <c r="A144" s="159" t="s">
        <v>201</v>
      </c>
      <c r="B144" s="155" t="s">
        <v>207</v>
      </c>
      <c r="C144" s="156">
        <v>7</v>
      </c>
      <c r="D144" s="156">
        <v>9</v>
      </c>
      <c r="E144" s="205">
        <v>-0.22222222222222221</v>
      </c>
      <c r="F144" s="158">
        <v>-2</v>
      </c>
      <c r="H144"/>
    </row>
    <row r="145" spans="1:8" x14ac:dyDescent="0.25">
      <c r="A145" s="230" t="s">
        <v>201</v>
      </c>
      <c r="B145" s="234" t="s">
        <v>376</v>
      </c>
      <c r="C145" s="182">
        <v>0</v>
      </c>
      <c r="D145" s="182">
        <v>13</v>
      </c>
      <c r="E145" s="183">
        <v>-1</v>
      </c>
      <c r="F145" s="184">
        <v>-13</v>
      </c>
    </row>
    <row r="146" spans="1:8" s="60" customFormat="1" x14ac:dyDescent="0.25">
      <c r="A146" s="159" t="s">
        <v>201</v>
      </c>
      <c r="B146" s="155" t="s">
        <v>203</v>
      </c>
      <c r="C146" s="156">
        <v>159</v>
      </c>
      <c r="D146" s="156">
        <v>179</v>
      </c>
      <c r="E146" s="205">
        <v>-0.11173184357541899</v>
      </c>
      <c r="F146" s="158">
        <v>-20</v>
      </c>
      <c r="H146"/>
    </row>
    <row r="147" spans="1:8" x14ac:dyDescent="0.25">
      <c r="A147" s="230" t="s">
        <v>201</v>
      </c>
      <c r="B147" s="234" t="s">
        <v>384</v>
      </c>
      <c r="C147" s="182">
        <v>0</v>
      </c>
      <c r="D147" s="182">
        <v>1</v>
      </c>
      <c r="E147" s="183">
        <v>-1</v>
      </c>
      <c r="F147" s="184">
        <v>-1</v>
      </c>
    </row>
    <row r="148" spans="1:8" s="60" customFormat="1" x14ac:dyDescent="0.25">
      <c r="A148" s="159" t="s">
        <v>201</v>
      </c>
      <c r="B148" s="155" t="s">
        <v>204</v>
      </c>
      <c r="C148" s="156">
        <v>121</v>
      </c>
      <c r="D148" s="156">
        <v>53</v>
      </c>
      <c r="E148" s="205">
        <v>1.2830188679245285</v>
      </c>
      <c r="F148" s="158">
        <v>68</v>
      </c>
      <c r="H148"/>
    </row>
    <row r="149" spans="1:8" x14ac:dyDescent="0.25">
      <c r="A149" s="230" t="s">
        <v>201</v>
      </c>
      <c r="B149" s="234" t="s">
        <v>202</v>
      </c>
      <c r="C149" s="182">
        <v>310</v>
      </c>
      <c r="D149" s="182">
        <v>495</v>
      </c>
      <c r="E149" s="183">
        <v>-0.3737373737373737</v>
      </c>
      <c r="F149" s="184">
        <v>-185</v>
      </c>
    </row>
    <row r="150" spans="1:8" s="60" customFormat="1" x14ac:dyDescent="0.25">
      <c r="A150" s="159" t="s">
        <v>201</v>
      </c>
      <c r="B150" s="155" t="s">
        <v>205</v>
      </c>
      <c r="C150" s="156">
        <v>17</v>
      </c>
      <c r="D150" s="156">
        <v>1</v>
      </c>
      <c r="E150" s="205">
        <v>16</v>
      </c>
      <c r="F150" s="158">
        <v>16</v>
      </c>
      <c r="H150"/>
    </row>
    <row r="151" spans="1:8" x14ac:dyDescent="0.25">
      <c r="A151" s="159" t="s">
        <v>208</v>
      </c>
      <c r="B151" s="225" t="s">
        <v>194</v>
      </c>
      <c r="C151" s="126">
        <v>629</v>
      </c>
      <c r="D151" s="126">
        <v>784</v>
      </c>
      <c r="E151" s="187">
        <v>-0.19770408163265307</v>
      </c>
      <c r="F151" s="228">
        <v>-155</v>
      </c>
    </row>
    <row r="152" spans="1:8" x14ac:dyDescent="0.25">
      <c r="A152" s="159" t="s">
        <v>194</v>
      </c>
      <c r="B152" s="155" t="s">
        <v>194</v>
      </c>
      <c r="C152" s="156">
        <v>0</v>
      </c>
      <c r="D152" s="156">
        <v>0</v>
      </c>
      <c r="E152" s="205" t="s">
        <v>194</v>
      </c>
      <c r="F152" s="158" t="s">
        <v>194</v>
      </c>
    </row>
    <row r="153" spans="1:8" x14ac:dyDescent="0.25">
      <c r="A153" s="230" t="s">
        <v>400</v>
      </c>
      <c r="B153" s="234" t="s">
        <v>401</v>
      </c>
      <c r="C153" s="182">
        <v>0</v>
      </c>
      <c r="D153" s="182">
        <v>2</v>
      </c>
      <c r="E153" s="183">
        <v>-1</v>
      </c>
      <c r="F153" s="184">
        <v>-2</v>
      </c>
    </row>
    <row r="154" spans="1:8" x14ac:dyDescent="0.25">
      <c r="A154" s="159" t="s">
        <v>408</v>
      </c>
      <c r="B154" s="225" t="s">
        <v>194</v>
      </c>
      <c r="C154" s="126">
        <v>0</v>
      </c>
      <c r="D154" s="126">
        <v>2</v>
      </c>
      <c r="E154" s="187">
        <v>-1</v>
      </c>
      <c r="F154" s="228">
        <v>-2</v>
      </c>
    </row>
    <row r="155" spans="1:8" x14ac:dyDescent="0.25">
      <c r="A155" s="159" t="s">
        <v>194</v>
      </c>
      <c r="B155" s="155" t="s">
        <v>194</v>
      </c>
      <c r="C155" s="156">
        <v>0</v>
      </c>
      <c r="D155" s="156">
        <v>0</v>
      </c>
      <c r="E155" s="205" t="s">
        <v>194</v>
      </c>
      <c r="F155" s="158" t="s">
        <v>194</v>
      </c>
    </row>
    <row r="156" spans="1:8" x14ac:dyDescent="0.25">
      <c r="A156" s="230" t="s">
        <v>341</v>
      </c>
      <c r="B156" s="234" t="s">
        <v>343</v>
      </c>
      <c r="C156" s="182">
        <v>3</v>
      </c>
      <c r="D156" s="182">
        <v>5</v>
      </c>
      <c r="E156" s="183">
        <v>-0.4</v>
      </c>
      <c r="F156" s="184">
        <v>-2</v>
      </c>
    </row>
    <row r="157" spans="1:8" s="60" customFormat="1" x14ac:dyDescent="0.25">
      <c r="A157" s="159" t="s">
        <v>341</v>
      </c>
      <c r="B157" s="155" t="s">
        <v>342</v>
      </c>
      <c r="C157" s="156">
        <v>7</v>
      </c>
      <c r="D157" s="156">
        <v>6</v>
      </c>
      <c r="E157" s="205">
        <v>0.16666666666666674</v>
      </c>
      <c r="F157" s="158">
        <v>1</v>
      </c>
      <c r="H157"/>
    </row>
    <row r="158" spans="1:8" x14ac:dyDescent="0.25">
      <c r="A158" s="159" t="s">
        <v>344</v>
      </c>
      <c r="B158" s="225" t="s">
        <v>194</v>
      </c>
      <c r="C158" s="126">
        <v>10</v>
      </c>
      <c r="D158" s="126">
        <v>11</v>
      </c>
      <c r="E158" s="187">
        <v>-9.0909090909090939E-2</v>
      </c>
      <c r="F158" s="228">
        <v>-1</v>
      </c>
    </row>
    <row r="159" spans="1:8" x14ac:dyDescent="0.25">
      <c r="A159" s="159" t="s">
        <v>194</v>
      </c>
      <c r="B159" s="155" t="s">
        <v>194</v>
      </c>
      <c r="C159" s="156">
        <v>0</v>
      </c>
      <c r="D159" s="156">
        <v>0</v>
      </c>
      <c r="E159" s="205" t="s">
        <v>194</v>
      </c>
      <c r="F159" s="158" t="s">
        <v>194</v>
      </c>
    </row>
    <row r="160" spans="1:8" x14ac:dyDescent="0.25">
      <c r="A160" s="230" t="s">
        <v>119</v>
      </c>
      <c r="B160" s="234" t="s">
        <v>198</v>
      </c>
      <c r="C160" s="182">
        <v>25</v>
      </c>
      <c r="D160" s="182">
        <v>19</v>
      </c>
      <c r="E160" s="183">
        <v>0.31578947368421062</v>
      </c>
      <c r="F160" s="184">
        <v>6</v>
      </c>
    </row>
    <row r="161" spans="1:8" s="60" customFormat="1" x14ac:dyDescent="0.25">
      <c r="A161" s="159" t="s">
        <v>119</v>
      </c>
      <c r="B161" s="155" t="s">
        <v>63</v>
      </c>
      <c r="C161" s="156">
        <v>0</v>
      </c>
      <c r="D161" s="156">
        <v>0</v>
      </c>
      <c r="E161" s="205" t="s">
        <v>194</v>
      </c>
      <c r="F161" s="158" t="s">
        <v>194</v>
      </c>
      <c r="H161"/>
    </row>
    <row r="162" spans="1:8" x14ac:dyDescent="0.25">
      <c r="A162" s="230" t="s">
        <v>119</v>
      </c>
      <c r="B162" s="234" t="s">
        <v>199</v>
      </c>
      <c r="C162" s="182">
        <v>1</v>
      </c>
      <c r="D162" s="182">
        <v>0</v>
      </c>
      <c r="E162" s="183" t="s">
        <v>194</v>
      </c>
      <c r="F162" s="184">
        <v>1</v>
      </c>
    </row>
    <row r="163" spans="1:8" s="60" customFormat="1" x14ac:dyDescent="0.25">
      <c r="A163" s="159" t="s">
        <v>119</v>
      </c>
      <c r="B163" s="155" t="s">
        <v>64</v>
      </c>
      <c r="C163" s="156">
        <v>1</v>
      </c>
      <c r="D163" s="156">
        <v>0</v>
      </c>
      <c r="E163" s="205" t="s">
        <v>194</v>
      </c>
      <c r="F163" s="158">
        <v>1</v>
      </c>
      <c r="H163"/>
    </row>
    <row r="164" spans="1:8" x14ac:dyDescent="0.25">
      <c r="A164" s="230" t="s">
        <v>119</v>
      </c>
      <c r="B164" s="234" t="s">
        <v>197</v>
      </c>
      <c r="C164" s="182">
        <v>143</v>
      </c>
      <c r="D164" s="182">
        <v>104</v>
      </c>
      <c r="E164" s="183">
        <v>0.375</v>
      </c>
      <c r="F164" s="184">
        <v>39</v>
      </c>
    </row>
    <row r="165" spans="1:8" s="60" customFormat="1" x14ac:dyDescent="0.25">
      <c r="A165" s="159" t="s">
        <v>119</v>
      </c>
      <c r="B165" s="155" t="s">
        <v>196</v>
      </c>
      <c r="C165" s="156">
        <v>225</v>
      </c>
      <c r="D165" s="156">
        <v>211</v>
      </c>
      <c r="E165" s="205">
        <v>6.6350710900473953E-2</v>
      </c>
      <c r="F165" s="158">
        <v>14</v>
      </c>
      <c r="H165"/>
    </row>
    <row r="166" spans="1:8" x14ac:dyDescent="0.25">
      <c r="A166" s="230" t="s">
        <v>119</v>
      </c>
      <c r="B166" s="234" t="s">
        <v>195</v>
      </c>
      <c r="C166" s="182">
        <v>245</v>
      </c>
      <c r="D166" s="182">
        <v>224</v>
      </c>
      <c r="E166" s="183">
        <v>9.375E-2</v>
      </c>
      <c r="F166" s="184">
        <v>21</v>
      </c>
    </row>
    <row r="167" spans="1:8" x14ac:dyDescent="0.25">
      <c r="A167" s="159" t="s">
        <v>200</v>
      </c>
      <c r="B167" s="225" t="s">
        <v>194</v>
      </c>
      <c r="C167" s="126">
        <v>640</v>
      </c>
      <c r="D167" s="126">
        <v>558</v>
      </c>
      <c r="E167" s="187">
        <v>0.14695340501792109</v>
      </c>
      <c r="F167" s="228">
        <v>82</v>
      </c>
    </row>
    <row r="168" spans="1:8" x14ac:dyDescent="0.25">
      <c r="A168" s="159" t="s">
        <v>194</v>
      </c>
      <c r="B168" s="155" t="s">
        <v>194</v>
      </c>
      <c r="C168" s="156">
        <v>0</v>
      </c>
      <c r="D168" s="156">
        <v>0</v>
      </c>
      <c r="E168" s="205" t="s">
        <v>194</v>
      </c>
      <c r="F168" s="158" t="s">
        <v>194</v>
      </c>
    </row>
    <row r="169" spans="1:8" x14ac:dyDescent="0.25">
      <c r="A169" s="230" t="s">
        <v>219</v>
      </c>
      <c r="B169" s="234" t="s">
        <v>223</v>
      </c>
      <c r="C169" s="182">
        <v>28</v>
      </c>
      <c r="D169" s="182">
        <v>24</v>
      </c>
      <c r="E169" s="183">
        <v>0.16666666666666674</v>
      </c>
      <c r="F169" s="184">
        <v>4</v>
      </c>
    </row>
    <row r="170" spans="1:8" s="60" customFormat="1" x14ac:dyDescent="0.25">
      <c r="A170" s="159" t="s">
        <v>219</v>
      </c>
      <c r="B170" s="155" t="s">
        <v>224</v>
      </c>
      <c r="C170" s="156">
        <v>14</v>
      </c>
      <c r="D170" s="156">
        <v>3</v>
      </c>
      <c r="E170" s="205">
        <v>3.666666666666667</v>
      </c>
      <c r="F170" s="158">
        <v>11</v>
      </c>
      <c r="H170"/>
    </row>
    <row r="171" spans="1:8" x14ac:dyDescent="0.25">
      <c r="A171" s="230" t="s">
        <v>219</v>
      </c>
      <c r="B171" s="234" t="s">
        <v>227</v>
      </c>
      <c r="C171" s="182">
        <v>1</v>
      </c>
      <c r="D171" s="182">
        <v>0</v>
      </c>
      <c r="E171" s="183" t="s">
        <v>194</v>
      </c>
      <c r="F171" s="184">
        <v>1</v>
      </c>
    </row>
    <row r="172" spans="1:8" s="60" customFormat="1" x14ac:dyDescent="0.25">
      <c r="A172" s="159" t="s">
        <v>219</v>
      </c>
      <c r="B172" s="155" t="s">
        <v>226</v>
      </c>
      <c r="C172" s="156">
        <v>3</v>
      </c>
      <c r="D172" s="156">
        <v>0</v>
      </c>
      <c r="E172" s="205" t="s">
        <v>194</v>
      </c>
      <c r="F172" s="158">
        <v>3</v>
      </c>
      <c r="H172"/>
    </row>
    <row r="173" spans="1:8" x14ac:dyDescent="0.25">
      <c r="A173" s="230" t="s">
        <v>219</v>
      </c>
      <c r="B173" s="234" t="s">
        <v>228</v>
      </c>
      <c r="C173" s="182">
        <v>1</v>
      </c>
      <c r="D173" s="182">
        <v>0</v>
      </c>
      <c r="E173" s="183" t="s">
        <v>194</v>
      </c>
      <c r="F173" s="184">
        <v>1</v>
      </c>
    </row>
    <row r="174" spans="1:8" s="60" customFormat="1" x14ac:dyDescent="0.25">
      <c r="A174" s="159" t="s">
        <v>219</v>
      </c>
      <c r="B174" s="155" t="s">
        <v>225</v>
      </c>
      <c r="C174" s="156">
        <v>6</v>
      </c>
      <c r="D174" s="156">
        <v>9</v>
      </c>
      <c r="E174" s="205">
        <v>-0.33333333333333337</v>
      </c>
      <c r="F174" s="158">
        <v>-3</v>
      </c>
      <c r="H174"/>
    </row>
    <row r="175" spans="1:8" x14ac:dyDescent="0.25">
      <c r="A175" s="230" t="s">
        <v>219</v>
      </c>
      <c r="B175" s="234" t="s">
        <v>221</v>
      </c>
      <c r="C175" s="182">
        <v>100</v>
      </c>
      <c r="D175" s="182">
        <v>23</v>
      </c>
      <c r="E175" s="183">
        <v>3.3478260869565215</v>
      </c>
      <c r="F175" s="184">
        <v>77</v>
      </c>
    </row>
    <row r="176" spans="1:8" s="60" customFormat="1" x14ac:dyDescent="0.25">
      <c r="A176" s="159" t="s">
        <v>219</v>
      </c>
      <c r="B176" s="155" t="s">
        <v>220</v>
      </c>
      <c r="C176" s="156">
        <v>217</v>
      </c>
      <c r="D176" s="156">
        <v>212</v>
      </c>
      <c r="E176" s="205">
        <v>2.3584905660377409E-2</v>
      </c>
      <c r="F176" s="158">
        <v>5</v>
      </c>
      <c r="H176"/>
    </row>
    <row r="177" spans="1:8" x14ac:dyDescent="0.25">
      <c r="A177" s="230" t="s">
        <v>219</v>
      </c>
      <c r="B177" s="234" t="s">
        <v>222</v>
      </c>
      <c r="C177" s="182">
        <v>73</v>
      </c>
      <c r="D177" s="182">
        <v>2</v>
      </c>
      <c r="E177" s="183">
        <v>35.5</v>
      </c>
      <c r="F177" s="184">
        <v>71</v>
      </c>
    </row>
    <row r="178" spans="1:8" x14ac:dyDescent="0.25">
      <c r="A178" s="159" t="s">
        <v>229</v>
      </c>
      <c r="B178" s="225" t="s">
        <v>194</v>
      </c>
      <c r="C178" s="126">
        <v>443</v>
      </c>
      <c r="D178" s="126">
        <v>273</v>
      </c>
      <c r="E178" s="187">
        <v>0.62271062271062272</v>
      </c>
      <c r="F178" s="228">
        <v>170</v>
      </c>
    </row>
    <row r="179" spans="1:8" s="60" customFormat="1" x14ac:dyDescent="0.25">
      <c r="A179" s="159" t="s">
        <v>194</v>
      </c>
      <c r="B179" s="155" t="s">
        <v>194</v>
      </c>
      <c r="C179" s="156">
        <v>0</v>
      </c>
      <c r="D179" s="156">
        <v>0</v>
      </c>
      <c r="E179" s="205" t="s">
        <v>194</v>
      </c>
      <c r="F179" s="158" t="s">
        <v>194</v>
      </c>
      <c r="H179"/>
    </row>
    <row r="180" spans="1:8" x14ac:dyDescent="0.25">
      <c r="A180" s="230" t="s">
        <v>348</v>
      </c>
      <c r="B180" s="234" t="s">
        <v>350</v>
      </c>
      <c r="C180" s="182">
        <v>1</v>
      </c>
      <c r="D180" s="182">
        <v>0</v>
      </c>
      <c r="E180" s="183" t="s">
        <v>194</v>
      </c>
      <c r="F180" s="184">
        <v>1</v>
      </c>
    </row>
    <row r="181" spans="1:8" s="60" customFormat="1" x14ac:dyDescent="0.25">
      <c r="A181" s="159" t="s">
        <v>348</v>
      </c>
      <c r="B181" s="155" t="s">
        <v>349</v>
      </c>
      <c r="C181" s="156">
        <v>5</v>
      </c>
      <c r="D181" s="156">
        <v>1</v>
      </c>
      <c r="E181" s="205">
        <v>4</v>
      </c>
      <c r="F181" s="158">
        <v>4</v>
      </c>
      <c r="H181"/>
    </row>
    <row r="182" spans="1:8" x14ac:dyDescent="0.25">
      <c r="A182" s="230" t="s">
        <v>348</v>
      </c>
      <c r="B182" s="234" t="s">
        <v>392</v>
      </c>
      <c r="C182" s="182">
        <v>0</v>
      </c>
      <c r="D182" s="182">
        <v>1</v>
      </c>
      <c r="E182" s="183">
        <v>-1</v>
      </c>
      <c r="F182" s="184">
        <v>-1</v>
      </c>
    </row>
    <row r="183" spans="1:8" x14ac:dyDescent="0.25">
      <c r="A183" s="159" t="s">
        <v>351</v>
      </c>
      <c r="B183" s="225" t="s">
        <v>194</v>
      </c>
      <c r="C183" s="126">
        <v>6</v>
      </c>
      <c r="D183" s="126">
        <v>2</v>
      </c>
      <c r="E183" s="187">
        <v>2</v>
      </c>
      <c r="F183" s="228">
        <v>4</v>
      </c>
    </row>
    <row r="184" spans="1:8" x14ac:dyDescent="0.25">
      <c r="A184" s="159" t="s">
        <v>194</v>
      </c>
      <c r="B184" s="155" t="s">
        <v>194</v>
      </c>
      <c r="C184" s="156">
        <v>0</v>
      </c>
      <c r="D184" s="156">
        <v>0</v>
      </c>
      <c r="E184" s="205" t="s">
        <v>194</v>
      </c>
      <c r="F184" s="158" t="s">
        <v>194</v>
      </c>
    </row>
    <row r="185" spans="1:8" x14ac:dyDescent="0.25">
      <c r="A185" s="230" t="s">
        <v>393</v>
      </c>
      <c r="B185" s="234" t="s">
        <v>394</v>
      </c>
      <c r="C185" s="182">
        <v>0</v>
      </c>
      <c r="D185" s="182">
        <v>1</v>
      </c>
      <c r="E185" s="183">
        <v>-1</v>
      </c>
      <c r="F185" s="184">
        <v>-1</v>
      </c>
    </row>
    <row r="186" spans="1:8" s="60" customFormat="1" x14ac:dyDescent="0.25">
      <c r="A186" s="159" t="s">
        <v>393</v>
      </c>
      <c r="B186" s="155" t="s">
        <v>395</v>
      </c>
      <c r="C186" s="156">
        <v>0</v>
      </c>
      <c r="D186" s="156">
        <v>2</v>
      </c>
      <c r="E186" s="205">
        <v>-1</v>
      </c>
      <c r="F186" s="158">
        <v>-2</v>
      </c>
      <c r="H186"/>
    </row>
    <row r="187" spans="1:8" x14ac:dyDescent="0.25">
      <c r="A187" s="159" t="s">
        <v>409</v>
      </c>
      <c r="B187" s="225" t="s">
        <v>194</v>
      </c>
      <c r="C187" s="126">
        <v>0</v>
      </c>
      <c r="D187" s="126">
        <v>3</v>
      </c>
      <c r="E187" s="187">
        <v>-1</v>
      </c>
      <c r="F187" s="228">
        <v>-3</v>
      </c>
    </row>
    <row r="188" spans="1:8" s="60" customFormat="1" x14ac:dyDescent="0.25">
      <c r="A188" s="159" t="s">
        <v>194</v>
      </c>
      <c r="B188" s="155" t="s">
        <v>194</v>
      </c>
      <c r="C188" s="156">
        <v>0</v>
      </c>
      <c r="D188" s="156">
        <v>0</v>
      </c>
      <c r="E188" s="205" t="s">
        <v>194</v>
      </c>
      <c r="F188" s="158" t="s">
        <v>194</v>
      </c>
      <c r="H188"/>
    </row>
    <row r="189" spans="1:8" x14ac:dyDescent="0.25">
      <c r="A189" s="230" t="s">
        <v>366</v>
      </c>
      <c r="B189" s="234" t="s">
        <v>367</v>
      </c>
      <c r="C189" s="182">
        <v>1</v>
      </c>
      <c r="D189" s="182">
        <v>0</v>
      </c>
      <c r="E189" s="183" t="s">
        <v>194</v>
      </c>
      <c r="F189" s="184">
        <v>1</v>
      </c>
    </row>
    <row r="190" spans="1:8" x14ac:dyDescent="0.25">
      <c r="A190" s="159" t="s">
        <v>368</v>
      </c>
      <c r="B190" s="225" t="s">
        <v>194</v>
      </c>
      <c r="C190" s="126">
        <v>1</v>
      </c>
      <c r="D190" s="126">
        <v>0</v>
      </c>
      <c r="E190" s="187" t="s">
        <v>194</v>
      </c>
      <c r="F190" s="228">
        <v>1</v>
      </c>
    </row>
    <row r="191" spans="1:8" ht="9.75" customHeight="1" x14ac:dyDescent="0.25">
      <c r="A191" s="159" t="s">
        <v>194</v>
      </c>
      <c r="B191" s="155" t="s">
        <v>194</v>
      </c>
      <c r="C191" s="156">
        <v>0</v>
      </c>
      <c r="D191" s="156">
        <v>0</v>
      </c>
      <c r="E191" s="205" t="s">
        <v>194</v>
      </c>
      <c r="F191" s="158" t="s">
        <v>194</v>
      </c>
    </row>
    <row r="192" spans="1:8" x14ac:dyDescent="0.25">
      <c r="A192" s="230" t="s">
        <v>113</v>
      </c>
      <c r="B192" s="234" t="s">
        <v>232</v>
      </c>
      <c r="C192" s="182">
        <v>38</v>
      </c>
      <c r="D192" s="182">
        <v>46</v>
      </c>
      <c r="E192" s="183">
        <v>-0.17391304347826086</v>
      </c>
      <c r="F192" s="184">
        <v>-8</v>
      </c>
    </row>
    <row r="193" spans="1:8" s="60" customFormat="1" x14ac:dyDescent="0.25">
      <c r="A193" s="159" t="s">
        <v>113</v>
      </c>
      <c r="B193" s="155" t="s">
        <v>231</v>
      </c>
      <c r="C193" s="156">
        <v>111</v>
      </c>
      <c r="D193" s="156">
        <v>156</v>
      </c>
      <c r="E193" s="205">
        <v>-0.28846153846153844</v>
      </c>
      <c r="F193" s="158">
        <v>-45</v>
      </c>
      <c r="H193"/>
    </row>
    <row r="194" spans="1:8" x14ac:dyDescent="0.25">
      <c r="A194" s="230" t="s">
        <v>113</v>
      </c>
      <c r="B194" s="234" t="s">
        <v>233</v>
      </c>
      <c r="C194" s="182">
        <v>32</v>
      </c>
      <c r="D194" s="182">
        <v>12</v>
      </c>
      <c r="E194" s="183">
        <v>1.6666666666666665</v>
      </c>
      <c r="F194" s="184">
        <v>20</v>
      </c>
    </row>
    <row r="195" spans="1:8" s="60" customFormat="1" x14ac:dyDescent="0.25">
      <c r="A195" s="159" t="s">
        <v>113</v>
      </c>
      <c r="B195" s="155" t="s">
        <v>230</v>
      </c>
      <c r="C195" s="156">
        <v>148</v>
      </c>
      <c r="D195" s="156">
        <v>135</v>
      </c>
      <c r="E195" s="205">
        <v>9.6296296296296324E-2</v>
      </c>
      <c r="F195" s="158">
        <v>13</v>
      </c>
      <c r="H195"/>
    </row>
    <row r="196" spans="1:8" x14ac:dyDescent="0.25">
      <c r="A196" s="230" t="s">
        <v>113</v>
      </c>
      <c r="B196" s="234" t="s">
        <v>234</v>
      </c>
      <c r="C196" s="182">
        <v>27</v>
      </c>
      <c r="D196" s="182">
        <v>28</v>
      </c>
      <c r="E196" s="183">
        <v>-3.5714285714285698E-2</v>
      </c>
      <c r="F196" s="184">
        <v>-1</v>
      </c>
    </row>
    <row r="197" spans="1:8" x14ac:dyDescent="0.25">
      <c r="A197" s="159" t="s">
        <v>235</v>
      </c>
      <c r="B197" s="225" t="s">
        <v>194</v>
      </c>
      <c r="C197" s="126">
        <v>356</v>
      </c>
      <c r="D197" s="126">
        <v>377</v>
      </c>
      <c r="E197" s="187">
        <v>-5.5702917771883298E-2</v>
      </c>
      <c r="F197" s="228">
        <v>-21</v>
      </c>
    </row>
    <row r="198" spans="1:8" ht="9.75" customHeight="1" x14ac:dyDescent="0.25">
      <c r="A198" s="159" t="s">
        <v>194</v>
      </c>
      <c r="B198" s="155" t="s">
        <v>194</v>
      </c>
      <c r="C198" s="156">
        <v>0</v>
      </c>
      <c r="D198" s="156">
        <v>0</v>
      </c>
      <c r="E198" s="205" t="s">
        <v>194</v>
      </c>
      <c r="F198" s="158" t="s">
        <v>194</v>
      </c>
    </row>
    <row r="199" spans="1:8" x14ac:dyDescent="0.25">
      <c r="A199" s="230" t="s">
        <v>345</v>
      </c>
      <c r="B199" s="234" t="s">
        <v>396</v>
      </c>
      <c r="C199" s="182">
        <v>0</v>
      </c>
      <c r="D199" s="182">
        <v>1</v>
      </c>
      <c r="E199" s="183">
        <v>-1</v>
      </c>
      <c r="F199" s="184">
        <v>-1</v>
      </c>
    </row>
    <row r="200" spans="1:8" s="60" customFormat="1" x14ac:dyDescent="0.25">
      <c r="A200" s="159" t="s">
        <v>345</v>
      </c>
      <c r="B200" s="155" t="s">
        <v>346</v>
      </c>
      <c r="C200" s="156">
        <v>10</v>
      </c>
      <c r="D200" s="156">
        <v>4</v>
      </c>
      <c r="E200" s="205">
        <v>1.5</v>
      </c>
      <c r="F200" s="158">
        <v>6</v>
      </c>
      <c r="H200"/>
    </row>
    <row r="201" spans="1:8" x14ac:dyDescent="0.25">
      <c r="A201" s="159" t="s">
        <v>347</v>
      </c>
      <c r="B201" s="225" t="s">
        <v>194</v>
      </c>
      <c r="C201" s="126">
        <v>10</v>
      </c>
      <c r="D201" s="126">
        <v>5</v>
      </c>
      <c r="E201" s="187">
        <v>1</v>
      </c>
      <c r="F201" s="228">
        <v>5</v>
      </c>
    </row>
    <row r="202" spans="1:8" s="60" customFormat="1" ht="10.5" customHeight="1" x14ac:dyDescent="0.25">
      <c r="A202" s="159" t="s">
        <v>194</v>
      </c>
      <c r="B202" s="155" t="s">
        <v>194</v>
      </c>
      <c r="C202" s="156">
        <v>0</v>
      </c>
      <c r="D202" s="156">
        <v>0</v>
      </c>
      <c r="E202" s="205" t="s">
        <v>194</v>
      </c>
      <c r="F202" s="158" t="s">
        <v>194</v>
      </c>
      <c r="H202"/>
    </row>
    <row r="203" spans="1:8" x14ac:dyDescent="0.25">
      <c r="A203" s="230" t="s">
        <v>255</v>
      </c>
      <c r="B203" s="234" t="s">
        <v>258</v>
      </c>
      <c r="C203" s="182">
        <v>1</v>
      </c>
      <c r="D203" s="182">
        <v>0</v>
      </c>
      <c r="E203" s="183" t="s">
        <v>194</v>
      </c>
      <c r="F203" s="184">
        <v>1</v>
      </c>
    </row>
    <row r="204" spans="1:8" s="60" customFormat="1" x14ac:dyDescent="0.25">
      <c r="A204" s="159" t="s">
        <v>255</v>
      </c>
      <c r="B204" s="155" t="s">
        <v>377</v>
      </c>
      <c r="C204" s="156">
        <v>0</v>
      </c>
      <c r="D204" s="156">
        <v>1</v>
      </c>
      <c r="E204" s="205">
        <v>-1</v>
      </c>
      <c r="F204" s="158">
        <v>-1</v>
      </c>
      <c r="H204"/>
    </row>
    <row r="205" spans="1:8" x14ac:dyDescent="0.25">
      <c r="A205" s="230" t="s">
        <v>255</v>
      </c>
      <c r="B205" s="234" t="s">
        <v>257</v>
      </c>
      <c r="C205" s="182">
        <v>134</v>
      </c>
      <c r="D205" s="182">
        <v>95</v>
      </c>
      <c r="E205" s="183">
        <v>0.41052631578947363</v>
      </c>
      <c r="F205" s="184">
        <v>39</v>
      </c>
    </row>
    <row r="206" spans="1:8" s="60" customFormat="1" x14ac:dyDescent="0.25">
      <c r="A206" s="159" t="s">
        <v>255</v>
      </c>
      <c r="B206" s="155" t="s">
        <v>260</v>
      </c>
      <c r="C206" s="156">
        <v>1</v>
      </c>
      <c r="D206" s="156">
        <v>0</v>
      </c>
      <c r="E206" s="205" t="s">
        <v>194</v>
      </c>
      <c r="F206" s="158">
        <v>1</v>
      </c>
      <c r="H206"/>
    </row>
    <row r="207" spans="1:8" x14ac:dyDescent="0.25">
      <c r="A207" s="230" t="s">
        <v>255</v>
      </c>
      <c r="B207" s="234" t="s">
        <v>256</v>
      </c>
      <c r="C207" s="182">
        <v>156</v>
      </c>
      <c r="D207" s="182">
        <v>36</v>
      </c>
      <c r="E207" s="183">
        <v>3.333333333333333</v>
      </c>
      <c r="F207" s="184">
        <v>120</v>
      </c>
    </row>
    <row r="208" spans="1:8" s="60" customFormat="1" x14ac:dyDescent="0.25">
      <c r="A208" s="159" t="s">
        <v>255</v>
      </c>
      <c r="B208" s="155" t="s">
        <v>259</v>
      </c>
      <c r="C208" s="156">
        <v>1</v>
      </c>
      <c r="D208" s="156">
        <v>0</v>
      </c>
      <c r="E208" s="205" t="s">
        <v>194</v>
      </c>
      <c r="F208" s="158">
        <v>1</v>
      </c>
      <c r="H208"/>
    </row>
    <row r="209" spans="1:8" x14ac:dyDescent="0.25">
      <c r="A209" s="159" t="s">
        <v>261</v>
      </c>
      <c r="B209" s="225" t="s">
        <v>194</v>
      </c>
      <c r="C209" s="126">
        <v>293</v>
      </c>
      <c r="D209" s="126">
        <v>132</v>
      </c>
      <c r="E209" s="187">
        <v>1.2196969696969697</v>
      </c>
      <c r="F209" s="228">
        <v>161</v>
      </c>
    </row>
    <row r="210" spans="1:8" x14ac:dyDescent="0.25">
      <c r="A210" s="159" t="s">
        <v>194</v>
      </c>
      <c r="B210" s="155" t="s">
        <v>194</v>
      </c>
      <c r="C210" s="156">
        <v>0</v>
      </c>
      <c r="D210" s="156">
        <v>0</v>
      </c>
      <c r="E210" s="205" t="s">
        <v>194</v>
      </c>
      <c r="F210" s="158" t="s">
        <v>194</v>
      </c>
    </row>
    <row r="211" spans="1:8" x14ac:dyDescent="0.25">
      <c r="A211" s="230" t="s">
        <v>352</v>
      </c>
      <c r="B211" s="234" t="s">
        <v>353</v>
      </c>
      <c r="C211" s="182">
        <v>4</v>
      </c>
      <c r="D211" s="182">
        <v>0</v>
      </c>
      <c r="E211" s="183" t="s">
        <v>194</v>
      </c>
      <c r="F211" s="184">
        <v>4</v>
      </c>
    </row>
    <row r="212" spans="1:8" x14ac:dyDescent="0.25">
      <c r="A212" s="159" t="s">
        <v>354</v>
      </c>
      <c r="B212" s="225" t="s">
        <v>194</v>
      </c>
      <c r="C212" s="126">
        <v>4</v>
      </c>
      <c r="D212" s="126">
        <v>0</v>
      </c>
      <c r="E212" s="187" t="s">
        <v>194</v>
      </c>
      <c r="F212" s="228">
        <v>4</v>
      </c>
    </row>
    <row r="213" spans="1:8" x14ac:dyDescent="0.25">
      <c r="A213" s="159" t="s">
        <v>194</v>
      </c>
      <c r="B213" s="155" t="s">
        <v>194</v>
      </c>
      <c r="C213" s="156">
        <v>0</v>
      </c>
      <c r="D213" s="156">
        <v>0</v>
      </c>
      <c r="E213" s="205" t="s">
        <v>194</v>
      </c>
      <c r="F213" s="158" t="s">
        <v>194</v>
      </c>
    </row>
    <row r="214" spans="1:8" x14ac:dyDescent="0.25">
      <c r="A214" s="230" t="s">
        <v>131</v>
      </c>
      <c r="B214" s="234" t="s">
        <v>209</v>
      </c>
      <c r="C214" s="182">
        <v>131</v>
      </c>
      <c r="D214" s="182">
        <v>159</v>
      </c>
      <c r="E214" s="183">
        <v>-0.17610062893081757</v>
      </c>
      <c r="F214" s="184">
        <v>-28</v>
      </c>
    </row>
    <row r="215" spans="1:8" s="60" customFormat="1" x14ac:dyDescent="0.25">
      <c r="A215" s="159" t="s">
        <v>131</v>
      </c>
      <c r="B215" s="155" t="s">
        <v>379</v>
      </c>
      <c r="C215" s="156">
        <v>0</v>
      </c>
      <c r="D215" s="156">
        <v>1</v>
      </c>
      <c r="E215" s="205">
        <v>-1</v>
      </c>
      <c r="F215" s="158">
        <v>-1</v>
      </c>
      <c r="H215"/>
    </row>
    <row r="216" spans="1:8" x14ac:dyDescent="0.25">
      <c r="A216" s="230" t="s">
        <v>131</v>
      </c>
      <c r="B216" s="234" t="s">
        <v>212</v>
      </c>
      <c r="C216" s="182">
        <v>70</v>
      </c>
      <c r="D216" s="182">
        <v>53</v>
      </c>
      <c r="E216" s="183">
        <v>0.320754716981132</v>
      </c>
      <c r="F216" s="184">
        <v>17</v>
      </c>
    </row>
    <row r="217" spans="1:8" s="60" customFormat="1" x14ac:dyDescent="0.25">
      <c r="A217" s="159" t="s">
        <v>131</v>
      </c>
      <c r="B217" s="155" t="s">
        <v>213</v>
      </c>
      <c r="C217" s="156">
        <v>48</v>
      </c>
      <c r="D217" s="156">
        <v>41</v>
      </c>
      <c r="E217" s="205">
        <v>0.1707317073170731</v>
      </c>
      <c r="F217" s="158">
        <v>7</v>
      </c>
      <c r="H217"/>
    </row>
    <row r="218" spans="1:8" x14ac:dyDescent="0.25">
      <c r="A218" s="230" t="s">
        <v>131</v>
      </c>
      <c r="B218" s="234" t="s">
        <v>214</v>
      </c>
      <c r="C218" s="182">
        <v>39</v>
      </c>
      <c r="D218" s="182">
        <v>85</v>
      </c>
      <c r="E218" s="183">
        <v>-0.54117647058823537</v>
      </c>
      <c r="F218" s="184">
        <v>-46</v>
      </c>
    </row>
    <row r="219" spans="1:8" s="60" customFormat="1" x14ac:dyDescent="0.25">
      <c r="A219" s="159" t="s">
        <v>131</v>
      </c>
      <c r="B219" s="155" t="s">
        <v>210</v>
      </c>
      <c r="C219" s="156">
        <v>111</v>
      </c>
      <c r="D219" s="156">
        <v>76</v>
      </c>
      <c r="E219" s="205">
        <v>0.46052631578947367</v>
      </c>
      <c r="F219" s="158">
        <v>35</v>
      </c>
      <c r="H219"/>
    </row>
    <row r="220" spans="1:8" x14ac:dyDescent="0.25">
      <c r="A220" s="230" t="s">
        <v>131</v>
      </c>
      <c r="B220" s="234" t="s">
        <v>216</v>
      </c>
      <c r="C220" s="182">
        <v>2</v>
      </c>
      <c r="D220" s="182">
        <v>0</v>
      </c>
      <c r="E220" s="183" t="s">
        <v>194</v>
      </c>
      <c r="F220" s="184">
        <v>2</v>
      </c>
    </row>
    <row r="221" spans="1:8" s="60" customFormat="1" x14ac:dyDescent="0.25">
      <c r="A221" s="159" t="s">
        <v>131</v>
      </c>
      <c r="B221" s="155" t="s">
        <v>215</v>
      </c>
      <c r="C221" s="156">
        <v>15</v>
      </c>
      <c r="D221" s="156">
        <v>0</v>
      </c>
      <c r="E221" s="205" t="s">
        <v>194</v>
      </c>
      <c r="F221" s="158">
        <v>15</v>
      </c>
      <c r="H221"/>
    </row>
    <row r="222" spans="1:8" x14ac:dyDescent="0.25">
      <c r="A222" s="230" t="s">
        <v>131</v>
      </c>
      <c r="B222" s="234" t="s">
        <v>382</v>
      </c>
      <c r="C222" s="182">
        <v>0</v>
      </c>
      <c r="D222" s="182">
        <v>4</v>
      </c>
      <c r="E222" s="183">
        <v>-1</v>
      </c>
      <c r="F222" s="184">
        <v>-4</v>
      </c>
    </row>
    <row r="223" spans="1:8" s="60" customFormat="1" x14ac:dyDescent="0.25">
      <c r="A223" s="159" t="s">
        <v>131</v>
      </c>
      <c r="B223" s="155" t="s">
        <v>378</v>
      </c>
      <c r="C223" s="156">
        <v>0</v>
      </c>
      <c r="D223" s="156">
        <v>1</v>
      </c>
      <c r="E223" s="205">
        <v>-1</v>
      </c>
      <c r="F223" s="158">
        <v>-1</v>
      </c>
      <c r="H223"/>
    </row>
    <row r="224" spans="1:8" x14ac:dyDescent="0.25">
      <c r="A224" s="230" t="s">
        <v>131</v>
      </c>
      <c r="B224" s="234" t="s">
        <v>211</v>
      </c>
      <c r="C224" s="182">
        <v>77</v>
      </c>
      <c r="D224" s="182">
        <v>66</v>
      </c>
      <c r="E224" s="183">
        <v>0.16666666666666674</v>
      </c>
      <c r="F224" s="184">
        <v>11</v>
      </c>
    </row>
    <row r="225" spans="1:8" s="60" customFormat="1" x14ac:dyDescent="0.25">
      <c r="A225" s="159" t="s">
        <v>131</v>
      </c>
      <c r="B225" s="155" t="s">
        <v>217</v>
      </c>
      <c r="C225" s="156">
        <v>1</v>
      </c>
      <c r="D225" s="156">
        <v>0</v>
      </c>
      <c r="E225" s="205" t="s">
        <v>194</v>
      </c>
      <c r="F225" s="158">
        <v>1</v>
      </c>
      <c r="H225"/>
    </row>
    <row r="226" spans="1:8" x14ac:dyDescent="0.25">
      <c r="A226" s="159" t="s">
        <v>218</v>
      </c>
      <c r="B226" s="225" t="s">
        <v>194</v>
      </c>
      <c r="C226" s="126">
        <v>494</v>
      </c>
      <c r="D226" s="126">
        <v>486</v>
      </c>
      <c r="E226" s="187">
        <v>1.6460905349794164E-2</v>
      </c>
      <c r="F226" s="228">
        <v>8</v>
      </c>
    </row>
    <row r="227" spans="1:8" x14ac:dyDescent="0.25">
      <c r="A227" s="159" t="s">
        <v>194</v>
      </c>
      <c r="B227" s="155" t="s">
        <v>194</v>
      </c>
      <c r="C227" s="156">
        <v>0</v>
      </c>
      <c r="D227" s="156">
        <v>0</v>
      </c>
      <c r="E227" s="205" t="s">
        <v>194</v>
      </c>
      <c r="F227" s="158" t="s">
        <v>194</v>
      </c>
    </row>
    <row r="228" spans="1:8" x14ac:dyDescent="0.25">
      <c r="A228" s="230" t="s">
        <v>248</v>
      </c>
      <c r="B228" s="234" t="s">
        <v>250</v>
      </c>
      <c r="C228" s="182">
        <v>20</v>
      </c>
      <c r="D228" s="182">
        <v>3</v>
      </c>
      <c r="E228" s="183">
        <v>5.666666666666667</v>
      </c>
      <c r="F228" s="184">
        <v>17</v>
      </c>
    </row>
    <row r="229" spans="1:8" s="60" customFormat="1" x14ac:dyDescent="0.25">
      <c r="A229" s="159" t="s">
        <v>248</v>
      </c>
      <c r="B229" s="155" t="s">
        <v>406</v>
      </c>
      <c r="C229" s="156">
        <v>0</v>
      </c>
      <c r="D229" s="156">
        <v>1</v>
      </c>
      <c r="E229" s="205">
        <v>-1</v>
      </c>
      <c r="F229" s="158">
        <v>-1</v>
      </c>
      <c r="H229"/>
    </row>
    <row r="230" spans="1:8" x14ac:dyDescent="0.25">
      <c r="A230" s="230" t="s">
        <v>248</v>
      </c>
      <c r="B230" s="234" t="s">
        <v>249</v>
      </c>
      <c r="C230" s="182">
        <v>270</v>
      </c>
      <c r="D230" s="182">
        <v>261</v>
      </c>
      <c r="E230" s="183">
        <v>3.4482758620689724E-2</v>
      </c>
      <c r="F230" s="184">
        <v>9</v>
      </c>
    </row>
    <row r="231" spans="1:8" s="60" customFormat="1" x14ac:dyDescent="0.25">
      <c r="A231" s="159" t="s">
        <v>248</v>
      </c>
      <c r="B231" s="155" t="s">
        <v>252</v>
      </c>
      <c r="C231" s="156">
        <v>4</v>
      </c>
      <c r="D231" s="156">
        <v>5</v>
      </c>
      <c r="E231" s="205">
        <v>-0.19999999999999996</v>
      </c>
      <c r="F231" s="158">
        <v>-1</v>
      </c>
      <c r="H231"/>
    </row>
    <row r="232" spans="1:8" x14ac:dyDescent="0.25">
      <c r="A232" s="230" t="s">
        <v>248</v>
      </c>
      <c r="B232" s="234" t="s">
        <v>251</v>
      </c>
      <c r="C232" s="182">
        <v>15</v>
      </c>
      <c r="D232" s="182">
        <v>19</v>
      </c>
      <c r="E232" s="183">
        <v>-0.21052631578947367</v>
      </c>
      <c r="F232" s="184">
        <v>-4</v>
      </c>
    </row>
    <row r="233" spans="1:8" s="60" customFormat="1" x14ac:dyDescent="0.25">
      <c r="A233" s="159" t="s">
        <v>248</v>
      </c>
      <c r="B233" s="155" t="s">
        <v>253</v>
      </c>
      <c r="C233" s="156">
        <v>1</v>
      </c>
      <c r="D233" s="156">
        <v>0</v>
      </c>
      <c r="E233" s="205" t="s">
        <v>194</v>
      </c>
      <c r="F233" s="158">
        <v>1</v>
      </c>
      <c r="H233"/>
    </row>
    <row r="234" spans="1:8" x14ac:dyDescent="0.25">
      <c r="A234" s="159" t="s">
        <v>254</v>
      </c>
      <c r="B234" s="225" t="s">
        <v>194</v>
      </c>
      <c r="C234" s="126">
        <v>310</v>
      </c>
      <c r="D234" s="126">
        <v>289</v>
      </c>
      <c r="E234" s="187">
        <v>7.2664359861591699E-2</v>
      </c>
      <c r="F234" s="228">
        <v>21</v>
      </c>
    </row>
    <row r="235" spans="1:8" x14ac:dyDescent="0.25">
      <c r="A235" s="159" t="s">
        <v>194</v>
      </c>
      <c r="B235" s="155" t="s">
        <v>194</v>
      </c>
      <c r="C235" s="156">
        <v>0</v>
      </c>
      <c r="D235" s="156">
        <v>0</v>
      </c>
      <c r="E235" s="205" t="s">
        <v>194</v>
      </c>
      <c r="F235" s="158" t="s">
        <v>194</v>
      </c>
    </row>
    <row r="236" spans="1:8" x14ac:dyDescent="0.25">
      <c r="A236" s="230" t="s">
        <v>397</v>
      </c>
      <c r="B236" s="234" t="s">
        <v>398</v>
      </c>
      <c r="C236" s="182">
        <v>0</v>
      </c>
      <c r="D236" s="182">
        <v>1</v>
      </c>
      <c r="E236" s="183">
        <v>-1</v>
      </c>
      <c r="F236" s="184">
        <v>-1</v>
      </c>
    </row>
    <row r="237" spans="1:8" x14ac:dyDescent="0.25">
      <c r="A237" s="159" t="s">
        <v>410</v>
      </c>
      <c r="B237" s="225" t="s">
        <v>194</v>
      </c>
      <c r="C237" s="126">
        <v>0</v>
      </c>
      <c r="D237" s="126">
        <v>1</v>
      </c>
      <c r="E237" s="187">
        <v>-1</v>
      </c>
      <c r="F237" s="228">
        <v>-1</v>
      </c>
    </row>
    <row r="238" spans="1:8" x14ac:dyDescent="0.25">
      <c r="A238" s="159" t="s">
        <v>194</v>
      </c>
      <c r="B238" s="155" t="s">
        <v>194</v>
      </c>
      <c r="C238" s="156">
        <v>0</v>
      </c>
      <c r="D238" s="156">
        <v>0</v>
      </c>
      <c r="E238" s="205" t="s">
        <v>194</v>
      </c>
      <c r="F238" s="158" t="s">
        <v>194</v>
      </c>
    </row>
    <row r="239" spans="1:8" ht="15.75" x14ac:dyDescent="0.25">
      <c r="A239" s="162" t="s">
        <v>149</v>
      </c>
      <c r="B239" s="163"/>
      <c r="C239" s="164">
        <v>5478</v>
      </c>
      <c r="D239" s="164">
        <v>4972</v>
      </c>
      <c r="E239" s="206">
        <v>0.10176991150442483</v>
      </c>
      <c r="F239" s="207">
        <v>506</v>
      </c>
    </row>
    <row r="240" spans="1:8" x14ac:dyDescent="0.25">
      <c r="A240" s="80"/>
    </row>
    <row r="241" spans="1:1" x14ac:dyDescent="0.25">
      <c r="A241" s="80"/>
    </row>
    <row r="242" spans="1:1" x14ac:dyDescent="0.25">
      <c r="A242" s="80"/>
    </row>
    <row r="243" spans="1:1" x14ac:dyDescent="0.25">
      <c r="A243" s="80"/>
    </row>
    <row r="244" spans="1:1" x14ac:dyDescent="0.25">
      <c r="A244" s="80"/>
    </row>
    <row r="245" spans="1:1" x14ac:dyDescent="0.25">
      <c r="A245" s="80"/>
    </row>
    <row r="246" spans="1:1" x14ac:dyDescent="0.25">
      <c r="A246" s="80"/>
    </row>
    <row r="247" spans="1:1" x14ac:dyDescent="0.25">
      <c r="A247" s="80"/>
    </row>
    <row r="248" spans="1:1" x14ac:dyDescent="0.25">
      <c r="A248" s="80"/>
    </row>
    <row r="249" spans="1:1" x14ac:dyDescent="0.25">
      <c r="A249" s="80"/>
    </row>
    <row r="250" spans="1:1" x14ac:dyDescent="0.25">
      <c r="A250" s="80"/>
    </row>
    <row r="251" spans="1:1" x14ac:dyDescent="0.25">
      <c r="A251" s="80"/>
    </row>
    <row r="252" spans="1:1" x14ac:dyDescent="0.25">
      <c r="A252" s="80"/>
    </row>
    <row r="253" spans="1:1" x14ac:dyDescent="0.25">
      <c r="A253" s="80"/>
    </row>
    <row r="254" spans="1:1" x14ac:dyDescent="0.25">
      <c r="A254" s="80"/>
    </row>
    <row r="255" spans="1:1" x14ac:dyDescent="0.25">
      <c r="A255" s="80"/>
    </row>
    <row r="256" spans="1:1" x14ac:dyDescent="0.25">
      <c r="A256" s="80"/>
    </row>
    <row r="257" spans="1:1" x14ac:dyDescent="0.25">
      <c r="A257" s="80"/>
    </row>
    <row r="258" spans="1:1" x14ac:dyDescent="0.25">
      <c r="A258" s="80"/>
    </row>
  </sheetData>
  <conditionalFormatting sqref="C5:D5">
    <cfRule type="cellIs" dxfId="556" priority="112" operator="equal">
      <formula>0</formula>
    </cfRule>
  </conditionalFormatting>
  <conditionalFormatting sqref="E239:E1048576">
    <cfRule type="cellIs" dxfId="555" priority="110" operator="greaterThan">
      <formula>0</formula>
    </cfRule>
    <cfRule type="cellIs" dxfId="554" priority="111" operator="lessThan">
      <formula>0</formula>
    </cfRule>
  </conditionalFormatting>
  <conditionalFormatting sqref="E5">
    <cfRule type="cellIs" dxfId="553" priority="109" operator="equal">
      <formula>0</formula>
    </cfRule>
  </conditionalFormatting>
  <conditionalFormatting sqref="E1:E2 E5">
    <cfRule type="cellIs" dxfId="552" priority="107" operator="greaterThan">
      <formula>0</formula>
    </cfRule>
    <cfRule type="cellIs" dxfId="551" priority="108" operator="lessThan">
      <formula>0</formula>
    </cfRule>
  </conditionalFormatting>
  <conditionalFormatting sqref="A5">
    <cfRule type="containsText" dxfId="550" priority="106" operator="containsText" text="kokku">
      <formula>NOT(ISERROR(SEARCH("kokku",A5)))</formula>
    </cfRule>
  </conditionalFormatting>
  <conditionalFormatting sqref="C6:D8 C10:D11 C13:D14 C20:D21 C24:D25 C29:D30 C35:D36 C45:D46 C49:D50 C52:D53 C57:D58 C94:D95 C97:D98 C100:D101 C107:D108 C120:D121 C123:D124 C126:D127 C131:D132 C139:D140 C151:D152 C154:D155 C158:D159 C167:D168 C178:D179 C183:D184 C187:D188 C190:D191 C197:D198 C201:D202 C209:D210 C212:D213 C226:D227 C234:D235 C237:D238">
    <cfRule type="cellIs" dxfId="549" priority="105" operator="equal">
      <formula>0</formula>
    </cfRule>
  </conditionalFormatting>
  <conditionalFormatting sqref="E6:E8 E10:E11 E13:E14 E20:E21 E24:E25 E29:E30 E35:E36 E45:E46 E49:E50 E52:E53 E57:E58 E94:E95 E97:E98 E100:E101 E107:E108 E120:E121 E123:E124 E126:E127 E131:E132 E139:E140 E151:E152 E154:E155 E158:E159 E167:E168 E178:E179 E183:E184 E187:E188 E190:E191 E197:E198 E201:E202 E209:E210 E212:E213 E226:E227 E234:E235 E237:E238">
    <cfRule type="cellIs" dxfId="548" priority="102" operator="equal">
      <formula>0</formula>
    </cfRule>
  </conditionalFormatting>
  <conditionalFormatting sqref="E6:E8 E10:E11 E13:E14 E20:E21 E24:E25 E29:E30 E35:E36 E45:E46 E49:E50 E52:E53 E57:E58 E94:E95 E97:E98 E100:E101 E107:E108 E120:E121 E123:E124 E126:E127 E131:E132 E139:E140 E151:E152 E154:E155 E158:E159 E167:E168 E178:E179 E183:E184 E187:E188 E190:E191 E197:E198 E201:E202 E209:E210 E212:E213 E226:E227 E234:E235 E237:E238">
    <cfRule type="cellIs" dxfId="547" priority="100" operator="greaterThan">
      <formula>0</formula>
    </cfRule>
    <cfRule type="cellIs" dxfId="546" priority="101" operator="lessThan">
      <formula>0</formula>
    </cfRule>
  </conditionalFormatting>
  <conditionalFormatting sqref="A6:A8 A10:A11 A13:A14 A20:A21 A24:A25 A29:A30 A35:A36 A45:A46 A49:A50 A52:A53 A57:A58 A94:A95 A97:A98 A100:A101 A107:A108 A120:A121 A123:A124 A126:A127 A131:A132 A139:A140 A151:A152 A154:A155 A158:A159 A167:A168 A178:A179 A183:A184 A187:A188 A190:A191 A197:A198 A201:A202 A209:A210 A212:A213 A226:A227 A234:A235 A237:A238">
    <cfRule type="containsText" dxfId="545" priority="99" operator="containsText" text="kokku">
      <formula>NOT(ISERROR(SEARCH("kokku",A6)))</formula>
    </cfRule>
  </conditionalFormatting>
  <conditionalFormatting sqref="C37:D37 C39:D39 C41:D41 C43:D43 C31:D31 C33:D33 C26:D26 C28:D28 C22:D22 C15:D15 C17:D17 C19:D19 C12:D12 C9:D9">
    <cfRule type="cellIs" dxfId="544" priority="98" operator="equal">
      <formula>0</formula>
    </cfRule>
  </conditionalFormatting>
  <conditionalFormatting sqref="E37 E39 E41 E43 E31 E33 E26 E28 E22 E15 E17 E19 E12 E9">
    <cfRule type="cellIs" dxfId="543" priority="95" operator="equal">
      <formula>0</formula>
    </cfRule>
  </conditionalFormatting>
  <conditionalFormatting sqref="E37 E39 E41 E43 E31 E33 E26 E28 E22 E15 E17 E19 E12 E9">
    <cfRule type="cellIs" dxfId="542" priority="93" operator="greaterThan">
      <formula>0</formula>
    </cfRule>
    <cfRule type="cellIs" dxfId="541" priority="94" operator="lessThan">
      <formula>0</formula>
    </cfRule>
  </conditionalFormatting>
  <conditionalFormatting sqref="A37 A39 A41 A43 A31 A33 A26 A28 A22 A15 A17 A19 A12 A9">
    <cfRule type="containsText" dxfId="540" priority="92" operator="containsText" text="kokku">
      <formula>NOT(ISERROR(SEARCH("kokku",A9)))</formula>
    </cfRule>
  </conditionalFormatting>
  <conditionalFormatting sqref="C38:D38 C40:D40 C42:D42 C44:D44 C32:D32 C34:D34 C27:D27 C23:D23 C16:D16 C18:D18">
    <cfRule type="cellIs" dxfId="539" priority="91" operator="equal">
      <formula>0</formula>
    </cfRule>
  </conditionalFormatting>
  <conditionalFormatting sqref="E38 E40 E42 E44 E32 E34 E27 E23 E16 E18">
    <cfRule type="cellIs" dxfId="538" priority="88" operator="equal">
      <formula>0</formula>
    </cfRule>
  </conditionalFormatting>
  <conditionalFormatting sqref="E38 E40 E42 E44 E32 E34 E27 E23 E16 E18">
    <cfRule type="cellIs" dxfId="537" priority="86" operator="greaterThan">
      <formula>0</formula>
    </cfRule>
    <cfRule type="cellIs" dxfId="536" priority="87" operator="lessThan">
      <formula>0</formula>
    </cfRule>
  </conditionalFormatting>
  <conditionalFormatting sqref="A38 A40 A42 A44 A32 A34 A27 A23 A16 A18">
    <cfRule type="containsText" dxfId="535" priority="85" operator="containsText" text="kokku">
      <formula>NOT(ISERROR(SEARCH("kokku",A16)))</formula>
    </cfRule>
  </conditionalFormatting>
  <conditionalFormatting sqref="C54:D54 C56:D56 C51:D51 C47:D47">
    <cfRule type="cellIs" dxfId="534" priority="84" operator="equal">
      <formula>0</formula>
    </cfRule>
  </conditionalFormatting>
  <conditionalFormatting sqref="E54 E56 E51 E47">
    <cfRule type="cellIs" dxfId="533" priority="81" operator="equal">
      <formula>0</formula>
    </cfRule>
  </conditionalFormatting>
  <conditionalFormatting sqref="E54 E56 E51 E47">
    <cfRule type="cellIs" dxfId="532" priority="79" operator="greaterThan">
      <formula>0</formula>
    </cfRule>
    <cfRule type="cellIs" dxfId="531" priority="80" operator="lessThan">
      <formula>0</formula>
    </cfRule>
  </conditionalFormatting>
  <conditionalFormatting sqref="A54 A56 A51 A47">
    <cfRule type="containsText" dxfId="530" priority="78" operator="containsText" text="kokku">
      <formula>NOT(ISERROR(SEARCH("kokku",A47)))</formula>
    </cfRule>
  </conditionalFormatting>
  <conditionalFormatting sqref="C55:D55 C48:D48">
    <cfRule type="cellIs" dxfId="529" priority="77" operator="equal">
      <formula>0</formula>
    </cfRule>
  </conditionalFormatting>
  <conditionalFormatting sqref="E55 E48">
    <cfRule type="cellIs" dxfId="528" priority="74" operator="equal">
      <formula>0</formula>
    </cfRule>
  </conditionalFormatting>
  <conditionalFormatting sqref="E55 E48">
    <cfRule type="cellIs" dxfId="527" priority="72" operator="greaterThan">
      <formula>0</formula>
    </cfRule>
    <cfRule type="cellIs" dxfId="526" priority="73" operator="lessThan">
      <formula>0</formula>
    </cfRule>
  </conditionalFormatting>
  <conditionalFormatting sqref="A55 A48">
    <cfRule type="containsText" dxfId="525" priority="71" operator="containsText" text="kokku">
      <formula>NOT(ISERROR(SEARCH("kokku",A48)))</formula>
    </cfRule>
  </conditionalFormatting>
  <conditionalFormatting sqref="C102:D102 C104:D104 C106:D106 C99:D99 C96:D96 C59:D59 C61:D61 C63:D63 C65:D65 C67:D67 C69:D69 C71:D71 C73:D73 C75:D75 C77:D77 C79:D79 C81:D81 C83:D83 C85:D85 C87:D87 C89:D89 C91:D91 C93:D93">
    <cfRule type="cellIs" dxfId="524" priority="70" operator="equal">
      <formula>0</formula>
    </cfRule>
  </conditionalFormatting>
  <conditionalFormatting sqref="E102 E104 E106 E99 E96 E59 E61 E63 E65 E67 E69 E71 E73 E75 E77 E79 E81 E83 E85 E87 E89 E91 E93">
    <cfRule type="cellIs" dxfId="523" priority="67" operator="equal">
      <formula>0</formula>
    </cfRule>
  </conditionalFormatting>
  <conditionalFormatting sqref="E102 E104 E106 E99 E96 E59 E61 E63 E65 E67 E69 E71 E73 E75 E77 E79 E81 E83 E85 E87 E89 E91 E93">
    <cfRule type="cellIs" dxfId="522" priority="65" operator="greaterThan">
      <formula>0</formula>
    </cfRule>
    <cfRule type="cellIs" dxfId="521" priority="66" operator="lessThan">
      <formula>0</formula>
    </cfRule>
  </conditionalFormatting>
  <conditionalFormatting sqref="A102 A104 A106 A99 A96 A59 A61 A63 A65 A67 A69 A71 A73 A75 A77 A79 A81 A83 A85 A87 A89 A91 A93">
    <cfRule type="containsText" dxfId="520" priority="64" operator="containsText" text="kokku">
      <formula>NOT(ISERROR(SEARCH("kokku",A59)))</formula>
    </cfRule>
  </conditionalFormatting>
  <conditionalFormatting sqref="C103:D103 C105:D105 C60:D60 C62:D62 C64:D64 C66:D66 C68:D68 C70:D70 C72:D72 C74:D74 C76:D76 C78:D78 C80:D80 C82:D82 C84:D84 C86:D86 C88:D88 C90:D90 C92:D92">
    <cfRule type="cellIs" dxfId="519" priority="63" operator="equal">
      <formula>0</formula>
    </cfRule>
  </conditionalFormatting>
  <conditionalFormatting sqref="E103 E105 E60 E62 E64 E66 E68 E70 E72 E74 E76 E78 E80 E82 E84 E86 E88 E90 E92">
    <cfRule type="cellIs" dxfId="518" priority="60" operator="equal">
      <formula>0</formula>
    </cfRule>
  </conditionalFormatting>
  <conditionalFormatting sqref="E103 E105 E60 E62 E64 E66 E68 E70 E72 E74 E76 E78 E80 E82 E84 E86 E88 E90 E92">
    <cfRule type="cellIs" dxfId="517" priority="58" operator="greaterThan">
      <formula>0</formula>
    </cfRule>
    <cfRule type="cellIs" dxfId="516" priority="59" operator="lessThan">
      <formula>0</formula>
    </cfRule>
  </conditionalFormatting>
  <conditionalFormatting sqref="A103 A105 A60 A62 A64 A66 A68 A70 A72 A74 A76 A78 A80 A82 A84 A86 A88 A90 A92">
    <cfRule type="containsText" dxfId="515" priority="57" operator="containsText" text="kokku">
      <formula>NOT(ISERROR(SEARCH("kokku",A60)))</formula>
    </cfRule>
  </conditionalFormatting>
  <conditionalFormatting sqref="C141:D141 C143:D143 C145:D145 C147:D147 C149:D149 C133:D133 C135:D135 C137:D137 C128:D128 C130:D130 C125:D125 C122:D122 C109:D109 C111:D111 C113:D113 C115:D115 C117:D117 C119:D119">
    <cfRule type="cellIs" dxfId="514" priority="56" operator="equal">
      <formula>0</formula>
    </cfRule>
  </conditionalFormatting>
  <conditionalFormatting sqref="E141 E143 E145 E147 E149 E133 E135 E137 E128 E130 E125 E122 E109 E111 E113 E115 E117 E119">
    <cfRule type="cellIs" dxfId="513" priority="53" operator="equal">
      <formula>0</formula>
    </cfRule>
  </conditionalFormatting>
  <conditionalFormatting sqref="E141 E143 E145 E147 E149 E133 E135 E137 E128 E130 E125 E122 E109 E111 E113 E115 E117 E119">
    <cfRule type="cellIs" dxfId="512" priority="51" operator="greaterThan">
      <formula>0</formula>
    </cfRule>
    <cfRule type="cellIs" dxfId="511" priority="52" operator="lessThan">
      <formula>0</formula>
    </cfRule>
  </conditionalFormatting>
  <conditionalFormatting sqref="A141 A143 A145 A147 A149 A133 A135 A137 A128 A130 A125 A122 A109 A111 A113 A115 A117 A119">
    <cfRule type="containsText" dxfId="510" priority="50" operator="containsText" text="kokku">
      <formula>NOT(ISERROR(SEARCH("kokku",A109)))</formula>
    </cfRule>
  </conditionalFormatting>
  <conditionalFormatting sqref="C142:D142 C144:D144 C146:D146 C148:D148 C150:D150 C134:D134 C136:D136 C138:D138 C129:D129 C110:D110 C112:D112 C114:D114 C116:D116 C118:D118">
    <cfRule type="cellIs" dxfId="509" priority="49" operator="equal">
      <formula>0</formula>
    </cfRule>
  </conditionalFormatting>
  <conditionalFormatting sqref="E142 E144 E146 E148 E150 E134 E136 E138 E129 E110 E112 E114 E116 E118">
    <cfRule type="cellIs" dxfId="508" priority="46" operator="equal">
      <formula>0</formula>
    </cfRule>
  </conditionalFormatting>
  <conditionalFormatting sqref="E142 E144 E146 E148 E150 E134 E136 E138 E129 E110 E112 E114 E116 E118">
    <cfRule type="cellIs" dxfId="507" priority="44" operator="greaterThan">
      <formula>0</formula>
    </cfRule>
    <cfRule type="cellIs" dxfId="506" priority="45" operator="lessThan">
      <formula>0</formula>
    </cfRule>
  </conditionalFormatting>
  <conditionalFormatting sqref="A142 A144 A146 A148 A150 A134 A136 A138 A129 A110 A112 A114 A116 A118">
    <cfRule type="containsText" dxfId="505" priority="43" operator="containsText" text="kokku">
      <formula>NOT(ISERROR(SEARCH("kokku",A110)))</formula>
    </cfRule>
  </conditionalFormatting>
  <conditionalFormatting sqref="C192:D192 C194:D194 C196:D196 C189:D189 C185:D185 C180:D180 C182:D182 C169:D169 C171:D171 C173:D173 C175:D175 C177:D177 C160:D160 C162:D162 C164:D164 C166:D166 C156:D156 C153:D153">
    <cfRule type="cellIs" dxfId="504" priority="42" operator="equal">
      <formula>0</formula>
    </cfRule>
  </conditionalFormatting>
  <conditionalFormatting sqref="E192 E194 E196 E189 E185 E180 E182 E169 E171 E173 E175 E177 E160 E162 E164 E166 E156 E153">
    <cfRule type="cellIs" dxfId="503" priority="39" operator="equal">
      <formula>0</formula>
    </cfRule>
  </conditionalFormatting>
  <conditionalFormatting sqref="E192 E194 E196 E189 E185 E180 E182 E169 E171 E173 E175 E177 E160 E162 E164 E166 E156 E153">
    <cfRule type="cellIs" dxfId="502" priority="37" operator="greaterThan">
      <formula>0</formula>
    </cfRule>
    <cfRule type="cellIs" dxfId="501" priority="38" operator="lessThan">
      <formula>0</formula>
    </cfRule>
  </conditionalFormatting>
  <conditionalFormatting sqref="A192 A194 A196 A189 A185 A180 A182 A169 A171 A173 A175 A177 A160 A162 A164 A166 A156 A153">
    <cfRule type="containsText" dxfId="500" priority="36" operator="containsText" text="kokku">
      <formula>NOT(ISERROR(SEARCH("kokku",A153)))</formula>
    </cfRule>
  </conditionalFormatting>
  <conditionalFormatting sqref="C193:D193 C195:D195 C186:D186 C181:D181 C170:D170 C172:D172 C174:D174 C176:D176 C161:D161 C163:D163 C165:D165 C157:D157">
    <cfRule type="cellIs" dxfId="499" priority="35" operator="equal">
      <formula>0</formula>
    </cfRule>
  </conditionalFormatting>
  <conditionalFormatting sqref="E193 E195 E186 E181 E170 E172 E174 E176 E161 E163 E165 E157">
    <cfRule type="cellIs" dxfId="498" priority="32" operator="equal">
      <formula>0</formula>
    </cfRule>
  </conditionalFormatting>
  <conditionalFormatting sqref="E193 E195 E186 E181 E170 E172 E174 E176 E161 E163 E165 E157">
    <cfRule type="cellIs" dxfId="497" priority="30" operator="greaterThan">
      <formula>0</formula>
    </cfRule>
    <cfRule type="cellIs" dxfId="496" priority="31" operator="lessThan">
      <formula>0</formula>
    </cfRule>
  </conditionalFormatting>
  <conditionalFormatting sqref="A193 A195 A186 A181 A170 A172 A174 A176 A161 A163 A165 A157">
    <cfRule type="containsText" dxfId="495" priority="29" operator="containsText" text="kokku">
      <formula>NOT(ISERROR(SEARCH("kokku",A157)))</formula>
    </cfRule>
  </conditionalFormatting>
  <conditionalFormatting sqref="C214:D214 C216:D216 C218:D218 C220:D220 C222:D222 C224:D224 C211:D211 C203:D203 C205:D205 C207:D207 C199:D199">
    <cfRule type="cellIs" dxfId="494" priority="28" operator="equal">
      <formula>0</formula>
    </cfRule>
  </conditionalFormatting>
  <conditionalFormatting sqref="E214 E216 E218 E220 E222 E224 E211 E203 E205 E207 E199">
    <cfRule type="cellIs" dxfId="493" priority="25" operator="equal">
      <formula>0</formula>
    </cfRule>
  </conditionalFormatting>
  <conditionalFormatting sqref="E214 E216 E218 E220 E222 E224 E211 E203 E205 E207 E199">
    <cfRule type="cellIs" dxfId="492" priority="23" operator="greaterThan">
      <formula>0</formula>
    </cfRule>
    <cfRule type="cellIs" dxfId="491" priority="24" operator="lessThan">
      <formula>0</formula>
    </cfRule>
  </conditionalFormatting>
  <conditionalFormatting sqref="A214 A216 A218 A220 A222 A224 A211 A203 A205 A207 A199">
    <cfRule type="containsText" dxfId="490" priority="22" operator="containsText" text="kokku">
      <formula>NOT(ISERROR(SEARCH("kokku",A199)))</formula>
    </cfRule>
  </conditionalFormatting>
  <conditionalFormatting sqref="C215:D215 C217:D217 C219:D219 C221:D221 C223:D223 C225:D225 C204:D204 C206:D206 C208:D208 C200:D200">
    <cfRule type="cellIs" dxfId="489" priority="21" operator="equal">
      <formula>0</formula>
    </cfRule>
  </conditionalFormatting>
  <conditionalFormatting sqref="E215 E217 E219 E221 E223 E225 E204 E206 E208 E200">
    <cfRule type="cellIs" dxfId="488" priority="18" operator="equal">
      <formula>0</formula>
    </cfRule>
  </conditionalFormatting>
  <conditionalFormatting sqref="E215 E217 E219 E221 E223 E225 E204 E206 E208 E200">
    <cfRule type="cellIs" dxfId="487" priority="16" operator="greaterThan">
      <formula>0</formula>
    </cfRule>
    <cfRule type="cellIs" dxfId="486" priority="17" operator="lessThan">
      <formula>0</formula>
    </cfRule>
  </conditionalFormatting>
  <conditionalFormatting sqref="A215 A217 A219 A221 A223 A225 A204 A206 A208 A200">
    <cfRule type="containsText" dxfId="485" priority="15" operator="containsText" text="kokku">
      <formula>NOT(ISERROR(SEARCH("kokku",A200)))</formula>
    </cfRule>
  </conditionalFormatting>
  <conditionalFormatting sqref="C236:D236 C228:D228 C230:D230 C232:D232">
    <cfRule type="cellIs" dxfId="484" priority="14" operator="equal">
      <formula>0</formula>
    </cfRule>
  </conditionalFormatting>
  <conditionalFormatting sqref="E236 E228 E230 E232">
    <cfRule type="cellIs" dxfId="483" priority="11" operator="equal">
      <formula>0</formula>
    </cfRule>
  </conditionalFormatting>
  <conditionalFormatting sqref="E236 E228 E230 E232">
    <cfRule type="cellIs" dxfId="482" priority="9" operator="greaterThan">
      <formula>0</formula>
    </cfRule>
    <cfRule type="cellIs" dxfId="481" priority="10" operator="lessThan">
      <formula>0</formula>
    </cfRule>
  </conditionalFormatting>
  <conditionalFormatting sqref="A236 A228 A230 A232">
    <cfRule type="containsText" dxfId="480" priority="8" operator="containsText" text="kokku">
      <formula>NOT(ISERROR(SEARCH("kokku",A228)))</formula>
    </cfRule>
  </conditionalFormatting>
  <conditionalFormatting sqref="C229:D229 C231:D231 C233:D233">
    <cfRule type="cellIs" dxfId="479" priority="7" operator="equal">
      <formula>0</formula>
    </cfRule>
  </conditionalFormatting>
  <conditionalFormatting sqref="E229 E231 E233">
    <cfRule type="cellIs" dxfId="478" priority="4" operator="equal">
      <formula>0</formula>
    </cfRule>
  </conditionalFormatting>
  <conditionalFormatting sqref="E229 E231 E233">
    <cfRule type="cellIs" dxfId="477" priority="2" operator="greaterThan">
      <formula>0</formula>
    </cfRule>
    <cfRule type="cellIs" dxfId="476" priority="3" operator="lessThan">
      <formula>0</formula>
    </cfRule>
  </conditionalFormatting>
  <conditionalFormatting sqref="A229 A231 A233">
    <cfRule type="containsText" dxfId="475" priority="1" operator="containsText" text="kokku">
      <formula>NOT(ISERROR(SEARCH("kokku",A229)))</formula>
    </cfRule>
  </conditionalFormatting>
  <printOptions horizontalCentered="1"/>
  <pageMargins left="0.70866141732283472" right="0.51181102362204722" top="0.74803149606299213" bottom="0.55118110236220474" header="0.31496062992125984" footer="0.23622047244094491"/>
  <pageSetup paperSize="9" orientation="portrait" r:id="rId1"/>
  <headerFooter>
    <oddFooter>&amp;L&amp;10&amp;F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F290"/>
  <sheetViews>
    <sheetView showGridLines="0" workbookViewId="0">
      <pane ySplit="3" topLeftCell="A4" activePane="bottomLeft" state="frozen"/>
      <selection sqref="A1:XFD1048576"/>
      <selection pane="bottomLeft" activeCell="A4" sqref="A4"/>
    </sheetView>
  </sheetViews>
  <sheetFormatPr defaultRowHeight="15" x14ac:dyDescent="0.25"/>
  <cols>
    <col min="1" max="1" width="20.42578125" customWidth="1"/>
    <col min="2" max="2" width="25" style="168" customWidth="1"/>
    <col min="3" max="3" width="10.85546875" style="61" customWidth="1"/>
    <col min="4" max="4" width="10.28515625" style="61" customWidth="1"/>
    <col min="5" max="5" width="9.7109375" style="71" customWidth="1"/>
    <col min="6" max="6" width="9.140625" style="71"/>
  </cols>
  <sheetData>
    <row r="1" spans="1:6" ht="17.25" x14ac:dyDescent="0.3">
      <c r="A1" s="59" t="s">
        <v>764</v>
      </c>
      <c r="D1" s="243"/>
      <c r="F1" s="46"/>
    </row>
    <row r="3" spans="1:6" s="60" customFormat="1" ht="33.75" customHeight="1" x14ac:dyDescent="0.25">
      <c r="A3" s="62" t="s">
        <v>37</v>
      </c>
      <c r="B3" s="169" t="s">
        <v>39</v>
      </c>
      <c r="C3" s="170">
        <v>2017</v>
      </c>
      <c r="D3" s="170">
        <v>2016</v>
      </c>
      <c r="E3" s="170" t="s">
        <v>150</v>
      </c>
      <c r="F3" s="170" t="s">
        <v>30</v>
      </c>
    </row>
    <row r="4" spans="1:6" s="174" customFormat="1" x14ac:dyDescent="0.25">
      <c r="A4" s="208"/>
      <c r="B4" s="209"/>
      <c r="C4" s="210"/>
      <c r="D4" s="210"/>
      <c r="E4" s="210"/>
      <c r="F4" s="210"/>
    </row>
    <row r="5" spans="1:6" s="81" customFormat="1" ht="15" customHeight="1" x14ac:dyDescent="0.25">
      <c r="A5" s="175" t="s">
        <v>151</v>
      </c>
      <c r="B5" s="235" t="s">
        <v>168</v>
      </c>
      <c r="C5" s="177"/>
      <c r="D5" s="177"/>
      <c r="E5" s="178"/>
      <c r="F5" s="176"/>
    </row>
    <row r="6" spans="1:6" s="80" customFormat="1" x14ac:dyDescent="0.25">
      <c r="A6" s="168" t="s">
        <v>121</v>
      </c>
      <c r="B6" s="168" t="s">
        <v>288</v>
      </c>
      <c r="C6" s="61">
        <v>0</v>
      </c>
      <c r="D6" s="61">
        <v>2</v>
      </c>
      <c r="E6" s="179">
        <v>-1</v>
      </c>
      <c r="F6" s="180">
        <v>-2</v>
      </c>
    </row>
    <row r="7" spans="1:6" s="80" customFormat="1" x14ac:dyDescent="0.25">
      <c r="A7" s="181" t="s">
        <v>111</v>
      </c>
      <c r="B7" s="181" t="s">
        <v>241</v>
      </c>
      <c r="C7" s="182">
        <v>0</v>
      </c>
      <c r="D7" s="182">
        <v>1</v>
      </c>
      <c r="E7" s="183">
        <v>-1</v>
      </c>
      <c r="F7" s="184">
        <v>-1</v>
      </c>
    </row>
    <row r="8" spans="1:6" s="80" customFormat="1" x14ac:dyDescent="0.25">
      <c r="A8" s="168" t="s">
        <v>131</v>
      </c>
      <c r="B8" s="168" t="s">
        <v>209</v>
      </c>
      <c r="C8" s="61">
        <v>21</v>
      </c>
      <c r="D8" s="61">
        <v>27</v>
      </c>
      <c r="E8" s="179">
        <v>-0.22222222222222221</v>
      </c>
      <c r="F8" s="180">
        <v>-6</v>
      </c>
    </row>
    <row r="9" spans="1:6" x14ac:dyDescent="0.25">
      <c r="A9" s="185" t="s">
        <v>153</v>
      </c>
      <c r="B9" s="186"/>
      <c r="C9" s="126">
        <v>21</v>
      </c>
      <c r="D9" s="126">
        <v>30</v>
      </c>
      <c r="E9" s="187">
        <v>-0.30000000000000004</v>
      </c>
      <c r="F9" s="188">
        <v>-9</v>
      </c>
    </row>
    <row r="10" spans="1:6" s="193" customFormat="1" ht="12.75" x14ac:dyDescent="0.2">
      <c r="A10" s="211" t="s">
        <v>154</v>
      </c>
      <c r="B10" s="211"/>
      <c r="C10" s="212">
        <v>3.8335158817086527E-3</v>
      </c>
      <c r="D10" s="212">
        <v>6.0337892196299274E-3</v>
      </c>
      <c r="E10" s="213"/>
      <c r="F10" s="214"/>
    </row>
    <row r="11" spans="1:6" s="80" customFormat="1" x14ac:dyDescent="0.25">
      <c r="A11" s="215"/>
      <c r="B11" s="215"/>
      <c r="C11" s="216"/>
      <c r="D11" s="216"/>
      <c r="E11" s="217"/>
      <c r="F11" s="218"/>
    </row>
    <row r="12" spans="1:6" s="81" customFormat="1" ht="15" customHeight="1" x14ac:dyDescent="0.25">
      <c r="A12" s="175" t="s">
        <v>151</v>
      </c>
      <c r="B12" s="235" t="s">
        <v>169</v>
      </c>
      <c r="C12" s="177"/>
      <c r="D12" s="177"/>
      <c r="E12" s="178"/>
      <c r="F12" s="176"/>
    </row>
    <row r="13" spans="1:6" s="80" customFormat="1" ht="15" customHeight="1" x14ac:dyDescent="0.25">
      <c r="A13" s="168" t="s">
        <v>329</v>
      </c>
      <c r="B13" s="168" t="s">
        <v>330</v>
      </c>
      <c r="C13" s="61">
        <v>15</v>
      </c>
      <c r="D13" s="61">
        <v>0</v>
      </c>
      <c r="E13" s="179" t="s">
        <v>194</v>
      </c>
      <c r="F13" s="180">
        <v>15</v>
      </c>
    </row>
    <row r="14" spans="1:6" s="80" customFormat="1" ht="15" customHeight="1" x14ac:dyDescent="0.25">
      <c r="A14" s="181" t="s">
        <v>136</v>
      </c>
      <c r="B14" s="181" t="s">
        <v>335</v>
      </c>
      <c r="C14" s="182">
        <v>0</v>
      </c>
      <c r="D14" s="182">
        <v>2</v>
      </c>
      <c r="E14" s="183">
        <v>-1</v>
      </c>
      <c r="F14" s="184">
        <v>-2</v>
      </c>
    </row>
    <row r="15" spans="1:6" s="80" customFormat="1" ht="15" customHeight="1" x14ac:dyDescent="0.25">
      <c r="A15" s="168" t="s">
        <v>115</v>
      </c>
      <c r="B15" s="168" t="s">
        <v>189</v>
      </c>
      <c r="C15" s="61">
        <v>444</v>
      </c>
      <c r="D15" s="61">
        <v>446</v>
      </c>
      <c r="E15" s="179">
        <v>-4.484304932735439E-3</v>
      </c>
      <c r="F15" s="180">
        <v>-2</v>
      </c>
    </row>
    <row r="16" spans="1:6" s="80" customFormat="1" ht="15" customHeight="1" x14ac:dyDescent="0.25">
      <c r="A16" s="181" t="s">
        <v>115</v>
      </c>
      <c r="B16" s="181" t="s">
        <v>192</v>
      </c>
      <c r="C16" s="182">
        <v>30</v>
      </c>
      <c r="D16" s="182">
        <v>31</v>
      </c>
      <c r="E16" s="183">
        <v>-3.2258064516129004E-2</v>
      </c>
      <c r="F16" s="184">
        <v>-1</v>
      </c>
    </row>
    <row r="17" spans="1:6" s="80" customFormat="1" ht="15" customHeight="1" x14ac:dyDescent="0.25">
      <c r="A17" s="168" t="s">
        <v>115</v>
      </c>
      <c r="B17" s="168" t="s">
        <v>191</v>
      </c>
      <c r="C17" s="61">
        <v>51</v>
      </c>
      <c r="D17" s="61">
        <v>11</v>
      </c>
      <c r="E17" s="179">
        <v>3.6363636363636367</v>
      </c>
      <c r="F17" s="180">
        <v>40</v>
      </c>
    </row>
    <row r="18" spans="1:6" s="80" customFormat="1" ht="15" customHeight="1" x14ac:dyDescent="0.25">
      <c r="A18" s="181" t="s">
        <v>115</v>
      </c>
      <c r="B18" s="181" t="s">
        <v>372</v>
      </c>
      <c r="C18" s="182">
        <v>0</v>
      </c>
      <c r="D18" s="182">
        <v>2</v>
      </c>
      <c r="E18" s="183">
        <v>-1</v>
      </c>
      <c r="F18" s="184">
        <v>-2</v>
      </c>
    </row>
    <row r="19" spans="1:6" s="80" customFormat="1" ht="15" customHeight="1" x14ac:dyDescent="0.25">
      <c r="A19" s="168" t="s">
        <v>283</v>
      </c>
      <c r="B19" s="168" t="s">
        <v>284</v>
      </c>
      <c r="C19" s="61">
        <v>110</v>
      </c>
      <c r="D19" s="61">
        <v>52</v>
      </c>
      <c r="E19" s="179">
        <v>1.1153846153846154</v>
      </c>
      <c r="F19" s="180">
        <v>58</v>
      </c>
    </row>
    <row r="20" spans="1:6" s="80" customFormat="1" ht="15" customHeight="1" x14ac:dyDescent="0.25">
      <c r="A20" s="181" t="s">
        <v>283</v>
      </c>
      <c r="B20" s="181" t="s">
        <v>285</v>
      </c>
      <c r="C20" s="182">
        <v>16</v>
      </c>
      <c r="D20" s="182">
        <v>16</v>
      </c>
      <c r="E20" s="183">
        <v>0</v>
      </c>
      <c r="F20" s="184">
        <v>0</v>
      </c>
    </row>
    <row r="21" spans="1:6" s="80" customFormat="1" ht="15" customHeight="1" x14ac:dyDescent="0.25">
      <c r="A21" s="168" t="s">
        <v>121</v>
      </c>
      <c r="B21" s="168" t="s">
        <v>288</v>
      </c>
      <c r="C21" s="61">
        <v>30</v>
      </c>
      <c r="D21" s="61">
        <v>64</v>
      </c>
      <c r="E21" s="179">
        <v>-0.53125</v>
      </c>
      <c r="F21" s="180">
        <v>-34</v>
      </c>
    </row>
    <row r="22" spans="1:6" s="80" customFormat="1" ht="15" customHeight="1" x14ac:dyDescent="0.25">
      <c r="A22" s="181" t="s">
        <v>121</v>
      </c>
      <c r="B22" s="181" t="s">
        <v>289</v>
      </c>
      <c r="C22" s="182">
        <v>12</v>
      </c>
      <c r="D22" s="182">
        <v>17</v>
      </c>
      <c r="E22" s="183">
        <v>-0.29411764705882348</v>
      </c>
      <c r="F22" s="184">
        <v>-5</v>
      </c>
    </row>
    <row r="23" spans="1:6" s="80" customFormat="1" ht="15" customHeight="1" x14ac:dyDescent="0.25">
      <c r="A23" s="168" t="s">
        <v>140</v>
      </c>
      <c r="B23" s="168" t="s">
        <v>268</v>
      </c>
      <c r="C23" s="61">
        <v>1</v>
      </c>
      <c r="D23" s="61">
        <v>0</v>
      </c>
      <c r="E23" s="179" t="s">
        <v>194</v>
      </c>
      <c r="F23" s="180">
        <v>1</v>
      </c>
    </row>
    <row r="24" spans="1:6" s="80" customFormat="1" ht="15" customHeight="1" x14ac:dyDescent="0.25">
      <c r="A24" s="181" t="s">
        <v>140</v>
      </c>
      <c r="B24" s="181" t="s">
        <v>267</v>
      </c>
      <c r="C24" s="182">
        <v>2</v>
      </c>
      <c r="D24" s="182">
        <v>2</v>
      </c>
      <c r="E24" s="183">
        <v>0</v>
      </c>
      <c r="F24" s="184">
        <v>0</v>
      </c>
    </row>
    <row r="25" spans="1:6" s="80" customFormat="1" ht="15" customHeight="1" x14ac:dyDescent="0.25">
      <c r="A25" s="168" t="s">
        <v>140</v>
      </c>
      <c r="B25" s="168" t="s">
        <v>264</v>
      </c>
      <c r="C25" s="61">
        <v>29</v>
      </c>
      <c r="D25" s="61">
        <v>21</v>
      </c>
      <c r="E25" s="179">
        <v>0.38095238095238093</v>
      </c>
      <c r="F25" s="180">
        <v>8</v>
      </c>
    </row>
    <row r="26" spans="1:6" s="80" customFormat="1" ht="15" customHeight="1" x14ac:dyDescent="0.25">
      <c r="A26" s="181" t="s">
        <v>140</v>
      </c>
      <c r="B26" s="181" t="s">
        <v>266</v>
      </c>
      <c r="C26" s="182">
        <v>10</v>
      </c>
      <c r="D26" s="182">
        <v>14</v>
      </c>
      <c r="E26" s="183">
        <v>-0.2857142857142857</v>
      </c>
      <c r="F26" s="184">
        <v>-4</v>
      </c>
    </row>
    <row r="27" spans="1:6" s="80" customFormat="1" ht="15" customHeight="1" x14ac:dyDescent="0.25">
      <c r="A27" s="168" t="s">
        <v>140</v>
      </c>
      <c r="B27" s="168" t="s">
        <v>263</v>
      </c>
      <c r="C27" s="61">
        <v>2</v>
      </c>
      <c r="D27" s="61">
        <v>6</v>
      </c>
      <c r="E27" s="179">
        <v>-0.66666666666666674</v>
      </c>
      <c r="F27" s="180">
        <v>-4</v>
      </c>
    </row>
    <row r="28" spans="1:6" s="80" customFormat="1" ht="15" customHeight="1" x14ac:dyDescent="0.25">
      <c r="A28" s="181" t="s">
        <v>106</v>
      </c>
      <c r="B28" s="181" t="s">
        <v>364</v>
      </c>
      <c r="C28" s="182">
        <v>2</v>
      </c>
      <c r="D28" s="182">
        <v>9</v>
      </c>
      <c r="E28" s="183">
        <v>-0.77777777777777779</v>
      </c>
      <c r="F28" s="184">
        <v>-7</v>
      </c>
    </row>
    <row r="29" spans="1:6" s="80" customFormat="1" ht="15" customHeight="1" x14ac:dyDescent="0.25">
      <c r="A29" s="168" t="s">
        <v>108</v>
      </c>
      <c r="B29" s="168" t="s">
        <v>333</v>
      </c>
      <c r="C29" s="61">
        <v>15</v>
      </c>
      <c r="D29" s="61">
        <v>14</v>
      </c>
      <c r="E29" s="179">
        <v>7.1428571428571397E-2</v>
      </c>
      <c r="F29" s="180">
        <v>1</v>
      </c>
    </row>
    <row r="30" spans="1:6" s="80" customFormat="1" ht="15" customHeight="1" x14ac:dyDescent="0.25">
      <c r="A30" s="181" t="s">
        <v>111</v>
      </c>
      <c r="B30" s="181" t="s">
        <v>241</v>
      </c>
      <c r="C30" s="182">
        <v>14</v>
      </c>
      <c r="D30" s="182">
        <v>28</v>
      </c>
      <c r="E30" s="183">
        <v>-0.5</v>
      </c>
      <c r="F30" s="184">
        <v>-14</v>
      </c>
    </row>
    <row r="31" spans="1:6" s="80" customFormat="1" ht="15" customHeight="1" x14ac:dyDescent="0.25">
      <c r="A31" s="168" t="s">
        <v>111</v>
      </c>
      <c r="B31" s="168" t="s">
        <v>245</v>
      </c>
      <c r="C31" s="61">
        <v>1</v>
      </c>
      <c r="D31" s="61">
        <v>0</v>
      </c>
      <c r="E31" s="179" t="s">
        <v>194</v>
      </c>
      <c r="F31" s="180">
        <v>1</v>
      </c>
    </row>
    <row r="32" spans="1:6" s="80" customFormat="1" ht="15" customHeight="1" x14ac:dyDescent="0.25">
      <c r="A32" s="181" t="s">
        <v>324</v>
      </c>
      <c r="B32" s="181" t="s">
        <v>325</v>
      </c>
      <c r="C32" s="182">
        <v>13</v>
      </c>
      <c r="D32" s="182">
        <v>5</v>
      </c>
      <c r="E32" s="183">
        <v>1.6</v>
      </c>
      <c r="F32" s="184">
        <v>8</v>
      </c>
    </row>
    <row r="33" spans="1:6" s="80" customFormat="1" ht="15" customHeight="1" x14ac:dyDescent="0.25">
      <c r="A33" s="168" t="s">
        <v>117</v>
      </c>
      <c r="B33" s="168" t="s">
        <v>373</v>
      </c>
      <c r="C33" s="61">
        <v>0</v>
      </c>
      <c r="D33" s="61">
        <v>8</v>
      </c>
      <c r="E33" s="179">
        <v>-1</v>
      </c>
      <c r="F33" s="180">
        <v>-8</v>
      </c>
    </row>
    <row r="34" spans="1:6" s="80" customFormat="1" ht="15" customHeight="1" x14ac:dyDescent="0.25">
      <c r="A34" s="181" t="s">
        <v>117</v>
      </c>
      <c r="B34" s="181" t="s">
        <v>271</v>
      </c>
      <c r="C34" s="182">
        <v>39</v>
      </c>
      <c r="D34" s="182">
        <v>32</v>
      </c>
      <c r="E34" s="183">
        <v>0.21875</v>
      </c>
      <c r="F34" s="184">
        <v>7</v>
      </c>
    </row>
    <row r="35" spans="1:6" s="80" customFormat="1" ht="15" customHeight="1" x14ac:dyDescent="0.25">
      <c r="A35" s="168" t="s">
        <v>117</v>
      </c>
      <c r="B35" s="168" t="s">
        <v>273</v>
      </c>
      <c r="C35" s="61">
        <v>3</v>
      </c>
      <c r="D35" s="61">
        <v>1</v>
      </c>
      <c r="E35" s="179">
        <v>2</v>
      </c>
      <c r="F35" s="180">
        <v>2</v>
      </c>
    </row>
    <row r="36" spans="1:6" s="80" customFormat="1" ht="15" customHeight="1" x14ac:dyDescent="0.25">
      <c r="A36" s="181" t="s">
        <v>117</v>
      </c>
      <c r="B36" s="181" t="s">
        <v>274</v>
      </c>
      <c r="C36" s="182">
        <v>1</v>
      </c>
      <c r="D36" s="182">
        <v>1</v>
      </c>
      <c r="E36" s="183">
        <v>0</v>
      </c>
      <c r="F36" s="184">
        <v>0</v>
      </c>
    </row>
    <row r="37" spans="1:6" s="80" customFormat="1" ht="15" customHeight="1" x14ac:dyDescent="0.25">
      <c r="A37" s="168" t="s">
        <v>117</v>
      </c>
      <c r="B37" s="168" t="s">
        <v>270</v>
      </c>
      <c r="C37" s="61">
        <v>1</v>
      </c>
      <c r="D37" s="61">
        <v>8</v>
      </c>
      <c r="E37" s="179">
        <v>-0.875</v>
      </c>
      <c r="F37" s="180">
        <v>-7</v>
      </c>
    </row>
    <row r="38" spans="1:6" s="80" customFormat="1" ht="15" customHeight="1" x14ac:dyDescent="0.25">
      <c r="A38" s="181" t="s">
        <v>201</v>
      </c>
      <c r="B38" s="181" t="s">
        <v>206</v>
      </c>
      <c r="C38" s="182">
        <v>15</v>
      </c>
      <c r="D38" s="182">
        <v>20</v>
      </c>
      <c r="E38" s="183">
        <v>-0.25</v>
      </c>
      <c r="F38" s="184">
        <v>-5</v>
      </c>
    </row>
    <row r="39" spans="1:6" s="80" customFormat="1" ht="15" customHeight="1" x14ac:dyDescent="0.25">
      <c r="A39" s="168" t="s">
        <v>201</v>
      </c>
      <c r="B39" s="168" t="s">
        <v>374</v>
      </c>
      <c r="C39" s="61">
        <v>0</v>
      </c>
      <c r="D39" s="61">
        <v>6</v>
      </c>
      <c r="E39" s="179">
        <v>-1</v>
      </c>
      <c r="F39" s="180">
        <v>-6</v>
      </c>
    </row>
    <row r="40" spans="1:6" s="80" customFormat="1" ht="15" customHeight="1" x14ac:dyDescent="0.25">
      <c r="A40" s="181" t="s">
        <v>201</v>
      </c>
      <c r="B40" s="181" t="s">
        <v>375</v>
      </c>
      <c r="C40" s="182">
        <v>0</v>
      </c>
      <c r="D40" s="182">
        <v>7</v>
      </c>
      <c r="E40" s="183">
        <v>-1</v>
      </c>
      <c r="F40" s="184">
        <v>-7</v>
      </c>
    </row>
    <row r="41" spans="1:6" s="80" customFormat="1" ht="15" customHeight="1" x14ac:dyDescent="0.25">
      <c r="A41" s="168" t="s">
        <v>201</v>
      </c>
      <c r="B41" s="168" t="s">
        <v>207</v>
      </c>
      <c r="C41" s="61">
        <v>7</v>
      </c>
      <c r="D41" s="61">
        <v>9</v>
      </c>
      <c r="E41" s="179">
        <v>-0.22222222222222221</v>
      </c>
      <c r="F41" s="180">
        <v>-2</v>
      </c>
    </row>
    <row r="42" spans="1:6" s="80" customFormat="1" ht="15" customHeight="1" x14ac:dyDescent="0.25">
      <c r="A42" s="181" t="s">
        <v>201</v>
      </c>
      <c r="B42" s="181" t="s">
        <v>376</v>
      </c>
      <c r="C42" s="182">
        <v>0</v>
      </c>
      <c r="D42" s="182">
        <v>13</v>
      </c>
      <c r="E42" s="183">
        <v>-1</v>
      </c>
      <c r="F42" s="184">
        <v>-13</v>
      </c>
    </row>
    <row r="43" spans="1:6" s="80" customFormat="1" ht="15" customHeight="1" x14ac:dyDescent="0.25">
      <c r="A43" s="168" t="s">
        <v>201</v>
      </c>
      <c r="B43" s="168" t="s">
        <v>204</v>
      </c>
      <c r="C43" s="61">
        <v>40</v>
      </c>
      <c r="D43" s="61">
        <v>5</v>
      </c>
      <c r="E43" s="179">
        <v>7</v>
      </c>
      <c r="F43" s="180">
        <v>35</v>
      </c>
    </row>
    <row r="44" spans="1:6" s="80" customFormat="1" ht="15" customHeight="1" x14ac:dyDescent="0.25">
      <c r="A44" s="181" t="s">
        <v>201</v>
      </c>
      <c r="B44" s="181" t="s">
        <v>202</v>
      </c>
      <c r="C44" s="182">
        <v>310</v>
      </c>
      <c r="D44" s="182">
        <v>495</v>
      </c>
      <c r="E44" s="183">
        <v>-0.3737373737373737</v>
      </c>
      <c r="F44" s="184">
        <v>-185</v>
      </c>
    </row>
    <row r="45" spans="1:6" s="80" customFormat="1" ht="15" customHeight="1" x14ac:dyDescent="0.25">
      <c r="A45" s="168" t="s">
        <v>201</v>
      </c>
      <c r="B45" s="168" t="s">
        <v>205</v>
      </c>
      <c r="C45" s="61">
        <v>16</v>
      </c>
      <c r="D45" s="61">
        <v>1</v>
      </c>
      <c r="E45" s="179">
        <v>15</v>
      </c>
      <c r="F45" s="180">
        <v>15</v>
      </c>
    </row>
    <row r="46" spans="1:6" s="80" customFormat="1" x14ac:dyDescent="0.25">
      <c r="A46" s="181" t="s">
        <v>341</v>
      </c>
      <c r="B46" s="181" t="s">
        <v>342</v>
      </c>
      <c r="C46" s="182">
        <v>7</v>
      </c>
      <c r="D46" s="182">
        <v>6</v>
      </c>
      <c r="E46" s="183">
        <v>0.16666666666666674</v>
      </c>
      <c r="F46" s="184">
        <v>1</v>
      </c>
    </row>
    <row r="47" spans="1:6" s="80" customFormat="1" ht="15" customHeight="1" x14ac:dyDescent="0.25">
      <c r="A47" s="168" t="s">
        <v>119</v>
      </c>
      <c r="B47" s="168" t="s">
        <v>199</v>
      </c>
      <c r="C47" s="61">
        <v>1</v>
      </c>
      <c r="D47" s="61">
        <v>0</v>
      </c>
      <c r="E47" s="179" t="s">
        <v>194</v>
      </c>
      <c r="F47" s="180">
        <v>1</v>
      </c>
    </row>
    <row r="48" spans="1:6" s="80" customFormat="1" ht="15" customHeight="1" x14ac:dyDescent="0.25">
      <c r="A48" s="181" t="s">
        <v>119</v>
      </c>
      <c r="B48" s="181" t="s">
        <v>197</v>
      </c>
      <c r="C48" s="182">
        <v>143</v>
      </c>
      <c r="D48" s="182">
        <v>104</v>
      </c>
      <c r="E48" s="183">
        <v>0.375</v>
      </c>
      <c r="F48" s="184">
        <v>39</v>
      </c>
    </row>
    <row r="49" spans="1:6" s="80" customFormat="1" ht="15" customHeight="1" x14ac:dyDescent="0.25">
      <c r="A49" s="168" t="s">
        <v>119</v>
      </c>
      <c r="B49" s="168" t="s">
        <v>195</v>
      </c>
      <c r="C49" s="61">
        <v>6</v>
      </c>
      <c r="D49" s="61">
        <v>13</v>
      </c>
      <c r="E49" s="179">
        <v>-0.53846153846153844</v>
      </c>
      <c r="F49" s="180">
        <v>-7</v>
      </c>
    </row>
    <row r="50" spans="1:6" s="80" customFormat="1" ht="15" customHeight="1" x14ac:dyDescent="0.25">
      <c r="A50" s="181" t="s">
        <v>113</v>
      </c>
      <c r="B50" s="181" t="s">
        <v>232</v>
      </c>
      <c r="C50" s="182">
        <v>38</v>
      </c>
      <c r="D50" s="182">
        <v>46</v>
      </c>
      <c r="E50" s="183">
        <v>-0.17391304347826086</v>
      </c>
      <c r="F50" s="184">
        <v>-8</v>
      </c>
    </row>
    <row r="51" spans="1:6" s="80" customFormat="1" ht="15" customHeight="1" x14ac:dyDescent="0.25">
      <c r="A51" s="168" t="s">
        <v>113</v>
      </c>
      <c r="B51" s="168" t="s">
        <v>231</v>
      </c>
      <c r="C51" s="61">
        <v>111</v>
      </c>
      <c r="D51" s="61">
        <v>156</v>
      </c>
      <c r="E51" s="179">
        <v>-0.28846153846153844</v>
      </c>
      <c r="F51" s="180">
        <v>-45</v>
      </c>
    </row>
    <row r="52" spans="1:6" s="80" customFormat="1" ht="15" customHeight="1" x14ac:dyDescent="0.25">
      <c r="A52" s="181" t="s">
        <v>113</v>
      </c>
      <c r="B52" s="181" t="s">
        <v>233</v>
      </c>
      <c r="C52" s="182">
        <v>32</v>
      </c>
      <c r="D52" s="182">
        <v>12</v>
      </c>
      <c r="E52" s="183">
        <v>1.6666666666666665</v>
      </c>
      <c r="F52" s="184">
        <v>20</v>
      </c>
    </row>
    <row r="53" spans="1:6" s="80" customFormat="1" ht="15" customHeight="1" x14ac:dyDescent="0.25">
      <c r="A53" s="168" t="s">
        <v>113</v>
      </c>
      <c r="B53" s="168" t="s">
        <v>230</v>
      </c>
      <c r="C53" s="61">
        <v>148</v>
      </c>
      <c r="D53" s="61">
        <v>135</v>
      </c>
      <c r="E53" s="179">
        <v>9.6296296296296324E-2</v>
      </c>
      <c r="F53" s="180">
        <v>13</v>
      </c>
    </row>
    <row r="54" spans="1:6" s="80" customFormat="1" ht="15" customHeight="1" x14ac:dyDescent="0.25">
      <c r="A54" s="181" t="s">
        <v>113</v>
      </c>
      <c r="B54" s="181" t="s">
        <v>234</v>
      </c>
      <c r="C54" s="182">
        <v>27</v>
      </c>
      <c r="D54" s="182">
        <v>28</v>
      </c>
      <c r="E54" s="183">
        <v>-3.5714285714285698E-2</v>
      </c>
      <c r="F54" s="184">
        <v>-1</v>
      </c>
    </row>
    <row r="55" spans="1:6" s="80" customFormat="1" ht="15" customHeight="1" x14ac:dyDescent="0.25">
      <c r="A55" s="168" t="s">
        <v>255</v>
      </c>
      <c r="B55" s="168" t="s">
        <v>258</v>
      </c>
      <c r="C55" s="61">
        <v>1</v>
      </c>
      <c r="D55" s="61">
        <v>0</v>
      </c>
      <c r="E55" s="179" t="s">
        <v>194</v>
      </c>
      <c r="F55" s="180">
        <v>1</v>
      </c>
    </row>
    <row r="56" spans="1:6" s="80" customFormat="1" ht="15" customHeight="1" x14ac:dyDescent="0.25">
      <c r="A56" s="181" t="s">
        <v>255</v>
      </c>
      <c r="B56" s="181" t="s">
        <v>377</v>
      </c>
      <c r="C56" s="182">
        <v>0</v>
      </c>
      <c r="D56" s="182">
        <v>1</v>
      </c>
      <c r="E56" s="183">
        <v>-1</v>
      </c>
      <c r="F56" s="184">
        <v>-1</v>
      </c>
    </row>
    <row r="57" spans="1:6" s="80" customFormat="1" ht="15" customHeight="1" x14ac:dyDescent="0.25">
      <c r="A57" s="168" t="s">
        <v>255</v>
      </c>
      <c r="B57" s="168" t="s">
        <v>256</v>
      </c>
      <c r="C57" s="61">
        <v>57</v>
      </c>
      <c r="D57" s="61">
        <v>5</v>
      </c>
      <c r="E57" s="179">
        <v>10.4</v>
      </c>
      <c r="F57" s="180">
        <v>52</v>
      </c>
    </row>
    <row r="58" spans="1:6" s="80" customFormat="1" ht="15" customHeight="1" x14ac:dyDescent="0.25">
      <c r="A58" s="181" t="s">
        <v>255</v>
      </c>
      <c r="B58" s="181" t="s">
        <v>259</v>
      </c>
      <c r="C58" s="182">
        <v>1</v>
      </c>
      <c r="D58" s="182">
        <v>0</v>
      </c>
      <c r="E58" s="183" t="s">
        <v>194</v>
      </c>
      <c r="F58" s="184">
        <v>1</v>
      </c>
    </row>
    <row r="59" spans="1:6" s="80" customFormat="1" ht="15" customHeight="1" x14ac:dyDescent="0.25">
      <c r="A59" s="168" t="s">
        <v>131</v>
      </c>
      <c r="B59" s="168" t="s">
        <v>209</v>
      </c>
      <c r="C59" s="61">
        <v>110</v>
      </c>
      <c r="D59" s="61">
        <v>132</v>
      </c>
      <c r="E59" s="179">
        <v>-0.16666666666666663</v>
      </c>
      <c r="F59" s="180">
        <v>-22</v>
      </c>
    </row>
    <row r="60" spans="1:6" s="80" customFormat="1" ht="15" customHeight="1" x14ac:dyDescent="0.25">
      <c r="A60" s="181" t="s">
        <v>131</v>
      </c>
      <c r="B60" s="181" t="s">
        <v>213</v>
      </c>
      <c r="C60" s="182">
        <v>48</v>
      </c>
      <c r="D60" s="182">
        <v>41</v>
      </c>
      <c r="E60" s="183">
        <v>0.1707317073170731</v>
      </c>
      <c r="F60" s="184">
        <v>7</v>
      </c>
    </row>
    <row r="61" spans="1:6" s="80" customFormat="1" ht="15" customHeight="1" x14ac:dyDescent="0.25">
      <c r="A61" s="168" t="s">
        <v>131</v>
      </c>
      <c r="B61" s="168" t="s">
        <v>215</v>
      </c>
      <c r="C61" s="61">
        <v>15</v>
      </c>
      <c r="D61" s="61">
        <v>0</v>
      </c>
      <c r="E61" s="179" t="s">
        <v>194</v>
      </c>
      <c r="F61" s="180">
        <v>15</v>
      </c>
    </row>
    <row r="62" spans="1:6" s="80" customFormat="1" ht="15" customHeight="1" x14ac:dyDescent="0.25">
      <c r="A62" s="181" t="s">
        <v>131</v>
      </c>
      <c r="B62" s="181" t="s">
        <v>378</v>
      </c>
      <c r="C62" s="182">
        <v>0</v>
      </c>
      <c r="D62" s="182">
        <v>1</v>
      </c>
      <c r="E62" s="183">
        <v>-1</v>
      </c>
      <c r="F62" s="184">
        <v>-1</v>
      </c>
    </row>
    <row r="63" spans="1:6" s="80" customFormat="1" ht="15" customHeight="1" x14ac:dyDescent="0.25">
      <c r="A63" s="168" t="s">
        <v>131</v>
      </c>
      <c r="B63" s="168" t="s">
        <v>217</v>
      </c>
      <c r="C63" s="61">
        <v>1</v>
      </c>
      <c r="D63" s="61">
        <v>0</v>
      </c>
      <c r="E63" s="179" t="s">
        <v>194</v>
      </c>
      <c r="F63" s="180">
        <v>1</v>
      </c>
    </row>
    <row r="64" spans="1:6" s="80" customFormat="1" ht="15" customHeight="1" x14ac:dyDescent="0.25">
      <c r="A64" s="181" t="s">
        <v>248</v>
      </c>
      <c r="B64" s="181" t="s">
        <v>253</v>
      </c>
      <c r="C64" s="182">
        <v>1</v>
      </c>
      <c r="D64" s="182">
        <v>0</v>
      </c>
      <c r="E64" s="183" t="s">
        <v>194</v>
      </c>
      <c r="F64" s="184">
        <v>1</v>
      </c>
    </row>
    <row r="65" spans="1:6" x14ac:dyDescent="0.25">
      <c r="A65" s="185" t="s">
        <v>153</v>
      </c>
      <c r="B65" s="186"/>
      <c r="C65" s="126">
        <v>1976</v>
      </c>
      <c r="D65" s="126">
        <v>2026</v>
      </c>
      <c r="E65" s="187">
        <v>-2.4679170779861814E-2</v>
      </c>
      <c r="F65" s="188">
        <v>-50</v>
      </c>
    </row>
    <row r="66" spans="1:6" s="193" customFormat="1" ht="12.75" x14ac:dyDescent="0.2">
      <c r="A66" s="211" t="s">
        <v>154</v>
      </c>
      <c r="B66" s="211"/>
      <c r="C66" s="212">
        <v>0.36071558963125228</v>
      </c>
      <c r="D66" s="212">
        <v>0.40748189863234113</v>
      </c>
      <c r="E66" s="213"/>
      <c r="F66" s="214"/>
    </row>
    <row r="67" spans="1:6" x14ac:dyDescent="0.25">
      <c r="A67" s="219"/>
      <c r="B67" s="215"/>
      <c r="C67" s="216"/>
      <c r="D67" s="216"/>
      <c r="E67" s="217"/>
      <c r="F67" s="218"/>
    </row>
    <row r="68" spans="1:6" x14ac:dyDescent="0.25">
      <c r="A68" s="219">
        <v>0</v>
      </c>
      <c r="B68" s="215">
        <v>0</v>
      </c>
      <c r="C68" s="216">
        <v>0</v>
      </c>
      <c r="D68" s="216"/>
      <c r="E68" s="217" t="s">
        <v>194</v>
      </c>
      <c r="F68" s="218">
        <v>0</v>
      </c>
    </row>
    <row r="69" spans="1:6" s="81" customFormat="1" x14ac:dyDescent="0.25">
      <c r="A69" s="175" t="s">
        <v>151</v>
      </c>
      <c r="B69" s="235" t="s">
        <v>170</v>
      </c>
      <c r="C69" s="177"/>
      <c r="D69" s="177"/>
      <c r="E69" s="178"/>
      <c r="F69" s="176"/>
    </row>
    <row r="70" spans="1:6" s="80" customFormat="1" ht="15" customHeight="1" x14ac:dyDescent="0.25">
      <c r="A70" s="168" t="s">
        <v>111</v>
      </c>
      <c r="B70" s="168" t="s">
        <v>237</v>
      </c>
      <c r="C70" s="61">
        <v>13</v>
      </c>
      <c r="D70" s="61">
        <v>16</v>
      </c>
      <c r="E70" s="179">
        <v>-0.1875</v>
      </c>
      <c r="F70" s="180">
        <v>-3</v>
      </c>
    </row>
    <row r="71" spans="1:6" s="80" customFormat="1" ht="15" customHeight="1" x14ac:dyDescent="0.25">
      <c r="A71" s="181" t="s">
        <v>111</v>
      </c>
      <c r="B71" s="181" t="s">
        <v>236</v>
      </c>
      <c r="C71" s="182">
        <v>38</v>
      </c>
      <c r="D71" s="182">
        <v>10</v>
      </c>
      <c r="E71" s="183">
        <v>2.8</v>
      </c>
      <c r="F71" s="184">
        <v>28</v>
      </c>
    </row>
    <row r="72" spans="1:6" s="80" customFormat="1" ht="15" customHeight="1" x14ac:dyDescent="0.25">
      <c r="A72" s="168" t="s">
        <v>131</v>
      </c>
      <c r="B72" s="168" t="s">
        <v>379</v>
      </c>
      <c r="C72" s="61">
        <v>0</v>
      </c>
      <c r="D72" s="61">
        <v>1</v>
      </c>
      <c r="E72" s="179">
        <v>-1</v>
      </c>
      <c r="F72" s="180">
        <v>-1</v>
      </c>
    </row>
    <row r="73" spans="1:6" s="80" customFormat="1" ht="15" customHeight="1" x14ac:dyDescent="0.25">
      <c r="A73" s="181" t="s">
        <v>131</v>
      </c>
      <c r="B73" s="181" t="s">
        <v>212</v>
      </c>
      <c r="C73" s="182">
        <v>4</v>
      </c>
      <c r="D73" s="182">
        <v>3</v>
      </c>
      <c r="E73" s="183">
        <v>0.33333333333333326</v>
      </c>
      <c r="F73" s="184">
        <v>1</v>
      </c>
    </row>
    <row r="74" spans="1:6" s="80" customFormat="1" ht="15" customHeight="1" x14ac:dyDescent="0.25">
      <c r="A74" s="168" t="s">
        <v>131</v>
      </c>
      <c r="B74" s="168" t="s">
        <v>214</v>
      </c>
      <c r="C74" s="61">
        <v>31</v>
      </c>
      <c r="D74" s="61">
        <v>81</v>
      </c>
      <c r="E74" s="179">
        <v>-0.61728395061728403</v>
      </c>
      <c r="F74" s="180">
        <v>-50</v>
      </c>
    </row>
    <row r="75" spans="1:6" s="80" customFormat="1" ht="15" customHeight="1" x14ac:dyDescent="0.25">
      <c r="A75" s="181" t="s">
        <v>131</v>
      </c>
      <c r="B75" s="181" t="s">
        <v>210</v>
      </c>
      <c r="C75" s="182">
        <v>70</v>
      </c>
      <c r="D75" s="182">
        <v>53</v>
      </c>
      <c r="E75" s="183">
        <v>0.320754716981132</v>
      </c>
      <c r="F75" s="184">
        <v>17</v>
      </c>
    </row>
    <row r="76" spans="1:6" s="80" customFormat="1" ht="15" customHeight="1" x14ac:dyDescent="0.25">
      <c r="A76" s="168" t="s">
        <v>131</v>
      </c>
      <c r="B76" s="168" t="s">
        <v>211</v>
      </c>
      <c r="C76" s="61">
        <v>8</v>
      </c>
      <c r="D76" s="61">
        <v>10</v>
      </c>
      <c r="E76" s="179">
        <v>-0.19999999999999996</v>
      </c>
      <c r="F76" s="180">
        <v>-2</v>
      </c>
    </row>
    <row r="77" spans="1:6" x14ac:dyDescent="0.25">
      <c r="A77" s="185" t="s">
        <v>153</v>
      </c>
      <c r="B77" s="186"/>
      <c r="C77" s="126">
        <v>164</v>
      </c>
      <c r="D77" s="126">
        <v>174</v>
      </c>
      <c r="E77" s="187">
        <v>-5.7471264367816133E-2</v>
      </c>
      <c r="F77" s="188">
        <v>-10</v>
      </c>
    </row>
    <row r="78" spans="1:6" s="193" customFormat="1" ht="12.75" x14ac:dyDescent="0.2">
      <c r="A78" s="211" t="s">
        <v>154</v>
      </c>
      <c r="B78" s="211"/>
      <c r="C78" s="212">
        <v>2.9937933552391383E-2</v>
      </c>
      <c r="D78" s="212">
        <v>3.4995977473853579E-2</v>
      </c>
      <c r="E78" s="213"/>
      <c r="F78" s="214"/>
    </row>
    <row r="79" spans="1:6" x14ac:dyDescent="0.25">
      <c r="A79" s="219"/>
      <c r="B79" s="215"/>
      <c r="C79" s="216"/>
      <c r="D79" s="216"/>
      <c r="E79" s="217"/>
      <c r="F79" s="218"/>
    </row>
    <row r="80" spans="1:6" s="81" customFormat="1" x14ac:dyDescent="0.25">
      <c r="A80" s="175" t="s">
        <v>151</v>
      </c>
      <c r="B80" s="235" t="s">
        <v>171</v>
      </c>
      <c r="C80" s="177"/>
      <c r="D80" s="177"/>
      <c r="E80" s="178"/>
      <c r="F80" s="176"/>
    </row>
    <row r="81" spans="1:6" s="80" customFormat="1" ht="15" customHeight="1" x14ac:dyDescent="0.25">
      <c r="A81" s="168" t="s">
        <v>329</v>
      </c>
      <c r="B81" s="168" t="s">
        <v>331</v>
      </c>
      <c r="C81" s="61">
        <v>3</v>
      </c>
      <c r="D81" s="61">
        <v>1</v>
      </c>
      <c r="E81" s="179">
        <v>2</v>
      </c>
      <c r="F81" s="180">
        <v>2</v>
      </c>
    </row>
    <row r="82" spans="1:6" s="80" customFormat="1" ht="15" customHeight="1" x14ac:dyDescent="0.25">
      <c r="A82" s="181" t="s">
        <v>136</v>
      </c>
      <c r="B82" s="181" t="s">
        <v>335</v>
      </c>
      <c r="C82" s="182">
        <v>14</v>
      </c>
      <c r="D82" s="182">
        <v>2</v>
      </c>
      <c r="E82" s="183">
        <v>6</v>
      </c>
      <c r="F82" s="184">
        <v>12</v>
      </c>
    </row>
    <row r="83" spans="1:6" s="80" customFormat="1" ht="15" customHeight="1" x14ac:dyDescent="0.25">
      <c r="A83" s="168" t="s">
        <v>115</v>
      </c>
      <c r="B83" s="168" t="s">
        <v>190</v>
      </c>
      <c r="C83" s="61">
        <v>239</v>
      </c>
      <c r="D83" s="61">
        <v>186</v>
      </c>
      <c r="E83" s="179">
        <v>0.28494623655913975</v>
      </c>
      <c r="F83" s="180">
        <v>53</v>
      </c>
    </row>
    <row r="84" spans="1:6" s="80" customFormat="1" ht="15" customHeight="1" x14ac:dyDescent="0.25">
      <c r="A84" s="181" t="s">
        <v>115</v>
      </c>
      <c r="B84" s="181" t="s">
        <v>191</v>
      </c>
      <c r="C84" s="182">
        <v>114</v>
      </c>
      <c r="D84" s="182">
        <v>21</v>
      </c>
      <c r="E84" s="183">
        <v>4.4285714285714288</v>
      </c>
      <c r="F84" s="184">
        <v>93</v>
      </c>
    </row>
    <row r="85" spans="1:6" s="80" customFormat="1" ht="15" customHeight="1" x14ac:dyDescent="0.25">
      <c r="A85" s="168" t="s">
        <v>121</v>
      </c>
      <c r="B85" s="168" t="s">
        <v>287</v>
      </c>
      <c r="C85" s="61">
        <v>39</v>
      </c>
      <c r="D85" s="61">
        <v>60</v>
      </c>
      <c r="E85" s="179">
        <v>-0.35</v>
      </c>
      <c r="F85" s="180">
        <v>-21</v>
      </c>
    </row>
    <row r="86" spans="1:6" s="80" customFormat="1" ht="15" customHeight="1" x14ac:dyDescent="0.25">
      <c r="A86" s="181" t="s">
        <v>121</v>
      </c>
      <c r="B86" s="181" t="s">
        <v>290</v>
      </c>
      <c r="C86" s="182">
        <v>1</v>
      </c>
      <c r="D86" s="182">
        <v>0</v>
      </c>
      <c r="E86" s="183" t="s">
        <v>194</v>
      </c>
      <c r="F86" s="184">
        <v>1</v>
      </c>
    </row>
    <row r="87" spans="1:6" s="80" customFormat="1" ht="15" customHeight="1" x14ac:dyDescent="0.25">
      <c r="A87" s="168" t="s">
        <v>140</v>
      </c>
      <c r="B87" s="168" t="s">
        <v>265</v>
      </c>
      <c r="C87" s="61">
        <v>15</v>
      </c>
      <c r="D87" s="61">
        <v>5</v>
      </c>
      <c r="E87" s="179">
        <v>2</v>
      </c>
      <c r="F87" s="180">
        <v>10</v>
      </c>
    </row>
    <row r="88" spans="1:6" s="80" customFormat="1" ht="15" customHeight="1" x14ac:dyDescent="0.25">
      <c r="A88" s="181" t="s">
        <v>140</v>
      </c>
      <c r="B88" s="181" t="s">
        <v>262</v>
      </c>
      <c r="C88" s="182">
        <v>107</v>
      </c>
      <c r="D88" s="182">
        <v>103</v>
      </c>
      <c r="E88" s="183">
        <v>3.8834951456310662E-2</v>
      </c>
      <c r="F88" s="184">
        <v>4</v>
      </c>
    </row>
    <row r="89" spans="1:6" s="80" customFormat="1" ht="15" customHeight="1" x14ac:dyDescent="0.25">
      <c r="A89" s="168" t="s">
        <v>140</v>
      </c>
      <c r="B89" s="168" t="s">
        <v>263</v>
      </c>
      <c r="C89" s="61">
        <v>105</v>
      </c>
      <c r="D89" s="61">
        <v>148</v>
      </c>
      <c r="E89" s="179">
        <v>-0.29054054054054057</v>
      </c>
      <c r="F89" s="180">
        <v>-43</v>
      </c>
    </row>
    <row r="90" spans="1:6" s="80" customFormat="1" ht="15" customHeight="1" x14ac:dyDescent="0.25">
      <c r="A90" s="181" t="s">
        <v>337</v>
      </c>
      <c r="B90" s="181" t="s">
        <v>338</v>
      </c>
      <c r="C90" s="182">
        <v>3</v>
      </c>
      <c r="D90" s="182">
        <v>2</v>
      </c>
      <c r="E90" s="183">
        <v>0.5</v>
      </c>
      <c r="F90" s="184">
        <v>1</v>
      </c>
    </row>
    <row r="91" spans="1:6" s="80" customFormat="1" ht="15" customHeight="1" x14ac:dyDescent="0.25">
      <c r="A91" s="168" t="s">
        <v>292</v>
      </c>
      <c r="B91" s="168" t="s">
        <v>298</v>
      </c>
      <c r="C91" s="61">
        <v>1</v>
      </c>
      <c r="D91" s="61">
        <v>4</v>
      </c>
      <c r="E91" s="179">
        <v>-0.75</v>
      </c>
      <c r="F91" s="180">
        <v>-3</v>
      </c>
    </row>
    <row r="92" spans="1:6" s="80" customFormat="1" ht="15" customHeight="1" x14ac:dyDescent="0.25">
      <c r="A92" s="181" t="s">
        <v>292</v>
      </c>
      <c r="B92" s="181" t="s">
        <v>309</v>
      </c>
      <c r="C92" s="182">
        <v>1</v>
      </c>
      <c r="D92" s="182">
        <v>0</v>
      </c>
      <c r="E92" s="183" t="s">
        <v>194</v>
      </c>
      <c r="F92" s="184">
        <v>1</v>
      </c>
    </row>
    <row r="93" spans="1:6" s="80" customFormat="1" ht="15" customHeight="1" x14ac:dyDescent="0.25">
      <c r="A93" s="168" t="s">
        <v>292</v>
      </c>
      <c r="B93" s="168" t="s">
        <v>300</v>
      </c>
      <c r="C93" s="61">
        <v>2</v>
      </c>
      <c r="D93" s="61">
        <v>7</v>
      </c>
      <c r="E93" s="179">
        <v>-0.7142857142857143</v>
      </c>
      <c r="F93" s="180">
        <v>-5</v>
      </c>
    </row>
    <row r="94" spans="1:6" s="80" customFormat="1" ht="15" customHeight="1" x14ac:dyDescent="0.25">
      <c r="A94" s="181" t="s">
        <v>292</v>
      </c>
      <c r="B94" s="181" t="s">
        <v>296</v>
      </c>
      <c r="C94" s="182">
        <v>8</v>
      </c>
      <c r="D94" s="182">
        <v>0</v>
      </c>
      <c r="E94" s="183" t="s">
        <v>194</v>
      </c>
      <c r="F94" s="184">
        <v>8</v>
      </c>
    </row>
    <row r="95" spans="1:6" s="80" customFormat="1" ht="15" customHeight="1" x14ac:dyDescent="0.25">
      <c r="A95" s="168" t="s">
        <v>292</v>
      </c>
      <c r="B95" s="168" t="s">
        <v>380</v>
      </c>
      <c r="C95" s="61">
        <v>0</v>
      </c>
      <c r="D95" s="61">
        <v>2</v>
      </c>
      <c r="E95" s="179">
        <v>-1</v>
      </c>
      <c r="F95" s="180">
        <v>-2</v>
      </c>
    </row>
    <row r="96" spans="1:6" s="80" customFormat="1" ht="15" customHeight="1" x14ac:dyDescent="0.25">
      <c r="A96" s="181" t="s">
        <v>292</v>
      </c>
      <c r="B96" s="181" t="s">
        <v>299</v>
      </c>
      <c r="C96" s="182">
        <v>2</v>
      </c>
      <c r="D96" s="182">
        <v>2</v>
      </c>
      <c r="E96" s="183">
        <v>0</v>
      </c>
      <c r="F96" s="184">
        <v>0</v>
      </c>
    </row>
    <row r="97" spans="1:6" s="80" customFormat="1" ht="15" customHeight="1" x14ac:dyDescent="0.25">
      <c r="A97" s="168" t="s">
        <v>292</v>
      </c>
      <c r="B97" s="168" t="s">
        <v>381</v>
      </c>
      <c r="C97" s="61">
        <v>0</v>
      </c>
      <c r="D97" s="61">
        <v>6</v>
      </c>
      <c r="E97" s="179">
        <v>-1</v>
      </c>
      <c r="F97" s="180">
        <v>-6</v>
      </c>
    </row>
    <row r="98" spans="1:6" s="80" customFormat="1" ht="15" customHeight="1" x14ac:dyDescent="0.25">
      <c r="A98" s="181" t="s">
        <v>292</v>
      </c>
      <c r="B98" s="181" t="s">
        <v>295</v>
      </c>
      <c r="C98" s="182">
        <v>6</v>
      </c>
      <c r="D98" s="182">
        <v>3</v>
      </c>
      <c r="E98" s="183">
        <v>1</v>
      </c>
      <c r="F98" s="184">
        <v>3</v>
      </c>
    </row>
    <row r="99" spans="1:6" s="80" customFormat="1" ht="15" customHeight="1" x14ac:dyDescent="0.25">
      <c r="A99" s="168" t="s">
        <v>292</v>
      </c>
      <c r="B99" s="168" t="s">
        <v>304</v>
      </c>
      <c r="C99" s="61">
        <v>1</v>
      </c>
      <c r="D99" s="61">
        <v>0</v>
      </c>
      <c r="E99" s="179" t="s">
        <v>194</v>
      </c>
      <c r="F99" s="180">
        <v>1</v>
      </c>
    </row>
    <row r="100" spans="1:6" s="80" customFormat="1" ht="15" customHeight="1" x14ac:dyDescent="0.25">
      <c r="A100" s="181" t="s">
        <v>111</v>
      </c>
      <c r="B100" s="181" t="s">
        <v>237</v>
      </c>
      <c r="C100" s="182">
        <v>34</v>
      </c>
      <c r="D100" s="182">
        <v>40</v>
      </c>
      <c r="E100" s="183">
        <v>-0.15000000000000002</v>
      </c>
      <c r="F100" s="184">
        <v>-6</v>
      </c>
    </row>
    <row r="101" spans="1:6" s="80" customFormat="1" ht="15" customHeight="1" x14ac:dyDescent="0.25">
      <c r="A101" s="168" t="s">
        <v>111</v>
      </c>
      <c r="B101" s="168" t="s">
        <v>239</v>
      </c>
      <c r="C101" s="61">
        <v>34</v>
      </c>
      <c r="D101" s="61">
        <v>24</v>
      </c>
      <c r="E101" s="179">
        <v>0.41666666666666674</v>
      </c>
      <c r="F101" s="180">
        <v>10</v>
      </c>
    </row>
    <row r="102" spans="1:6" s="80" customFormat="1" ht="15" customHeight="1" x14ac:dyDescent="0.25">
      <c r="A102" s="181" t="s">
        <v>111</v>
      </c>
      <c r="B102" s="181" t="s">
        <v>236</v>
      </c>
      <c r="C102" s="182">
        <v>48</v>
      </c>
      <c r="D102" s="182">
        <v>53</v>
      </c>
      <c r="E102" s="183">
        <v>-9.4339622641509413E-2</v>
      </c>
      <c r="F102" s="184">
        <v>-5</v>
      </c>
    </row>
    <row r="103" spans="1:6" s="80" customFormat="1" ht="15" customHeight="1" x14ac:dyDescent="0.25">
      <c r="A103" s="168" t="s">
        <v>324</v>
      </c>
      <c r="B103" s="168" t="s">
        <v>326</v>
      </c>
      <c r="C103" s="61">
        <v>8</v>
      </c>
      <c r="D103" s="61">
        <v>0</v>
      </c>
      <c r="E103" s="179" t="s">
        <v>194</v>
      </c>
      <c r="F103" s="180">
        <v>8</v>
      </c>
    </row>
    <row r="104" spans="1:6" s="80" customFormat="1" ht="15" customHeight="1" x14ac:dyDescent="0.25">
      <c r="A104" s="181" t="s">
        <v>117</v>
      </c>
      <c r="B104" s="181" t="s">
        <v>272</v>
      </c>
      <c r="C104" s="182">
        <v>26</v>
      </c>
      <c r="D104" s="182">
        <v>24</v>
      </c>
      <c r="E104" s="183">
        <v>8.3333333333333259E-2</v>
      </c>
      <c r="F104" s="184">
        <v>2</v>
      </c>
    </row>
    <row r="105" spans="1:6" s="80" customFormat="1" ht="15" customHeight="1" x14ac:dyDescent="0.25">
      <c r="A105" s="168" t="s">
        <v>117</v>
      </c>
      <c r="B105" s="168" t="s">
        <v>270</v>
      </c>
      <c r="C105" s="61">
        <v>96</v>
      </c>
      <c r="D105" s="61">
        <v>45</v>
      </c>
      <c r="E105" s="179">
        <v>1.1333333333333333</v>
      </c>
      <c r="F105" s="180">
        <v>51</v>
      </c>
    </row>
    <row r="106" spans="1:6" s="80" customFormat="1" ht="15" customHeight="1" x14ac:dyDescent="0.25">
      <c r="A106" s="181" t="s">
        <v>201</v>
      </c>
      <c r="B106" s="181" t="s">
        <v>203</v>
      </c>
      <c r="C106" s="182">
        <v>139</v>
      </c>
      <c r="D106" s="182">
        <v>174</v>
      </c>
      <c r="E106" s="183">
        <v>-0.20114942528735635</v>
      </c>
      <c r="F106" s="184">
        <v>-35</v>
      </c>
    </row>
    <row r="107" spans="1:6" s="80" customFormat="1" ht="15" customHeight="1" x14ac:dyDescent="0.25">
      <c r="A107" s="168" t="s">
        <v>201</v>
      </c>
      <c r="B107" s="168" t="s">
        <v>204</v>
      </c>
      <c r="C107" s="61">
        <v>81</v>
      </c>
      <c r="D107" s="61">
        <v>48</v>
      </c>
      <c r="E107" s="179">
        <v>0.6875</v>
      </c>
      <c r="F107" s="180">
        <v>33</v>
      </c>
    </row>
    <row r="108" spans="1:6" s="80" customFormat="1" ht="15" customHeight="1" x14ac:dyDescent="0.25">
      <c r="A108" s="181" t="s">
        <v>201</v>
      </c>
      <c r="B108" s="181" t="s">
        <v>205</v>
      </c>
      <c r="C108" s="182">
        <v>1</v>
      </c>
      <c r="D108" s="182">
        <v>0</v>
      </c>
      <c r="E108" s="183" t="s">
        <v>194</v>
      </c>
      <c r="F108" s="184">
        <v>1</v>
      </c>
    </row>
    <row r="109" spans="1:6" s="80" customFormat="1" ht="15" customHeight="1" x14ac:dyDescent="0.25">
      <c r="A109" s="168" t="s">
        <v>341</v>
      </c>
      <c r="B109" s="168" t="s">
        <v>343</v>
      </c>
      <c r="C109" s="61">
        <v>3</v>
      </c>
      <c r="D109" s="61">
        <v>5</v>
      </c>
      <c r="E109" s="179">
        <v>-0.4</v>
      </c>
      <c r="F109" s="180">
        <v>-2</v>
      </c>
    </row>
    <row r="110" spans="1:6" s="80" customFormat="1" ht="15" customHeight="1" x14ac:dyDescent="0.25">
      <c r="A110" s="181" t="s">
        <v>119</v>
      </c>
      <c r="B110" s="181" t="s">
        <v>196</v>
      </c>
      <c r="C110" s="182">
        <v>193</v>
      </c>
      <c r="D110" s="182">
        <v>173</v>
      </c>
      <c r="E110" s="183">
        <v>0.11560693641618491</v>
      </c>
      <c r="F110" s="184">
        <v>20</v>
      </c>
    </row>
    <row r="111" spans="1:6" s="80" customFormat="1" ht="15" customHeight="1" x14ac:dyDescent="0.25">
      <c r="A111" s="168" t="s">
        <v>119</v>
      </c>
      <c r="B111" s="168" t="s">
        <v>195</v>
      </c>
      <c r="C111" s="61">
        <v>239</v>
      </c>
      <c r="D111" s="61">
        <v>211</v>
      </c>
      <c r="E111" s="179">
        <v>0.13270142180094791</v>
      </c>
      <c r="F111" s="180">
        <v>28</v>
      </c>
    </row>
    <row r="112" spans="1:6" s="80" customFormat="1" ht="15" customHeight="1" x14ac:dyDescent="0.25">
      <c r="A112" s="181" t="s">
        <v>255</v>
      </c>
      <c r="B112" s="181" t="s">
        <v>257</v>
      </c>
      <c r="C112" s="182">
        <v>134</v>
      </c>
      <c r="D112" s="182">
        <v>95</v>
      </c>
      <c r="E112" s="183">
        <v>0.41052631578947363</v>
      </c>
      <c r="F112" s="184">
        <v>39</v>
      </c>
    </row>
    <row r="113" spans="1:6" s="80" customFormat="1" ht="15" customHeight="1" x14ac:dyDescent="0.25">
      <c r="A113" s="168" t="s">
        <v>255</v>
      </c>
      <c r="B113" s="168" t="s">
        <v>260</v>
      </c>
      <c r="C113" s="61">
        <v>1</v>
      </c>
      <c r="D113" s="61">
        <v>0</v>
      </c>
      <c r="E113" s="179" t="s">
        <v>194</v>
      </c>
      <c r="F113" s="180">
        <v>1</v>
      </c>
    </row>
    <row r="114" spans="1:6" s="80" customFormat="1" ht="15" customHeight="1" x14ac:dyDescent="0.25">
      <c r="A114" s="181" t="s">
        <v>255</v>
      </c>
      <c r="B114" s="181" t="s">
        <v>256</v>
      </c>
      <c r="C114" s="182">
        <v>99</v>
      </c>
      <c r="D114" s="182">
        <v>31</v>
      </c>
      <c r="E114" s="183">
        <v>2.193548387096774</v>
      </c>
      <c r="F114" s="184">
        <v>68</v>
      </c>
    </row>
    <row r="115" spans="1:6" s="80" customFormat="1" ht="15" customHeight="1" x14ac:dyDescent="0.25">
      <c r="A115" s="168" t="s">
        <v>131</v>
      </c>
      <c r="B115" s="168" t="s">
        <v>212</v>
      </c>
      <c r="C115" s="61">
        <v>53</v>
      </c>
      <c r="D115" s="61">
        <v>34</v>
      </c>
      <c r="E115" s="179">
        <v>0.55882352941176472</v>
      </c>
      <c r="F115" s="180">
        <v>19</v>
      </c>
    </row>
    <row r="116" spans="1:6" s="80" customFormat="1" ht="15" customHeight="1" x14ac:dyDescent="0.25">
      <c r="A116" s="181" t="s">
        <v>131</v>
      </c>
      <c r="B116" s="181" t="s">
        <v>214</v>
      </c>
      <c r="C116" s="182">
        <v>8</v>
      </c>
      <c r="D116" s="182">
        <v>4</v>
      </c>
      <c r="E116" s="183">
        <v>1</v>
      </c>
      <c r="F116" s="184">
        <v>4</v>
      </c>
    </row>
    <row r="117" spans="1:6" s="80" customFormat="1" ht="15" customHeight="1" x14ac:dyDescent="0.25">
      <c r="A117" s="168" t="s">
        <v>131</v>
      </c>
      <c r="B117" s="168" t="s">
        <v>210</v>
      </c>
      <c r="C117" s="61">
        <v>41</v>
      </c>
      <c r="D117" s="61">
        <v>23</v>
      </c>
      <c r="E117" s="179">
        <v>0.78260869565217384</v>
      </c>
      <c r="F117" s="180">
        <v>18</v>
      </c>
    </row>
    <row r="118" spans="1:6" s="80" customFormat="1" ht="15" customHeight="1" x14ac:dyDescent="0.25">
      <c r="A118" s="181" t="s">
        <v>131</v>
      </c>
      <c r="B118" s="181" t="s">
        <v>216</v>
      </c>
      <c r="C118" s="182">
        <v>2</v>
      </c>
      <c r="D118" s="182">
        <v>0</v>
      </c>
      <c r="E118" s="183" t="s">
        <v>194</v>
      </c>
      <c r="F118" s="184">
        <v>2</v>
      </c>
    </row>
    <row r="119" spans="1:6" s="80" customFormat="1" ht="15" customHeight="1" x14ac:dyDescent="0.25">
      <c r="A119" s="168" t="s">
        <v>131</v>
      </c>
      <c r="B119" s="168" t="s">
        <v>382</v>
      </c>
      <c r="C119" s="61">
        <v>0</v>
      </c>
      <c r="D119" s="61">
        <v>4</v>
      </c>
      <c r="E119" s="179">
        <v>-1</v>
      </c>
      <c r="F119" s="180">
        <v>-4</v>
      </c>
    </row>
    <row r="120" spans="1:6" s="80" customFormat="1" ht="15" customHeight="1" x14ac:dyDescent="0.25">
      <c r="A120" s="181" t="s">
        <v>131</v>
      </c>
      <c r="B120" s="181" t="s">
        <v>211</v>
      </c>
      <c r="C120" s="182">
        <v>69</v>
      </c>
      <c r="D120" s="182">
        <v>54</v>
      </c>
      <c r="E120" s="183">
        <v>0.27777777777777768</v>
      </c>
      <c r="F120" s="184">
        <v>15</v>
      </c>
    </row>
    <row r="121" spans="1:6" x14ac:dyDescent="0.25">
      <c r="A121" s="185" t="s">
        <v>153</v>
      </c>
      <c r="B121" s="186"/>
      <c r="C121" s="126">
        <v>1970</v>
      </c>
      <c r="D121" s="126">
        <v>1594</v>
      </c>
      <c r="E121" s="187">
        <v>0.23588456712672512</v>
      </c>
      <c r="F121" s="188">
        <v>376</v>
      </c>
    </row>
    <row r="122" spans="1:6" s="193" customFormat="1" ht="12.75" x14ac:dyDescent="0.2">
      <c r="A122" s="211" t="s">
        <v>154</v>
      </c>
      <c r="B122" s="211"/>
      <c r="C122" s="212">
        <v>0.35962029937933554</v>
      </c>
      <c r="D122" s="212">
        <v>0.32059533386967015</v>
      </c>
      <c r="E122" s="213"/>
      <c r="F122" s="214"/>
    </row>
    <row r="123" spans="1:6" x14ac:dyDescent="0.25">
      <c r="A123" s="219"/>
      <c r="B123" s="215"/>
      <c r="C123" s="216"/>
      <c r="D123" s="216"/>
      <c r="E123" s="217"/>
      <c r="F123" s="218"/>
    </row>
    <row r="124" spans="1:6" s="81" customFormat="1" x14ac:dyDescent="0.25">
      <c r="A124" s="175" t="s">
        <v>151</v>
      </c>
      <c r="B124" s="235" t="s">
        <v>172</v>
      </c>
      <c r="C124" s="177"/>
      <c r="D124" s="177"/>
      <c r="E124" s="178"/>
      <c r="F124" s="176"/>
    </row>
    <row r="125" spans="1:6" s="80" customFormat="1" ht="15" customHeight="1" x14ac:dyDescent="0.25">
      <c r="A125" s="168" t="s">
        <v>115</v>
      </c>
      <c r="B125" s="168" t="s">
        <v>190</v>
      </c>
      <c r="C125" s="61">
        <v>1</v>
      </c>
      <c r="D125" s="61">
        <v>0</v>
      </c>
      <c r="E125" s="179" t="s">
        <v>194</v>
      </c>
      <c r="F125" s="180">
        <v>1</v>
      </c>
    </row>
    <row r="126" spans="1:6" s="80" customFormat="1" ht="15" customHeight="1" x14ac:dyDescent="0.25">
      <c r="A126" s="181" t="s">
        <v>121</v>
      </c>
      <c r="B126" s="181" t="s">
        <v>287</v>
      </c>
      <c r="C126" s="182">
        <v>0</v>
      </c>
      <c r="D126" s="182">
        <v>1</v>
      </c>
      <c r="E126" s="183">
        <v>-1</v>
      </c>
      <c r="F126" s="184">
        <v>-1</v>
      </c>
    </row>
    <row r="127" spans="1:6" s="80" customFormat="1" ht="15" customHeight="1" x14ac:dyDescent="0.25">
      <c r="A127" s="168" t="s">
        <v>140</v>
      </c>
      <c r="B127" s="168" t="s">
        <v>262</v>
      </c>
      <c r="C127" s="61">
        <v>1</v>
      </c>
      <c r="D127" s="61">
        <v>2</v>
      </c>
      <c r="E127" s="179">
        <v>-0.5</v>
      </c>
      <c r="F127" s="180">
        <v>-1</v>
      </c>
    </row>
    <row r="128" spans="1:6" s="80" customFormat="1" ht="15" customHeight="1" x14ac:dyDescent="0.25">
      <c r="A128" s="181" t="s">
        <v>292</v>
      </c>
      <c r="B128" s="181" t="s">
        <v>314</v>
      </c>
      <c r="C128" s="182">
        <v>0</v>
      </c>
      <c r="D128" s="182">
        <v>1</v>
      </c>
      <c r="E128" s="183">
        <v>-1</v>
      </c>
      <c r="F128" s="184">
        <v>-1</v>
      </c>
    </row>
    <row r="129" spans="1:6" s="80" customFormat="1" ht="15" customHeight="1" x14ac:dyDescent="0.25">
      <c r="A129" s="168" t="s">
        <v>292</v>
      </c>
      <c r="B129" s="168" t="s">
        <v>383</v>
      </c>
      <c r="C129" s="61">
        <v>0</v>
      </c>
      <c r="D129" s="61">
        <v>1</v>
      </c>
      <c r="E129" s="179">
        <v>-1</v>
      </c>
      <c r="F129" s="180">
        <v>-1</v>
      </c>
    </row>
    <row r="130" spans="1:6" s="80" customFormat="1" ht="15" customHeight="1" x14ac:dyDescent="0.25">
      <c r="A130" s="181" t="s">
        <v>292</v>
      </c>
      <c r="B130" s="181" t="s">
        <v>310</v>
      </c>
      <c r="C130" s="182">
        <v>1</v>
      </c>
      <c r="D130" s="182">
        <v>0</v>
      </c>
      <c r="E130" s="183" t="s">
        <v>194</v>
      </c>
      <c r="F130" s="184">
        <v>1</v>
      </c>
    </row>
    <row r="131" spans="1:6" s="80" customFormat="1" x14ac:dyDescent="0.25">
      <c r="A131" s="168" t="s">
        <v>111</v>
      </c>
      <c r="B131" s="168" t="s">
        <v>237</v>
      </c>
      <c r="C131" s="61">
        <v>4</v>
      </c>
      <c r="D131" s="61">
        <v>5</v>
      </c>
      <c r="E131" s="179">
        <v>-0.19999999999999996</v>
      </c>
      <c r="F131" s="180">
        <v>-1</v>
      </c>
    </row>
    <row r="132" spans="1:6" s="80" customFormat="1" x14ac:dyDescent="0.25">
      <c r="A132" s="181" t="s">
        <v>201</v>
      </c>
      <c r="B132" s="181" t="s">
        <v>384</v>
      </c>
      <c r="C132" s="182">
        <v>0</v>
      </c>
      <c r="D132" s="182">
        <v>1</v>
      </c>
      <c r="E132" s="183">
        <v>-1</v>
      </c>
      <c r="F132" s="184">
        <v>-1</v>
      </c>
    </row>
    <row r="133" spans="1:6" s="80" customFormat="1" x14ac:dyDescent="0.25">
      <c r="A133" s="168" t="s">
        <v>119</v>
      </c>
      <c r="B133" s="168" t="s">
        <v>196</v>
      </c>
      <c r="C133" s="61">
        <v>1</v>
      </c>
      <c r="D133" s="61">
        <v>1</v>
      </c>
      <c r="E133" s="179">
        <v>0</v>
      </c>
      <c r="F133" s="180">
        <v>0</v>
      </c>
    </row>
    <row r="134" spans="1:6" s="80" customFormat="1" x14ac:dyDescent="0.25">
      <c r="A134" s="181" t="s">
        <v>131</v>
      </c>
      <c r="B134" s="181" t="s">
        <v>212</v>
      </c>
      <c r="C134" s="182">
        <v>1</v>
      </c>
      <c r="D134" s="182">
        <v>5</v>
      </c>
      <c r="E134" s="183">
        <v>-0.8</v>
      </c>
      <c r="F134" s="184">
        <v>-4</v>
      </c>
    </row>
    <row r="135" spans="1:6" x14ac:dyDescent="0.25">
      <c r="A135" s="185" t="s">
        <v>153</v>
      </c>
      <c r="B135" s="186"/>
      <c r="C135" s="126">
        <v>9</v>
      </c>
      <c r="D135" s="126">
        <v>17</v>
      </c>
      <c r="E135" s="187">
        <v>-0.47058823529411764</v>
      </c>
      <c r="F135" s="188">
        <v>-8</v>
      </c>
    </row>
    <row r="136" spans="1:6" s="193" customFormat="1" ht="12.75" x14ac:dyDescent="0.2">
      <c r="A136" s="211" t="s">
        <v>154</v>
      </c>
      <c r="B136" s="211"/>
      <c r="C136" s="212">
        <v>1.6429353778751369E-3</v>
      </c>
      <c r="D136" s="212">
        <v>3.4191472244569591E-3</v>
      </c>
      <c r="E136" s="213"/>
      <c r="F136" s="214"/>
    </row>
    <row r="137" spans="1:6" x14ac:dyDescent="0.25">
      <c r="A137" s="219"/>
      <c r="B137" s="215"/>
      <c r="C137" s="216"/>
      <c r="D137" s="216"/>
      <c r="E137" s="217"/>
      <c r="F137" s="218"/>
    </row>
    <row r="138" spans="1:6" s="81" customFormat="1" x14ac:dyDescent="0.25">
      <c r="A138" s="175" t="s">
        <v>151</v>
      </c>
      <c r="B138" s="235" t="s">
        <v>173</v>
      </c>
      <c r="C138" s="177"/>
      <c r="D138" s="177"/>
      <c r="E138" s="178"/>
      <c r="F138" s="176"/>
    </row>
    <row r="139" spans="1:6" s="80" customFormat="1" ht="15" customHeight="1" x14ac:dyDescent="0.25">
      <c r="A139" s="168" t="s">
        <v>140</v>
      </c>
      <c r="B139" s="168" t="s">
        <v>262</v>
      </c>
      <c r="C139" s="61">
        <v>2</v>
      </c>
      <c r="D139" s="61">
        <v>0</v>
      </c>
      <c r="E139" s="179" t="s">
        <v>194</v>
      </c>
      <c r="F139" s="180">
        <v>2</v>
      </c>
    </row>
    <row r="140" spans="1:6" s="80" customFormat="1" ht="15" customHeight="1" x14ac:dyDescent="0.25">
      <c r="A140" s="181" t="s">
        <v>140</v>
      </c>
      <c r="B140" s="181" t="s">
        <v>385</v>
      </c>
      <c r="C140" s="182">
        <v>0</v>
      </c>
      <c r="D140" s="182">
        <v>2</v>
      </c>
      <c r="E140" s="183">
        <v>-1</v>
      </c>
      <c r="F140" s="184">
        <v>-2</v>
      </c>
    </row>
    <row r="141" spans="1:6" s="80" customFormat="1" ht="15" customHeight="1" x14ac:dyDescent="0.25">
      <c r="A141" s="168" t="s">
        <v>292</v>
      </c>
      <c r="B141" s="168" t="s">
        <v>386</v>
      </c>
      <c r="C141" s="61">
        <v>0</v>
      </c>
      <c r="D141" s="61">
        <v>1</v>
      </c>
      <c r="E141" s="179">
        <v>-1</v>
      </c>
      <c r="F141" s="180">
        <v>-1</v>
      </c>
    </row>
    <row r="142" spans="1:6" s="80" customFormat="1" ht="15" customHeight="1" x14ac:dyDescent="0.25">
      <c r="A142" s="181" t="s">
        <v>111</v>
      </c>
      <c r="B142" s="181" t="s">
        <v>237</v>
      </c>
      <c r="C142" s="182">
        <v>22</v>
      </c>
      <c r="D142" s="182">
        <v>38</v>
      </c>
      <c r="E142" s="183">
        <v>-0.42105263157894735</v>
      </c>
      <c r="F142" s="184">
        <v>-16</v>
      </c>
    </row>
    <row r="143" spans="1:6" s="80" customFormat="1" ht="15" customHeight="1" x14ac:dyDescent="0.25">
      <c r="A143" s="168" t="s">
        <v>117</v>
      </c>
      <c r="B143" s="168" t="s">
        <v>272</v>
      </c>
      <c r="C143" s="61">
        <v>0</v>
      </c>
      <c r="D143" s="61">
        <v>2</v>
      </c>
      <c r="E143" s="179">
        <v>-1</v>
      </c>
      <c r="F143" s="180">
        <v>-2</v>
      </c>
    </row>
    <row r="144" spans="1:6" s="80" customFormat="1" x14ac:dyDescent="0.25">
      <c r="A144" s="181" t="s">
        <v>119</v>
      </c>
      <c r="B144" s="181" t="s">
        <v>196</v>
      </c>
      <c r="C144" s="182">
        <v>4</v>
      </c>
      <c r="D144" s="182">
        <v>1</v>
      </c>
      <c r="E144" s="183">
        <v>3</v>
      </c>
      <c r="F144" s="184">
        <v>3</v>
      </c>
    </row>
    <row r="145" spans="1:6" s="80" customFormat="1" x14ac:dyDescent="0.25">
      <c r="A145" s="168" t="s">
        <v>131</v>
      </c>
      <c r="B145" s="168" t="s">
        <v>212</v>
      </c>
      <c r="C145" s="61">
        <v>8</v>
      </c>
      <c r="D145" s="61">
        <v>7</v>
      </c>
      <c r="E145" s="179">
        <v>0.14285714285714279</v>
      </c>
      <c r="F145" s="180">
        <v>1</v>
      </c>
    </row>
    <row r="146" spans="1:6" x14ac:dyDescent="0.25">
      <c r="A146" s="185" t="s">
        <v>153</v>
      </c>
      <c r="B146" s="186"/>
      <c r="C146" s="126">
        <v>36</v>
      </c>
      <c r="D146" s="126">
        <v>51</v>
      </c>
      <c r="E146" s="187">
        <v>-0.29411764705882348</v>
      </c>
      <c r="F146" s="188">
        <v>-15</v>
      </c>
    </row>
    <row r="147" spans="1:6" s="193" customFormat="1" ht="12.75" x14ac:dyDescent="0.2">
      <c r="A147" s="211" t="s">
        <v>154</v>
      </c>
      <c r="B147" s="211"/>
      <c r="C147" s="212">
        <v>6.5717415115005475E-3</v>
      </c>
      <c r="D147" s="212">
        <v>1.0257441673370877E-2</v>
      </c>
      <c r="E147" s="213"/>
      <c r="F147" s="214"/>
    </row>
    <row r="148" spans="1:6" x14ac:dyDescent="0.25">
      <c r="A148" s="219"/>
      <c r="B148" s="215"/>
      <c r="C148" s="216"/>
      <c r="D148" s="216"/>
      <c r="E148" s="217"/>
      <c r="F148" s="218"/>
    </row>
    <row r="149" spans="1:6" s="81" customFormat="1" x14ac:dyDescent="0.25">
      <c r="A149" s="175" t="s">
        <v>151</v>
      </c>
      <c r="B149" s="235" t="s">
        <v>174</v>
      </c>
      <c r="C149" s="177"/>
      <c r="D149" s="177"/>
      <c r="E149" s="178"/>
      <c r="F149" s="176"/>
    </row>
    <row r="150" spans="1:6" s="80" customFormat="1" ht="15" customHeight="1" x14ac:dyDescent="0.25">
      <c r="A150" s="168" t="s">
        <v>292</v>
      </c>
      <c r="B150" s="168" t="s">
        <v>316</v>
      </c>
      <c r="C150" s="61">
        <v>1</v>
      </c>
      <c r="D150" s="61">
        <v>10</v>
      </c>
      <c r="E150" s="179">
        <v>-0.9</v>
      </c>
      <c r="F150" s="180">
        <v>-9</v>
      </c>
    </row>
    <row r="151" spans="1:6" s="80" customFormat="1" ht="15" customHeight="1" x14ac:dyDescent="0.25">
      <c r="A151" s="181" t="s">
        <v>292</v>
      </c>
      <c r="B151" s="181" t="s">
        <v>386</v>
      </c>
      <c r="C151" s="182">
        <v>0</v>
      </c>
      <c r="D151" s="182">
        <v>5</v>
      </c>
      <c r="E151" s="183">
        <v>-1</v>
      </c>
      <c r="F151" s="184">
        <v>-5</v>
      </c>
    </row>
    <row r="152" spans="1:6" s="80" customFormat="1" ht="15" customHeight="1" x14ac:dyDescent="0.25">
      <c r="A152" s="168" t="s">
        <v>292</v>
      </c>
      <c r="B152" s="168" t="s">
        <v>314</v>
      </c>
      <c r="C152" s="61">
        <v>1</v>
      </c>
      <c r="D152" s="61">
        <v>0</v>
      </c>
      <c r="E152" s="179" t="s">
        <v>194</v>
      </c>
      <c r="F152" s="180">
        <v>1</v>
      </c>
    </row>
    <row r="153" spans="1:6" s="80" customFormat="1" ht="15" customHeight="1" x14ac:dyDescent="0.25">
      <c r="A153" s="181" t="s">
        <v>292</v>
      </c>
      <c r="B153" s="181" t="s">
        <v>312</v>
      </c>
      <c r="C153" s="182">
        <v>1</v>
      </c>
      <c r="D153" s="182">
        <v>1</v>
      </c>
      <c r="E153" s="183">
        <v>0</v>
      </c>
      <c r="F153" s="184">
        <v>0</v>
      </c>
    </row>
    <row r="154" spans="1:6" s="80" customFormat="1" ht="15" customHeight="1" x14ac:dyDescent="0.25">
      <c r="A154" s="168" t="s">
        <v>292</v>
      </c>
      <c r="B154" s="168" t="s">
        <v>294</v>
      </c>
      <c r="C154" s="61">
        <v>10</v>
      </c>
      <c r="D154" s="61">
        <v>16</v>
      </c>
      <c r="E154" s="179">
        <v>-0.375</v>
      </c>
      <c r="F154" s="180">
        <v>-6</v>
      </c>
    </row>
    <row r="155" spans="1:6" s="80" customFormat="1" ht="15" customHeight="1" x14ac:dyDescent="0.25">
      <c r="A155" s="181" t="s">
        <v>292</v>
      </c>
      <c r="B155" s="181" t="s">
        <v>387</v>
      </c>
      <c r="C155" s="182">
        <v>0</v>
      </c>
      <c r="D155" s="182">
        <v>2</v>
      </c>
      <c r="E155" s="183">
        <v>-1</v>
      </c>
      <c r="F155" s="184">
        <v>-2</v>
      </c>
    </row>
    <row r="156" spans="1:6" s="80" customFormat="1" x14ac:dyDescent="0.25">
      <c r="A156" s="168" t="s">
        <v>292</v>
      </c>
      <c r="B156" s="168" t="s">
        <v>388</v>
      </c>
      <c r="C156" s="61">
        <v>0</v>
      </c>
      <c r="D156" s="61">
        <v>1</v>
      </c>
      <c r="E156" s="179">
        <v>-1</v>
      </c>
      <c r="F156" s="180">
        <v>-1</v>
      </c>
    </row>
    <row r="157" spans="1:6" s="80" customFormat="1" x14ac:dyDescent="0.25">
      <c r="A157" s="181" t="s">
        <v>292</v>
      </c>
      <c r="B157" s="181" t="s">
        <v>302</v>
      </c>
      <c r="C157" s="182">
        <v>2</v>
      </c>
      <c r="D157" s="182">
        <v>4</v>
      </c>
      <c r="E157" s="183">
        <v>-0.5</v>
      </c>
      <c r="F157" s="184">
        <v>-2</v>
      </c>
    </row>
    <row r="158" spans="1:6" s="80" customFormat="1" x14ac:dyDescent="0.25">
      <c r="A158" s="168" t="s">
        <v>292</v>
      </c>
      <c r="B158" s="168" t="s">
        <v>303</v>
      </c>
      <c r="C158" s="61">
        <v>2</v>
      </c>
      <c r="D158" s="61">
        <v>0</v>
      </c>
      <c r="E158" s="179" t="s">
        <v>194</v>
      </c>
      <c r="F158" s="180">
        <v>2</v>
      </c>
    </row>
    <row r="159" spans="1:6" s="80" customFormat="1" x14ac:dyDescent="0.25">
      <c r="A159" s="181" t="s">
        <v>111</v>
      </c>
      <c r="B159" s="181" t="s">
        <v>237</v>
      </c>
      <c r="C159" s="182">
        <v>3</v>
      </c>
      <c r="D159" s="182">
        <v>7</v>
      </c>
      <c r="E159" s="183">
        <v>-0.5714285714285714</v>
      </c>
      <c r="F159" s="184">
        <v>-4</v>
      </c>
    </row>
    <row r="160" spans="1:6" x14ac:dyDescent="0.25">
      <c r="A160" s="185" t="s">
        <v>153</v>
      </c>
      <c r="B160" s="186"/>
      <c r="C160" s="126">
        <v>20</v>
      </c>
      <c r="D160" s="126">
        <v>46</v>
      </c>
      <c r="E160" s="187">
        <v>-0.56521739130434789</v>
      </c>
      <c r="F160" s="188">
        <v>-26</v>
      </c>
    </row>
    <row r="161" spans="1:6" s="193" customFormat="1" ht="12.75" x14ac:dyDescent="0.2">
      <c r="A161" s="211" t="s">
        <v>154</v>
      </c>
      <c r="B161" s="211"/>
      <c r="C161" s="212">
        <v>3.6509675063891934E-3</v>
      </c>
      <c r="D161" s="212">
        <v>9.2518101367658895E-3</v>
      </c>
      <c r="E161" s="213"/>
      <c r="F161" s="214"/>
    </row>
    <row r="162" spans="1:6" x14ac:dyDescent="0.25">
      <c r="A162" s="219"/>
      <c r="B162" s="215"/>
      <c r="C162" s="216"/>
      <c r="D162" s="216"/>
      <c r="E162" s="217"/>
      <c r="F162" s="218"/>
    </row>
    <row r="163" spans="1:6" s="81" customFormat="1" x14ac:dyDescent="0.25">
      <c r="A163" s="175" t="s">
        <v>151</v>
      </c>
      <c r="B163" s="235" t="s">
        <v>175</v>
      </c>
      <c r="C163" s="177"/>
      <c r="D163" s="177"/>
      <c r="E163" s="178"/>
      <c r="F163" s="176"/>
    </row>
    <row r="164" spans="1:6" s="80" customFormat="1" ht="15" customHeight="1" x14ac:dyDescent="0.25">
      <c r="A164" s="168" t="s">
        <v>361</v>
      </c>
      <c r="B164" s="168" t="s">
        <v>362</v>
      </c>
      <c r="C164" s="61">
        <v>2</v>
      </c>
      <c r="D164" s="61">
        <v>0</v>
      </c>
      <c r="E164" s="179" t="s">
        <v>194</v>
      </c>
      <c r="F164" s="180">
        <v>2</v>
      </c>
    </row>
    <row r="165" spans="1:6" s="80" customFormat="1" ht="15" customHeight="1" x14ac:dyDescent="0.25">
      <c r="A165" s="181" t="s">
        <v>361</v>
      </c>
      <c r="B165" s="181" t="s">
        <v>389</v>
      </c>
      <c r="C165" s="182">
        <v>0</v>
      </c>
      <c r="D165" s="182">
        <v>12</v>
      </c>
      <c r="E165" s="183">
        <v>-1</v>
      </c>
      <c r="F165" s="184">
        <v>-12</v>
      </c>
    </row>
    <row r="166" spans="1:6" s="80" customFormat="1" ht="15" customHeight="1" x14ac:dyDescent="0.25">
      <c r="A166" s="168" t="s">
        <v>361</v>
      </c>
      <c r="B166" s="168" t="s">
        <v>390</v>
      </c>
      <c r="C166" s="61">
        <v>0</v>
      </c>
      <c r="D166" s="61">
        <v>1</v>
      </c>
      <c r="E166" s="179">
        <v>-1</v>
      </c>
      <c r="F166" s="180">
        <v>-1</v>
      </c>
    </row>
    <row r="167" spans="1:6" s="80" customFormat="1" ht="15" customHeight="1" x14ac:dyDescent="0.25">
      <c r="A167" s="181" t="s">
        <v>292</v>
      </c>
      <c r="B167" s="181" t="s">
        <v>297</v>
      </c>
      <c r="C167" s="182">
        <v>6</v>
      </c>
      <c r="D167" s="182">
        <v>9</v>
      </c>
      <c r="E167" s="183">
        <v>-0.33333333333333337</v>
      </c>
      <c r="F167" s="184">
        <v>-3</v>
      </c>
    </row>
    <row r="168" spans="1:6" s="80" customFormat="1" ht="15" customHeight="1" x14ac:dyDescent="0.25">
      <c r="A168" s="168" t="s">
        <v>292</v>
      </c>
      <c r="B168" s="168" t="s">
        <v>391</v>
      </c>
      <c r="C168" s="61">
        <v>0</v>
      </c>
      <c r="D168" s="61">
        <v>1</v>
      </c>
      <c r="E168" s="179">
        <v>-1</v>
      </c>
      <c r="F168" s="180">
        <v>-1</v>
      </c>
    </row>
    <row r="169" spans="1:6" s="80" customFormat="1" ht="15" customHeight="1" x14ac:dyDescent="0.25">
      <c r="A169" s="181" t="s">
        <v>276</v>
      </c>
      <c r="B169" s="181" t="s">
        <v>278</v>
      </c>
      <c r="C169" s="182">
        <v>44</v>
      </c>
      <c r="D169" s="182">
        <v>19</v>
      </c>
      <c r="E169" s="183">
        <v>1.3157894736842106</v>
      </c>
      <c r="F169" s="184">
        <v>25</v>
      </c>
    </row>
    <row r="170" spans="1:6" s="80" customFormat="1" ht="15" customHeight="1" x14ac:dyDescent="0.25">
      <c r="A170" s="168" t="s">
        <v>111</v>
      </c>
      <c r="B170" s="168" t="s">
        <v>240</v>
      </c>
      <c r="C170" s="61">
        <v>23</v>
      </c>
      <c r="D170" s="61">
        <v>0</v>
      </c>
      <c r="E170" s="179" t="s">
        <v>194</v>
      </c>
      <c r="F170" s="180">
        <v>23</v>
      </c>
    </row>
    <row r="171" spans="1:6" s="80" customFormat="1" ht="15" customHeight="1" x14ac:dyDescent="0.25">
      <c r="A171" s="181" t="s">
        <v>111</v>
      </c>
      <c r="B171" s="181" t="s">
        <v>242</v>
      </c>
      <c r="C171" s="182">
        <v>13</v>
      </c>
      <c r="D171" s="182">
        <v>7</v>
      </c>
      <c r="E171" s="183">
        <v>0.85714285714285721</v>
      </c>
      <c r="F171" s="184">
        <v>6</v>
      </c>
    </row>
    <row r="172" spans="1:6" s="80" customFormat="1" ht="15" customHeight="1" x14ac:dyDescent="0.25">
      <c r="A172" s="168" t="s">
        <v>355</v>
      </c>
      <c r="B172" s="168" t="s">
        <v>356</v>
      </c>
      <c r="C172" s="61">
        <v>3</v>
      </c>
      <c r="D172" s="61">
        <v>0</v>
      </c>
      <c r="E172" s="179" t="s">
        <v>194</v>
      </c>
      <c r="F172" s="180">
        <v>3</v>
      </c>
    </row>
    <row r="173" spans="1:6" s="80" customFormat="1" ht="15" customHeight="1" x14ac:dyDescent="0.25">
      <c r="A173" s="181" t="s">
        <v>219</v>
      </c>
      <c r="B173" s="181" t="s">
        <v>224</v>
      </c>
      <c r="C173" s="182">
        <v>14</v>
      </c>
      <c r="D173" s="182">
        <v>3</v>
      </c>
      <c r="E173" s="183">
        <v>3.666666666666667</v>
      </c>
      <c r="F173" s="184">
        <v>11</v>
      </c>
    </row>
    <row r="174" spans="1:6" s="80" customFormat="1" ht="15" customHeight="1" x14ac:dyDescent="0.25">
      <c r="A174" s="168" t="s">
        <v>219</v>
      </c>
      <c r="B174" s="168" t="s">
        <v>227</v>
      </c>
      <c r="C174" s="61">
        <v>1</v>
      </c>
      <c r="D174" s="61">
        <v>0</v>
      </c>
      <c r="E174" s="179" t="s">
        <v>194</v>
      </c>
      <c r="F174" s="180">
        <v>1</v>
      </c>
    </row>
    <row r="175" spans="1:6" s="80" customFormat="1" ht="15" customHeight="1" x14ac:dyDescent="0.25">
      <c r="A175" s="181" t="s">
        <v>219</v>
      </c>
      <c r="B175" s="181" t="s">
        <v>226</v>
      </c>
      <c r="C175" s="182">
        <v>3</v>
      </c>
      <c r="D175" s="182">
        <v>0</v>
      </c>
      <c r="E175" s="183" t="s">
        <v>194</v>
      </c>
      <c r="F175" s="184">
        <v>3</v>
      </c>
    </row>
    <row r="176" spans="1:6" s="80" customFormat="1" ht="15" customHeight="1" x14ac:dyDescent="0.25">
      <c r="A176" s="168" t="s">
        <v>219</v>
      </c>
      <c r="B176" s="168" t="s">
        <v>228</v>
      </c>
      <c r="C176" s="61">
        <v>1</v>
      </c>
      <c r="D176" s="61">
        <v>0</v>
      </c>
      <c r="E176" s="179" t="s">
        <v>194</v>
      </c>
      <c r="F176" s="180">
        <v>1</v>
      </c>
    </row>
    <row r="177" spans="1:6" s="80" customFormat="1" ht="15" customHeight="1" x14ac:dyDescent="0.25">
      <c r="A177" s="181" t="s">
        <v>219</v>
      </c>
      <c r="B177" s="181" t="s">
        <v>225</v>
      </c>
      <c r="C177" s="182">
        <v>6</v>
      </c>
      <c r="D177" s="182">
        <v>9</v>
      </c>
      <c r="E177" s="183">
        <v>-0.33333333333333337</v>
      </c>
      <c r="F177" s="184">
        <v>-3</v>
      </c>
    </row>
    <row r="178" spans="1:6" s="80" customFormat="1" ht="15" customHeight="1" x14ac:dyDescent="0.25">
      <c r="A178" s="168" t="s">
        <v>348</v>
      </c>
      <c r="B178" s="168" t="s">
        <v>350</v>
      </c>
      <c r="C178" s="61">
        <v>1</v>
      </c>
      <c r="D178" s="61">
        <v>0</v>
      </c>
      <c r="E178" s="179" t="s">
        <v>194</v>
      </c>
      <c r="F178" s="180">
        <v>1</v>
      </c>
    </row>
    <row r="179" spans="1:6" s="80" customFormat="1" ht="15" customHeight="1" x14ac:dyDescent="0.25">
      <c r="A179" s="181" t="s">
        <v>348</v>
      </c>
      <c r="B179" s="181" t="s">
        <v>349</v>
      </c>
      <c r="C179" s="182">
        <v>5</v>
      </c>
      <c r="D179" s="182">
        <v>1</v>
      </c>
      <c r="E179" s="183">
        <v>4</v>
      </c>
      <c r="F179" s="184">
        <v>4</v>
      </c>
    </row>
    <row r="180" spans="1:6" s="80" customFormat="1" ht="15" customHeight="1" x14ac:dyDescent="0.25">
      <c r="A180" s="168" t="s">
        <v>348</v>
      </c>
      <c r="B180" s="168" t="s">
        <v>392</v>
      </c>
      <c r="C180" s="61">
        <v>0</v>
      </c>
      <c r="D180" s="61">
        <v>1</v>
      </c>
      <c r="E180" s="179">
        <v>-1</v>
      </c>
      <c r="F180" s="180">
        <v>-1</v>
      </c>
    </row>
    <row r="181" spans="1:6" s="80" customFormat="1" ht="15" customHeight="1" x14ac:dyDescent="0.25">
      <c r="A181" s="181" t="s">
        <v>393</v>
      </c>
      <c r="B181" s="181" t="s">
        <v>394</v>
      </c>
      <c r="C181" s="182">
        <v>0</v>
      </c>
      <c r="D181" s="182">
        <v>1</v>
      </c>
      <c r="E181" s="183">
        <v>-1</v>
      </c>
      <c r="F181" s="184">
        <v>-1</v>
      </c>
    </row>
    <row r="182" spans="1:6" s="80" customFormat="1" x14ac:dyDescent="0.25">
      <c r="A182" s="168" t="s">
        <v>393</v>
      </c>
      <c r="B182" s="168" t="s">
        <v>395</v>
      </c>
      <c r="C182" s="61">
        <v>0</v>
      </c>
      <c r="D182" s="61">
        <v>2</v>
      </c>
      <c r="E182" s="179">
        <v>-1</v>
      </c>
      <c r="F182" s="180">
        <v>-2</v>
      </c>
    </row>
    <row r="183" spans="1:6" s="80" customFormat="1" x14ac:dyDescent="0.25">
      <c r="A183" s="181" t="s">
        <v>345</v>
      </c>
      <c r="B183" s="181" t="s">
        <v>396</v>
      </c>
      <c r="C183" s="182">
        <v>0</v>
      </c>
      <c r="D183" s="182">
        <v>1</v>
      </c>
      <c r="E183" s="183">
        <v>-1</v>
      </c>
      <c r="F183" s="184">
        <v>-1</v>
      </c>
    </row>
    <row r="184" spans="1:6" s="80" customFormat="1" x14ac:dyDescent="0.25">
      <c r="A184" s="168" t="s">
        <v>345</v>
      </c>
      <c r="B184" s="168" t="s">
        <v>346</v>
      </c>
      <c r="C184" s="61">
        <v>10</v>
      </c>
      <c r="D184" s="61">
        <v>4</v>
      </c>
      <c r="E184" s="179">
        <v>1.5</v>
      </c>
      <c r="F184" s="180">
        <v>6</v>
      </c>
    </row>
    <row r="185" spans="1:6" s="80" customFormat="1" x14ac:dyDescent="0.25">
      <c r="A185" s="181" t="s">
        <v>352</v>
      </c>
      <c r="B185" s="181" t="s">
        <v>353</v>
      </c>
      <c r="C185" s="182">
        <v>4</v>
      </c>
      <c r="D185" s="182">
        <v>0</v>
      </c>
      <c r="E185" s="183" t="s">
        <v>194</v>
      </c>
      <c r="F185" s="184">
        <v>4</v>
      </c>
    </row>
    <row r="186" spans="1:6" s="80" customFormat="1" x14ac:dyDescent="0.25">
      <c r="A186" s="168" t="s">
        <v>248</v>
      </c>
      <c r="B186" s="168" t="s">
        <v>250</v>
      </c>
      <c r="C186" s="61">
        <v>20</v>
      </c>
      <c r="D186" s="61">
        <v>3</v>
      </c>
      <c r="E186" s="179">
        <v>5.666666666666667</v>
      </c>
      <c r="F186" s="180">
        <v>17</v>
      </c>
    </row>
    <row r="187" spans="1:6" s="80" customFormat="1" x14ac:dyDescent="0.25">
      <c r="A187" s="181" t="s">
        <v>397</v>
      </c>
      <c r="B187" s="181" t="s">
        <v>398</v>
      </c>
      <c r="C187" s="182">
        <v>0</v>
      </c>
      <c r="D187" s="182">
        <v>1</v>
      </c>
      <c r="E187" s="183">
        <v>-1</v>
      </c>
      <c r="F187" s="184">
        <v>-1</v>
      </c>
    </row>
    <row r="188" spans="1:6" x14ac:dyDescent="0.25">
      <c r="A188" s="185" t="s">
        <v>153</v>
      </c>
      <c r="B188" s="186"/>
      <c r="C188" s="126">
        <v>156</v>
      </c>
      <c r="D188" s="126">
        <v>75</v>
      </c>
      <c r="E188" s="187">
        <v>1.08</v>
      </c>
      <c r="F188" s="188">
        <v>81</v>
      </c>
    </row>
    <row r="189" spans="1:6" s="193" customFormat="1" ht="12.75" x14ac:dyDescent="0.2">
      <c r="A189" s="211" t="s">
        <v>154</v>
      </c>
      <c r="B189" s="211"/>
      <c r="C189" s="212">
        <v>2.8477546549835708E-2</v>
      </c>
      <c r="D189" s="212">
        <v>1.5084473049074818E-2</v>
      </c>
      <c r="E189" s="213"/>
      <c r="F189" s="214"/>
    </row>
    <row r="190" spans="1:6" x14ac:dyDescent="0.25">
      <c r="A190" s="219"/>
      <c r="B190" s="215"/>
      <c r="C190" s="216"/>
      <c r="D190" s="216"/>
      <c r="E190" s="217"/>
      <c r="F190" s="218"/>
    </row>
    <row r="191" spans="1:6" s="81" customFormat="1" x14ac:dyDescent="0.25">
      <c r="A191" s="175" t="s">
        <v>151</v>
      </c>
      <c r="B191" s="235" t="s">
        <v>176</v>
      </c>
      <c r="C191" s="177"/>
      <c r="D191" s="177"/>
      <c r="E191" s="178"/>
      <c r="F191" s="176"/>
    </row>
    <row r="192" spans="1:6" s="80" customFormat="1" ht="15" customHeight="1" x14ac:dyDescent="0.25">
      <c r="A192" s="168" t="s">
        <v>115</v>
      </c>
      <c r="B192" s="168" t="s">
        <v>190</v>
      </c>
      <c r="C192" s="61">
        <v>22</v>
      </c>
      <c r="D192" s="61">
        <v>20</v>
      </c>
      <c r="E192" s="179">
        <v>0.10000000000000009</v>
      </c>
      <c r="F192" s="180">
        <v>2</v>
      </c>
    </row>
    <row r="193" spans="1:6" s="80" customFormat="1" ht="15" customHeight="1" x14ac:dyDescent="0.25">
      <c r="A193" s="181" t="s">
        <v>121</v>
      </c>
      <c r="B193" s="181" t="s">
        <v>287</v>
      </c>
      <c r="C193" s="182">
        <v>1</v>
      </c>
      <c r="D193" s="182">
        <v>1</v>
      </c>
      <c r="E193" s="183">
        <v>0</v>
      </c>
      <c r="F193" s="184">
        <v>0</v>
      </c>
    </row>
    <row r="194" spans="1:6" s="80" customFormat="1" ht="15" customHeight="1" x14ac:dyDescent="0.25">
      <c r="A194" s="168" t="s">
        <v>140</v>
      </c>
      <c r="B194" s="168" t="s">
        <v>262</v>
      </c>
      <c r="C194" s="61">
        <v>1</v>
      </c>
      <c r="D194" s="61">
        <v>2</v>
      </c>
      <c r="E194" s="179">
        <v>-0.5</v>
      </c>
      <c r="F194" s="180">
        <v>-1</v>
      </c>
    </row>
    <row r="195" spans="1:6" s="80" customFormat="1" ht="15" customHeight="1" x14ac:dyDescent="0.25">
      <c r="A195" s="181" t="s">
        <v>140</v>
      </c>
      <c r="B195" s="181" t="s">
        <v>263</v>
      </c>
      <c r="C195" s="182">
        <v>2</v>
      </c>
      <c r="D195" s="182">
        <v>0</v>
      </c>
      <c r="E195" s="183" t="s">
        <v>194</v>
      </c>
      <c r="F195" s="184">
        <v>2</v>
      </c>
    </row>
    <row r="196" spans="1:6" s="80" customFormat="1" ht="15" customHeight="1" x14ac:dyDescent="0.25">
      <c r="A196" s="168" t="s">
        <v>337</v>
      </c>
      <c r="B196" s="168" t="s">
        <v>339</v>
      </c>
      <c r="C196" s="61">
        <v>2</v>
      </c>
      <c r="D196" s="61">
        <v>3</v>
      </c>
      <c r="E196" s="179">
        <v>-0.33333333333333337</v>
      </c>
      <c r="F196" s="180">
        <v>-1</v>
      </c>
    </row>
    <row r="197" spans="1:6" s="80" customFormat="1" ht="15" customHeight="1" x14ac:dyDescent="0.25">
      <c r="A197" s="181" t="s">
        <v>337</v>
      </c>
      <c r="B197" s="181" t="s">
        <v>338</v>
      </c>
      <c r="C197" s="182">
        <v>6</v>
      </c>
      <c r="D197" s="182">
        <v>10</v>
      </c>
      <c r="E197" s="183">
        <v>-0.4</v>
      </c>
      <c r="F197" s="184">
        <v>-4</v>
      </c>
    </row>
    <row r="198" spans="1:6" s="80" customFormat="1" ht="15" customHeight="1" x14ac:dyDescent="0.25">
      <c r="A198" s="168" t="s">
        <v>292</v>
      </c>
      <c r="B198" s="168" t="s">
        <v>298</v>
      </c>
      <c r="C198" s="61">
        <v>3</v>
      </c>
      <c r="D198" s="61">
        <v>2</v>
      </c>
      <c r="E198" s="179">
        <v>0.5</v>
      </c>
      <c r="F198" s="180">
        <v>1</v>
      </c>
    </row>
    <row r="199" spans="1:6" s="80" customFormat="1" ht="15" customHeight="1" x14ac:dyDescent="0.25">
      <c r="A199" s="181" t="s">
        <v>292</v>
      </c>
      <c r="B199" s="181" t="s">
        <v>399</v>
      </c>
      <c r="C199" s="182">
        <v>0</v>
      </c>
      <c r="D199" s="182">
        <v>1</v>
      </c>
      <c r="E199" s="183">
        <v>-1</v>
      </c>
      <c r="F199" s="184">
        <v>-1</v>
      </c>
    </row>
    <row r="200" spans="1:6" s="80" customFormat="1" x14ac:dyDescent="0.25">
      <c r="A200" s="168" t="s">
        <v>292</v>
      </c>
      <c r="B200" s="168" t="s">
        <v>300</v>
      </c>
      <c r="C200" s="61">
        <v>1</v>
      </c>
      <c r="D200" s="61">
        <v>3</v>
      </c>
      <c r="E200" s="179">
        <v>-0.66666666666666674</v>
      </c>
      <c r="F200" s="180">
        <v>-2</v>
      </c>
    </row>
    <row r="201" spans="1:6" s="80" customFormat="1" x14ac:dyDescent="0.25">
      <c r="A201" s="181" t="s">
        <v>292</v>
      </c>
      <c r="B201" s="181" t="s">
        <v>299</v>
      </c>
      <c r="C201" s="182">
        <v>1</v>
      </c>
      <c r="D201" s="182">
        <v>0</v>
      </c>
      <c r="E201" s="183" t="s">
        <v>194</v>
      </c>
      <c r="F201" s="184">
        <v>1</v>
      </c>
    </row>
    <row r="202" spans="1:6" s="80" customFormat="1" x14ac:dyDescent="0.25">
      <c r="A202" s="168" t="s">
        <v>292</v>
      </c>
      <c r="B202" s="168" t="s">
        <v>381</v>
      </c>
      <c r="C202" s="61">
        <v>0</v>
      </c>
      <c r="D202" s="61">
        <v>1</v>
      </c>
      <c r="E202" s="179">
        <v>-1</v>
      </c>
      <c r="F202" s="180">
        <v>-1</v>
      </c>
    </row>
    <row r="203" spans="1:6" s="80" customFormat="1" x14ac:dyDescent="0.25">
      <c r="A203" s="181" t="s">
        <v>292</v>
      </c>
      <c r="B203" s="181" t="s">
        <v>295</v>
      </c>
      <c r="C203" s="182">
        <v>3</v>
      </c>
      <c r="D203" s="182">
        <v>0</v>
      </c>
      <c r="E203" s="183" t="s">
        <v>194</v>
      </c>
      <c r="F203" s="184">
        <v>3</v>
      </c>
    </row>
    <row r="204" spans="1:6" s="80" customFormat="1" x14ac:dyDescent="0.25">
      <c r="A204" s="168" t="s">
        <v>292</v>
      </c>
      <c r="B204" s="168" t="s">
        <v>317</v>
      </c>
      <c r="C204" s="61">
        <v>1</v>
      </c>
      <c r="D204" s="61">
        <v>1</v>
      </c>
      <c r="E204" s="179">
        <v>0</v>
      </c>
      <c r="F204" s="180">
        <v>0</v>
      </c>
    </row>
    <row r="205" spans="1:6" s="80" customFormat="1" x14ac:dyDescent="0.25">
      <c r="A205" s="181" t="s">
        <v>111</v>
      </c>
      <c r="B205" s="181" t="s">
        <v>237</v>
      </c>
      <c r="C205" s="182">
        <v>2</v>
      </c>
      <c r="D205" s="182">
        <v>2</v>
      </c>
      <c r="E205" s="183">
        <v>0</v>
      </c>
      <c r="F205" s="184">
        <v>0</v>
      </c>
    </row>
    <row r="206" spans="1:6" s="80" customFormat="1" x14ac:dyDescent="0.25">
      <c r="A206" s="168" t="s">
        <v>358</v>
      </c>
      <c r="B206" s="168" t="s">
        <v>359</v>
      </c>
      <c r="C206" s="61">
        <v>1</v>
      </c>
      <c r="D206" s="61">
        <v>0</v>
      </c>
      <c r="E206" s="179" t="s">
        <v>194</v>
      </c>
      <c r="F206" s="180">
        <v>1</v>
      </c>
    </row>
    <row r="207" spans="1:6" s="80" customFormat="1" x14ac:dyDescent="0.25">
      <c r="A207" s="181" t="s">
        <v>324</v>
      </c>
      <c r="B207" s="181" t="s">
        <v>327</v>
      </c>
      <c r="C207" s="182">
        <v>1</v>
      </c>
      <c r="D207" s="182">
        <v>1</v>
      </c>
      <c r="E207" s="183">
        <v>0</v>
      </c>
      <c r="F207" s="184">
        <v>0</v>
      </c>
    </row>
    <row r="208" spans="1:6" s="80" customFormat="1" x14ac:dyDescent="0.25">
      <c r="A208" s="168" t="s">
        <v>117</v>
      </c>
      <c r="B208" s="168" t="s">
        <v>272</v>
      </c>
      <c r="C208" s="61">
        <v>1</v>
      </c>
      <c r="D208" s="61">
        <v>2</v>
      </c>
      <c r="E208" s="179">
        <v>-0.5</v>
      </c>
      <c r="F208" s="180">
        <v>-1</v>
      </c>
    </row>
    <row r="209" spans="1:6" s="80" customFormat="1" x14ac:dyDescent="0.25">
      <c r="A209" s="181" t="s">
        <v>201</v>
      </c>
      <c r="B209" s="181" t="s">
        <v>203</v>
      </c>
      <c r="C209" s="182">
        <v>20</v>
      </c>
      <c r="D209" s="182">
        <v>5</v>
      </c>
      <c r="E209" s="183">
        <v>3</v>
      </c>
      <c r="F209" s="184">
        <v>15</v>
      </c>
    </row>
    <row r="210" spans="1:6" s="80" customFormat="1" x14ac:dyDescent="0.25">
      <c r="A210" s="168" t="s">
        <v>400</v>
      </c>
      <c r="B210" s="168" t="s">
        <v>401</v>
      </c>
      <c r="C210" s="61">
        <v>0</v>
      </c>
      <c r="D210" s="61">
        <v>2</v>
      </c>
      <c r="E210" s="179">
        <v>-1</v>
      </c>
      <c r="F210" s="180">
        <v>-2</v>
      </c>
    </row>
    <row r="211" spans="1:6" s="80" customFormat="1" x14ac:dyDescent="0.25">
      <c r="A211" s="181" t="s">
        <v>119</v>
      </c>
      <c r="B211" s="181" t="s">
        <v>196</v>
      </c>
      <c r="C211" s="182">
        <v>27</v>
      </c>
      <c r="D211" s="182">
        <v>34</v>
      </c>
      <c r="E211" s="183">
        <v>-0.20588235294117652</v>
      </c>
      <c r="F211" s="184">
        <v>-7</v>
      </c>
    </row>
    <row r="212" spans="1:6" s="80" customFormat="1" x14ac:dyDescent="0.25">
      <c r="A212" s="168" t="s">
        <v>366</v>
      </c>
      <c r="B212" s="168" t="s">
        <v>367</v>
      </c>
      <c r="C212" s="61">
        <v>1</v>
      </c>
      <c r="D212" s="61">
        <v>0</v>
      </c>
      <c r="E212" s="179" t="s">
        <v>194</v>
      </c>
      <c r="F212" s="180">
        <v>1</v>
      </c>
    </row>
    <row r="213" spans="1:6" s="80" customFormat="1" x14ac:dyDescent="0.25">
      <c r="A213" s="181" t="s">
        <v>131</v>
      </c>
      <c r="B213" s="181" t="s">
        <v>212</v>
      </c>
      <c r="C213" s="182">
        <v>2</v>
      </c>
      <c r="D213" s="182">
        <v>3</v>
      </c>
      <c r="E213" s="183">
        <v>-0.33333333333333337</v>
      </c>
      <c r="F213" s="184">
        <v>-1</v>
      </c>
    </row>
    <row r="214" spans="1:6" s="80" customFormat="1" x14ac:dyDescent="0.25">
      <c r="A214" s="168" t="s">
        <v>131</v>
      </c>
      <c r="B214" s="168" t="s">
        <v>211</v>
      </c>
      <c r="C214" s="61">
        <v>0</v>
      </c>
      <c r="D214" s="61">
        <v>2</v>
      </c>
      <c r="E214" s="179">
        <v>-1</v>
      </c>
      <c r="F214" s="180">
        <v>-2</v>
      </c>
    </row>
    <row r="215" spans="1:6" x14ac:dyDescent="0.25">
      <c r="A215" s="185" t="s">
        <v>153</v>
      </c>
      <c r="B215" s="186"/>
      <c r="C215" s="126">
        <v>98</v>
      </c>
      <c r="D215" s="126">
        <v>95</v>
      </c>
      <c r="E215" s="187">
        <v>3.1578947368421151E-2</v>
      </c>
      <c r="F215" s="188">
        <v>3</v>
      </c>
    </row>
    <row r="216" spans="1:6" s="193" customFormat="1" ht="12.75" x14ac:dyDescent="0.2">
      <c r="A216" s="211" t="s">
        <v>154</v>
      </c>
      <c r="B216" s="211"/>
      <c r="C216" s="212">
        <v>1.7889740781307048E-2</v>
      </c>
      <c r="D216" s="212">
        <v>1.9106999195494769E-2</v>
      </c>
      <c r="E216" s="213"/>
      <c r="F216" s="214"/>
    </row>
    <row r="217" spans="1:6" x14ac:dyDescent="0.25">
      <c r="A217" s="219"/>
      <c r="B217" s="215"/>
      <c r="C217" s="216"/>
      <c r="D217" s="216"/>
      <c r="E217" s="217"/>
      <c r="F217" s="218"/>
    </row>
    <row r="218" spans="1:6" s="81" customFormat="1" x14ac:dyDescent="0.25">
      <c r="A218" s="175" t="s">
        <v>151</v>
      </c>
      <c r="B218" s="235" t="s">
        <v>177</v>
      </c>
      <c r="C218" s="177"/>
      <c r="D218" s="177"/>
      <c r="E218" s="178"/>
      <c r="F218" s="176"/>
    </row>
    <row r="219" spans="1:6" s="80" customFormat="1" ht="15" customHeight="1" x14ac:dyDescent="0.25">
      <c r="A219" s="168" t="s">
        <v>140</v>
      </c>
      <c r="B219" s="168" t="s">
        <v>262</v>
      </c>
      <c r="C219" s="61">
        <v>3</v>
      </c>
      <c r="D219" s="61">
        <v>0</v>
      </c>
      <c r="E219" s="179" t="s">
        <v>194</v>
      </c>
      <c r="F219" s="180">
        <v>3</v>
      </c>
    </row>
    <row r="220" spans="1:6" s="80" customFormat="1" ht="15" customHeight="1" x14ac:dyDescent="0.25">
      <c r="A220" s="181" t="s">
        <v>292</v>
      </c>
      <c r="B220" s="181" t="s">
        <v>402</v>
      </c>
      <c r="C220" s="182">
        <v>0</v>
      </c>
      <c r="D220" s="182">
        <v>1</v>
      </c>
      <c r="E220" s="183">
        <v>-1</v>
      </c>
      <c r="F220" s="184">
        <v>-1</v>
      </c>
    </row>
    <row r="221" spans="1:6" s="80" customFormat="1" ht="15" customHeight="1" x14ac:dyDescent="0.25">
      <c r="A221" s="168" t="s">
        <v>292</v>
      </c>
      <c r="B221" s="168" t="s">
        <v>315</v>
      </c>
      <c r="C221" s="61">
        <v>1</v>
      </c>
      <c r="D221" s="61">
        <v>0</v>
      </c>
      <c r="E221" s="179" t="s">
        <v>194</v>
      </c>
      <c r="F221" s="180">
        <v>1</v>
      </c>
    </row>
    <row r="222" spans="1:6" s="80" customFormat="1" ht="15" customHeight="1" x14ac:dyDescent="0.25">
      <c r="A222" s="181" t="s">
        <v>111</v>
      </c>
      <c r="B222" s="181" t="s">
        <v>237</v>
      </c>
      <c r="C222" s="182">
        <v>3</v>
      </c>
      <c r="D222" s="182">
        <v>1</v>
      </c>
      <c r="E222" s="183">
        <v>2</v>
      </c>
      <c r="F222" s="184">
        <v>2</v>
      </c>
    </row>
    <row r="223" spans="1:6" s="80" customFormat="1" ht="15" customHeight="1" x14ac:dyDescent="0.25">
      <c r="A223" s="168" t="s">
        <v>117</v>
      </c>
      <c r="B223" s="168" t="s">
        <v>272</v>
      </c>
      <c r="C223" s="61">
        <v>1</v>
      </c>
      <c r="D223" s="61">
        <v>0</v>
      </c>
      <c r="E223" s="179" t="s">
        <v>194</v>
      </c>
      <c r="F223" s="180">
        <v>1</v>
      </c>
    </row>
    <row r="224" spans="1:6" s="80" customFormat="1" ht="15" customHeight="1" x14ac:dyDescent="0.25">
      <c r="A224" s="181" t="s">
        <v>119</v>
      </c>
      <c r="B224" s="181" t="s">
        <v>196</v>
      </c>
      <c r="C224" s="182">
        <v>0</v>
      </c>
      <c r="D224" s="182">
        <v>2</v>
      </c>
      <c r="E224" s="183">
        <v>-1</v>
      </c>
      <c r="F224" s="184">
        <v>-2</v>
      </c>
    </row>
    <row r="225" spans="1:6" s="80" customFormat="1" ht="15" customHeight="1" x14ac:dyDescent="0.25">
      <c r="A225" s="168" t="s">
        <v>131</v>
      </c>
      <c r="B225" s="168" t="s">
        <v>212</v>
      </c>
      <c r="C225" s="61">
        <v>2</v>
      </c>
      <c r="D225" s="61">
        <v>1</v>
      </c>
      <c r="E225" s="179">
        <v>1</v>
      </c>
      <c r="F225" s="180">
        <v>1</v>
      </c>
    </row>
    <row r="226" spans="1:6" x14ac:dyDescent="0.25">
      <c r="A226" s="185" t="s">
        <v>153</v>
      </c>
      <c r="B226" s="186"/>
      <c r="C226" s="126">
        <v>10</v>
      </c>
      <c r="D226" s="126">
        <v>5</v>
      </c>
      <c r="E226" s="187">
        <v>1</v>
      </c>
      <c r="F226" s="188">
        <v>5</v>
      </c>
    </row>
    <row r="227" spans="1:6" s="193" customFormat="1" ht="12.75" x14ac:dyDescent="0.2">
      <c r="A227" s="211" t="s">
        <v>154</v>
      </c>
      <c r="B227" s="211"/>
      <c r="C227" s="212">
        <v>1.8254837531945967E-3</v>
      </c>
      <c r="D227" s="212">
        <v>1.005631536604988E-3</v>
      </c>
      <c r="E227" s="213"/>
      <c r="F227" s="214"/>
    </row>
    <row r="228" spans="1:6" x14ac:dyDescent="0.25">
      <c r="A228" s="219"/>
      <c r="B228" s="215"/>
      <c r="C228" s="216"/>
      <c r="D228" s="216"/>
      <c r="E228" s="217"/>
      <c r="F228" s="218"/>
    </row>
    <row r="229" spans="1:6" s="81" customFormat="1" x14ac:dyDescent="0.25">
      <c r="A229" s="175" t="s">
        <v>151</v>
      </c>
      <c r="B229" s="235" t="s">
        <v>178</v>
      </c>
      <c r="C229" s="177"/>
      <c r="D229" s="177"/>
      <c r="E229" s="178"/>
      <c r="F229" s="176"/>
    </row>
    <row r="230" spans="1:6" s="80" customFormat="1" ht="15" customHeight="1" x14ac:dyDescent="0.25">
      <c r="A230" s="168" t="s">
        <v>403</v>
      </c>
      <c r="B230" s="168" t="s">
        <v>404</v>
      </c>
      <c r="C230" s="61">
        <v>0</v>
      </c>
      <c r="D230" s="61">
        <v>2</v>
      </c>
      <c r="E230" s="179">
        <v>-1</v>
      </c>
      <c r="F230" s="180">
        <v>-2</v>
      </c>
    </row>
    <row r="231" spans="1:6" s="80" customFormat="1" ht="15" customHeight="1" x14ac:dyDescent="0.25">
      <c r="A231" s="181" t="s">
        <v>319</v>
      </c>
      <c r="B231" s="181" t="s">
        <v>322</v>
      </c>
      <c r="C231" s="182">
        <v>2</v>
      </c>
      <c r="D231" s="182">
        <v>1</v>
      </c>
      <c r="E231" s="183">
        <v>1</v>
      </c>
      <c r="F231" s="184">
        <v>1</v>
      </c>
    </row>
    <row r="232" spans="1:6" s="80" customFormat="1" ht="15" customHeight="1" x14ac:dyDescent="0.25">
      <c r="A232" s="168" t="s">
        <v>292</v>
      </c>
      <c r="B232" s="168" t="s">
        <v>313</v>
      </c>
      <c r="C232" s="61">
        <v>1</v>
      </c>
      <c r="D232" s="61">
        <v>0</v>
      </c>
      <c r="E232" s="179" t="s">
        <v>194</v>
      </c>
      <c r="F232" s="180">
        <v>1</v>
      </c>
    </row>
    <row r="233" spans="1:6" s="80" customFormat="1" ht="15" customHeight="1" x14ac:dyDescent="0.25">
      <c r="A233" s="181" t="s">
        <v>292</v>
      </c>
      <c r="B233" s="181" t="s">
        <v>307</v>
      </c>
      <c r="C233" s="182">
        <v>1</v>
      </c>
      <c r="D233" s="182">
        <v>0</v>
      </c>
      <c r="E233" s="183" t="s">
        <v>194</v>
      </c>
      <c r="F233" s="184">
        <v>1</v>
      </c>
    </row>
    <row r="234" spans="1:6" s="80" customFormat="1" ht="15" customHeight="1" x14ac:dyDescent="0.25">
      <c r="A234" s="168" t="s">
        <v>292</v>
      </c>
      <c r="B234" s="168" t="s">
        <v>308</v>
      </c>
      <c r="C234" s="61">
        <v>1</v>
      </c>
      <c r="D234" s="61">
        <v>6</v>
      </c>
      <c r="E234" s="179">
        <v>-0.83333333333333337</v>
      </c>
      <c r="F234" s="180">
        <v>-5</v>
      </c>
    </row>
    <row r="235" spans="1:6" s="80" customFormat="1" ht="15" customHeight="1" x14ac:dyDescent="0.25">
      <c r="A235" s="181" t="s">
        <v>292</v>
      </c>
      <c r="B235" s="181" t="s">
        <v>293</v>
      </c>
      <c r="C235" s="182">
        <v>11</v>
      </c>
      <c r="D235" s="182">
        <v>0</v>
      </c>
      <c r="E235" s="183" t="s">
        <v>194</v>
      </c>
      <c r="F235" s="184">
        <v>11</v>
      </c>
    </row>
    <row r="236" spans="1:6" s="80" customFormat="1" ht="15" customHeight="1" x14ac:dyDescent="0.25">
      <c r="A236" s="168" t="s">
        <v>292</v>
      </c>
      <c r="B236" s="168" t="s">
        <v>305</v>
      </c>
      <c r="C236" s="61">
        <v>1</v>
      </c>
      <c r="D236" s="61">
        <v>0</v>
      </c>
      <c r="E236" s="179" t="s">
        <v>194</v>
      </c>
      <c r="F236" s="180">
        <v>1</v>
      </c>
    </row>
    <row r="237" spans="1:6" s="80" customFormat="1" ht="15" customHeight="1" x14ac:dyDescent="0.25">
      <c r="A237" s="181" t="s">
        <v>111</v>
      </c>
      <c r="B237" s="181" t="s">
        <v>243</v>
      </c>
      <c r="C237" s="182">
        <v>2</v>
      </c>
      <c r="D237" s="182">
        <v>1</v>
      </c>
      <c r="E237" s="183">
        <v>1</v>
      </c>
      <c r="F237" s="184">
        <v>1</v>
      </c>
    </row>
    <row r="238" spans="1:6" s="80" customFormat="1" ht="15" customHeight="1" x14ac:dyDescent="0.25">
      <c r="A238" s="168" t="s">
        <v>358</v>
      </c>
      <c r="B238" s="168" t="s">
        <v>359</v>
      </c>
      <c r="C238" s="61">
        <v>2</v>
      </c>
      <c r="D238" s="61">
        <v>4</v>
      </c>
      <c r="E238" s="179">
        <v>-0.5</v>
      </c>
      <c r="F238" s="180">
        <v>-2</v>
      </c>
    </row>
    <row r="239" spans="1:6" s="80" customFormat="1" ht="15" customHeight="1" x14ac:dyDescent="0.25">
      <c r="A239" s="181" t="s">
        <v>119</v>
      </c>
      <c r="B239" s="181" t="s">
        <v>64</v>
      </c>
      <c r="C239" s="182">
        <v>1</v>
      </c>
      <c r="D239" s="182">
        <v>0</v>
      </c>
      <c r="E239" s="183" t="s">
        <v>194</v>
      </c>
      <c r="F239" s="184">
        <v>1</v>
      </c>
    </row>
    <row r="240" spans="1:6" s="80" customFormat="1" ht="15" customHeight="1" x14ac:dyDescent="0.25">
      <c r="A240" s="168" t="s">
        <v>248</v>
      </c>
      <c r="B240" s="168" t="s">
        <v>252</v>
      </c>
      <c r="C240" s="61">
        <v>4</v>
      </c>
      <c r="D240" s="61">
        <v>4</v>
      </c>
      <c r="E240" s="179">
        <v>0</v>
      </c>
      <c r="F240" s="180">
        <v>0</v>
      </c>
    </row>
    <row r="241" spans="1:6" x14ac:dyDescent="0.25">
      <c r="A241" s="185" t="s">
        <v>153</v>
      </c>
      <c r="B241" s="186"/>
      <c r="C241" s="126">
        <v>26</v>
      </c>
      <c r="D241" s="126">
        <v>18</v>
      </c>
      <c r="E241" s="187">
        <v>0.44444444444444442</v>
      </c>
      <c r="F241" s="188">
        <v>8</v>
      </c>
    </row>
    <row r="242" spans="1:6" s="193" customFormat="1" ht="12.75" x14ac:dyDescent="0.2">
      <c r="A242" s="211" t="s">
        <v>154</v>
      </c>
      <c r="B242" s="211"/>
      <c r="C242" s="212">
        <v>4.7462577583059513E-3</v>
      </c>
      <c r="D242" s="212">
        <v>3.6202735317779565E-3</v>
      </c>
      <c r="E242" s="213"/>
      <c r="F242" s="214"/>
    </row>
    <row r="243" spans="1:6" x14ac:dyDescent="0.25">
      <c r="A243" s="219"/>
      <c r="B243" s="215"/>
      <c r="C243" s="216"/>
      <c r="D243" s="216"/>
      <c r="E243" s="217"/>
      <c r="F243" s="218"/>
    </row>
    <row r="244" spans="1:6" s="81" customFormat="1" ht="15" customHeight="1" x14ac:dyDescent="0.25">
      <c r="A244" s="175" t="s">
        <v>151</v>
      </c>
      <c r="B244" s="235" t="s">
        <v>179</v>
      </c>
      <c r="C244" s="177"/>
      <c r="D244" s="177"/>
      <c r="E244" s="178"/>
      <c r="F244" s="176"/>
    </row>
    <row r="245" spans="1:6" s="80" customFormat="1" ht="15" customHeight="1" x14ac:dyDescent="0.25">
      <c r="A245" s="168" t="s">
        <v>319</v>
      </c>
      <c r="B245" s="168" t="s">
        <v>321</v>
      </c>
      <c r="C245" s="61">
        <v>3</v>
      </c>
      <c r="D245" s="61">
        <v>1</v>
      </c>
      <c r="E245" s="179">
        <v>2</v>
      </c>
      <c r="F245" s="180">
        <v>2</v>
      </c>
    </row>
    <row r="246" spans="1:6" s="80" customFormat="1" ht="15" customHeight="1" x14ac:dyDescent="0.25">
      <c r="A246" s="181" t="s">
        <v>319</v>
      </c>
      <c r="B246" s="181" t="s">
        <v>320</v>
      </c>
      <c r="C246" s="182">
        <v>62</v>
      </c>
      <c r="D246" s="182">
        <v>72</v>
      </c>
      <c r="E246" s="183">
        <v>-0.13888888888888884</v>
      </c>
      <c r="F246" s="184">
        <v>-10</v>
      </c>
    </row>
    <row r="247" spans="1:6" s="80" customFormat="1" ht="15" customHeight="1" x14ac:dyDescent="0.25">
      <c r="A247" s="168" t="s">
        <v>292</v>
      </c>
      <c r="B247" s="168" t="s">
        <v>301</v>
      </c>
      <c r="C247" s="61">
        <v>3</v>
      </c>
      <c r="D247" s="61">
        <v>10</v>
      </c>
      <c r="E247" s="179">
        <v>-0.7</v>
      </c>
      <c r="F247" s="180">
        <v>-7</v>
      </c>
    </row>
    <row r="248" spans="1:6" s="80" customFormat="1" ht="15" customHeight="1" x14ac:dyDescent="0.25">
      <c r="A248" s="181" t="s">
        <v>276</v>
      </c>
      <c r="B248" s="181" t="s">
        <v>277</v>
      </c>
      <c r="C248" s="182">
        <v>90</v>
      </c>
      <c r="D248" s="182">
        <v>60</v>
      </c>
      <c r="E248" s="183">
        <v>0.5</v>
      </c>
      <c r="F248" s="184">
        <v>30</v>
      </c>
    </row>
    <row r="249" spans="1:6" s="80" customFormat="1" ht="15" customHeight="1" x14ac:dyDescent="0.25">
      <c r="A249" s="168" t="s">
        <v>111</v>
      </c>
      <c r="B249" s="168" t="s">
        <v>238</v>
      </c>
      <c r="C249" s="61">
        <v>70</v>
      </c>
      <c r="D249" s="61">
        <v>85</v>
      </c>
      <c r="E249" s="179">
        <v>-0.17647058823529416</v>
      </c>
      <c r="F249" s="180">
        <v>-15</v>
      </c>
    </row>
    <row r="250" spans="1:6" s="80" customFormat="1" ht="15" customHeight="1" x14ac:dyDescent="0.25">
      <c r="A250" s="181" t="s">
        <v>119</v>
      </c>
      <c r="B250" s="181" t="s">
        <v>198</v>
      </c>
      <c r="C250" s="182">
        <v>24</v>
      </c>
      <c r="D250" s="182">
        <v>19</v>
      </c>
      <c r="E250" s="183">
        <v>0.26315789473684204</v>
      </c>
      <c r="F250" s="184">
        <v>5</v>
      </c>
    </row>
    <row r="251" spans="1:6" s="80" customFormat="1" ht="15" customHeight="1" x14ac:dyDescent="0.25">
      <c r="A251" s="168" t="s">
        <v>219</v>
      </c>
      <c r="B251" s="168" t="s">
        <v>223</v>
      </c>
      <c r="C251" s="61">
        <v>8</v>
      </c>
      <c r="D251" s="61">
        <v>5</v>
      </c>
      <c r="E251" s="179">
        <v>0.60000000000000009</v>
      </c>
      <c r="F251" s="180">
        <v>3</v>
      </c>
    </row>
    <row r="252" spans="1:6" s="80" customFormat="1" ht="15" customHeight="1" x14ac:dyDescent="0.25">
      <c r="A252" s="181" t="s">
        <v>219</v>
      </c>
      <c r="B252" s="181" t="s">
        <v>221</v>
      </c>
      <c r="C252" s="182">
        <v>1</v>
      </c>
      <c r="D252" s="182">
        <v>0</v>
      </c>
      <c r="E252" s="183" t="s">
        <v>194</v>
      </c>
      <c r="F252" s="184">
        <v>1</v>
      </c>
    </row>
    <row r="253" spans="1:6" s="80" customFormat="1" ht="15" customHeight="1" x14ac:dyDescent="0.25">
      <c r="A253" s="168" t="s">
        <v>219</v>
      </c>
      <c r="B253" s="168" t="s">
        <v>220</v>
      </c>
      <c r="C253" s="61">
        <v>187</v>
      </c>
      <c r="D253" s="61">
        <v>167</v>
      </c>
      <c r="E253" s="179">
        <v>0.11976047904191622</v>
      </c>
      <c r="F253" s="180">
        <v>20</v>
      </c>
    </row>
    <row r="254" spans="1:6" s="80" customFormat="1" ht="15" customHeight="1" x14ac:dyDescent="0.25">
      <c r="A254" s="181" t="s">
        <v>219</v>
      </c>
      <c r="B254" s="181" t="s">
        <v>222</v>
      </c>
      <c r="C254" s="182">
        <v>68</v>
      </c>
      <c r="D254" s="182">
        <v>2</v>
      </c>
      <c r="E254" s="183">
        <v>33</v>
      </c>
      <c r="F254" s="184">
        <v>66</v>
      </c>
    </row>
    <row r="255" spans="1:6" s="80" customFormat="1" x14ac:dyDescent="0.25">
      <c r="A255" s="168" t="s">
        <v>248</v>
      </c>
      <c r="B255" s="168" t="s">
        <v>249</v>
      </c>
      <c r="C255" s="61">
        <v>221</v>
      </c>
      <c r="D255" s="61">
        <v>212</v>
      </c>
      <c r="E255" s="179">
        <v>4.2452830188679291E-2</v>
      </c>
      <c r="F255" s="180">
        <v>9</v>
      </c>
    </row>
    <row r="256" spans="1:6" x14ac:dyDescent="0.25">
      <c r="A256" s="185" t="s">
        <v>153</v>
      </c>
      <c r="B256" s="186"/>
      <c r="C256" s="126">
        <v>737</v>
      </c>
      <c r="D256" s="126">
        <v>633</v>
      </c>
      <c r="E256" s="187">
        <v>0.16429699842022116</v>
      </c>
      <c r="F256" s="188">
        <v>104</v>
      </c>
    </row>
    <row r="257" spans="1:6" s="193" customFormat="1" ht="12.75" x14ac:dyDescent="0.2">
      <c r="A257" s="211" t="s">
        <v>154</v>
      </c>
      <c r="B257" s="211"/>
      <c r="C257" s="212">
        <v>0.13453815261044177</v>
      </c>
      <c r="D257" s="212">
        <v>0.12731295253419148</v>
      </c>
      <c r="E257" s="213"/>
      <c r="F257" s="214"/>
    </row>
    <row r="258" spans="1:6" x14ac:dyDescent="0.25">
      <c r="A258" s="219"/>
      <c r="B258" s="215"/>
      <c r="C258" s="216"/>
      <c r="D258" s="216"/>
      <c r="E258" s="217"/>
      <c r="F258" s="218"/>
    </row>
    <row r="259" spans="1:6" s="81" customFormat="1" ht="15" customHeight="1" x14ac:dyDescent="0.25">
      <c r="A259" s="175" t="s">
        <v>151</v>
      </c>
      <c r="B259" s="235" t="s">
        <v>180</v>
      </c>
      <c r="C259" s="177"/>
      <c r="D259" s="177"/>
      <c r="E259" s="178"/>
      <c r="F259" s="176"/>
    </row>
    <row r="260" spans="1:6" s="80" customFormat="1" ht="15" customHeight="1" x14ac:dyDescent="0.25">
      <c r="A260" s="168" t="s">
        <v>319</v>
      </c>
      <c r="B260" s="168" t="s">
        <v>321</v>
      </c>
      <c r="C260" s="61">
        <v>3</v>
      </c>
      <c r="D260" s="61">
        <v>0</v>
      </c>
      <c r="E260" s="179" t="s">
        <v>194</v>
      </c>
      <c r="F260" s="180">
        <v>3</v>
      </c>
    </row>
    <row r="261" spans="1:6" s="80" customFormat="1" ht="15" customHeight="1" x14ac:dyDescent="0.25">
      <c r="A261" s="181" t="s">
        <v>319</v>
      </c>
      <c r="B261" s="181" t="s">
        <v>322</v>
      </c>
      <c r="C261" s="182">
        <v>1</v>
      </c>
      <c r="D261" s="182">
        <v>0</v>
      </c>
      <c r="E261" s="183" t="s">
        <v>194</v>
      </c>
      <c r="F261" s="184">
        <v>1</v>
      </c>
    </row>
    <row r="262" spans="1:6" s="80" customFormat="1" ht="15" customHeight="1" x14ac:dyDescent="0.25">
      <c r="A262" s="168" t="s">
        <v>319</v>
      </c>
      <c r="B262" s="168" t="s">
        <v>320</v>
      </c>
      <c r="C262" s="61">
        <v>2</v>
      </c>
      <c r="D262" s="61">
        <v>3</v>
      </c>
      <c r="E262" s="179">
        <v>-0.33333333333333337</v>
      </c>
      <c r="F262" s="180">
        <v>-1</v>
      </c>
    </row>
    <row r="263" spans="1:6" s="80" customFormat="1" ht="15" customHeight="1" x14ac:dyDescent="0.25">
      <c r="A263" s="181" t="s">
        <v>292</v>
      </c>
      <c r="B263" s="181" t="s">
        <v>311</v>
      </c>
      <c r="C263" s="182">
        <v>1</v>
      </c>
      <c r="D263" s="182">
        <v>0</v>
      </c>
      <c r="E263" s="183" t="s">
        <v>194</v>
      </c>
      <c r="F263" s="184">
        <v>1</v>
      </c>
    </row>
    <row r="264" spans="1:6" s="80" customFormat="1" ht="15" customHeight="1" x14ac:dyDescent="0.25">
      <c r="A264" s="168" t="s">
        <v>292</v>
      </c>
      <c r="B264" s="168" t="s">
        <v>405</v>
      </c>
      <c r="C264" s="61">
        <v>0</v>
      </c>
      <c r="D264" s="61">
        <v>1</v>
      </c>
      <c r="E264" s="179">
        <v>-1</v>
      </c>
      <c r="F264" s="180">
        <v>-1</v>
      </c>
    </row>
    <row r="265" spans="1:6" s="80" customFormat="1" ht="15" customHeight="1" x14ac:dyDescent="0.25">
      <c r="A265" s="181" t="s">
        <v>292</v>
      </c>
      <c r="B265" s="181" t="s">
        <v>306</v>
      </c>
      <c r="C265" s="182">
        <v>1</v>
      </c>
      <c r="D265" s="182">
        <v>0</v>
      </c>
      <c r="E265" s="183" t="s">
        <v>194</v>
      </c>
      <c r="F265" s="184">
        <v>1</v>
      </c>
    </row>
    <row r="266" spans="1:6" s="80" customFormat="1" ht="15" customHeight="1" x14ac:dyDescent="0.25">
      <c r="A266" s="168" t="s">
        <v>369</v>
      </c>
      <c r="B266" s="168" t="s">
        <v>370</v>
      </c>
      <c r="C266" s="61">
        <v>1</v>
      </c>
      <c r="D266" s="61">
        <v>0</v>
      </c>
      <c r="E266" s="179" t="s">
        <v>194</v>
      </c>
      <c r="F266" s="180">
        <v>1</v>
      </c>
    </row>
    <row r="267" spans="1:6" s="80" customFormat="1" ht="15" customHeight="1" x14ac:dyDescent="0.25">
      <c r="A267" s="181" t="s">
        <v>276</v>
      </c>
      <c r="B267" s="181" t="s">
        <v>281</v>
      </c>
      <c r="C267" s="182">
        <v>1</v>
      </c>
      <c r="D267" s="182">
        <v>0</v>
      </c>
      <c r="E267" s="183" t="s">
        <v>194</v>
      </c>
      <c r="F267" s="184">
        <v>1</v>
      </c>
    </row>
    <row r="268" spans="1:6" s="80" customFormat="1" ht="15" customHeight="1" x14ac:dyDescent="0.25">
      <c r="A268" s="168" t="s">
        <v>276</v>
      </c>
      <c r="B268" s="168" t="s">
        <v>280</v>
      </c>
      <c r="C268" s="61">
        <v>3</v>
      </c>
      <c r="D268" s="61">
        <v>2</v>
      </c>
      <c r="E268" s="179">
        <v>0.5</v>
      </c>
      <c r="F268" s="180">
        <v>1</v>
      </c>
    </row>
    <row r="269" spans="1:6" s="80" customFormat="1" ht="15" customHeight="1" x14ac:dyDescent="0.25">
      <c r="A269" s="181" t="s">
        <v>276</v>
      </c>
      <c r="B269" s="181" t="s">
        <v>279</v>
      </c>
      <c r="C269" s="182">
        <v>5</v>
      </c>
      <c r="D269" s="182">
        <v>14</v>
      </c>
      <c r="E269" s="183">
        <v>-0.64285714285714279</v>
      </c>
      <c r="F269" s="184">
        <v>-9</v>
      </c>
    </row>
    <row r="270" spans="1:6" s="80" customFormat="1" ht="15" customHeight="1" x14ac:dyDescent="0.25">
      <c r="A270" s="168" t="s">
        <v>276</v>
      </c>
      <c r="B270" s="168" t="s">
        <v>277</v>
      </c>
      <c r="C270" s="61">
        <v>0</v>
      </c>
      <c r="D270" s="61">
        <v>7</v>
      </c>
      <c r="E270" s="179">
        <v>-1</v>
      </c>
      <c r="F270" s="180">
        <v>-7</v>
      </c>
    </row>
    <row r="271" spans="1:6" s="80" customFormat="1" ht="15" customHeight="1" x14ac:dyDescent="0.25">
      <c r="A271" s="181" t="s">
        <v>111</v>
      </c>
      <c r="B271" s="181" t="s">
        <v>238</v>
      </c>
      <c r="C271" s="182">
        <v>10</v>
      </c>
      <c r="D271" s="182">
        <v>13</v>
      </c>
      <c r="E271" s="183">
        <v>-0.23076923076923073</v>
      </c>
      <c r="F271" s="184">
        <v>-3</v>
      </c>
    </row>
    <row r="272" spans="1:6" s="80" customFormat="1" ht="15" customHeight="1" x14ac:dyDescent="0.25">
      <c r="A272" s="168" t="s">
        <v>111</v>
      </c>
      <c r="B272" s="168" t="s">
        <v>246</v>
      </c>
      <c r="C272" s="61">
        <v>0</v>
      </c>
      <c r="D272" s="61">
        <v>1</v>
      </c>
      <c r="E272" s="179">
        <v>-1</v>
      </c>
      <c r="F272" s="180">
        <v>-1</v>
      </c>
    </row>
    <row r="273" spans="1:6" s="80" customFormat="1" ht="15" customHeight="1" x14ac:dyDescent="0.25">
      <c r="A273" s="181" t="s">
        <v>111</v>
      </c>
      <c r="B273" s="181" t="s">
        <v>244</v>
      </c>
      <c r="C273" s="182">
        <v>5</v>
      </c>
      <c r="D273" s="182">
        <v>10</v>
      </c>
      <c r="E273" s="183">
        <v>-0.5</v>
      </c>
      <c r="F273" s="184">
        <v>-5</v>
      </c>
    </row>
    <row r="274" spans="1:6" s="80" customFormat="1" ht="15" customHeight="1" x14ac:dyDescent="0.25">
      <c r="A274" s="168" t="s">
        <v>111</v>
      </c>
      <c r="B274" s="168" t="s">
        <v>243</v>
      </c>
      <c r="C274" s="61">
        <v>3</v>
      </c>
      <c r="D274" s="61">
        <v>0</v>
      </c>
      <c r="E274" s="179" t="s">
        <v>194</v>
      </c>
      <c r="F274" s="180">
        <v>3</v>
      </c>
    </row>
    <row r="275" spans="1:6" s="80" customFormat="1" ht="15" customHeight="1" x14ac:dyDescent="0.25">
      <c r="A275" s="181" t="s">
        <v>119</v>
      </c>
      <c r="B275" s="181" t="s">
        <v>198</v>
      </c>
      <c r="C275" s="182">
        <v>1</v>
      </c>
      <c r="D275" s="182">
        <v>0</v>
      </c>
      <c r="E275" s="183" t="s">
        <v>194</v>
      </c>
      <c r="F275" s="184">
        <v>1</v>
      </c>
    </row>
    <row r="276" spans="1:6" s="80" customFormat="1" ht="15" customHeight="1" x14ac:dyDescent="0.25">
      <c r="A276" s="168" t="s">
        <v>119</v>
      </c>
      <c r="B276" s="168" t="s">
        <v>63</v>
      </c>
      <c r="C276" s="61">
        <v>0</v>
      </c>
      <c r="D276" s="61">
        <v>0</v>
      </c>
      <c r="E276" s="179" t="s">
        <v>194</v>
      </c>
      <c r="F276" s="180">
        <v>0</v>
      </c>
    </row>
    <row r="277" spans="1:6" s="80" customFormat="1" ht="15" customHeight="1" x14ac:dyDescent="0.25">
      <c r="A277" s="181" t="s">
        <v>219</v>
      </c>
      <c r="B277" s="181" t="s">
        <v>223</v>
      </c>
      <c r="C277" s="182">
        <v>20</v>
      </c>
      <c r="D277" s="182">
        <v>19</v>
      </c>
      <c r="E277" s="183">
        <v>5.2631578947368363E-2</v>
      </c>
      <c r="F277" s="184">
        <v>1</v>
      </c>
    </row>
    <row r="278" spans="1:6" s="80" customFormat="1" ht="15" customHeight="1" x14ac:dyDescent="0.25">
      <c r="A278" s="168" t="s">
        <v>219</v>
      </c>
      <c r="B278" s="168" t="s">
        <v>221</v>
      </c>
      <c r="C278" s="61">
        <v>99</v>
      </c>
      <c r="D278" s="61">
        <v>23</v>
      </c>
      <c r="E278" s="179">
        <v>3.3043478260869561</v>
      </c>
      <c r="F278" s="180">
        <v>76</v>
      </c>
    </row>
    <row r="279" spans="1:6" s="80" customFormat="1" ht="15" customHeight="1" x14ac:dyDescent="0.25">
      <c r="A279" s="181" t="s">
        <v>219</v>
      </c>
      <c r="B279" s="181" t="s">
        <v>220</v>
      </c>
      <c r="C279" s="182">
        <v>30</v>
      </c>
      <c r="D279" s="182">
        <v>45</v>
      </c>
      <c r="E279" s="183">
        <v>-0.33333333333333337</v>
      </c>
      <c r="F279" s="184">
        <v>-15</v>
      </c>
    </row>
    <row r="280" spans="1:6" s="80" customFormat="1" ht="15" customHeight="1" x14ac:dyDescent="0.25">
      <c r="A280" s="168" t="s">
        <v>219</v>
      </c>
      <c r="B280" s="168" t="s">
        <v>222</v>
      </c>
      <c r="C280" s="61">
        <v>5</v>
      </c>
      <c r="D280" s="61">
        <v>0</v>
      </c>
      <c r="E280" s="179" t="s">
        <v>194</v>
      </c>
      <c r="F280" s="180">
        <v>5</v>
      </c>
    </row>
    <row r="281" spans="1:6" s="80" customFormat="1" ht="15" customHeight="1" x14ac:dyDescent="0.25">
      <c r="A281" s="181" t="s">
        <v>248</v>
      </c>
      <c r="B281" s="181" t="s">
        <v>406</v>
      </c>
      <c r="C281" s="182">
        <v>0</v>
      </c>
      <c r="D281" s="182">
        <v>1</v>
      </c>
      <c r="E281" s="183">
        <v>-1</v>
      </c>
      <c r="F281" s="184">
        <v>-1</v>
      </c>
    </row>
    <row r="282" spans="1:6" s="80" customFormat="1" ht="15" customHeight="1" x14ac:dyDescent="0.25">
      <c r="A282" s="168" t="s">
        <v>248</v>
      </c>
      <c r="B282" s="168" t="s">
        <v>249</v>
      </c>
      <c r="C282" s="61">
        <v>49</v>
      </c>
      <c r="D282" s="61">
        <v>49</v>
      </c>
      <c r="E282" s="179">
        <v>0</v>
      </c>
      <c r="F282" s="180">
        <v>0</v>
      </c>
    </row>
    <row r="283" spans="1:6" s="80" customFormat="1" ht="15" customHeight="1" x14ac:dyDescent="0.25">
      <c r="A283" s="181" t="s">
        <v>248</v>
      </c>
      <c r="B283" s="181" t="s">
        <v>252</v>
      </c>
      <c r="C283" s="182">
        <v>0</v>
      </c>
      <c r="D283" s="182">
        <v>1</v>
      </c>
      <c r="E283" s="183">
        <v>-1</v>
      </c>
      <c r="F283" s="184">
        <v>-1</v>
      </c>
    </row>
    <row r="284" spans="1:6" s="80" customFormat="1" ht="15" customHeight="1" x14ac:dyDescent="0.25">
      <c r="A284" s="168" t="s">
        <v>248</v>
      </c>
      <c r="B284" s="168" t="s">
        <v>251</v>
      </c>
      <c r="C284" s="61">
        <v>15</v>
      </c>
      <c r="D284" s="61">
        <v>19</v>
      </c>
      <c r="E284" s="179">
        <v>-0.21052631578947367</v>
      </c>
      <c r="F284" s="180">
        <v>-4</v>
      </c>
    </row>
    <row r="285" spans="1:6" x14ac:dyDescent="0.25">
      <c r="A285" s="185" t="s">
        <v>153</v>
      </c>
      <c r="B285" s="186"/>
      <c r="C285" s="126">
        <v>255</v>
      </c>
      <c r="D285" s="126">
        <v>208</v>
      </c>
      <c r="E285" s="187">
        <v>0.22596153846153855</v>
      </c>
      <c r="F285" s="188">
        <v>47</v>
      </c>
    </row>
    <row r="286" spans="1:6" s="193" customFormat="1" ht="12.75" x14ac:dyDescent="0.2">
      <c r="A286" s="211" t="s">
        <v>154</v>
      </c>
      <c r="B286" s="211"/>
      <c r="C286" s="212">
        <v>4.6549835706462213E-2</v>
      </c>
      <c r="D286" s="212">
        <v>4.1834271922767501E-2</v>
      </c>
      <c r="E286" s="213"/>
      <c r="F286" s="214"/>
    </row>
    <row r="287" spans="1:6" x14ac:dyDescent="0.25">
      <c r="A287" s="219"/>
      <c r="B287" s="215"/>
      <c r="C287" s="216"/>
      <c r="D287" s="216"/>
      <c r="E287" s="217"/>
      <c r="F287" s="218"/>
    </row>
    <row r="288" spans="1:6" s="199" customFormat="1" ht="15.75" x14ac:dyDescent="0.25">
      <c r="A288" s="194" t="s">
        <v>149</v>
      </c>
      <c r="B288" s="195"/>
      <c r="C288" s="196">
        <v>5478</v>
      </c>
      <c r="D288" s="196">
        <v>4972</v>
      </c>
      <c r="E288" s="197">
        <v>0.10176991150442483</v>
      </c>
      <c r="F288" s="198">
        <v>506</v>
      </c>
    </row>
    <row r="289" spans="1:6" x14ac:dyDescent="0.25">
      <c r="A289" s="146">
        <v>0</v>
      </c>
      <c r="B289" s="168">
        <v>0</v>
      </c>
      <c r="C289" s="61">
        <v>0</v>
      </c>
      <c r="D289" s="61">
        <v>0</v>
      </c>
      <c r="E289" s="179" t="s">
        <v>194</v>
      </c>
      <c r="F289" s="180">
        <v>0</v>
      </c>
    </row>
    <row r="290" spans="1:6" x14ac:dyDescent="0.25">
      <c r="A290" s="146">
        <v>0</v>
      </c>
      <c r="B290" s="168">
        <v>0</v>
      </c>
      <c r="C290" s="61">
        <v>0</v>
      </c>
      <c r="D290" s="61">
        <v>0</v>
      </c>
      <c r="E290" s="179" t="s">
        <v>194</v>
      </c>
      <c r="F290" s="180">
        <v>0</v>
      </c>
    </row>
  </sheetData>
  <conditionalFormatting sqref="A6:B7 A9:A11 B9:D10">
    <cfRule type="cellIs" dxfId="474" priority="755" operator="equal">
      <formula>0</formula>
    </cfRule>
  </conditionalFormatting>
  <conditionalFormatting sqref="A68">
    <cfRule type="cellIs" dxfId="473" priority="754" operator="equal">
      <formula>0</formula>
    </cfRule>
  </conditionalFormatting>
  <conditionalFormatting sqref="A289:A290">
    <cfRule type="cellIs" dxfId="472" priority="753" operator="equal">
      <formula>0</formula>
    </cfRule>
  </conditionalFormatting>
  <conditionalFormatting sqref="C6:D7">
    <cfRule type="cellIs" dxfId="471" priority="751" operator="equal">
      <formula>0</formula>
    </cfRule>
  </conditionalFormatting>
  <conditionalFormatting sqref="D11 B11 B68 D68 D289:D290 B289:B290">
    <cfRule type="cellIs" dxfId="470" priority="750" operator="equal">
      <formula>0</formula>
    </cfRule>
  </conditionalFormatting>
  <conditionalFormatting sqref="C11 C68 C289:C290">
    <cfRule type="cellIs" dxfId="469" priority="749" operator="equal">
      <formula>0</formula>
    </cfRule>
  </conditionalFormatting>
  <conditionalFormatting sqref="B65:D65 A67">
    <cfRule type="cellIs" dxfId="468" priority="708" operator="equal">
      <formula>0</formula>
    </cfRule>
  </conditionalFormatting>
  <conditionalFormatting sqref="F9:F10">
    <cfRule type="cellIs" dxfId="467" priority="710" operator="equal">
      <formula>0</formula>
    </cfRule>
  </conditionalFormatting>
  <conditionalFormatting sqref="F6:F7 F11">
    <cfRule type="cellIs" dxfId="466" priority="741" operator="equal">
      <formula>0</formula>
    </cfRule>
  </conditionalFormatting>
  <conditionalFormatting sqref="F68">
    <cfRule type="cellIs" dxfId="465" priority="740" operator="equal">
      <formula>0</formula>
    </cfRule>
  </conditionalFormatting>
  <conditionalFormatting sqref="F289:F290">
    <cfRule type="cellIs" dxfId="464" priority="739" operator="equal">
      <formula>0</formula>
    </cfRule>
  </conditionalFormatting>
  <conditionalFormatting sqref="E6:E7 E11">
    <cfRule type="cellIs" dxfId="463" priority="729" operator="equal">
      <formula>0</formula>
    </cfRule>
  </conditionalFormatting>
  <conditionalFormatting sqref="E6:E7 E11">
    <cfRule type="cellIs" dxfId="462" priority="727" operator="greaterThan">
      <formula>0</formula>
    </cfRule>
    <cfRule type="cellIs" dxfId="461" priority="728" operator="lessThan">
      <formula>0</formula>
    </cfRule>
  </conditionalFormatting>
  <conditionalFormatting sqref="E68">
    <cfRule type="cellIs" dxfId="460" priority="726" operator="equal">
      <formula>0</formula>
    </cfRule>
  </conditionalFormatting>
  <conditionalFormatting sqref="E68">
    <cfRule type="cellIs" dxfId="459" priority="724" operator="greaterThan">
      <formula>0</formula>
    </cfRule>
    <cfRule type="cellIs" dxfId="458" priority="725" operator="lessThan">
      <formula>0</formula>
    </cfRule>
  </conditionalFormatting>
  <conditionalFormatting sqref="E289">
    <cfRule type="cellIs" dxfId="457" priority="723" operator="equal">
      <formula>0</formula>
    </cfRule>
  </conditionalFormatting>
  <conditionalFormatting sqref="E289">
    <cfRule type="cellIs" dxfId="456" priority="721" operator="greaterThan">
      <formula>0</formula>
    </cfRule>
    <cfRule type="cellIs" dxfId="455" priority="722" operator="lessThan">
      <formula>0</formula>
    </cfRule>
  </conditionalFormatting>
  <conditionalFormatting sqref="E290">
    <cfRule type="cellIs" dxfId="454" priority="720" operator="equal">
      <formula>0</formula>
    </cfRule>
  </conditionalFormatting>
  <conditionalFormatting sqref="E290">
    <cfRule type="cellIs" dxfId="453" priority="718" operator="greaterThan">
      <formula>0</formula>
    </cfRule>
    <cfRule type="cellIs" dxfId="452" priority="719" operator="lessThan">
      <formula>0</formula>
    </cfRule>
  </conditionalFormatting>
  <conditionalFormatting sqref="E9:E10">
    <cfRule type="cellIs" dxfId="451" priority="713" operator="equal">
      <formula>0</formula>
    </cfRule>
  </conditionalFormatting>
  <conditionalFormatting sqref="E9:E10">
    <cfRule type="cellIs" dxfId="450" priority="711" operator="greaterThan">
      <formula>0</formula>
    </cfRule>
    <cfRule type="cellIs" dxfId="449" priority="712" operator="lessThan">
      <formula>0</formula>
    </cfRule>
  </conditionalFormatting>
  <conditionalFormatting sqref="F65">
    <cfRule type="cellIs" dxfId="448" priority="689" operator="equal">
      <formula>0</formula>
    </cfRule>
  </conditionalFormatting>
  <conditionalFormatting sqref="A79">
    <cfRule type="cellIs" dxfId="447" priority="687" operator="equal">
      <formula>0</formula>
    </cfRule>
  </conditionalFormatting>
  <conditionalFormatting sqref="B65:D65 A67">
    <cfRule type="containsText" dxfId="446" priority="707" operator="containsText" text="Kokku">
      <formula>NOT(ISERROR(SEARCH("Kokku",A65)))</formula>
    </cfRule>
  </conditionalFormatting>
  <conditionalFormatting sqref="D67 B67">
    <cfRule type="cellIs" dxfId="445" priority="706" operator="equal">
      <formula>0</formula>
    </cfRule>
  </conditionalFormatting>
  <conditionalFormatting sqref="C67">
    <cfRule type="cellIs" dxfId="444" priority="705" operator="equal">
      <formula>0</formula>
    </cfRule>
  </conditionalFormatting>
  <conditionalFormatting sqref="F67">
    <cfRule type="cellIs" dxfId="443" priority="699" operator="equal">
      <formula>0</formula>
    </cfRule>
  </conditionalFormatting>
  <conditionalFormatting sqref="E67">
    <cfRule type="cellIs" dxfId="442" priority="698" operator="equal">
      <formula>0</formula>
    </cfRule>
  </conditionalFormatting>
  <conditionalFormatting sqref="E67">
    <cfRule type="cellIs" dxfId="441" priority="696" operator="greaterThan">
      <formula>0</formula>
    </cfRule>
    <cfRule type="cellIs" dxfId="440" priority="697" operator="lessThan">
      <formula>0</formula>
    </cfRule>
  </conditionalFormatting>
  <conditionalFormatting sqref="E65">
    <cfRule type="cellIs" dxfId="439" priority="692" operator="equal">
      <formula>0</formula>
    </cfRule>
  </conditionalFormatting>
  <conditionalFormatting sqref="E65">
    <cfRule type="cellIs" dxfId="438" priority="690" operator="greaterThan">
      <formula>0</formula>
    </cfRule>
    <cfRule type="cellIs" dxfId="437" priority="691" operator="lessThan">
      <formula>0</formula>
    </cfRule>
  </conditionalFormatting>
  <conditionalFormatting sqref="C228">
    <cfRule type="cellIs" dxfId="436" priority="593" operator="equal">
      <formula>0</formula>
    </cfRule>
  </conditionalFormatting>
  <conditionalFormatting sqref="A123">
    <cfRule type="cellIs" dxfId="435" priority="674" operator="equal">
      <formula>0</formula>
    </cfRule>
  </conditionalFormatting>
  <conditionalFormatting sqref="A79">
    <cfRule type="containsText" dxfId="434" priority="686" operator="containsText" text="Kokku">
      <formula>NOT(ISERROR(SEARCH("Kokku",A79)))</formula>
    </cfRule>
  </conditionalFormatting>
  <conditionalFormatting sqref="D79 B79">
    <cfRule type="cellIs" dxfId="433" priority="685" operator="equal">
      <formula>0</formula>
    </cfRule>
  </conditionalFormatting>
  <conditionalFormatting sqref="C79">
    <cfRule type="cellIs" dxfId="432" priority="684" operator="equal">
      <formula>0</formula>
    </cfRule>
  </conditionalFormatting>
  <conditionalFormatting sqref="F79">
    <cfRule type="cellIs" dxfId="431" priority="678" operator="equal">
      <formula>0</formula>
    </cfRule>
  </conditionalFormatting>
  <conditionalFormatting sqref="E79">
    <cfRule type="cellIs" dxfId="430" priority="677" operator="equal">
      <formula>0</formula>
    </cfRule>
  </conditionalFormatting>
  <conditionalFormatting sqref="E79">
    <cfRule type="cellIs" dxfId="429" priority="675" operator="greaterThan">
      <formula>0</formula>
    </cfRule>
    <cfRule type="cellIs" dxfId="428" priority="676" operator="lessThan">
      <formula>0</formula>
    </cfRule>
  </conditionalFormatting>
  <conditionalFormatting sqref="E217">
    <cfRule type="cellIs" dxfId="427" priority="599" operator="equal">
      <formula>0</formula>
    </cfRule>
  </conditionalFormatting>
  <conditionalFormatting sqref="E217">
    <cfRule type="cellIs" dxfId="426" priority="597" operator="greaterThan">
      <formula>0</formula>
    </cfRule>
    <cfRule type="cellIs" dxfId="425" priority="598" operator="lessThan">
      <formula>0</formula>
    </cfRule>
  </conditionalFormatting>
  <conditionalFormatting sqref="A137">
    <cfRule type="cellIs" dxfId="424" priority="661" operator="equal">
      <formula>0</formula>
    </cfRule>
  </conditionalFormatting>
  <conditionalFormatting sqref="A123">
    <cfRule type="containsText" dxfId="423" priority="673" operator="containsText" text="Kokku">
      <formula>NOT(ISERROR(SEARCH("Kokku",A123)))</formula>
    </cfRule>
  </conditionalFormatting>
  <conditionalFormatting sqref="D123 B123">
    <cfRule type="cellIs" dxfId="422" priority="672" operator="equal">
      <formula>0</formula>
    </cfRule>
  </conditionalFormatting>
  <conditionalFormatting sqref="C123">
    <cfRule type="cellIs" dxfId="421" priority="671" operator="equal">
      <formula>0</formula>
    </cfRule>
  </conditionalFormatting>
  <conditionalFormatting sqref="F123">
    <cfRule type="cellIs" dxfId="420" priority="665" operator="equal">
      <formula>0</formula>
    </cfRule>
  </conditionalFormatting>
  <conditionalFormatting sqref="E123">
    <cfRule type="cellIs" dxfId="419" priority="664" operator="equal">
      <formula>0</formula>
    </cfRule>
  </conditionalFormatting>
  <conditionalFormatting sqref="E123">
    <cfRule type="cellIs" dxfId="418" priority="662" operator="greaterThan">
      <formula>0</formula>
    </cfRule>
    <cfRule type="cellIs" dxfId="417" priority="663" operator="lessThan">
      <formula>0</formula>
    </cfRule>
  </conditionalFormatting>
  <conditionalFormatting sqref="A228">
    <cfRule type="cellIs" dxfId="416" priority="596" operator="equal">
      <formula>0</formula>
    </cfRule>
  </conditionalFormatting>
  <conditionalFormatting sqref="A148">
    <cfRule type="cellIs" dxfId="415" priority="648" operator="equal">
      <formula>0</formula>
    </cfRule>
  </conditionalFormatting>
  <conditionalFormatting sqref="A137">
    <cfRule type="containsText" dxfId="414" priority="660" operator="containsText" text="Kokku">
      <formula>NOT(ISERROR(SEARCH("Kokku",A137)))</formula>
    </cfRule>
  </conditionalFormatting>
  <conditionalFormatting sqref="D137 B137">
    <cfRule type="cellIs" dxfId="413" priority="659" operator="equal">
      <formula>0</formula>
    </cfRule>
  </conditionalFormatting>
  <conditionalFormatting sqref="C137">
    <cfRule type="cellIs" dxfId="412" priority="658" operator="equal">
      <formula>0</formula>
    </cfRule>
  </conditionalFormatting>
  <conditionalFormatting sqref="F137">
    <cfRule type="cellIs" dxfId="411" priority="652" operator="equal">
      <formula>0</formula>
    </cfRule>
  </conditionalFormatting>
  <conditionalFormatting sqref="E137">
    <cfRule type="cellIs" dxfId="410" priority="651" operator="equal">
      <formula>0</formula>
    </cfRule>
  </conditionalFormatting>
  <conditionalFormatting sqref="E137">
    <cfRule type="cellIs" dxfId="409" priority="649" operator="greaterThan">
      <formula>0</formula>
    </cfRule>
    <cfRule type="cellIs" dxfId="408" priority="650" operator="lessThan">
      <formula>0</formula>
    </cfRule>
  </conditionalFormatting>
  <conditionalFormatting sqref="A162">
    <cfRule type="cellIs" dxfId="407" priority="635" operator="equal">
      <formula>0</formula>
    </cfRule>
  </conditionalFormatting>
  <conditionalFormatting sqref="A148">
    <cfRule type="containsText" dxfId="406" priority="647" operator="containsText" text="Kokku">
      <formula>NOT(ISERROR(SEARCH("Kokku",A148)))</formula>
    </cfRule>
  </conditionalFormatting>
  <conditionalFormatting sqref="D148 B148">
    <cfRule type="cellIs" dxfId="405" priority="646" operator="equal">
      <formula>0</formula>
    </cfRule>
  </conditionalFormatting>
  <conditionalFormatting sqref="C148">
    <cfRule type="cellIs" dxfId="404" priority="645" operator="equal">
      <formula>0</formula>
    </cfRule>
  </conditionalFormatting>
  <conditionalFormatting sqref="F148">
    <cfRule type="cellIs" dxfId="403" priority="639" operator="equal">
      <formula>0</formula>
    </cfRule>
  </conditionalFormatting>
  <conditionalFormatting sqref="E148">
    <cfRule type="cellIs" dxfId="402" priority="638" operator="equal">
      <formula>0</formula>
    </cfRule>
  </conditionalFormatting>
  <conditionalFormatting sqref="E148">
    <cfRule type="cellIs" dxfId="401" priority="636" operator="greaterThan">
      <formula>0</formula>
    </cfRule>
    <cfRule type="cellIs" dxfId="400" priority="637" operator="lessThan">
      <formula>0</formula>
    </cfRule>
  </conditionalFormatting>
  <conditionalFormatting sqref="A190">
    <cfRule type="cellIs" dxfId="399" priority="622" operator="equal">
      <formula>0</formula>
    </cfRule>
  </conditionalFormatting>
  <conditionalFormatting sqref="A162">
    <cfRule type="containsText" dxfId="398" priority="634" operator="containsText" text="Kokku">
      <formula>NOT(ISERROR(SEARCH("Kokku",A162)))</formula>
    </cfRule>
  </conditionalFormatting>
  <conditionalFormatting sqref="D162 B162">
    <cfRule type="cellIs" dxfId="397" priority="633" operator="equal">
      <formula>0</formula>
    </cfRule>
  </conditionalFormatting>
  <conditionalFormatting sqref="C162">
    <cfRule type="cellIs" dxfId="396" priority="632" operator="equal">
      <formula>0</formula>
    </cfRule>
  </conditionalFormatting>
  <conditionalFormatting sqref="F162">
    <cfRule type="cellIs" dxfId="395" priority="626" operator="equal">
      <formula>0</formula>
    </cfRule>
  </conditionalFormatting>
  <conditionalFormatting sqref="E162">
    <cfRule type="cellIs" dxfId="394" priority="625" operator="equal">
      <formula>0</formula>
    </cfRule>
  </conditionalFormatting>
  <conditionalFormatting sqref="E162">
    <cfRule type="cellIs" dxfId="393" priority="623" operator="greaterThan">
      <formula>0</formula>
    </cfRule>
    <cfRule type="cellIs" dxfId="392" priority="624" operator="lessThan">
      <formula>0</formula>
    </cfRule>
  </conditionalFormatting>
  <conditionalFormatting sqref="F243">
    <cfRule type="cellIs" dxfId="391" priority="574" operator="equal">
      <formula>0</formula>
    </cfRule>
  </conditionalFormatting>
  <conditionalFormatting sqref="A217">
    <cfRule type="cellIs" dxfId="390" priority="609" operator="equal">
      <formula>0</formula>
    </cfRule>
  </conditionalFormatting>
  <conditionalFormatting sqref="A190">
    <cfRule type="containsText" dxfId="389" priority="621" operator="containsText" text="Kokku">
      <formula>NOT(ISERROR(SEARCH("Kokku",A190)))</formula>
    </cfRule>
  </conditionalFormatting>
  <conditionalFormatting sqref="D190 B190">
    <cfRule type="cellIs" dxfId="388" priority="620" operator="equal">
      <formula>0</formula>
    </cfRule>
  </conditionalFormatting>
  <conditionalFormatting sqref="C190">
    <cfRule type="cellIs" dxfId="387" priority="619" operator="equal">
      <formula>0</formula>
    </cfRule>
  </conditionalFormatting>
  <conditionalFormatting sqref="F190">
    <cfRule type="cellIs" dxfId="386" priority="613" operator="equal">
      <formula>0</formula>
    </cfRule>
  </conditionalFormatting>
  <conditionalFormatting sqref="E190">
    <cfRule type="cellIs" dxfId="385" priority="612" operator="equal">
      <formula>0</formula>
    </cfRule>
  </conditionalFormatting>
  <conditionalFormatting sqref="E190">
    <cfRule type="cellIs" dxfId="384" priority="610" operator="greaterThan">
      <formula>0</formula>
    </cfRule>
    <cfRule type="cellIs" dxfId="383" priority="611" operator="lessThan">
      <formula>0</formula>
    </cfRule>
  </conditionalFormatting>
  <conditionalFormatting sqref="D258 B258">
    <cfRule type="cellIs" dxfId="382" priority="568" operator="equal">
      <formula>0</formula>
    </cfRule>
  </conditionalFormatting>
  <conditionalFormatting sqref="A217">
    <cfRule type="containsText" dxfId="381" priority="608" operator="containsText" text="Kokku">
      <formula>NOT(ISERROR(SEARCH("Kokku",A217)))</formula>
    </cfRule>
  </conditionalFormatting>
  <conditionalFormatting sqref="D217 B217">
    <cfRule type="cellIs" dxfId="380" priority="607" operator="equal">
      <formula>0</formula>
    </cfRule>
  </conditionalFormatting>
  <conditionalFormatting sqref="C217">
    <cfRule type="cellIs" dxfId="379" priority="606" operator="equal">
      <formula>0</formula>
    </cfRule>
  </conditionalFormatting>
  <conditionalFormatting sqref="F217">
    <cfRule type="cellIs" dxfId="378" priority="600" operator="equal">
      <formula>0</formula>
    </cfRule>
  </conditionalFormatting>
  <conditionalFormatting sqref="E258">
    <cfRule type="cellIs" dxfId="377" priority="560" operator="equal">
      <formula>0</formula>
    </cfRule>
  </conditionalFormatting>
  <conditionalFormatting sqref="E258">
    <cfRule type="cellIs" dxfId="376" priority="558" operator="greaterThan">
      <formula>0</formula>
    </cfRule>
    <cfRule type="cellIs" dxfId="375" priority="559" operator="lessThan">
      <formula>0</formula>
    </cfRule>
  </conditionalFormatting>
  <conditionalFormatting sqref="A228">
    <cfRule type="containsText" dxfId="374" priority="595" operator="containsText" text="Kokku">
      <formula>NOT(ISERROR(SEARCH("Kokku",A228)))</formula>
    </cfRule>
  </conditionalFormatting>
  <conditionalFormatting sqref="D228 B228">
    <cfRule type="cellIs" dxfId="373" priority="594" operator="equal">
      <formula>0</formula>
    </cfRule>
  </conditionalFormatting>
  <conditionalFormatting sqref="F228">
    <cfRule type="cellIs" dxfId="372" priority="587" operator="equal">
      <formula>0</formula>
    </cfRule>
  </conditionalFormatting>
  <conditionalFormatting sqref="E228">
    <cfRule type="cellIs" dxfId="371" priority="586" operator="equal">
      <formula>0</formula>
    </cfRule>
  </conditionalFormatting>
  <conditionalFormatting sqref="E228">
    <cfRule type="cellIs" dxfId="370" priority="584" operator="greaterThan">
      <formula>0</formula>
    </cfRule>
    <cfRule type="cellIs" dxfId="369" priority="585" operator="lessThan">
      <formula>0</formula>
    </cfRule>
  </conditionalFormatting>
  <conditionalFormatting sqref="A287">
    <cfRule type="cellIs" dxfId="368" priority="557" operator="equal">
      <formula>0</formula>
    </cfRule>
  </conditionalFormatting>
  <conditionalFormatting sqref="C287">
    <cfRule type="cellIs" dxfId="367" priority="554" operator="equal">
      <formula>0</formula>
    </cfRule>
  </conditionalFormatting>
  <conditionalFormatting sqref="A243">
    <cfRule type="cellIs" dxfId="366" priority="583" operator="equal">
      <formula>0</formula>
    </cfRule>
  </conditionalFormatting>
  <conditionalFormatting sqref="A243">
    <cfRule type="containsText" dxfId="365" priority="582" operator="containsText" text="Kokku">
      <formula>NOT(ISERROR(SEARCH("Kokku",A243)))</formula>
    </cfRule>
  </conditionalFormatting>
  <conditionalFormatting sqref="D243 B243">
    <cfRule type="cellIs" dxfId="364" priority="581" operator="equal">
      <formula>0</formula>
    </cfRule>
  </conditionalFormatting>
  <conditionalFormatting sqref="C243">
    <cfRule type="cellIs" dxfId="363" priority="580" operator="equal">
      <formula>0</formula>
    </cfRule>
  </conditionalFormatting>
  <conditionalFormatting sqref="E243">
    <cfRule type="cellIs" dxfId="362" priority="573" operator="equal">
      <formula>0</formula>
    </cfRule>
  </conditionalFormatting>
  <conditionalFormatting sqref="E243">
    <cfRule type="cellIs" dxfId="361" priority="571" operator="greaterThan">
      <formula>0</formula>
    </cfRule>
    <cfRule type="cellIs" dxfId="360" priority="572" operator="lessThan">
      <formula>0</formula>
    </cfRule>
  </conditionalFormatting>
  <conditionalFormatting sqref="A258">
    <cfRule type="cellIs" dxfId="359" priority="570" operator="equal">
      <formula>0</formula>
    </cfRule>
  </conditionalFormatting>
  <conditionalFormatting sqref="A258">
    <cfRule type="containsText" dxfId="358" priority="569" operator="containsText" text="Kokku">
      <formula>NOT(ISERROR(SEARCH("Kokku",A258)))</formula>
    </cfRule>
  </conditionalFormatting>
  <conditionalFormatting sqref="C258">
    <cfRule type="cellIs" dxfId="357" priority="567" operator="equal">
      <formula>0</formula>
    </cfRule>
  </conditionalFormatting>
  <conditionalFormatting sqref="F258">
    <cfRule type="cellIs" dxfId="356" priority="561" operator="equal">
      <formula>0</formula>
    </cfRule>
  </conditionalFormatting>
  <conditionalFormatting sqref="A287">
    <cfRule type="containsText" dxfId="355" priority="556" operator="containsText" text="Kokku">
      <formula>NOT(ISERROR(SEARCH("Kokku",A287)))</formula>
    </cfRule>
  </conditionalFormatting>
  <conditionalFormatting sqref="D287 B287">
    <cfRule type="cellIs" dxfId="354" priority="555" operator="equal">
      <formula>0</formula>
    </cfRule>
  </conditionalFormatting>
  <conditionalFormatting sqref="F287">
    <cfRule type="cellIs" dxfId="353" priority="548" operator="equal">
      <formula>0</formula>
    </cfRule>
  </conditionalFormatting>
  <conditionalFormatting sqref="E287">
    <cfRule type="cellIs" dxfId="352" priority="547" operator="equal">
      <formula>0</formula>
    </cfRule>
  </conditionalFormatting>
  <conditionalFormatting sqref="E287">
    <cfRule type="cellIs" dxfId="351" priority="545" operator="greaterThan">
      <formula>0</formula>
    </cfRule>
    <cfRule type="cellIs" dxfId="350" priority="546" operator="lessThan">
      <formula>0</formula>
    </cfRule>
  </conditionalFormatting>
  <conditionalFormatting sqref="F288">
    <cfRule type="cellIs" dxfId="349" priority="536" operator="equal">
      <formula>0</formula>
    </cfRule>
  </conditionalFormatting>
  <conditionalFormatting sqref="E288">
    <cfRule type="cellIs" dxfId="348" priority="539" operator="equal">
      <formula>0</formula>
    </cfRule>
  </conditionalFormatting>
  <conditionalFormatting sqref="E288">
    <cfRule type="cellIs" dxfId="347" priority="537" operator="greaterThan">
      <formula>0</formula>
    </cfRule>
    <cfRule type="cellIs" dxfId="346" priority="538" operator="lessThan">
      <formula>0</formula>
    </cfRule>
  </conditionalFormatting>
  <conditionalFormatting sqref="A288:D288">
    <cfRule type="cellIs" dxfId="345" priority="544" operator="equal">
      <formula>0</formula>
    </cfRule>
  </conditionalFormatting>
  <conditionalFormatting sqref="A288:D288">
    <cfRule type="containsText" dxfId="344" priority="543" operator="containsText" text="Kokku">
      <formula>NOT(ISERROR(SEARCH("Kokku",A288)))</formula>
    </cfRule>
  </conditionalFormatting>
  <conditionalFormatting sqref="A66:D66">
    <cfRule type="cellIs" dxfId="343" priority="534" operator="equal">
      <formula>0</formula>
    </cfRule>
  </conditionalFormatting>
  <conditionalFormatting sqref="F66">
    <cfRule type="cellIs" dxfId="342" priority="527" operator="equal">
      <formula>0</formula>
    </cfRule>
  </conditionalFormatting>
  <conditionalFormatting sqref="E66">
    <cfRule type="cellIs" dxfId="341" priority="530" operator="equal">
      <formula>0</formula>
    </cfRule>
  </conditionalFormatting>
  <conditionalFormatting sqref="E66">
    <cfRule type="cellIs" dxfId="340" priority="528" operator="greaterThan">
      <formula>0</formula>
    </cfRule>
    <cfRule type="cellIs" dxfId="339" priority="529" operator="lessThan">
      <formula>0</formula>
    </cfRule>
  </conditionalFormatting>
  <conditionalFormatting sqref="A78:D78">
    <cfRule type="cellIs" dxfId="338" priority="525" operator="equal">
      <formula>0</formula>
    </cfRule>
  </conditionalFormatting>
  <conditionalFormatting sqref="F78">
    <cfRule type="cellIs" dxfId="337" priority="518" operator="equal">
      <formula>0</formula>
    </cfRule>
  </conditionalFormatting>
  <conditionalFormatting sqref="E78">
    <cfRule type="cellIs" dxfId="336" priority="521" operator="equal">
      <formula>0</formula>
    </cfRule>
  </conditionalFormatting>
  <conditionalFormatting sqref="E78">
    <cfRule type="cellIs" dxfId="335" priority="519" operator="greaterThan">
      <formula>0</formula>
    </cfRule>
    <cfRule type="cellIs" dxfId="334" priority="520" operator="lessThan">
      <formula>0</formula>
    </cfRule>
  </conditionalFormatting>
  <conditionalFormatting sqref="A122:D122">
    <cfRule type="cellIs" dxfId="333" priority="516" operator="equal">
      <formula>0</formula>
    </cfRule>
  </conditionalFormatting>
  <conditionalFormatting sqref="F122">
    <cfRule type="cellIs" dxfId="332" priority="509" operator="equal">
      <formula>0</formula>
    </cfRule>
  </conditionalFormatting>
  <conditionalFormatting sqref="E122">
    <cfRule type="cellIs" dxfId="331" priority="512" operator="equal">
      <formula>0</formula>
    </cfRule>
  </conditionalFormatting>
  <conditionalFormatting sqref="E122">
    <cfRule type="cellIs" dxfId="330" priority="510" operator="greaterThan">
      <formula>0</formula>
    </cfRule>
    <cfRule type="cellIs" dxfId="329" priority="511" operator="lessThan">
      <formula>0</formula>
    </cfRule>
  </conditionalFormatting>
  <conditionalFormatting sqref="A136:D136">
    <cfRule type="cellIs" dxfId="328" priority="507" operator="equal">
      <formula>0</formula>
    </cfRule>
  </conditionalFormatting>
  <conditionalFormatting sqref="F136">
    <cfRule type="cellIs" dxfId="327" priority="500" operator="equal">
      <formula>0</formula>
    </cfRule>
  </conditionalFormatting>
  <conditionalFormatting sqref="E136">
    <cfRule type="cellIs" dxfId="326" priority="503" operator="equal">
      <formula>0</formula>
    </cfRule>
  </conditionalFormatting>
  <conditionalFormatting sqref="E136">
    <cfRule type="cellIs" dxfId="325" priority="501" operator="greaterThan">
      <formula>0</formula>
    </cfRule>
    <cfRule type="cellIs" dxfId="324" priority="502" operator="lessThan">
      <formula>0</formula>
    </cfRule>
  </conditionalFormatting>
  <conditionalFormatting sqref="A147:D147">
    <cfRule type="cellIs" dxfId="323" priority="498" operator="equal">
      <formula>0</formula>
    </cfRule>
  </conditionalFormatting>
  <conditionalFormatting sqref="F147">
    <cfRule type="cellIs" dxfId="322" priority="491" operator="equal">
      <formula>0</formula>
    </cfRule>
  </conditionalFormatting>
  <conditionalFormatting sqref="E147">
    <cfRule type="cellIs" dxfId="321" priority="494" operator="equal">
      <formula>0</formula>
    </cfRule>
  </conditionalFormatting>
  <conditionalFormatting sqref="E147">
    <cfRule type="cellIs" dxfId="320" priority="492" operator="greaterThan">
      <formula>0</formula>
    </cfRule>
    <cfRule type="cellIs" dxfId="319" priority="493" operator="lessThan">
      <formula>0</formula>
    </cfRule>
  </conditionalFormatting>
  <conditionalFormatting sqref="A161:D161">
    <cfRule type="cellIs" dxfId="318" priority="489" operator="equal">
      <formula>0</formula>
    </cfRule>
  </conditionalFormatting>
  <conditionalFormatting sqref="F161">
    <cfRule type="cellIs" dxfId="317" priority="482" operator="equal">
      <formula>0</formula>
    </cfRule>
  </conditionalFormatting>
  <conditionalFormatting sqref="E161">
    <cfRule type="cellIs" dxfId="316" priority="485" operator="equal">
      <formula>0</formula>
    </cfRule>
  </conditionalFormatting>
  <conditionalFormatting sqref="E161">
    <cfRule type="cellIs" dxfId="315" priority="483" operator="greaterThan">
      <formula>0</formula>
    </cfRule>
    <cfRule type="cellIs" dxfId="314" priority="484" operator="lessThan">
      <formula>0</formula>
    </cfRule>
  </conditionalFormatting>
  <conditionalFormatting sqref="A189:D189">
    <cfRule type="cellIs" dxfId="313" priority="480" operator="equal">
      <formula>0</formula>
    </cfRule>
  </conditionalFormatting>
  <conditionalFormatting sqref="F189">
    <cfRule type="cellIs" dxfId="312" priority="473" operator="equal">
      <formula>0</formula>
    </cfRule>
  </conditionalFormatting>
  <conditionalFormatting sqref="E189">
    <cfRule type="cellIs" dxfId="311" priority="476" operator="equal">
      <formula>0</formula>
    </cfRule>
  </conditionalFormatting>
  <conditionalFormatting sqref="E189">
    <cfRule type="cellIs" dxfId="310" priority="474" operator="greaterThan">
      <formula>0</formula>
    </cfRule>
    <cfRule type="cellIs" dxfId="309" priority="475" operator="lessThan">
      <formula>0</formula>
    </cfRule>
  </conditionalFormatting>
  <conditionalFormatting sqref="A216:D216">
    <cfRule type="cellIs" dxfId="308" priority="471" operator="equal">
      <formula>0</formula>
    </cfRule>
  </conditionalFormatting>
  <conditionalFormatting sqref="F216">
    <cfRule type="cellIs" dxfId="307" priority="464" operator="equal">
      <formula>0</formula>
    </cfRule>
  </conditionalFormatting>
  <conditionalFormatting sqref="E216">
    <cfRule type="cellIs" dxfId="306" priority="467" operator="equal">
      <formula>0</formula>
    </cfRule>
  </conditionalFormatting>
  <conditionalFormatting sqref="E216">
    <cfRule type="cellIs" dxfId="305" priority="465" operator="greaterThan">
      <formula>0</formula>
    </cfRule>
    <cfRule type="cellIs" dxfId="304" priority="466" operator="lessThan">
      <formula>0</formula>
    </cfRule>
  </conditionalFormatting>
  <conditionalFormatting sqref="A227:D227">
    <cfRule type="cellIs" dxfId="303" priority="462" operator="equal">
      <formula>0</formula>
    </cfRule>
  </conditionalFormatting>
  <conditionalFormatting sqref="F227">
    <cfRule type="cellIs" dxfId="302" priority="455" operator="equal">
      <formula>0</formula>
    </cfRule>
  </conditionalFormatting>
  <conditionalFormatting sqref="E227">
    <cfRule type="cellIs" dxfId="301" priority="458" operator="equal">
      <formula>0</formula>
    </cfRule>
  </conditionalFormatting>
  <conditionalFormatting sqref="E227">
    <cfRule type="cellIs" dxfId="300" priority="456" operator="greaterThan">
      <formula>0</formula>
    </cfRule>
    <cfRule type="cellIs" dxfId="299" priority="457" operator="lessThan">
      <formula>0</formula>
    </cfRule>
  </conditionalFormatting>
  <conditionalFormatting sqref="A242:D242">
    <cfRule type="cellIs" dxfId="298" priority="453" operator="equal">
      <formula>0</formula>
    </cfRule>
  </conditionalFormatting>
  <conditionalFormatting sqref="F242">
    <cfRule type="cellIs" dxfId="297" priority="446" operator="equal">
      <formula>0</formula>
    </cfRule>
  </conditionalFormatting>
  <conditionalFormatting sqref="E242">
    <cfRule type="cellIs" dxfId="296" priority="449" operator="equal">
      <formula>0</formula>
    </cfRule>
  </conditionalFormatting>
  <conditionalFormatting sqref="E242">
    <cfRule type="cellIs" dxfId="295" priority="447" operator="greaterThan">
      <formula>0</formula>
    </cfRule>
    <cfRule type="cellIs" dxfId="294" priority="448" operator="lessThan">
      <formula>0</formula>
    </cfRule>
  </conditionalFormatting>
  <conditionalFormatting sqref="A257:D257">
    <cfRule type="cellIs" dxfId="293" priority="444" operator="equal">
      <formula>0</formula>
    </cfRule>
  </conditionalFormatting>
  <conditionalFormatting sqref="F257">
    <cfRule type="cellIs" dxfId="292" priority="437" operator="equal">
      <formula>0</formula>
    </cfRule>
  </conditionalFormatting>
  <conditionalFormatting sqref="E257">
    <cfRule type="cellIs" dxfId="291" priority="440" operator="equal">
      <formula>0</formula>
    </cfRule>
  </conditionalFormatting>
  <conditionalFormatting sqref="E257">
    <cfRule type="cellIs" dxfId="290" priority="438" operator="greaterThan">
      <formula>0</formula>
    </cfRule>
    <cfRule type="cellIs" dxfId="289" priority="439" operator="lessThan">
      <formula>0</formula>
    </cfRule>
  </conditionalFormatting>
  <conditionalFormatting sqref="A286:D286">
    <cfRule type="cellIs" dxfId="288" priority="435" operator="equal">
      <formula>0</formula>
    </cfRule>
  </conditionalFormatting>
  <conditionalFormatting sqref="F286">
    <cfRule type="cellIs" dxfId="287" priority="428" operator="equal">
      <formula>0</formula>
    </cfRule>
  </conditionalFormatting>
  <conditionalFormatting sqref="E286">
    <cfRule type="cellIs" dxfId="286" priority="431" operator="equal">
      <formula>0</formula>
    </cfRule>
  </conditionalFormatting>
  <conditionalFormatting sqref="E286">
    <cfRule type="cellIs" dxfId="285" priority="429" operator="greaterThan">
      <formula>0</formula>
    </cfRule>
    <cfRule type="cellIs" dxfId="284" priority="430" operator="lessThan">
      <formula>0</formula>
    </cfRule>
  </conditionalFormatting>
  <conditionalFormatting sqref="B77:D77">
    <cfRule type="cellIs" dxfId="283" priority="417" operator="equal">
      <formula>0</formula>
    </cfRule>
  </conditionalFormatting>
  <conditionalFormatting sqref="F77">
    <cfRule type="cellIs" dxfId="282" priority="409" operator="equal">
      <formula>0</formula>
    </cfRule>
  </conditionalFormatting>
  <conditionalFormatting sqref="B77:D77">
    <cfRule type="containsText" dxfId="281" priority="416" operator="containsText" text="Kokku">
      <formula>NOT(ISERROR(SEARCH("Kokku",B77)))</formula>
    </cfRule>
  </conditionalFormatting>
  <conditionalFormatting sqref="E77">
    <cfRule type="cellIs" dxfId="280" priority="412" operator="equal">
      <formula>0</formula>
    </cfRule>
  </conditionalFormatting>
  <conditionalFormatting sqref="E77">
    <cfRule type="cellIs" dxfId="279" priority="410" operator="greaterThan">
      <formula>0</formula>
    </cfRule>
    <cfRule type="cellIs" dxfId="278" priority="411" operator="lessThan">
      <formula>0</formula>
    </cfRule>
  </conditionalFormatting>
  <conditionalFormatting sqref="B121:D121">
    <cfRule type="cellIs" dxfId="277" priority="407" operator="equal">
      <formula>0</formula>
    </cfRule>
  </conditionalFormatting>
  <conditionalFormatting sqref="F121">
    <cfRule type="cellIs" dxfId="276" priority="399" operator="equal">
      <formula>0</formula>
    </cfRule>
  </conditionalFormatting>
  <conditionalFormatting sqref="B121:D121">
    <cfRule type="containsText" dxfId="275" priority="406" operator="containsText" text="Kokku">
      <formula>NOT(ISERROR(SEARCH("Kokku",B121)))</formula>
    </cfRule>
  </conditionalFormatting>
  <conditionalFormatting sqref="E121">
    <cfRule type="cellIs" dxfId="274" priority="402" operator="equal">
      <formula>0</formula>
    </cfRule>
  </conditionalFormatting>
  <conditionalFormatting sqref="E121">
    <cfRule type="cellIs" dxfId="273" priority="400" operator="greaterThan">
      <formula>0</formula>
    </cfRule>
    <cfRule type="cellIs" dxfId="272" priority="401" operator="lessThan">
      <formula>0</formula>
    </cfRule>
  </conditionalFormatting>
  <conditionalFormatting sqref="B135:D135">
    <cfRule type="cellIs" dxfId="271" priority="397" operator="equal">
      <formula>0</formula>
    </cfRule>
  </conditionalFormatting>
  <conditionalFormatting sqref="F135">
    <cfRule type="cellIs" dxfId="270" priority="389" operator="equal">
      <formula>0</formula>
    </cfRule>
  </conditionalFormatting>
  <conditionalFormatting sqref="B135:D135">
    <cfRule type="containsText" dxfId="269" priority="396" operator="containsText" text="Kokku">
      <formula>NOT(ISERROR(SEARCH("Kokku",B135)))</formula>
    </cfRule>
  </conditionalFormatting>
  <conditionalFormatting sqref="E135">
    <cfRule type="cellIs" dxfId="268" priority="392" operator="equal">
      <formula>0</formula>
    </cfRule>
  </conditionalFormatting>
  <conditionalFormatting sqref="E135">
    <cfRule type="cellIs" dxfId="267" priority="390" operator="greaterThan">
      <formula>0</formula>
    </cfRule>
    <cfRule type="cellIs" dxfId="266" priority="391" operator="lessThan">
      <formula>0</formula>
    </cfRule>
  </conditionalFormatting>
  <conditionalFormatting sqref="B146:D146">
    <cfRule type="cellIs" dxfId="265" priority="387" operator="equal">
      <formula>0</formula>
    </cfRule>
  </conditionalFormatting>
  <conditionalFormatting sqref="F146">
    <cfRule type="cellIs" dxfId="264" priority="379" operator="equal">
      <formula>0</formula>
    </cfRule>
  </conditionalFormatting>
  <conditionalFormatting sqref="B146:D146">
    <cfRule type="containsText" dxfId="263" priority="386" operator="containsText" text="Kokku">
      <formula>NOT(ISERROR(SEARCH("Kokku",B146)))</formula>
    </cfRule>
  </conditionalFormatting>
  <conditionalFormatting sqref="E146">
    <cfRule type="cellIs" dxfId="262" priority="382" operator="equal">
      <formula>0</formula>
    </cfRule>
  </conditionalFormatting>
  <conditionalFormatting sqref="E146">
    <cfRule type="cellIs" dxfId="261" priority="380" operator="greaterThan">
      <formula>0</formula>
    </cfRule>
    <cfRule type="cellIs" dxfId="260" priority="381" operator="lessThan">
      <formula>0</formula>
    </cfRule>
  </conditionalFormatting>
  <conditionalFormatting sqref="B160:D160">
    <cfRule type="cellIs" dxfId="259" priority="377" operator="equal">
      <formula>0</formula>
    </cfRule>
  </conditionalFormatting>
  <conditionalFormatting sqref="F160">
    <cfRule type="cellIs" dxfId="258" priority="369" operator="equal">
      <formula>0</formula>
    </cfRule>
  </conditionalFormatting>
  <conditionalFormatting sqref="B160:D160">
    <cfRule type="containsText" dxfId="257" priority="376" operator="containsText" text="Kokku">
      <formula>NOT(ISERROR(SEARCH("Kokku",B160)))</formula>
    </cfRule>
  </conditionalFormatting>
  <conditionalFormatting sqref="E160">
    <cfRule type="cellIs" dxfId="256" priority="372" operator="equal">
      <formula>0</formula>
    </cfRule>
  </conditionalFormatting>
  <conditionalFormatting sqref="E160">
    <cfRule type="cellIs" dxfId="255" priority="370" operator="greaterThan">
      <formula>0</formula>
    </cfRule>
    <cfRule type="cellIs" dxfId="254" priority="371" operator="lessThan">
      <formula>0</formula>
    </cfRule>
  </conditionalFormatting>
  <conditionalFormatting sqref="B188:D188">
    <cfRule type="cellIs" dxfId="253" priority="367" operator="equal">
      <formula>0</formula>
    </cfRule>
  </conditionalFormatting>
  <conditionalFormatting sqref="F188">
    <cfRule type="cellIs" dxfId="252" priority="359" operator="equal">
      <formula>0</formula>
    </cfRule>
  </conditionalFormatting>
  <conditionalFormatting sqref="B188:D188">
    <cfRule type="containsText" dxfId="251" priority="366" operator="containsText" text="Kokku">
      <formula>NOT(ISERROR(SEARCH("Kokku",B188)))</formula>
    </cfRule>
  </conditionalFormatting>
  <conditionalFormatting sqref="E188">
    <cfRule type="cellIs" dxfId="250" priority="362" operator="equal">
      <formula>0</formula>
    </cfRule>
  </conditionalFormatting>
  <conditionalFormatting sqref="E188">
    <cfRule type="cellIs" dxfId="249" priority="360" operator="greaterThan">
      <formula>0</formula>
    </cfRule>
    <cfRule type="cellIs" dxfId="248" priority="361" operator="lessThan">
      <formula>0</formula>
    </cfRule>
  </conditionalFormatting>
  <conditionalFormatting sqref="B215:D215">
    <cfRule type="cellIs" dxfId="247" priority="357" operator="equal">
      <formula>0</formula>
    </cfRule>
  </conditionalFormatting>
  <conditionalFormatting sqref="F215">
    <cfRule type="cellIs" dxfId="246" priority="349" operator="equal">
      <formula>0</formula>
    </cfRule>
  </conditionalFormatting>
  <conditionalFormatting sqref="B215:D215">
    <cfRule type="containsText" dxfId="245" priority="356" operator="containsText" text="Kokku">
      <formula>NOT(ISERROR(SEARCH("Kokku",B215)))</formula>
    </cfRule>
  </conditionalFormatting>
  <conditionalFormatting sqref="E215">
    <cfRule type="cellIs" dxfId="244" priority="352" operator="equal">
      <formula>0</formula>
    </cfRule>
  </conditionalFormatting>
  <conditionalFormatting sqref="E215">
    <cfRule type="cellIs" dxfId="243" priority="350" operator="greaterThan">
      <formula>0</formula>
    </cfRule>
    <cfRule type="cellIs" dxfId="242" priority="351" operator="lessThan">
      <formula>0</formula>
    </cfRule>
  </conditionalFormatting>
  <conditionalFormatting sqref="B226:D226">
    <cfRule type="cellIs" dxfId="241" priority="347" operator="equal">
      <formula>0</formula>
    </cfRule>
  </conditionalFormatting>
  <conditionalFormatting sqref="F226">
    <cfRule type="cellIs" dxfId="240" priority="339" operator="equal">
      <formula>0</formula>
    </cfRule>
  </conditionalFormatting>
  <conditionalFormatting sqref="B226:D226">
    <cfRule type="containsText" dxfId="239" priority="346" operator="containsText" text="Kokku">
      <formula>NOT(ISERROR(SEARCH("Kokku",B226)))</formula>
    </cfRule>
  </conditionalFormatting>
  <conditionalFormatting sqref="E226">
    <cfRule type="cellIs" dxfId="238" priority="342" operator="equal">
      <formula>0</formula>
    </cfRule>
  </conditionalFormatting>
  <conditionalFormatting sqref="E226">
    <cfRule type="cellIs" dxfId="237" priority="340" operator="greaterThan">
      <formula>0</formula>
    </cfRule>
    <cfRule type="cellIs" dxfId="236" priority="341" operator="lessThan">
      <formula>0</formula>
    </cfRule>
  </conditionalFormatting>
  <conditionalFormatting sqref="B241:D241">
    <cfRule type="cellIs" dxfId="235" priority="337" operator="equal">
      <formula>0</formula>
    </cfRule>
  </conditionalFormatting>
  <conditionalFormatting sqref="F241">
    <cfRule type="cellIs" dxfId="234" priority="329" operator="equal">
      <formula>0</formula>
    </cfRule>
  </conditionalFormatting>
  <conditionalFormatting sqref="B241:D241">
    <cfRule type="containsText" dxfId="233" priority="336" operator="containsText" text="Kokku">
      <formula>NOT(ISERROR(SEARCH("Kokku",B241)))</formula>
    </cfRule>
  </conditionalFormatting>
  <conditionalFormatting sqref="E241">
    <cfRule type="cellIs" dxfId="232" priority="332" operator="equal">
      <formula>0</formula>
    </cfRule>
  </conditionalFormatting>
  <conditionalFormatting sqref="E241">
    <cfRule type="cellIs" dxfId="231" priority="330" operator="greaterThan">
      <formula>0</formula>
    </cfRule>
    <cfRule type="cellIs" dxfId="230" priority="331" operator="lessThan">
      <formula>0</formula>
    </cfRule>
  </conditionalFormatting>
  <conditionalFormatting sqref="B256:D256">
    <cfRule type="cellIs" dxfId="229" priority="327" operator="equal">
      <formula>0</formula>
    </cfRule>
  </conditionalFormatting>
  <conditionalFormatting sqref="F256">
    <cfRule type="cellIs" dxfId="228" priority="319" operator="equal">
      <formula>0</formula>
    </cfRule>
  </conditionalFormatting>
  <conditionalFormatting sqref="B256:D256">
    <cfRule type="containsText" dxfId="227" priority="326" operator="containsText" text="Kokku">
      <formula>NOT(ISERROR(SEARCH("Kokku",B256)))</formula>
    </cfRule>
  </conditionalFormatting>
  <conditionalFormatting sqref="E256">
    <cfRule type="cellIs" dxfId="226" priority="322" operator="equal">
      <formula>0</formula>
    </cfRule>
  </conditionalFormatting>
  <conditionalFormatting sqref="E256">
    <cfRule type="cellIs" dxfId="225" priority="320" operator="greaterThan">
      <formula>0</formula>
    </cfRule>
    <cfRule type="cellIs" dxfId="224" priority="321" operator="lessThan">
      <formula>0</formula>
    </cfRule>
  </conditionalFormatting>
  <conditionalFormatting sqref="B285:D285">
    <cfRule type="cellIs" dxfId="223" priority="317" operator="equal">
      <formula>0</formula>
    </cfRule>
  </conditionalFormatting>
  <conditionalFormatting sqref="F285">
    <cfRule type="cellIs" dxfId="222" priority="309" operator="equal">
      <formula>0</formula>
    </cfRule>
  </conditionalFormatting>
  <conditionalFormatting sqref="B285:D285">
    <cfRule type="containsText" dxfId="221" priority="316" operator="containsText" text="Kokku">
      <formula>NOT(ISERROR(SEARCH("Kokku",B285)))</formula>
    </cfRule>
  </conditionalFormatting>
  <conditionalFormatting sqref="E285">
    <cfRule type="cellIs" dxfId="220" priority="312" operator="equal">
      <formula>0</formula>
    </cfRule>
  </conditionalFormatting>
  <conditionalFormatting sqref="E285">
    <cfRule type="cellIs" dxfId="219" priority="310" operator="greaterThan">
      <formula>0</formula>
    </cfRule>
    <cfRule type="cellIs" dxfId="218" priority="311" operator="lessThan">
      <formula>0</formula>
    </cfRule>
  </conditionalFormatting>
  <conditionalFormatting sqref="A8:B8">
    <cfRule type="cellIs" dxfId="217" priority="297" operator="equal">
      <formula>0</formula>
    </cfRule>
  </conditionalFormatting>
  <conditionalFormatting sqref="C8:D8">
    <cfRule type="cellIs" dxfId="216" priority="295" operator="equal">
      <formula>0</formula>
    </cfRule>
  </conditionalFormatting>
  <conditionalFormatting sqref="F8">
    <cfRule type="cellIs" dxfId="215" priority="290" operator="equal">
      <formula>0</formula>
    </cfRule>
  </conditionalFormatting>
  <conditionalFormatting sqref="E8">
    <cfRule type="cellIs" dxfId="214" priority="289" operator="equal">
      <formula>0</formula>
    </cfRule>
  </conditionalFormatting>
  <conditionalFormatting sqref="E8">
    <cfRule type="cellIs" dxfId="213" priority="287" operator="greaterThan">
      <formula>0</formula>
    </cfRule>
    <cfRule type="cellIs" dxfId="212" priority="288" operator="lessThan">
      <formula>0</formula>
    </cfRule>
  </conditionalFormatting>
  <conditionalFormatting sqref="A13:B64">
    <cfRule type="cellIs" dxfId="211" priority="286" operator="equal">
      <formula>0</formula>
    </cfRule>
  </conditionalFormatting>
  <conditionalFormatting sqref="C13:D64">
    <cfRule type="cellIs" dxfId="210" priority="284" operator="equal">
      <formula>0</formula>
    </cfRule>
  </conditionalFormatting>
  <conditionalFormatting sqref="F13:F64">
    <cfRule type="cellIs" dxfId="209" priority="279" operator="equal">
      <formula>0</formula>
    </cfRule>
  </conditionalFormatting>
  <conditionalFormatting sqref="E13:E64">
    <cfRule type="cellIs" dxfId="208" priority="278" operator="equal">
      <formula>0</formula>
    </cfRule>
  </conditionalFormatting>
  <conditionalFormatting sqref="E13:E64">
    <cfRule type="cellIs" dxfId="207" priority="276" operator="greaterThan">
      <formula>0</formula>
    </cfRule>
    <cfRule type="cellIs" dxfId="206" priority="277" operator="lessThan">
      <formula>0</formula>
    </cfRule>
  </conditionalFormatting>
  <conditionalFormatting sqref="A70:B76">
    <cfRule type="cellIs" dxfId="205" priority="275" operator="equal">
      <formula>0</formula>
    </cfRule>
  </conditionalFormatting>
  <conditionalFormatting sqref="C70:D76">
    <cfRule type="cellIs" dxfId="204" priority="273" operator="equal">
      <formula>0</formula>
    </cfRule>
  </conditionalFormatting>
  <conditionalFormatting sqref="F70:F76">
    <cfRule type="cellIs" dxfId="203" priority="268" operator="equal">
      <formula>0</formula>
    </cfRule>
  </conditionalFormatting>
  <conditionalFormatting sqref="E70:E76">
    <cfRule type="cellIs" dxfId="202" priority="267" operator="equal">
      <formula>0</formula>
    </cfRule>
  </conditionalFormatting>
  <conditionalFormatting sqref="E70:E76">
    <cfRule type="cellIs" dxfId="201" priority="265" operator="greaterThan">
      <formula>0</formula>
    </cfRule>
    <cfRule type="cellIs" dxfId="200" priority="266" operator="lessThan">
      <formula>0</formula>
    </cfRule>
  </conditionalFormatting>
  <conditionalFormatting sqref="A81:B120">
    <cfRule type="cellIs" dxfId="199" priority="264" operator="equal">
      <formula>0</formula>
    </cfRule>
  </conditionalFormatting>
  <conditionalFormatting sqref="C81:D120">
    <cfRule type="cellIs" dxfId="198" priority="262" operator="equal">
      <formula>0</formula>
    </cfRule>
  </conditionalFormatting>
  <conditionalFormatting sqref="F81:F120">
    <cfRule type="cellIs" dxfId="197" priority="257" operator="equal">
      <formula>0</formula>
    </cfRule>
  </conditionalFormatting>
  <conditionalFormatting sqref="E81:E120">
    <cfRule type="cellIs" dxfId="196" priority="256" operator="equal">
      <formula>0</formula>
    </cfRule>
  </conditionalFormatting>
  <conditionalFormatting sqref="E81:E120">
    <cfRule type="cellIs" dxfId="195" priority="254" operator="greaterThan">
      <formula>0</formula>
    </cfRule>
    <cfRule type="cellIs" dxfId="194" priority="255" operator="lessThan">
      <formula>0</formula>
    </cfRule>
  </conditionalFormatting>
  <conditionalFormatting sqref="A125:B134">
    <cfRule type="cellIs" dxfId="193" priority="253" operator="equal">
      <formula>0</formula>
    </cfRule>
  </conditionalFormatting>
  <conditionalFormatting sqref="C125:D134">
    <cfRule type="cellIs" dxfId="192" priority="251" operator="equal">
      <formula>0</formula>
    </cfRule>
  </conditionalFormatting>
  <conditionalFormatting sqref="F125:F134">
    <cfRule type="cellIs" dxfId="191" priority="246" operator="equal">
      <formula>0</formula>
    </cfRule>
  </conditionalFormatting>
  <conditionalFormatting sqref="E125:E134">
    <cfRule type="cellIs" dxfId="190" priority="245" operator="equal">
      <formula>0</formula>
    </cfRule>
  </conditionalFormatting>
  <conditionalFormatting sqref="E125:E134">
    <cfRule type="cellIs" dxfId="189" priority="243" operator="greaterThan">
      <formula>0</formula>
    </cfRule>
    <cfRule type="cellIs" dxfId="188" priority="244" operator="lessThan">
      <formula>0</formula>
    </cfRule>
  </conditionalFormatting>
  <conditionalFormatting sqref="A139:B145">
    <cfRule type="cellIs" dxfId="187" priority="242" operator="equal">
      <formula>0</formula>
    </cfRule>
  </conditionalFormatting>
  <conditionalFormatting sqref="C139:D145">
    <cfRule type="cellIs" dxfId="186" priority="240" operator="equal">
      <formula>0</formula>
    </cfRule>
  </conditionalFormatting>
  <conditionalFormatting sqref="F139:F145">
    <cfRule type="cellIs" dxfId="185" priority="235" operator="equal">
      <formula>0</formula>
    </cfRule>
  </conditionalFormatting>
  <conditionalFormatting sqref="E139:E145">
    <cfRule type="cellIs" dxfId="184" priority="234" operator="equal">
      <formula>0</formula>
    </cfRule>
  </conditionalFormatting>
  <conditionalFormatting sqref="E139:E145">
    <cfRule type="cellIs" dxfId="183" priority="232" operator="greaterThan">
      <formula>0</formula>
    </cfRule>
    <cfRule type="cellIs" dxfId="182" priority="233" operator="lessThan">
      <formula>0</formula>
    </cfRule>
  </conditionalFormatting>
  <conditionalFormatting sqref="A150:B158">
    <cfRule type="cellIs" dxfId="181" priority="231" operator="equal">
      <formula>0</formula>
    </cfRule>
  </conditionalFormatting>
  <conditionalFormatting sqref="C150:D158">
    <cfRule type="cellIs" dxfId="180" priority="229" operator="equal">
      <formula>0</formula>
    </cfRule>
  </conditionalFormatting>
  <conditionalFormatting sqref="F150:F158">
    <cfRule type="cellIs" dxfId="179" priority="224" operator="equal">
      <formula>0</formula>
    </cfRule>
  </conditionalFormatting>
  <conditionalFormatting sqref="E150:E158">
    <cfRule type="cellIs" dxfId="178" priority="223" operator="equal">
      <formula>0</formula>
    </cfRule>
  </conditionalFormatting>
  <conditionalFormatting sqref="E150:E158">
    <cfRule type="cellIs" dxfId="177" priority="221" operator="greaterThan">
      <formula>0</formula>
    </cfRule>
    <cfRule type="cellIs" dxfId="176" priority="222" operator="lessThan">
      <formula>0</formula>
    </cfRule>
  </conditionalFormatting>
  <conditionalFormatting sqref="A164:B185">
    <cfRule type="cellIs" dxfId="175" priority="220" operator="equal">
      <formula>0</formula>
    </cfRule>
  </conditionalFormatting>
  <conditionalFormatting sqref="C164:D185">
    <cfRule type="cellIs" dxfId="174" priority="218" operator="equal">
      <formula>0</formula>
    </cfRule>
  </conditionalFormatting>
  <conditionalFormatting sqref="F164:F185">
    <cfRule type="cellIs" dxfId="173" priority="213" operator="equal">
      <formula>0</formula>
    </cfRule>
  </conditionalFormatting>
  <conditionalFormatting sqref="E164:E185">
    <cfRule type="cellIs" dxfId="172" priority="212" operator="equal">
      <formula>0</formula>
    </cfRule>
  </conditionalFormatting>
  <conditionalFormatting sqref="E164:E185">
    <cfRule type="cellIs" dxfId="171" priority="210" operator="greaterThan">
      <formula>0</formula>
    </cfRule>
    <cfRule type="cellIs" dxfId="170" priority="211" operator="lessThan">
      <formula>0</formula>
    </cfRule>
  </conditionalFormatting>
  <conditionalFormatting sqref="A192:B202">
    <cfRule type="cellIs" dxfId="169" priority="209" operator="equal">
      <formula>0</formula>
    </cfRule>
  </conditionalFormatting>
  <conditionalFormatting sqref="C192:D202">
    <cfRule type="cellIs" dxfId="168" priority="207" operator="equal">
      <formula>0</formula>
    </cfRule>
  </conditionalFormatting>
  <conditionalFormatting sqref="F192:F202">
    <cfRule type="cellIs" dxfId="167" priority="202" operator="equal">
      <formula>0</formula>
    </cfRule>
  </conditionalFormatting>
  <conditionalFormatting sqref="E192:E202">
    <cfRule type="cellIs" dxfId="166" priority="201" operator="equal">
      <formula>0</formula>
    </cfRule>
  </conditionalFormatting>
  <conditionalFormatting sqref="E192:E202">
    <cfRule type="cellIs" dxfId="165" priority="199" operator="greaterThan">
      <formula>0</formula>
    </cfRule>
    <cfRule type="cellIs" dxfId="164" priority="200" operator="lessThan">
      <formula>0</formula>
    </cfRule>
  </conditionalFormatting>
  <conditionalFormatting sqref="A219:B223">
    <cfRule type="cellIs" dxfId="163" priority="198" operator="equal">
      <formula>0</formula>
    </cfRule>
  </conditionalFormatting>
  <conditionalFormatting sqref="C219:D223">
    <cfRule type="cellIs" dxfId="162" priority="196" operator="equal">
      <formula>0</formula>
    </cfRule>
  </conditionalFormatting>
  <conditionalFormatting sqref="F219:F223">
    <cfRule type="cellIs" dxfId="161" priority="191" operator="equal">
      <formula>0</formula>
    </cfRule>
  </conditionalFormatting>
  <conditionalFormatting sqref="E219:E223">
    <cfRule type="cellIs" dxfId="160" priority="190" operator="equal">
      <formula>0</formula>
    </cfRule>
  </conditionalFormatting>
  <conditionalFormatting sqref="E219:E223">
    <cfRule type="cellIs" dxfId="159" priority="188" operator="greaterThan">
      <formula>0</formula>
    </cfRule>
    <cfRule type="cellIs" dxfId="158" priority="189" operator="lessThan">
      <formula>0</formula>
    </cfRule>
  </conditionalFormatting>
  <conditionalFormatting sqref="A230:B240">
    <cfRule type="cellIs" dxfId="157" priority="187" operator="equal">
      <formula>0</formula>
    </cfRule>
  </conditionalFormatting>
  <conditionalFormatting sqref="C230:D240">
    <cfRule type="cellIs" dxfId="156" priority="185" operator="equal">
      <formula>0</formula>
    </cfRule>
  </conditionalFormatting>
  <conditionalFormatting sqref="F230:F240">
    <cfRule type="cellIs" dxfId="155" priority="180" operator="equal">
      <formula>0</formula>
    </cfRule>
  </conditionalFormatting>
  <conditionalFormatting sqref="E230:E240">
    <cfRule type="cellIs" dxfId="154" priority="179" operator="equal">
      <formula>0</formula>
    </cfRule>
  </conditionalFormatting>
  <conditionalFormatting sqref="E230:E240">
    <cfRule type="cellIs" dxfId="153" priority="177" operator="greaterThan">
      <formula>0</formula>
    </cfRule>
    <cfRule type="cellIs" dxfId="152" priority="178" operator="lessThan">
      <formula>0</formula>
    </cfRule>
  </conditionalFormatting>
  <conditionalFormatting sqref="A245:B255">
    <cfRule type="cellIs" dxfId="151" priority="176" operator="equal">
      <formula>0</formula>
    </cfRule>
  </conditionalFormatting>
  <conditionalFormatting sqref="C245:D255">
    <cfRule type="cellIs" dxfId="150" priority="174" operator="equal">
      <formula>0</formula>
    </cfRule>
  </conditionalFormatting>
  <conditionalFormatting sqref="F245:F255">
    <cfRule type="cellIs" dxfId="149" priority="169" operator="equal">
      <formula>0</formula>
    </cfRule>
  </conditionalFormatting>
  <conditionalFormatting sqref="E245:E255">
    <cfRule type="cellIs" dxfId="148" priority="168" operator="equal">
      <formula>0</formula>
    </cfRule>
  </conditionalFormatting>
  <conditionalFormatting sqref="E245:E255">
    <cfRule type="cellIs" dxfId="147" priority="166" operator="greaterThan">
      <formula>0</formula>
    </cfRule>
    <cfRule type="cellIs" dxfId="146" priority="167" operator="lessThan">
      <formula>0</formula>
    </cfRule>
  </conditionalFormatting>
  <conditionalFormatting sqref="A260:B278">
    <cfRule type="cellIs" dxfId="145" priority="165" operator="equal">
      <formula>0</formula>
    </cfRule>
  </conditionalFormatting>
  <conditionalFormatting sqref="C260:D278">
    <cfRule type="cellIs" dxfId="144" priority="163" operator="equal">
      <formula>0</formula>
    </cfRule>
  </conditionalFormatting>
  <conditionalFormatting sqref="F260:F278">
    <cfRule type="cellIs" dxfId="143" priority="158" operator="equal">
      <formula>0</formula>
    </cfRule>
  </conditionalFormatting>
  <conditionalFormatting sqref="E260:E278">
    <cfRule type="cellIs" dxfId="142" priority="157" operator="equal">
      <formula>0</formula>
    </cfRule>
  </conditionalFormatting>
  <conditionalFormatting sqref="E260:E278">
    <cfRule type="cellIs" dxfId="141" priority="155" operator="greaterThan">
      <formula>0</formula>
    </cfRule>
    <cfRule type="cellIs" dxfId="140" priority="156" operator="lessThan">
      <formula>0</formula>
    </cfRule>
  </conditionalFormatting>
  <conditionalFormatting sqref="A203:B204">
    <cfRule type="cellIs" dxfId="139" priority="143" operator="equal">
      <formula>0</formula>
    </cfRule>
  </conditionalFormatting>
  <conditionalFormatting sqref="C203:D204">
    <cfRule type="cellIs" dxfId="138" priority="141" operator="equal">
      <formula>0</formula>
    </cfRule>
  </conditionalFormatting>
  <conditionalFormatting sqref="F203:F204">
    <cfRule type="cellIs" dxfId="137" priority="136" operator="equal">
      <formula>0</formula>
    </cfRule>
  </conditionalFormatting>
  <conditionalFormatting sqref="E203:E204">
    <cfRule type="cellIs" dxfId="136" priority="135" operator="equal">
      <formula>0</formula>
    </cfRule>
  </conditionalFormatting>
  <conditionalFormatting sqref="E203:E204">
    <cfRule type="cellIs" dxfId="135" priority="133" operator="greaterThan">
      <formula>0</formula>
    </cfRule>
    <cfRule type="cellIs" dxfId="134" priority="134" operator="lessThan">
      <formula>0</formula>
    </cfRule>
  </conditionalFormatting>
  <conditionalFormatting sqref="A186:B186">
    <cfRule type="cellIs" dxfId="133" priority="121" operator="equal">
      <formula>0</formula>
    </cfRule>
  </conditionalFormatting>
  <conditionalFormatting sqref="C186:D186">
    <cfRule type="cellIs" dxfId="132" priority="119" operator="equal">
      <formula>0</formula>
    </cfRule>
  </conditionalFormatting>
  <conditionalFormatting sqref="F186">
    <cfRule type="cellIs" dxfId="131" priority="114" operator="equal">
      <formula>0</formula>
    </cfRule>
  </conditionalFormatting>
  <conditionalFormatting sqref="E186">
    <cfRule type="cellIs" dxfId="130" priority="113" operator="equal">
      <formula>0</formula>
    </cfRule>
  </conditionalFormatting>
  <conditionalFormatting sqref="E186">
    <cfRule type="cellIs" dxfId="129" priority="111" operator="greaterThan">
      <formula>0</formula>
    </cfRule>
    <cfRule type="cellIs" dxfId="128" priority="112" operator="lessThan">
      <formula>0</formula>
    </cfRule>
  </conditionalFormatting>
  <conditionalFormatting sqref="A205:B207">
    <cfRule type="cellIs" dxfId="127" priority="110" operator="equal">
      <formula>0</formula>
    </cfRule>
  </conditionalFormatting>
  <conditionalFormatting sqref="C205:D207">
    <cfRule type="cellIs" dxfId="126" priority="108" operator="equal">
      <formula>0</formula>
    </cfRule>
  </conditionalFormatting>
  <conditionalFormatting sqref="F205:F207">
    <cfRule type="cellIs" dxfId="125" priority="103" operator="equal">
      <formula>0</formula>
    </cfRule>
  </conditionalFormatting>
  <conditionalFormatting sqref="E205:E207">
    <cfRule type="cellIs" dxfId="124" priority="102" operator="equal">
      <formula>0</formula>
    </cfRule>
  </conditionalFormatting>
  <conditionalFormatting sqref="E205:E207">
    <cfRule type="cellIs" dxfId="123" priority="100" operator="greaterThan">
      <formula>0</formula>
    </cfRule>
    <cfRule type="cellIs" dxfId="122" priority="101" operator="lessThan">
      <formula>0</formula>
    </cfRule>
  </conditionalFormatting>
  <conditionalFormatting sqref="A279:B282">
    <cfRule type="cellIs" dxfId="121" priority="99" operator="equal">
      <formula>0</formula>
    </cfRule>
  </conditionalFormatting>
  <conditionalFormatting sqref="C279:D282">
    <cfRule type="cellIs" dxfId="120" priority="97" operator="equal">
      <formula>0</formula>
    </cfRule>
  </conditionalFormatting>
  <conditionalFormatting sqref="F279:F282">
    <cfRule type="cellIs" dxfId="119" priority="92" operator="equal">
      <formula>0</formula>
    </cfRule>
  </conditionalFormatting>
  <conditionalFormatting sqref="E279:E282">
    <cfRule type="cellIs" dxfId="118" priority="91" operator="equal">
      <formula>0</formula>
    </cfRule>
  </conditionalFormatting>
  <conditionalFormatting sqref="E279:E282">
    <cfRule type="cellIs" dxfId="117" priority="89" operator="greaterThan">
      <formula>0</formula>
    </cfRule>
    <cfRule type="cellIs" dxfId="116" priority="90" operator="lessThan">
      <formula>0</formula>
    </cfRule>
  </conditionalFormatting>
  <conditionalFormatting sqref="A224:B225">
    <cfRule type="cellIs" dxfId="115" priority="88" operator="equal">
      <formula>0</formula>
    </cfRule>
  </conditionalFormatting>
  <conditionalFormatting sqref="C224:D225">
    <cfRule type="cellIs" dxfId="114" priority="86" operator="equal">
      <formula>0</formula>
    </cfRule>
  </conditionalFormatting>
  <conditionalFormatting sqref="F224:F225">
    <cfRule type="cellIs" dxfId="113" priority="81" operator="equal">
      <formula>0</formula>
    </cfRule>
  </conditionalFormatting>
  <conditionalFormatting sqref="E224:E225">
    <cfRule type="cellIs" dxfId="112" priority="80" operator="equal">
      <formula>0</formula>
    </cfRule>
  </conditionalFormatting>
  <conditionalFormatting sqref="E224:E225">
    <cfRule type="cellIs" dxfId="111" priority="78" operator="greaterThan">
      <formula>0</formula>
    </cfRule>
    <cfRule type="cellIs" dxfId="110" priority="79" operator="lessThan">
      <formula>0</formula>
    </cfRule>
  </conditionalFormatting>
  <conditionalFormatting sqref="A187:B187">
    <cfRule type="cellIs" dxfId="109" priority="77" operator="equal">
      <formula>0</formula>
    </cfRule>
  </conditionalFormatting>
  <conditionalFormatting sqref="C187:D187">
    <cfRule type="cellIs" dxfId="108" priority="75" operator="equal">
      <formula>0</formula>
    </cfRule>
  </conditionalFormatting>
  <conditionalFormatting sqref="F187">
    <cfRule type="cellIs" dxfId="107" priority="70" operator="equal">
      <formula>0</formula>
    </cfRule>
  </conditionalFormatting>
  <conditionalFormatting sqref="E187">
    <cfRule type="cellIs" dxfId="106" priority="69" operator="equal">
      <formula>0</formula>
    </cfRule>
  </conditionalFormatting>
  <conditionalFormatting sqref="E187">
    <cfRule type="cellIs" dxfId="105" priority="67" operator="greaterThan">
      <formula>0</formula>
    </cfRule>
    <cfRule type="cellIs" dxfId="104" priority="68" operator="lessThan">
      <formula>0</formula>
    </cfRule>
  </conditionalFormatting>
  <conditionalFormatting sqref="A208:B212">
    <cfRule type="cellIs" dxfId="103" priority="55" operator="equal">
      <formula>0</formula>
    </cfRule>
  </conditionalFormatting>
  <conditionalFormatting sqref="C208:D212">
    <cfRule type="cellIs" dxfId="102" priority="53" operator="equal">
      <formula>0</formula>
    </cfRule>
  </conditionalFormatting>
  <conditionalFormatting sqref="F208:F212">
    <cfRule type="cellIs" dxfId="101" priority="48" operator="equal">
      <formula>0</formula>
    </cfRule>
  </conditionalFormatting>
  <conditionalFormatting sqref="E208:E212">
    <cfRule type="cellIs" dxfId="100" priority="47" operator="equal">
      <formula>0</formula>
    </cfRule>
  </conditionalFormatting>
  <conditionalFormatting sqref="E208:E212">
    <cfRule type="cellIs" dxfId="99" priority="45" operator="greaterThan">
      <formula>0</formula>
    </cfRule>
    <cfRule type="cellIs" dxfId="98" priority="46" operator="lessThan">
      <formula>0</formula>
    </cfRule>
  </conditionalFormatting>
  <conditionalFormatting sqref="A159:B159">
    <cfRule type="cellIs" dxfId="97" priority="44" operator="equal">
      <formula>0</formula>
    </cfRule>
  </conditionalFormatting>
  <conditionalFormatting sqref="C159:D159">
    <cfRule type="cellIs" dxfId="96" priority="42" operator="equal">
      <formula>0</formula>
    </cfRule>
  </conditionalFormatting>
  <conditionalFormatting sqref="F159">
    <cfRule type="cellIs" dxfId="95" priority="37" operator="equal">
      <formula>0</formula>
    </cfRule>
  </conditionalFormatting>
  <conditionalFormatting sqref="E159">
    <cfRule type="cellIs" dxfId="94" priority="36" operator="equal">
      <formula>0</formula>
    </cfRule>
  </conditionalFormatting>
  <conditionalFormatting sqref="E159">
    <cfRule type="cellIs" dxfId="93" priority="34" operator="greaterThan">
      <formula>0</formula>
    </cfRule>
    <cfRule type="cellIs" dxfId="92" priority="35" operator="lessThan">
      <formula>0</formula>
    </cfRule>
  </conditionalFormatting>
  <conditionalFormatting sqref="A283:B284">
    <cfRule type="cellIs" dxfId="91" priority="33" operator="equal">
      <formula>0</formula>
    </cfRule>
  </conditionalFormatting>
  <conditionalFormatting sqref="C283:D284">
    <cfRule type="cellIs" dxfId="90" priority="31" operator="equal">
      <formula>0</formula>
    </cfRule>
  </conditionalFormatting>
  <conditionalFormatting sqref="F283:F284">
    <cfRule type="cellIs" dxfId="89" priority="26" operator="equal">
      <formula>0</formula>
    </cfRule>
  </conditionalFormatting>
  <conditionalFormatting sqref="E283:E284">
    <cfRule type="cellIs" dxfId="88" priority="25" operator="equal">
      <formula>0</formula>
    </cfRule>
  </conditionalFormatting>
  <conditionalFormatting sqref="E283:E284">
    <cfRule type="cellIs" dxfId="87" priority="23" operator="greaterThan">
      <formula>0</formula>
    </cfRule>
    <cfRule type="cellIs" dxfId="86" priority="24" operator="lessThan">
      <formula>0</formula>
    </cfRule>
  </conditionalFormatting>
  <conditionalFormatting sqref="A213:B214">
    <cfRule type="cellIs" dxfId="85" priority="22" operator="equal">
      <formula>0</formula>
    </cfRule>
  </conditionalFormatting>
  <conditionalFormatting sqref="C213:D214">
    <cfRule type="cellIs" dxfId="84" priority="20" operator="equal">
      <formula>0</formula>
    </cfRule>
  </conditionalFormatting>
  <conditionalFormatting sqref="F213:F214">
    <cfRule type="cellIs" dxfId="83" priority="15" operator="equal">
      <formula>0</formula>
    </cfRule>
  </conditionalFormatting>
  <conditionalFormatting sqref="E213:E214">
    <cfRule type="cellIs" dxfId="82" priority="14" operator="equal">
      <formula>0</formula>
    </cfRule>
  </conditionalFormatting>
  <conditionalFormatting sqref="E213:E214">
    <cfRule type="cellIs" dxfId="81" priority="12" operator="greaterThan">
      <formula>0</formula>
    </cfRule>
    <cfRule type="cellIs" dxfId="80" priority="13" operator="lessThan">
      <formula>0</formula>
    </cfRule>
  </conditionalFormatting>
  <pageMargins left="0.70866141732283472" right="0.70866141732283472" top="0.74803149606299213" bottom="0.74803149606299213" header="0.31496062992125984" footer="0.31496062992125984"/>
  <pageSetup paperSize="9" orientation="portrait" r:id="rId1"/>
  <headerFooter>
    <oddFooter>&amp;L&amp;10&amp;F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T199"/>
  <sheetViews>
    <sheetView showGridLines="0" workbookViewId="0">
      <pane ySplit="3" topLeftCell="A4" activePane="bottomLeft" state="frozen"/>
      <selection sqref="A1:XFD1048576"/>
      <selection pane="bottomLeft" activeCell="A4" sqref="A4"/>
    </sheetView>
  </sheetViews>
  <sheetFormatPr defaultRowHeight="15" x14ac:dyDescent="0.25"/>
  <cols>
    <col min="1" max="1" width="21.42578125" style="60" customWidth="1"/>
    <col min="2" max="2" width="18.85546875" style="146" customWidth="1"/>
    <col min="3" max="3" width="5.5703125" style="61" customWidth="1"/>
    <col min="4" max="4" width="6.42578125" style="71" customWidth="1"/>
    <col min="5" max="6" width="5.5703125" style="200" customWidth="1"/>
    <col min="7" max="7" width="5.5703125" style="61" customWidth="1"/>
    <col min="8" max="8" width="5.85546875" style="71" customWidth="1"/>
    <col min="9" max="10" width="5.5703125" style="200" customWidth="1"/>
    <col min="11" max="14" width="5.5703125" customWidth="1"/>
    <col min="15" max="15" width="7.5703125" customWidth="1"/>
    <col min="16" max="16" width="7.5703125" style="77" customWidth="1"/>
    <col min="17" max="17" width="9.28515625" customWidth="1"/>
    <col min="18" max="18" width="8" customWidth="1"/>
    <col min="20" max="20" width="30.28515625" bestFit="1" customWidth="1"/>
  </cols>
  <sheetData>
    <row r="1" spans="1:20" ht="17.25" x14ac:dyDescent="0.3">
      <c r="A1" s="59" t="s">
        <v>765</v>
      </c>
      <c r="H1" s="149"/>
      <c r="O1" s="46"/>
      <c r="R1" s="220"/>
    </row>
    <row r="3" spans="1:20" ht="27.75" customHeight="1" x14ac:dyDescent="0.25">
      <c r="A3" s="150" t="s">
        <v>37</v>
      </c>
      <c r="B3" s="150" t="s">
        <v>39</v>
      </c>
      <c r="C3" s="151" t="s">
        <v>181</v>
      </c>
      <c r="D3" s="151" t="s">
        <v>182</v>
      </c>
      <c r="E3" s="151" t="s">
        <v>18</v>
      </c>
      <c r="F3" s="151" t="s">
        <v>183</v>
      </c>
      <c r="G3" s="151" t="s">
        <v>20</v>
      </c>
      <c r="H3" s="151" t="s">
        <v>21</v>
      </c>
      <c r="I3" s="151" t="s">
        <v>22</v>
      </c>
      <c r="J3" s="151" t="s">
        <v>184</v>
      </c>
      <c r="K3" s="151" t="s">
        <v>185</v>
      </c>
      <c r="L3" s="151" t="s">
        <v>186</v>
      </c>
      <c r="M3" s="151" t="s">
        <v>187</v>
      </c>
      <c r="N3" s="151" t="s">
        <v>188</v>
      </c>
      <c r="O3" s="151" t="s">
        <v>59</v>
      </c>
      <c r="P3" s="221">
        <v>2016</v>
      </c>
      <c r="Q3" s="222" t="s">
        <v>150</v>
      </c>
      <c r="R3" s="222" t="s">
        <v>30</v>
      </c>
      <c r="T3" s="71"/>
    </row>
    <row r="4" spans="1:20" s="81" customFormat="1" ht="6.75" customHeight="1" x14ac:dyDescent="0.25">
      <c r="A4" s="201"/>
      <c r="B4" s="201"/>
      <c r="C4" s="156"/>
      <c r="D4" s="156"/>
      <c r="E4" s="156"/>
      <c r="F4" s="156"/>
      <c r="G4" s="156"/>
      <c r="H4" s="156"/>
      <c r="I4" s="156"/>
      <c r="J4" s="156"/>
      <c r="K4" s="156"/>
      <c r="L4" s="156"/>
      <c r="M4" s="156"/>
      <c r="N4" s="156"/>
      <c r="O4" s="156"/>
      <c r="P4" s="77"/>
      <c r="Q4"/>
      <c r="R4"/>
      <c r="S4"/>
      <c r="T4" s="71"/>
    </row>
    <row r="5" spans="1:20" x14ac:dyDescent="0.25">
      <c r="A5" s="230" t="s">
        <v>115</v>
      </c>
      <c r="B5" s="230" t="s">
        <v>189</v>
      </c>
      <c r="C5" s="231">
        <v>25</v>
      </c>
      <c r="D5" s="231">
        <v>23</v>
      </c>
      <c r="E5" s="231">
        <v>34</v>
      </c>
      <c r="F5" s="231">
        <v>36</v>
      </c>
      <c r="G5" s="231">
        <v>44</v>
      </c>
      <c r="H5" s="231">
        <v>58</v>
      </c>
      <c r="I5" s="231">
        <v>27</v>
      </c>
      <c r="J5" s="231">
        <v>36</v>
      </c>
      <c r="K5" s="231">
        <v>38</v>
      </c>
      <c r="L5" s="231">
        <v>44</v>
      </c>
      <c r="M5" s="231">
        <v>46</v>
      </c>
      <c r="N5" s="231">
        <v>33</v>
      </c>
      <c r="O5" s="232">
        <v>444</v>
      </c>
      <c r="P5" s="244">
        <v>446</v>
      </c>
      <c r="Q5" s="233">
        <v>-4.484304932735439E-3</v>
      </c>
      <c r="R5" s="184">
        <v>-2</v>
      </c>
      <c r="T5" s="71"/>
    </row>
    <row r="6" spans="1:20" s="60" customFormat="1" x14ac:dyDescent="0.25">
      <c r="A6" s="159" t="s">
        <v>115</v>
      </c>
      <c r="B6" s="159" t="s">
        <v>190</v>
      </c>
      <c r="C6" s="224">
        <v>19</v>
      </c>
      <c r="D6" s="224">
        <v>18</v>
      </c>
      <c r="E6" s="224">
        <v>20</v>
      </c>
      <c r="F6" s="224">
        <v>25</v>
      </c>
      <c r="G6" s="224">
        <v>32</v>
      </c>
      <c r="H6" s="224">
        <v>17</v>
      </c>
      <c r="I6" s="224">
        <v>20</v>
      </c>
      <c r="J6" s="224">
        <v>19</v>
      </c>
      <c r="K6" s="224">
        <v>26</v>
      </c>
      <c r="L6" s="224">
        <v>20</v>
      </c>
      <c r="M6" s="224">
        <v>21</v>
      </c>
      <c r="N6" s="224">
        <v>25</v>
      </c>
      <c r="O6" s="160">
        <v>262</v>
      </c>
      <c r="P6" s="245">
        <v>206</v>
      </c>
      <c r="Q6" s="161">
        <v>0.27184466019417486</v>
      </c>
      <c r="R6" s="158">
        <v>56</v>
      </c>
      <c r="S6"/>
      <c r="T6" s="71"/>
    </row>
    <row r="7" spans="1:20" x14ac:dyDescent="0.25">
      <c r="A7" s="230" t="s">
        <v>115</v>
      </c>
      <c r="B7" s="230" t="s">
        <v>191</v>
      </c>
      <c r="C7" s="231">
        <v>14</v>
      </c>
      <c r="D7" s="231">
        <v>13</v>
      </c>
      <c r="E7" s="231">
        <v>9</v>
      </c>
      <c r="F7" s="231">
        <v>9</v>
      </c>
      <c r="G7" s="231">
        <v>15</v>
      </c>
      <c r="H7" s="231">
        <v>19</v>
      </c>
      <c r="I7" s="231">
        <v>20</v>
      </c>
      <c r="J7" s="231">
        <v>10</v>
      </c>
      <c r="K7" s="231">
        <v>15</v>
      </c>
      <c r="L7" s="231">
        <v>11</v>
      </c>
      <c r="M7" s="231">
        <v>14</v>
      </c>
      <c r="N7" s="231">
        <v>16</v>
      </c>
      <c r="O7" s="232">
        <v>165</v>
      </c>
      <c r="P7" s="244">
        <v>32</v>
      </c>
      <c r="Q7" s="233">
        <v>4.15625</v>
      </c>
      <c r="R7" s="184">
        <v>133</v>
      </c>
      <c r="T7" s="71"/>
    </row>
    <row r="8" spans="1:20" s="60" customFormat="1" x14ac:dyDescent="0.25">
      <c r="A8" s="159" t="s">
        <v>115</v>
      </c>
      <c r="B8" s="159" t="s">
        <v>192</v>
      </c>
      <c r="C8" s="224">
        <v>5</v>
      </c>
      <c r="D8" s="224">
        <v>1</v>
      </c>
      <c r="E8" s="224">
        <v>1</v>
      </c>
      <c r="F8" s="224">
        <v>0</v>
      </c>
      <c r="G8" s="224">
        <v>4</v>
      </c>
      <c r="H8" s="224">
        <v>7</v>
      </c>
      <c r="I8" s="224">
        <v>1</v>
      </c>
      <c r="J8" s="224">
        <v>0</v>
      </c>
      <c r="K8" s="224">
        <v>5</v>
      </c>
      <c r="L8" s="224">
        <v>4</v>
      </c>
      <c r="M8" s="224">
        <v>2</v>
      </c>
      <c r="N8" s="224">
        <v>0</v>
      </c>
      <c r="O8" s="160">
        <v>30</v>
      </c>
      <c r="P8" s="245">
        <v>31</v>
      </c>
      <c r="Q8" s="161">
        <v>-3.2258064516129004E-2</v>
      </c>
      <c r="R8" s="158">
        <v>-1</v>
      </c>
      <c r="S8"/>
      <c r="T8" s="71"/>
    </row>
    <row r="9" spans="1:20" s="60" customFormat="1" x14ac:dyDescent="0.25">
      <c r="A9" s="159" t="s">
        <v>193</v>
      </c>
      <c r="B9" s="229" t="s">
        <v>194</v>
      </c>
      <c r="C9" s="226">
        <v>63</v>
      </c>
      <c r="D9" s="226">
        <v>55</v>
      </c>
      <c r="E9" s="226">
        <v>64</v>
      </c>
      <c r="F9" s="226">
        <v>70</v>
      </c>
      <c r="G9" s="226">
        <v>95</v>
      </c>
      <c r="H9" s="226">
        <v>101</v>
      </c>
      <c r="I9" s="226">
        <v>68</v>
      </c>
      <c r="J9" s="226">
        <v>65</v>
      </c>
      <c r="K9" s="226">
        <v>84</v>
      </c>
      <c r="L9" s="226">
        <v>79</v>
      </c>
      <c r="M9" s="226">
        <v>83</v>
      </c>
      <c r="N9" s="226">
        <v>74</v>
      </c>
      <c r="O9" s="226">
        <v>901</v>
      </c>
      <c r="P9" s="164">
        <v>717</v>
      </c>
      <c r="Q9" s="240">
        <v>0.25662482566248257</v>
      </c>
      <c r="R9" s="188">
        <v>184</v>
      </c>
      <c r="S9"/>
      <c r="T9" s="71"/>
    </row>
    <row r="10" spans="1:20" x14ac:dyDescent="0.25">
      <c r="A10" s="159" t="s">
        <v>194</v>
      </c>
      <c r="B10" s="159" t="s">
        <v>194</v>
      </c>
      <c r="C10" s="224">
        <v>0</v>
      </c>
      <c r="D10" s="224">
        <v>0</v>
      </c>
      <c r="E10" s="224">
        <v>0</v>
      </c>
      <c r="F10" s="224">
        <v>0</v>
      </c>
      <c r="G10" s="224">
        <v>0</v>
      </c>
      <c r="H10" s="224">
        <v>0</v>
      </c>
      <c r="I10" s="224">
        <v>0</v>
      </c>
      <c r="J10" s="224">
        <v>0</v>
      </c>
      <c r="K10" s="224">
        <v>0</v>
      </c>
      <c r="L10" s="224">
        <v>0</v>
      </c>
      <c r="M10" s="224">
        <v>0</v>
      </c>
      <c r="N10" s="224">
        <v>0</v>
      </c>
      <c r="O10" s="160">
        <v>0</v>
      </c>
      <c r="P10" s="245">
        <v>0</v>
      </c>
      <c r="Q10" s="161" t="s">
        <v>194</v>
      </c>
      <c r="R10" s="158" t="s">
        <v>194</v>
      </c>
      <c r="T10" s="71"/>
    </row>
    <row r="11" spans="1:20" x14ac:dyDescent="0.25">
      <c r="A11" s="230" t="s">
        <v>119</v>
      </c>
      <c r="B11" s="230" t="s">
        <v>195</v>
      </c>
      <c r="C11" s="231">
        <v>18</v>
      </c>
      <c r="D11" s="231">
        <v>16</v>
      </c>
      <c r="E11" s="231">
        <v>23</v>
      </c>
      <c r="F11" s="231">
        <v>23</v>
      </c>
      <c r="G11" s="231">
        <v>26</v>
      </c>
      <c r="H11" s="231">
        <v>31</v>
      </c>
      <c r="I11" s="231">
        <v>13</v>
      </c>
      <c r="J11" s="231">
        <v>15</v>
      </c>
      <c r="K11" s="231">
        <v>21</v>
      </c>
      <c r="L11" s="231">
        <v>28</v>
      </c>
      <c r="M11" s="231">
        <v>16</v>
      </c>
      <c r="N11" s="231">
        <v>15</v>
      </c>
      <c r="O11" s="232">
        <v>245</v>
      </c>
      <c r="P11" s="244">
        <v>224</v>
      </c>
      <c r="Q11" s="233">
        <v>9.375E-2</v>
      </c>
      <c r="R11" s="184">
        <v>21</v>
      </c>
      <c r="T11" s="71"/>
    </row>
    <row r="12" spans="1:20" s="60" customFormat="1" x14ac:dyDescent="0.25">
      <c r="A12" s="159" t="s">
        <v>119</v>
      </c>
      <c r="B12" s="159" t="s">
        <v>196</v>
      </c>
      <c r="C12" s="224">
        <v>9</v>
      </c>
      <c r="D12" s="224">
        <v>15</v>
      </c>
      <c r="E12" s="224">
        <v>24</v>
      </c>
      <c r="F12" s="224">
        <v>33</v>
      </c>
      <c r="G12" s="224">
        <v>19</v>
      </c>
      <c r="H12" s="224">
        <v>15</v>
      </c>
      <c r="I12" s="224">
        <v>14</v>
      </c>
      <c r="J12" s="224">
        <v>22</v>
      </c>
      <c r="K12" s="224">
        <v>32</v>
      </c>
      <c r="L12" s="224">
        <v>17</v>
      </c>
      <c r="M12" s="224">
        <v>16</v>
      </c>
      <c r="N12" s="224">
        <v>9</v>
      </c>
      <c r="O12" s="160">
        <v>225</v>
      </c>
      <c r="P12" s="245">
        <v>211</v>
      </c>
      <c r="Q12" s="161">
        <v>6.6350710900473953E-2</v>
      </c>
      <c r="R12" s="158">
        <v>14</v>
      </c>
      <c r="S12"/>
      <c r="T12" s="71"/>
    </row>
    <row r="13" spans="1:20" x14ac:dyDescent="0.25">
      <c r="A13" s="230" t="s">
        <v>119</v>
      </c>
      <c r="B13" s="230" t="s">
        <v>197</v>
      </c>
      <c r="C13" s="231">
        <v>7</v>
      </c>
      <c r="D13" s="231">
        <v>8</v>
      </c>
      <c r="E13" s="231">
        <v>10</v>
      </c>
      <c r="F13" s="231">
        <v>7</v>
      </c>
      <c r="G13" s="231">
        <v>4</v>
      </c>
      <c r="H13" s="231">
        <v>24</v>
      </c>
      <c r="I13" s="231">
        <v>12</v>
      </c>
      <c r="J13" s="231">
        <v>10</v>
      </c>
      <c r="K13" s="231">
        <v>6</v>
      </c>
      <c r="L13" s="231">
        <v>33</v>
      </c>
      <c r="M13" s="231">
        <v>22</v>
      </c>
      <c r="N13" s="231">
        <v>0</v>
      </c>
      <c r="O13" s="232">
        <v>143</v>
      </c>
      <c r="P13" s="244">
        <v>104</v>
      </c>
      <c r="Q13" s="233">
        <v>0.375</v>
      </c>
      <c r="R13" s="184">
        <v>39</v>
      </c>
      <c r="T13" s="71"/>
    </row>
    <row r="14" spans="1:20" s="60" customFormat="1" x14ac:dyDescent="0.25">
      <c r="A14" s="159" t="s">
        <v>119</v>
      </c>
      <c r="B14" s="159" t="s">
        <v>198</v>
      </c>
      <c r="C14" s="224">
        <v>7</v>
      </c>
      <c r="D14" s="224">
        <v>0</v>
      </c>
      <c r="E14" s="224">
        <v>2</v>
      </c>
      <c r="F14" s="224">
        <v>1</v>
      </c>
      <c r="G14" s="224">
        <v>1</v>
      </c>
      <c r="H14" s="224">
        <v>4</v>
      </c>
      <c r="I14" s="224">
        <v>2</v>
      </c>
      <c r="J14" s="224">
        <v>3</v>
      </c>
      <c r="K14" s="224">
        <v>1</v>
      </c>
      <c r="L14" s="224">
        <v>3</v>
      </c>
      <c r="M14" s="224">
        <v>1</v>
      </c>
      <c r="N14" s="224">
        <v>0</v>
      </c>
      <c r="O14" s="160">
        <v>25</v>
      </c>
      <c r="P14" s="245">
        <v>19</v>
      </c>
      <c r="Q14" s="161">
        <v>0.31578947368421062</v>
      </c>
      <c r="R14" s="158">
        <v>6</v>
      </c>
      <c r="S14"/>
      <c r="T14" s="71"/>
    </row>
    <row r="15" spans="1:20" x14ac:dyDescent="0.25">
      <c r="A15" s="230" t="s">
        <v>119</v>
      </c>
      <c r="B15" s="230" t="s">
        <v>64</v>
      </c>
      <c r="C15" s="231">
        <v>0</v>
      </c>
      <c r="D15" s="231">
        <v>0</v>
      </c>
      <c r="E15" s="231">
        <v>0</v>
      </c>
      <c r="F15" s="231">
        <v>0</v>
      </c>
      <c r="G15" s="231">
        <v>0</v>
      </c>
      <c r="H15" s="231">
        <v>0</v>
      </c>
      <c r="I15" s="231">
        <v>1</v>
      </c>
      <c r="J15" s="231">
        <v>0</v>
      </c>
      <c r="K15" s="231">
        <v>0</v>
      </c>
      <c r="L15" s="231">
        <v>0</v>
      </c>
      <c r="M15" s="231">
        <v>0</v>
      </c>
      <c r="N15" s="231">
        <v>0</v>
      </c>
      <c r="O15" s="232">
        <v>1</v>
      </c>
      <c r="P15" s="244">
        <v>0</v>
      </c>
      <c r="Q15" s="233" t="s">
        <v>194</v>
      </c>
      <c r="R15" s="184">
        <v>1</v>
      </c>
      <c r="T15" s="71"/>
    </row>
    <row r="16" spans="1:20" s="60" customFormat="1" x14ac:dyDescent="0.25">
      <c r="A16" s="159" t="s">
        <v>119</v>
      </c>
      <c r="B16" s="159" t="s">
        <v>199</v>
      </c>
      <c r="C16" s="224">
        <v>0</v>
      </c>
      <c r="D16" s="224">
        <v>0</v>
      </c>
      <c r="E16" s="224">
        <v>0</v>
      </c>
      <c r="F16" s="224">
        <v>0</v>
      </c>
      <c r="G16" s="224">
        <v>0</v>
      </c>
      <c r="H16" s="224">
        <v>0</v>
      </c>
      <c r="I16" s="224">
        <v>0</v>
      </c>
      <c r="J16" s="224">
        <v>1</v>
      </c>
      <c r="K16" s="224">
        <v>0</v>
      </c>
      <c r="L16" s="224">
        <v>0</v>
      </c>
      <c r="M16" s="224">
        <v>0</v>
      </c>
      <c r="N16" s="224">
        <v>0</v>
      </c>
      <c r="O16" s="160">
        <v>1</v>
      </c>
      <c r="P16" s="245">
        <v>0</v>
      </c>
      <c r="Q16" s="161" t="s">
        <v>194</v>
      </c>
      <c r="R16" s="158">
        <v>1</v>
      </c>
      <c r="S16"/>
      <c r="T16" s="71"/>
    </row>
    <row r="17" spans="1:20" s="60" customFormat="1" x14ac:dyDescent="0.25">
      <c r="A17" s="159" t="s">
        <v>200</v>
      </c>
      <c r="B17" s="229" t="s">
        <v>194</v>
      </c>
      <c r="C17" s="226">
        <v>41</v>
      </c>
      <c r="D17" s="226">
        <v>39</v>
      </c>
      <c r="E17" s="226">
        <v>59</v>
      </c>
      <c r="F17" s="226">
        <v>64</v>
      </c>
      <c r="G17" s="226">
        <v>50</v>
      </c>
      <c r="H17" s="226">
        <v>74</v>
      </c>
      <c r="I17" s="226">
        <v>42</v>
      </c>
      <c r="J17" s="226">
        <v>51</v>
      </c>
      <c r="K17" s="226">
        <v>60</v>
      </c>
      <c r="L17" s="226">
        <v>81</v>
      </c>
      <c r="M17" s="226">
        <v>55</v>
      </c>
      <c r="N17" s="226">
        <v>24</v>
      </c>
      <c r="O17" s="226">
        <v>640</v>
      </c>
      <c r="P17" s="164">
        <v>558</v>
      </c>
      <c r="Q17" s="240">
        <v>0.14695340501792109</v>
      </c>
      <c r="R17" s="188">
        <v>82</v>
      </c>
      <c r="S17"/>
      <c r="T17" s="71"/>
    </row>
    <row r="18" spans="1:20" x14ac:dyDescent="0.25">
      <c r="A18" s="159" t="s">
        <v>194</v>
      </c>
      <c r="B18" s="159" t="s">
        <v>194</v>
      </c>
      <c r="C18" s="224">
        <v>0</v>
      </c>
      <c r="D18" s="224">
        <v>0</v>
      </c>
      <c r="E18" s="224">
        <v>0</v>
      </c>
      <c r="F18" s="224">
        <v>0</v>
      </c>
      <c r="G18" s="224">
        <v>0</v>
      </c>
      <c r="H18" s="224">
        <v>0</v>
      </c>
      <c r="I18" s="224">
        <v>0</v>
      </c>
      <c r="J18" s="224">
        <v>0</v>
      </c>
      <c r="K18" s="224">
        <v>0</v>
      </c>
      <c r="L18" s="224">
        <v>0</v>
      </c>
      <c r="M18" s="224">
        <v>0</v>
      </c>
      <c r="N18" s="224">
        <v>0</v>
      </c>
      <c r="O18" s="160">
        <v>0</v>
      </c>
      <c r="P18" s="245">
        <v>0</v>
      </c>
      <c r="Q18" s="161" t="s">
        <v>194</v>
      </c>
      <c r="R18" s="158" t="s">
        <v>194</v>
      </c>
      <c r="T18" s="71"/>
    </row>
    <row r="19" spans="1:20" x14ac:dyDescent="0.25">
      <c r="A19" s="230" t="s">
        <v>201</v>
      </c>
      <c r="B19" s="230" t="s">
        <v>202</v>
      </c>
      <c r="C19" s="231">
        <v>21</v>
      </c>
      <c r="D19" s="231">
        <v>21</v>
      </c>
      <c r="E19" s="231">
        <v>19</v>
      </c>
      <c r="F19" s="231">
        <v>24</v>
      </c>
      <c r="G19" s="231">
        <v>16</v>
      </c>
      <c r="H19" s="231">
        <v>41</v>
      </c>
      <c r="I19" s="231">
        <v>18</v>
      </c>
      <c r="J19" s="231">
        <v>33</v>
      </c>
      <c r="K19" s="231">
        <v>31</v>
      </c>
      <c r="L19" s="231">
        <v>28</v>
      </c>
      <c r="M19" s="231">
        <v>41</v>
      </c>
      <c r="N19" s="231">
        <v>17</v>
      </c>
      <c r="O19" s="232">
        <v>310</v>
      </c>
      <c r="P19" s="244">
        <v>495</v>
      </c>
      <c r="Q19" s="233">
        <v>-0.3737373737373737</v>
      </c>
      <c r="R19" s="184">
        <v>-185</v>
      </c>
      <c r="T19" s="71"/>
    </row>
    <row r="20" spans="1:20" s="60" customFormat="1" x14ac:dyDescent="0.25">
      <c r="A20" s="159" t="s">
        <v>201</v>
      </c>
      <c r="B20" s="159" t="s">
        <v>203</v>
      </c>
      <c r="C20" s="224">
        <v>10</v>
      </c>
      <c r="D20" s="224">
        <v>21</v>
      </c>
      <c r="E20" s="224">
        <v>16</v>
      </c>
      <c r="F20" s="224">
        <v>15</v>
      </c>
      <c r="G20" s="224">
        <v>18</v>
      </c>
      <c r="H20" s="224">
        <v>17</v>
      </c>
      <c r="I20" s="224">
        <v>12</v>
      </c>
      <c r="J20" s="224">
        <v>13</v>
      </c>
      <c r="K20" s="224">
        <v>13</v>
      </c>
      <c r="L20" s="224">
        <v>7</v>
      </c>
      <c r="M20" s="224">
        <v>5</v>
      </c>
      <c r="N20" s="224">
        <v>12</v>
      </c>
      <c r="O20" s="160">
        <v>159</v>
      </c>
      <c r="P20" s="245">
        <v>179</v>
      </c>
      <c r="Q20" s="161">
        <v>-0.11173184357541899</v>
      </c>
      <c r="R20" s="158">
        <v>-20</v>
      </c>
      <c r="S20"/>
      <c r="T20" s="71"/>
    </row>
    <row r="21" spans="1:20" x14ac:dyDescent="0.25">
      <c r="A21" s="230" t="s">
        <v>201</v>
      </c>
      <c r="B21" s="230" t="s">
        <v>204</v>
      </c>
      <c r="C21" s="231">
        <v>7</v>
      </c>
      <c r="D21" s="231">
        <v>6</v>
      </c>
      <c r="E21" s="231">
        <v>10</v>
      </c>
      <c r="F21" s="231">
        <v>5</v>
      </c>
      <c r="G21" s="231">
        <v>17</v>
      </c>
      <c r="H21" s="231">
        <v>11</v>
      </c>
      <c r="I21" s="231">
        <v>13</v>
      </c>
      <c r="J21" s="231">
        <v>10</v>
      </c>
      <c r="K21" s="231">
        <v>9</v>
      </c>
      <c r="L21" s="231">
        <v>17</v>
      </c>
      <c r="M21" s="231">
        <v>11</v>
      </c>
      <c r="N21" s="231">
        <v>5</v>
      </c>
      <c r="O21" s="232">
        <v>121</v>
      </c>
      <c r="P21" s="244">
        <v>53</v>
      </c>
      <c r="Q21" s="233">
        <v>1.2830188679245285</v>
      </c>
      <c r="R21" s="184">
        <v>68</v>
      </c>
      <c r="T21" s="71"/>
    </row>
    <row r="22" spans="1:20" s="60" customFormat="1" x14ac:dyDescent="0.25">
      <c r="A22" s="159" t="s">
        <v>201</v>
      </c>
      <c r="B22" s="159" t="s">
        <v>205</v>
      </c>
      <c r="C22" s="224">
        <v>1</v>
      </c>
      <c r="D22" s="224">
        <v>2</v>
      </c>
      <c r="E22" s="224">
        <v>2</v>
      </c>
      <c r="F22" s="224">
        <v>0</v>
      </c>
      <c r="G22" s="224">
        <v>0</v>
      </c>
      <c r="H22" s="224">
        <v>2</v>
      </c>
      <c r="I22" s="224">
        <v>1</v>
      </c>
      <c r="J22" s="224">
        <v>6</v>
      </c>
      <c r="K22" s="224">
        <v>1</v>
      </c>
      <c r="L22" s="224">
        <v>1</v>
      </c>
      <c r="M22" s="224">
        <v>1</v>
      </c>
      <c r="N22" s="224">
        <v>0</v>
      </c>
      <c r="O22" s="160">
        <v>17</v>
      </c>
      <c r="P22" s="245">
        <v>1</v>
      </c>
      <c r="Q22" s="161">
        <v>16</v>
      </c>
      <c r="R22" s="158">
        <v>16</v>
      </c>
      <c r="S22"/>
      <c r="T22" s="71"/>
    </row>
    <row r="23" spans="1:20" x14ac:dyDescent="0.25">
      <c r="A23" s="230" t="s">
        <v>201</v>
      </c>
      <c r="B23" s="230" t="s">
        <v>206</v>
      </c>
      <c r="C23" s="231">
        <v>1</v>
      </c>
      <c r="D23" s="231">
        <v>1</v>
      </c>
      <c r="E23" s="231">
        <v>0</v>
      </c>
      <c r="F23" s="231">
        <v>0</v>
      </c>
      <c r="G23" s="231">
        <v>2</v>
      </c>
      <c r="H23" s="231">
        <v>1</v>
      </c>
      <c r="I23" s="231">
        <v>1</v>
      </c>
      <c r="J23" s="231">
        <v>3</v>
      </c>
      <c r="K23" s="231">
        <v>0</v>
      </c>
      <c r="L23" s="231">
        <v>5</v>
      </c>
      <c r="M23" s="231">
        <v>0</v>
      </c>
      <c r="N23" s="231">
        <v>1</v>
      </c>
      <c r="O23" s="232">
        <v>15</v>
      </c>
      <c r="P23" s="244">
        <v>20</v>
      </c>
      <c r="Q23" s="233">
        <v>-0.25</v>
      </c>
      <c r="R23" s="184">
        <v>-5</v>
      </c>
      <c r="T23" s="71"/>
    </row>
    <row r="24" spans="1:20" s="60" customFormat="1" x14ac:dyDescent="0.25">
      <c r="A24" s="159" t="s">
        <v>201</v>
      </c>
      <c r="B24" s="159" t="s">
        <v>207</v>
      </c>
      <c r="C24" s="224">
        <v>3</v>
      </c>
      <c r="D24" s="224">
        <v>1</v>
      </c>
      <c r="E24" s="224">
        <v>0</v>
      </c>
      <c r="F24" s="224">
        <v>0</v>
      </c>
      <c r="G24" s="224">
        <v>2</v>
      </c>
      <c r="H24" s="224">
        <v>0</v>
      </c>
      <c r="I24" s="224">
        <v>1</v>
      </c>
      <c r="J24" s="224">
        <v>0</v>
      </c>
      <c r="K24" s="224">
        <v>0</v>
      </c>
      <c r="L24" s="224">
        <v>0</v>
      </c>
      <c r="M24" s="224">
        <v>0</v>
      </c>
      <c r="N24" s="224">
        <v>0</v>
      </c>
      <c r="O24" s="160">
        <v>7</v>
      </c>
      <c r="P24" s="245">
        <v>9</v>
      </c>
      <c r="Q24" s="161">
        <v>-0.22222222222222221</v>
      </c>
      <c r="R24" s="158">
        <v>-2</v>
      </c>
      <c r="S24"/>
      <c r="T24" s="71"/>
    </row>
    <row r="25" spans="1:20" x14ac:dyDescent="0.25">
      <c r="A25" s="159" t="s">
        <v>208</v>
      </c>
      <c r="B25" s="229" t="s">
        <v>194</v>
      </c>
      <c r="C25" s="226">
        <v>43</v>
      </c>
      <c r="D25" s="226">
        <v>52</v>
      </c>
      <c r="E25" s="226">
        <v>47</v>
      </c>
      <c r="F25" s="226">
        <v>44</v>
      </c>
      <c r="G25" s="226">
        <v>55</v>
      </c>
      <c r="H25" s="226">
        <v>72</v>
      </c>
      <c r="I25" s="226">
        <v>46</v>
      </c>
      <c r="J25" s="226">
        <v>65</v>
      </c>
      <c r="K25" s="226">
        <v>54</v>
      </c>
      <c r="L25" s="226">
        <v>58</v>
      </c>
      <c r="M25" s="226">
        <v>58</v>
      </c>
      <c r="N25" s="226">
        <v>35</v>
      </c>
      <c r="O25" s="226">
        <v>629</v>
      </c>
      <c r="P25" s="164">
        <v>784</v>
      </c>
      <c r="Q25" s="240">
        <v>-0.19770408163265307</v>
      </c>
      <c r="R25" s="188">
        <v>-155</v>
      </c>
      <c r="T25" s="71"/>
    </row>
    <row r="26" spans="1:20" s="60" customFormat="1" x14ac:dyDescent="0.25">
      <c r="A26" s="159" t="s">
        <v>194</v>
      </c>
      <c r="B26" s="159" t="s">
        <v>194</v>
      </c>
      <c r="C26" s="224">
        <v>0</v>
      </c>
      <c r="D26" s="224">
        <v>0</v>
      </c>
      <c r="E26" s="224">
        <v>0</v>
      </c>
      <c r="F26" s="224">
        <v>0</v>
      </c>
      <c r="G26" s="224">
        <v>0</v>
      </c>
      <c r="H26" s="224">
        <v>0</v>
      </c>
      <c r="I26" s="224">
        <v>0</v>
      </c>
      <c r="J26" s="224">
        <v>0</v>
      </c>
      <c r="K26" s="224">
        <v>0</v>
      </c>
      <c r="L26" s="224">
        <v>0</v>
      </c>
      <c r="M26" s="224">
        <v>0</v>
      </c>
      <c r="N26" s="224">
        <v>0</v>
      </c>
      <c r="O26" s="160">
        <v>0</v>
      </c>
      <c r="P26" s="245">
        <v>0</v>
      </c>
      <c r="Q26" s="161" t="s">
        <v>194</v>
      </c>
      <c r="R26" s="158" t="s">
        <v>194</v>
      </c>
      <c r="S26"/>
      <c r="T26" s="71"/>
    </row>
    <row r="27" spans="1:20" x14ac:dyDescent="0.25">
      <c r="A27" s="230" t="s">
        <v>131</v>
      </c>
      <c r="B27" s="230" t="s">
        <v>209</v>
      </c>
      <c r="C27" s="231">
        <v>16</v>
      </c>
      <c r="D27" s="231">
        <v>12</v>
      </c>
      <c r="E27" s="231">
        <v>14</v>
      </c>
      <c r="F27" s="231">
        <v>18</v>
      </c>
      <c r="G27" s="231">
        <v>9</v>
      </c>
      <c r="H27" s="231">
        <v>12</v>
      </c>
      <c r="I27" s="231">
        <v>5</v>
      </c>
      <c r="J27" s="231">
        <v>10</v>
      </c>
      <c r="K27" s="231">
        <v>6</v>
      </c>
      <c r="L27" s="231">
        <v>9</v>
      </c>
      <c r="M27" s="231">
        <v>10</v>
      </c>
      <c r="N27" s="231">
        <v>10</v>
      </c>
      <c r="O27" s="232">
        <v>131</v>
      </c>
      <c r="P27" s="244">
        <v>159</v>
      </c>
      <c r="Q27" s="233">
        <v>-0.17610062893081757</v>
      </c>
      <c r="R27" s="184">
        <v>-28</v>
      </c>
      <c r="T27" s="71"/>
    </row>
    <row r="28" spans="1:20" s="60" customFormat="1" x14ac:dyDescent="0.25">
      <c r="A28" s="159" t="s">
        <v>131</v>
      </c>
      <c r="B28" s="159" t="s">
        <v>210</v>
      </c>
      <c r="C28" s="224">
        <v>22</v>
      </c>
      <c r="D28" s="224">
        <v>7</v>
      </c>
      <c r="E28" s="224">
        <v>8</v>
      </c>
      <c r="F28" s="224">
        <v>10</v>
      </c>
      <c r="G28" s="224">
        <v>6</v>
      </c>
      <c r="H28" s="224">
        <v>6</v>
      </c>
      <c r="I28" s="224">
        <v>5</v>
      </c>
      <c r="J28" s="224">
        <v>12</v>
      </c>
      <c r="K28" s="224">
        <v>12</v>
      </c>
      <c r="L28" s="224">
        <v>10</v>
      </c>
      <c r="M28" s="224">
        <v>8</v>
      </c>
      <c r="N28" s="224">
        <v>5</v>
      </c>
      <c r="O28" s="160">
        <v>111</v>
      </c>
      <c r="P28" s="245">
        <v>76</v>
      </c>
      <c r="Q28" s="161">
        <v>0.46052631578947367</v>
      </c>
      <c r="R28" s="158">
        <v>35</v>
      </c>
      <c r="S28"/>
      <c r="T28" s="71"/>
    </row>
    <row r="29" spans="1:20" x14ac:dyDescent="0.25">
      <c r="A29" s="230" t="s">
        <v>131</v>
      </c>
      <c r="B29" s="230" t="s">
        <v>211</v>
      </c>
      <c r="C29" s="231">
        <v>6</v>
      </c>
      <c r="D29" s="231">
        <v>3</v>
      </c>
      <c r="E29" s="231">
        <v>12</v>
      </c>
      <c r="F29" s="231">
        <v>9</v>
      </c>
      <c r="G29" s="231">
        <v>10</v>
      </c>
      <c r="H29" s="231">
        <v>3</v>
      </c>
      <c r="I29" s="231">
        <v>2</v>
      </c>
      <c r="J29" s="231">
        <v>8</v>
      </c>
      <c r="K29" s="231">
        <v>4</v>
      </c>
      <c r="L29" s="231">
        <v>3</v>
      </c>
      <c r="M29" s="231">
        <v>13</v>
      </c>
      <c r="N29" s="231">
        <v>4</v>
      </c>
      <c r="O29" s="232">
        <v>77</v>
      </c>
      <c r="P29" s="244">
        <v>66</v>
      </c>
      <c r="Q29" s="233">
        <v>0.16666666666666674</v>
      </c>
      <c r="R29" s="184">
        <v>11</v>
      </c>
      <c r="T29" s="71"/>
    </row>
    <row r="30" spans="1:20" s="60" customFormat="1" x14ac:dyDescent="0.25">
      <c r="A30" s="159" t="s">
        <v>131</v>
      </c>
      <c r="B30" s="159" t="s">
        <v>212</v>
      </c>
      <c r="C30" s="224">
        <v>8</v>
      </c>
      <c r="D30" s="224">
        <v>4</v>
      </c>
      <c r="E30" s="224">
        <v>5</v>
      </c>
      <c r="F30" s="224">
        <v>1</v>
      </c>
      <c r="G30" s="224">
        <v>5</v>
      </c>
      <c r="H30" s="224">
        <v>7</v>
      </c>
      <c r="I30" s="224">
        <v>4</v>
      </c>
      <c r="J30" s="224">
        <v>10</v>
      </c>
      <c r="K30" s="224">
        <v>5</v>
      </c>
      <c r="L30" s="224">
        <v>6</v>
      </c>
      <c r="M30" s="224">
        <v>7</v>
      </c>
      <c r="N30" s="224">
        <v>8</v>
      </c>
      <c r="O30" s="160">
        <v>70</v>
      </c>
      <c r="P30" s="245">
        <v>53</v>
      </c>
      <c r="Q30" s="161">
        <v>0.320754716981132</v>
      </c>
      <c r="R30" s="158">
        <v>17</v>
      </c>
      <c r="S30"/>
      <c r="T30" s="71"/>
    </row>
    <row r="31" spans="1:20" x14ac:dyDescent="0.25">
      <c r="A31" s="230" t="s">
        <v>131</v>
      </c>
      <c r="B31" s="230" t="s">
        <v>213</v>
      </c>
      <c r="C31" s="231">
        <v>20</v>
      </c>
      <c r="D31" s="231">
        <v>2</v>
      </c>
      <c r="E31" s="231">
        <v>0</v>
      </c>
      <c r="F31" s="231">
        <v>0</v>
      </c>
      <c r="G31" s="231">
        <v>6</v>
      </c>
      <c r="H31" s="231">
        <v>2</v>
      </c>
      <c r="I31" s="231">
        <v>1</v>
      </c>
      <c r="J31" s="231">
        <v>4</v>
      </c>
      <c r="K31" s="231">
        <v>2</v>
      </c>
      <c r="L31" s="231">
        <v>5</v>
      </c>
      <c r="M31" s="231">
        <v>3</v>
      </c>
      <c r="N31" s="231">
        <v>3</v>
      </c>
      <c r="O31" s="232">
        <v>48</v>
      </c>
      <c r="P31" s="244">
        <v>41</v>
      </c>
      <c r="Q31" s="233">
        <v>0.1707317073170731</v>
      </c>
      <c r="R31" s="184">
        <v>7</v>
      </c>
      <c r="T31" s="71"/>
    </row>
    <row r="32" spans="1:20" s="60" customFormat="1" x14ac:dyDescent="0.25">
      <c r="A32" s="159" t="s">
        <v>131</v>
      </c>
      <c r="B32" s="159" t="s">
        <v>214</v>
      </c>
      <c r="C32" s="224">
        <v>7</v>
      </c>
      <c r="D32" s="224">
        <v>7</v>
      </c>
      <c r="E32" s="224">
        <v>0</v>
      </c>
      <c r="F32" s="224">
        <v>8</v>
      </c>
      <c r="G32" s="224">
        <v>3</v>
      </c>
      <c r="H32" s="224">
        <v>4</v>
      </c>
      <c r="I32" s="224">
        <v>1</v>
      </c>
      <c r="J32" s="224">
        <v>4</v>
      </c>
      <c r="K32" s="224">
        <v>0</v>
      </c>
      <c r="L32" s="224">
        <v>2</v>
      </c>
      <c r="M32" s="224">
        <v>3</v>
      </c>
      <c r="N32" s="224">
        <v>0</v>
      </c>
      <c r="O32" s="160">
        <v>39</v>
      </c>
      <c r="P32" s="245">
        <v>85</v>
      </c>
      <c r="Q32" s="161">
        <v>-0.54117647058823537</v>
      </c>
      <c r="R32" s="158">
        <v>-46</v>
      </c>
      <c r="S32"/>
      <c r="T32" s="71"/>
    </row>
    <row r="33" spans="1:20" x14ac:dyDescent="0.25">
      <c r="A33" s="230" t="s">
        <v>131</v>
      </c>
      <c r="B33" s="230" t="s">
        <v>215</v>
      </c>
      <c r="C33" s="231">
        <v>0</v>
      </c>
      <c r="D33" s="231">
        <v>0</v>
      </c>
      <c r="E33" s="231">
        <v>0</v>
      </c>
      <c r="F33" s="231">
        <v>0</v>
      </c>
      <c r="G33" s="231">
        <v>0</v>
      </c>
      <c r="H33" s="231">
        <v>1</v>
      </c>
      <c r="I33" s="231">
        <v>2</v>
      </c>
      <c r="J33" s="231">
        <v>4</v>
      </c>
      <c r="K33" s="231">
        <v>2</v>
      </c>
      <c r="L33" s="231">
        <v>3</v>
      </c>
      <c r="M33" s="231">
        <v>1</v>
      </c>
      <c r="N33" s="231">
        <v>2</v>
      </c>
      <c r="O33" s="232">
        <v>15</v>
      </c>
      <c r="P33" s="244">
        <v>0</v>
      </c>
      <c r="Q33" s="233" t="s">
        <v>194</v>
      </c>
      <c r="R33" s="184">
        <v>15</v>
      </c>
      <c r="T33" s="71"/>
    </row>
    <row r="34" spans="1:20" s="60" customFormat="1" x14ac:dyDescent="0.25">
      <c r="A34" s="159" t="s">
        <v>131</v>
      </c>
      <c r="B34" s="159" t="s">
        <v>216</v>
      </c>
      <c r="C34" s="224">
        <v>0</v>
      </c>
      <c r="D34" s="224">
        <v>2</v>
      </c>
      <c r="E34" s="224">
        <v>0</v>
      </c>
      <c r="F34" s="224">
        <v>0</v>
      </c>
      <c r="G34" s="224">
        <v>0</v>
      </c>
      <c r="H34" s="224">
        <v>0</v>
      </c>
      <c r="I34" s="224">
        <v>0</v>
      </c>
      <c r="J34" s="224">
        <v>0</v>
      </c>
      <c r="K34" s="224">
        <v>0</v>
      </c>
      <c r="L34" s="224">
        <v>0</v>
      </c>
      <c r="M34" s="224">
        <v>0</v>
      </c>
      <c r="N34" s="224">
        <v>0</v>
      </c>
      <c r="O34" s="160">
        <v>2</v>
      </c>
      <c r="P34" s="245">
        <v>0</v>
      </c>
      <c r="Q34" s="161" t="s">
        <v>194</v>
      </c>
      <c r="R34" s="158">
        <v>2</v>
      </c>
      <c r="S34"/>
      <c r="T34" s="71"/>
    </row>
    <row r="35" spans="1:20" x14ac:dyDescent="0.25">
      <c r="A35" s="230" t="s">
        <v>131</v>
      </c>
      <c r="B35" s="230" t="s">
        <v>217</v>
      </c>
      <c r="C35" s="231">
        <v>0</v>
      </c>
      <c r="D35" s="231">
        <v>0</v>
      </c>
      <c r="E35" s="231">
        <v>0</v>
      </c>
      <c r="F35" s="231">
        <v>0</v>
      </c>
      <c r="G35" s="231">
        <v>0</v>
      </c>
      <c r="H35" s="231">
        <v>0</v>
      </c>
      <c r="I35" s="231">
        <v>0</v>
      </c>
      <c r="J35" s="231">
        <v>0</v>
      </c>
      <c r="K35" s="231">
        <v>0</v>
      </c>
      <c r="L35" s="231">
        <v>0</v>
      </c>
      <c r="M35" s="231">
        <v>0</v>
      </c>
      <c r="N35" s="231">
        <v>1</v>
      </c>
      <c r="O35" s="232">
        <v>1</v>
      </c>
      <c r="P35" s="244">
        <v>0</v>
      </c>
      <c r="Q35" s="233" t="s">
        <v>194</v>
      </c>
      <c r="R35" s="184">
        <v>1</v>
      </c>
      <c r="T35" s="71"/>
    </row>
    <row r="36" spans="1:20" x14ac:dyDescent="0.25">
      <c r="A36" s="159" t="s">
        <v>218</v>
      </c>
      <c r="B36" s="229" t="s">
        <v>194</v>
      </c>
      <c r="C36" s="226">
        <v>79</v>
      </c>
      <c r="D36" s="226">
        <v>37</v>
      </c>
      <c r="E36" s="226">
        <v>39</v>
      </c>
      <c r="F36" s="226">
        <v>46</v>
      </c>
      <c r="G36" s="226">
        <v>39</v>
      </c>
      <c r="H36" s="226">
        <v>35</v>
      </c>
      <c r="I36" s="226">
        <v>20</v>
      </c>
      <c r="J36" s="226">
        <v>52</v>
      </c>
      <c r="K36" s="226">
        <v>31</v>
      </c>
      <c r="L36" s="226">
        <v>38</v>
      </c>
      <c r="M36" s="226">
        <v>45</v>
      </c>
      <c r="N36" s="226">
        <v>33</v>
      </c>
      <c r="O36" s="226">
        <v>494</v>
      </c>
      <c r="P36" s="164">
        <v>486</v>
      </c>
      <c r="Q36" s="240">
        <v>1.6460905349794164E-2</v>
      </c>
      <c r="R36" s="188">
        <v>8</v>
      </c>
      <c r="T36" s="71"/>
    </row>
    <row r="37" spans="1:20" s="60" customFormat="1" x14ac:dyDescent="0.25">
      <c r="A37" s="159" t="s">
        <v>194</v>
      </c>
      <c r="B37" s="159" t="s">
        <v>194</v>
      </c>
      <c r="C37" s="224">
        <v>0</v>
      </c>
      <c r="D37" s="224">
        <v>0</v>
      </c>
      <c r="E37" s="224">
        <v>0</v>
      </c>
      <c r="F37" s="224">
        <v>0</v>
      </c>
      <c r="G37" s="224">
        <v>0</v>
      </c>
      <c r="H37" s="224">
        <v>0</v>
      </c>
      <c r="I37" s="224">
        <v>0</v>
      </c>
      <c r="J37" s="224">
        <v>0</v>
      </c>
      <c r="K37" s="224">
        <v>0</v>
      </c>
      <c r="L37" s="224">
        <v>0</v>
      </c>
      <c r="M37" s="224">
        <v>0</v>
      </c>
      <c r="N37" s="224">
        <v>0</v>
      </c>
      <c r="O37" s="160">
        <v>0</v>
      </c>
      <c r="P37" s="245">
        <v>0</v>
      </c>
      <c r="Q37" s="161" t="s">
        <v>194</v>
      </c>
      <c r="R37" s="158" t="s">
        <v>194</v>
      </c>
      <c r="S37"/>
      <c r="T37" s="71"/>
    </row>
    <row r="38" spans="1:20" x14ac:dyDescent="0.25">
      <c r="A38" s="230" t="s">
        <v>219</v>
      </c>
      <c r="B38" s="230" t="s">
        <v>220</v>
      </c>
      <c r="C38" s="231">
        <v>36</v>
      </c>
      <c r="D38" s="231">
        <v>15</v>
      </c>
      <c r="E38" s="231">
        <v>21</v>
      </c>
      <c r="F38" s="231">
        <v>33</v>
      </c>
      <c r="G38" s="231">
        <v>19</v>
      </c>
      <c r="H38" s="231">
        <v>21</v>
      </c>
      <c r="I38" s="231">
        <v>14</v>
      </c>
      <c r="J38" s="231">
        <v>16</v>
      </c>
      <c r="K38" s="231">
        <v>9</v>
      </c>
      <c r="L38" s="231">
        <v>13</v>
      </c>
      <c r="M38" s="231">
        <v>17</v>
      </c>
      <c r="N38" s="231">
        <v>3</v>
      </c>
      <c r="O38" s="232">
        <v>217</v>
      </c>
      <c r="P38" s="244">
        <v>212</v>
      </c>
      <c r="Q38" s="233">
        <v>2.3584905660377409E-2</v>
      </c>
      <c r="R38" s="184">
        <v>5</v>
      </c>
      <c r="T38" s="71"/>
    </row>
    <row r="39" spans="1:20" s="60" customFormat="1" x14ac:dyDescent="0.25">
      <c r="A39" s="159" t="s">
        <v>219</v>
      </c>
      <c r="B39" s="159" t="s">
        <v>221</v>
      </c>
      <c r="C39" s="224">
        <v>2</v>
      </c>
      <c r="D39" s="224">
        <v>6</v>
      </c>
      <c r="E39" s="224">
        <v>2</v>
      </c>
      <c r="F39" s="224">
        <v>1</v>
      </c>
      <c r="G39" s="224">
        <v>31</v>
      </c>
      <c r="H39" s="224">
        <v>13</v>
      </c>
      <c r="I39" s="224">
        <v>3</v>
      </c>
      <c r="J39" s="224">
        <v>0</v>
      </c>
      <c r="K39" s="224">
        <v>20</v>
      </c>
      <c r="L39" s="224">
        <v>15</v>
      </c>
      <c r="M39" s="224">
        <v>2</v>
      </c>
      <c r="N39" s="224">
        <v>5</v>
      </c>
      <c r="O39" s="160">
        <v>100</v>
      </c>
      <c r="P39" s="245">
        <v>23</v>
      </c>
      <c r="Q39" s="161">
        <v>3.3478260869565215</v>
      </c>
      <c r="R39" s="158">
        <v>77</v>
      </c>
      <c r="S39"/>
      <c r="T39" s="71"/>
    </row>
    <row r="40" spans="1:20" x14ac:dyDescent="0.25">
      <c r="A40" s="230" t="s">
        <v>219</v>
      </c>
      <c r="B40" s="230" t="s">
        <v>222</v>
      </c>
      <c r="C40" s="231">
        <v>12</v>
      </c>
      <c r="D40" s="231">
        <v>6</v>
      </c>
      <c r="E40" s="231">
        <v>4</v>
      </c>
      <c r="F40" s="231">
        <v>2</v>
      </c>
      <c r="G40" s="231">
        <v>4</v>
      </c>
      <c r="H40" s="231">
        <v>10</v>
      </c>
      <c r="I40" s="231">
        <v>3</v>
      </c>
      <c r="J40" s="231">
        <v>6</v>
      </c>
      <c r="K40" s="231">
        <v>2</v>
      </c>
      <c r="L40" s="231">
        <v>11</v>
      </c>
      <c r="M40" s="231">
        <v>11</v>
      </c>
      <c r="N40" s="231">
        <v>2</v>
      </c>
      <c r="O40" s="232">
        <v>73</v>
      </c>
      <c r="P40" s="244">
        <v>2</v>
      </c>
      <c r="Q40" s="233">
        <v>35.5</v>
      </c>
      <c r="R40" s="184">
        <v>71</v>
      </c>
      <c r="T40" s="71"/>
    </row>
    <row r="41" spans="1:20" s="60" customFormat="1" x14ac:dyDescent="0.25">
      <c r="A41" s="159" t="s">
        <v>219</v>
      </c>
      <c r="B41" s="159" t="s">
        <v>223</v>
      </c>
      <c r="C41" s="224">
        <v>3</v>
      </c>
      <c r="D41" s="224">
        <v>1</v>
      </c>
      <c r="E41" s="224">
        <v>6</v>
      </c>
      <c r="F41" s="224">
        <v>5</v>
      </c>
      <c r="G41" s="224">
        <v>1</v>
      </c>
      <c r="H41" s="224">
        <v>5</v>
      </c>
      <c r="I41" s="224">
        <v>1</v>
      </c>
      <c r="J41" s="224">
        <v>0</v>
      </c>
      <c r="K41" s="224">
        <v>0</v>
      </c>
      <c r="L41" s="224">
        <v>2</v>
      </c>
      <c r="M41" s="224">
        <v>3</v>
      </c>
      <c r="N41" s="224">
        <v>1</v>
      </c>
      <c r="O41" s="160">
        <v>28</v>
      </c>
      <c r="P41" s="245">
        <v>24</v>
      </c>
      <c r="Q41" s="161">
        <v>0.16666666666666674</v>
      </c>
      <c r="R41" s="158">
        <v>4</v>
      </c>
      <c r="S41"/>
      <c r="T41" s="71"/>
    </row>
    <row r="42" spans="1:20" x14ac:dyDescent="0.25">
      <c r="A42" s="230" t="s">
        <v>219</v>
      </c>
      <c r="B42" s="230" t="s">
        <v>224</v>
      </c>
      <c r="C42" s="231">
        <v>0</v>
      </c>
      <c r="D42" s="231">
        <v>0</v>
      </c>
      <c r="E42" s="231">
        <v>5</v>
      </c>
      <c r="F42" s="231">
        <v>2</v>
      </c>
      <c r="G42" s="231">
        <v>0</v>
      </c>
      <c r="H42" s="231">
        <v>0</v>
      </c>
      <c r="I42" s="231">
        <v>0</v>
      </c>
      <c r="J42" s="231">
        <v>0</v>
      </c>
      <c r="K42" s="231">
        <v>0</v>
      </c>
      <c r="L42" s="231">
        <v>7</v>
      </c>
      <c r="M42" s="231">
        <v>0</v>
      </c>
      <c r="N42" s="231">
        <v>0</v>
      </c>
      <c r="O42" s="232">
        <v>14</v>
      </c>
      <c r="P42" s="244">
        <v>3</v>
      </c>
      <c r="Q42" s="233">
        <v>3.666666666666667</v>
      </c>
      <c r="R42" s="184">
        <v>11</v>
      </c>
      <c r="T42" s="71"/>
    </row>
    <row r="43" spans="1:20" s="60" customFormat="1" x14ac:dyDescent="0.25">
      <c r="A43" s="159" t="s">
        <v>219</v>
      </c>
      <c r="B43" s="159" t="s">
        <v>225</v>
      </c>
      <c r="C43" s="224">
        <v>0</v>
      </c>
      <c r="D43" s="224">
        <v>0</v>
      </c>
      <c r="E43" s="224">
        <v>0</v>
      </c>
      <c r="F43" s="224">
        <v>0</v>
      </c>
      <c r="G43" s="224">
        <v>3</v>
      </c>
      <c r="H43" s="224">
        <v>3</v>
      </c>
      <c r="I43" s="224">
        <v>0</v>
      </c>
      <c r="J43" s="224">
        <v>0</v>
      </c>
      <c r="K43" s="224">
        <v>0</v>
      </c>
      <c r="L43" s="224">
        <v>0</v>
      </c>
      <c r="M43" s="224">
        <v>0</v>
      </c>
      <c r="N43" s="224">
        <v>0</v>
      </c>
      <c r="O43" s="160">
        <v>6</v>
      </c>
      <c r="P43" s="245">
        <v>9</v>
      </c>
      <c r="Q43" s="161">
        <v>-0.33333333333333337</v>
      </c>
      <c r="R43" s="158">
        <v>-3</v>
      </c>
      <c r="S43"/>
      <c r="T43" s="71"/>
    </row>
    <row r="44" spans="1:20" x14ac:dyDescent="0.25">
      <c r="A44" s="230" t="s">
        <v>219</v>
      </c>
      <c r="B44" s="230" t="s">
        <v>226</v>
      </c>
      <c r="C44" s="231">
        <v>0</v>
      </c>
      <c r="D44" s="231">
        <v>0</v>
      </c>
      <c r="E44" s="231">
        <v>0</v>
      </c>
      <c r="F44" s="231">
        <v>1</v>
      </c>
      <c r="G44" s="231">
        <v>2</v>
      </c>
      <c r="H44" s="231">
        <v>0</v>
      </c>
      <c r="I44" s="231">
        <v>0</v>
      </c>
      <c r="J44" s="231">
        <v>0</v>
      </c>
      <c r="K44" s="231">
        <v>0</v>
      </c>
      <c r="L44" s="231">
        <v>0</v>
      </c>
      <c r="M44" s="231">
        <v>0</v>
      </c>
      <c r="N44" s="231">
        <v>0</v>
      </c>
      <c r="O44" s="232">
        <v>3</v>
      </c>
      <c r="P44" s="244">
        <v>0</v>
      </c>
      <c r="Q44" s="233" t="s">
        <v>194</v>
      </c>
      <c r="R44" s="184">
        <v>3</v>
      </c>
      <c r="T44" s="71"/>
    </row>
    <row r="45" spans="1:20" s="60" customFormat="1" x14ac:dyDescent="0.25">
      <c r="A45" s="159" t="s">
        <v>219</v>
      </c>
      <c r="B45" s="159" t="s">
        <v>227</v>
      </c>
      <c r="C45" s="224">
        <v>0</v>
      </c>
      <c r="D45" s="224">
        <v>0</v>
      </c>
      <c r="E45" s="224">
        <v>0</v>
      </c>
      <c r="F45" s="224">
        <v>0</v>
      </c>
      <c r="G45" s="224">
        <v>0</v>
      </c>
      <c r="H45" s="224">
        <v>0</v>
      </c>
      <c r="I45" s="224">
        <v>0</v>
      </c>
      <c r="J45" s="224">
        <v>1</v>
      </c>
      <c r="K45" s="224">
        <v>0</v>
      </c>
      <c r="L45" s="224">
        <v>0</v>
      </c>
      <c r="M45" s="224">
        <v>0</v>
      </c>
      <c r="N45" s="224">
        <v>0</v>
      </c>
      <c r="O45" s="160">
        <v>1</v>
      </c>
      <c r="P45" s="245">
        <v>0</v>
      </c>
      <c r="Q45" s="161" t="s">
        <v>194</v>
      </c>
      <c r="R45" s="158">
        <v>1</v>
      </c>
      <c r="S45"/>
      <c r="T45" s="71"/>
    </row>
    <row r="46" spans="1:20" x14ac:dyDescent="0.25">
      <c r="A46" s="230" t="s">
        <v>219</v>
      </c>
      <c r="B46" s="230" t="s">
        <v>228</v>
      </c>
      <c r="C46" s="231">
        <v>0</v>
      </c>
      <c r="D46" s="231">
        <v>0</v>
      </c>
      <c r="E46" s="231">
        <v>0</v>
      </c>
      <c r="F46" s="231">
        <v>0</v>
      </c>
      <c r="G46" s="231">
        <v>0</v>
      </c>
      <c r="H46" s="231">
        <v>1</v>
      </c>
      <c r="I46" s="231">
        <v>0</v>
      </c>
      <c r="J46" s="231">
        <v>0</v>
      </c>
      <c r="K46" s="231">
        <v>0</v>
      </c>
      <c r="L46" s="231">
        <v>0</v>
      </c>
      <c r="M46" s="231">
        <v>0</v>
      </c>
      <c r="N46" s="231">
        <v>0</v>
      </c>
      <c r="O46" s="232">
        <v>1</v>
      </c>
      <c r="P46" s="244">
        <v>0</v>
      </c>
      <c r="Q46" s="233" t="s">
        <v>194</v>
      </c>
      <c r="R46" s="184">
        <v>1</v>
      </c>
      <c r="T46" s="71"/>
    </row>
    <row r="47" spans="1:20" x14ac:dyDescent="0.25">
      <c r="A47" s="159" t="s">
        <v>229</v>
      </c>
      <c r="B47" s="229" t="s">
        <v>194</v>
      </c>
      <c r="C47" s="226">
        <v>53</v>
      </c>
      <c r="D47" s="226">
        <v>28</v>
      </c>
      <c r="E47" s="226">
        <v>38</v>
      </c>
      <c r="F47" s="226">
        <v>44</v>
      </c>
      <c r="G47" s="226">
        <v>60</v>
      </c>
      <c r="H47" s="226">
        <v>53</v>
      </c>
      <c r="I47" s="226">
        <v>21</v>
      </c>
      <c r="J47" s="226">
        <v>23</v>
      </c>
      <c r="K47" s="226">
        <v>31</v>
      </c>
      <c r="L47" s="226">
        <v>48</v>
      </c>
      <c r="M47" s="226">
        <v>33</v>
      </c>
      <c r="N47" s="226">
        <v>11</v>
      </c>
      <c r="O47" s="226">
        <v>443</v>
      </c>
      <c r="P47" s="164">
        <v>273</v>
      </c>
      <c r="Q47" s="240">
        <v>0.62271062271062272</v>
      </c>
      <c r="R47" s="188">
        <v>170</v>
      </c>
      <c r="T47" s="71"/>
    </row>
    <row r="48" spans="1:20" x14ac:dyDescent="0.25">
      <c r="A48" s="159" t="s">
        <v>194</v>
      </c>
      <c r="B48" s="159" t="s">
        <v>194</v>
      </c>
      <c r="C48" s="224">
        <v>0</v>
      </c>
      <c r="D48" s="224">
        <v>0</v>
      </c>
      <c r="E48" s="224">
        <v>0</v>
      </c>
      <c r="F48" s="224">
        <v>0</v>
      </c>
      <c r="G48" s="224">
        <v>0</v>
      </c>
      <c r="H48" s="224">
        <v>0</v>
      </c>
      <c r="I48" s="224">
        <v>0</v>
      </c>
      <c r="J48" s="224">
        <v>0</v>
      </c>
      <c r="K48" s="224">
        <v>0</v>
      </c>
      <c r="L48" s="224">
        <v>0</v>
      </c>
      <c r="M48" s="224">
        <v>0</v>
      </c>
      <c r="N48" s="224">
        <v>0</v>
      </c>
      <c r="O48" s="160">
        <v>0</v>
      </c>
      <c r="P48" s="245">
        <v>0</v>
      </c>
      <c r="Q48" s="161" t="s">
        <v>194</v>
      </c>
      <c r="R48" s="158" t="s">
        <v>194</v>
      </c>
      <c r="T48" s="71"/>
    </row>
    <row r="49" spans="1:20" x14ac:dyDescent="0.25">
      <c r="A49" s="230" t="s">
        <v>113</v>
      </c>
      <c r="B49" s="230" t="s">
        <v>230</v>
      </c>
      <c r="C49" s="231">
        <v>20</v>
      </c>
      <c r="D49" s="231">
        <v>21</v>
      </c>
      <c r="E49" s="231">
        <v>21</v>
      </c>
      <c r="F49" s="231">
        <v>7</v>
      </c>
      <c r="G49" s="231">
        <v>16</v>
      </c>
      <c r="H49" s="231">
        <v>6</v>
      </c>
      <c r="I49" s="231">
        <v>10</v>
      </c>
      <c r="J49" s="231">
        <v>6</v>
      </c>
      <c r="K49" s="231">
        <v>18</v>
      </c>
      <c r="L49" s="231">
        <v>17</v>
      </c>
      <c r="M49" s="231">
        <v>6</v>
      </c>
      <c r="N49" s="231">
        <v>0</v>
      </c>
      <c r="O49" s="232">
        <v>148</v>
      </c>
      <c r="P49" s="244">
        <v>135</v>
      </c>
      <c r="Q49" s="233">
        <v>9.6296296296296324E-2</v>
      </c>
      <c r="R49" s="184">
        <v>13</v>
      </c>
      <c r="T49" s="71"/>
    </row>
    <row r="50" spans="1:20" s="60" customFormat="1" x14ac:dyDescent="0.25">
      <c r="A50" s="159" t="s">
        <v>113</v>
      </c>
      <c r="B50" s="159" t="s">
        <v>231</v>
      </c>
      <c r="C50" s="224">
        <v>7</v>
      </c>
      <c r="D50" s="224">
        <v>16</v>
      </c>
      <c r="E50" s="224">
        <v>12</v>
      </c>
      <c r="F50" s="224">
        <v>10</v>
      </c>
      <c r="G50" s="224">
        <v>7</v>
      </c>
      <c r="H50" s="224">
        <v>6</v>
      </c>
      <c r="I50" s="224">
        <v>12</v>
      </c>
      <c r="J50" s="224">
        <v>8</v>
      </c>
      <c r="K50" s="224">
        <v>5</v>
      </c>
      <c r="L50" s="224">
        <v>5</v>
      </c>
      <c r="M50" s="224">
        <v>12</v>
      </c>
      <c r="N50" s="224">
        <v>11</v>
      </c>
      <c r="O50" s="160">
        <v>111</v>
      </c>
      <c r="P50" s="245">
        <v>156</v>
      </c>
      <c r="Q50" s="161">
        <v>-0.28846153846153844</v>
      </c>
      <c r="R50" s="158">
        <v>-45</v>
      </c>
      <c r="S50"/>
      <c r="T50" s="71"/>
    </row>
    <row r="51" spans="1:20" x14ac:dyDescent="0.25">
      <c r="A51" s="230" t="s">
        <v>113</v>
      </c>
      <c r="B51" s="230" t="s">
        <v>232</v>
      </c>
      <c r="C51" s="231">
        <v>8</v>
      </c>
      <c r="D51" s="231">
        <v>5</v>
      </c>
      <c r="E51" s="231">
        <v>2</v>
      </c>
      <c r="F51" s="231">
        <v>9</v>
      </c>
      <c r="G51" s="231">
        <v>0</v>
      </c>
      <c r="H51" s="231">
        <v>1</v>
      </c>
      <c r="I51" s="231">
        <v>3</v>
      </c>
      <c r="J51" s="231">
        <v>4</v>
      </c>
      <c r="K51" s="231">
        <v>3</v>
      </c>
      <c r="L51" s="231">
        <v>1</v>
      </c>
      <c r="M51" s="231">
        <v>1</v>
      </c>
      <c r="N51" s="231">
        <v>1</v>
      </c>
      <c r="O51" s="232">
        <v>38</v>
      </c>
      <c r="P51" s="244">
        <v>46</v>
      </c>
      <c r="Q51" s="233">
        <v>-0.17391304347826086</v>
      </c>
      <c r="R51" s="184">
        <v>-8</v>
      </c>
      <c r="T51" s="71"/>
    </row>
    <row r="52" spans="1:20" s="60" customFormat="1" x14ac:dyDescent="0.25">
      <c r="A52" s="159" t="s">
        <v>113</v>
      </c>
      <c r="B52" s="159" t="s">
        <v>233</v>
      </c>
      <c r="C52" s="224">
        <v>7</v>
      </c>
      <c r="D52" s="224">
        <v>5</v>
      </c>
      <c r="E52" s="224">
        <v>4</v>
      </c>
      <c r="F52" s="224">
        <v>1</v>
      </c>
      <c r="G52" s="224">
        <v>1</v>
      </c>
      <c r="H52" s="224">
        <v>2</v>
      </c>
      <c r="I52" s="224">
        <v>3</v>
      </c>
      <c r="J52" s="224">
        <v>2</v>
      </c>
      <c r="K52" s="224">
        <v>1</v>
      </c>
      <c r="L52" s="224">
        <v>3</v>
      </c>
      <c r="M52" s="224">
        <v>2</v>
      </c>
      <c r="N52" s="224">
        <v>1</v>
      </c>
      <c r="O52" s="160">
        <v>32</v>
      </c>
      <c r="P52" s="245">
        <v>12</v>
      </c>
      <c r="Q52" s="161">
        <v>1.6666666666666665</v>
      </c>
      <c r="R52" s="158">
        <v>20</v>
      </c>
      <c r="S52"/>
      <c r="T52" s="71"/>
    </row>
    <row r="53" spans="1:20" x14ac:dyDescent="0.25">
      <c r="A53" s="230" t="s">
        <v>113</v>
      </c>
      <c r="B53" s="230" t="s">
        <v>234</v>
      </c>
      <c r="C53" s="231">
        <v>2</v>
      </c>
      <c r="D53" s="231">
        <v>13</v>
      </c>
      <c r="E53" s="231">
        <v>3</v>
      </c>
      <c r="F53" s="231">
        <v>2</v>
      </c>
      <c r="G53" s="231">
        <v>1</v>
      </c>
      <c r="H53" s="231">
        <v>5</v>
      </c>
      <c r="I53" s="231">
        <v>1</v>
      </c>
      <c r="J53" s="231">
        <v>0</v>
      </c>
      <c r="K53" s="231">
        <v>0</v>
      </c>
      <c r="L53" s="231">
        <v>0</v>
      </c>
      <c r="M53" s="231">
        <v>0</v>
      </c>
      <c r="N53" s="231">
        <v>0</v>
      </c>
      <c r="O53" s="232">
        <v>27</v>
      </c>
      <c r="P53" s="244">
        <v>28</v>
      </c>
      <c r="Q53" s="233">
        <v>-3.5714285714285698E-2</v>
      </c>
      <c r="R53" s="184">
        <v>-1</v>
      </c>
      <c r="T53" s="71"/>
    </row>
    <row r="54" spans="1:20" s="60" customFormat="1" x14ac:dyDescent="0.25">
      <c r="A54" s="159" t="s">
        <v>235</v>
      </c>
      <c r="B54" s="229" t="s">
        <v>194</v>
      </c>
      <c r="C54" s="226">
        <v>44</v>
      </c>
      <c r="D54" s="226">
        <v>60</v>
      </c>
      <c r="E54" s="226">
        <v>42</v>
      </c>
      <c r="F54" s="226">
        <v>29</v>
      </c>
      <c r="G54" s="226">
        <v>25</v>
      </c>
      <c r="H54" s="226">
        <v>20</v>
      </c>
      <c r="I54" s="226">
        <v>29</v>
      </c>
      <c r="J54" s="226">
        <v>20</v>
      </c>
      <c r="K54" s="226">
        <v>27</v>
      </c>
      <c r="L54" s="226">
        <v>26</v>
      </c>
      <c r="M54" s="226">
        <v>21</v>
      </c>
      <c r="N54" s="226">
        <v>13</v>
      </c>
      <c r="O54" s="226">
        <v>356</v>
      </c>
      <c r="P54" s="164">
        <v>377</v>
      </c>
      <c r="Q54" s="240">
        <v>-5.5702917771883298E-2</v>
      </c>
      <c r="R54" s="188">
        <v>-21</v>
      </c>
      <c r="S54"/>
      <c r="T54" s="71"/>
    </row>
    <row r="55" spans="1:20" x14ac:dyDescent="0.25">
      <c r="A55" s="159" t="s">
        <v>194</v>
      </c>
      <c r="B55" s="159" t="s">
        <v>194</v>
      </c>
      <c r="C55" s="224">
        <v>0</v>
      </c>
      <c r="D55" s="224">
        <v>0</v>
      </c>
      <c r="E55" s="224">
        <v>0</v>
      </c>
      <c r="F55" s="224">
        <v>0</v>
      </c>
      <c r="G55" s="224">
        <v>0</v>
      </c>
      <c r="H55" s="224">
        <v>0</v>
      </c>
      <c r="I55" s="224">
        <v>0</v>
      </c>
      <c r="J55" s="224">
        <v>0</v>
      </c>
      <c r="K55" s="224">
        <v>0</v>
      </c>
      <c r="L55" s="224">
        <v>0</v>
      </c>
      <c r="M55" s="224">
        <v>0</v>
      </c>
      <c r="N55" s="224">
        <v>0</v>
      </c>
      <c r="O55" s="160">
        <v>0</v>
      </c>
      <c r="P55" s="245">
        <v>0</v>
      </c>
      <c r="Q55" s="161" t="s">
        <v>194</v>
      </c>
      <c r="R55" s="158" t="s">
        <v>194</v>
      </c>
      <c r="T55" s="71"/>
    </row>
    <row r="56" spans="1:20" x14ac:dyDescent="0.25">
      <c r="A56" s="230" t="s">
        <v>111</v>
      </c>
      <c r="B56" s="230" t="s">
        <v>236</v>
      </c>
      <c r="C56" s="231">
        <v>2</v>
      </c>
      <c r="D56" s="231">
        <v>11</v>
      </c>
      <c r="E56" s="231">
        <v>9</v>
      </c>
      <c r="F56" s="231">
        <v>7</v>
      </c>
      <c r="G56" s="231">
        <v>4</v>
      </c>
      <c r="H56" s="231">
        <v>27</v>
      </c>
      <c r="I56" s="231">
        <v>3</v>
      </c>
      <c r="J56" s="231">
        <v>4</v>
      </c>
      <c r="K56" s="231">
        <v>3</v>
      </c>
      <c r="L56" s="231">
        <v>4</v>
      </c>
      <c r="M56" s="231">
        <v>0</v>
      </c>
      <c r="N56" s="231">
        <v>12</v>
      </c>
      <c r="O56" s="232">
        <v>86</v>
      </c>
      <c r="P56" s="244">
        <v>63</v>
      </c>
      <c r="Q56" s="233">
        <v>0.36507936507936511</v>
      </c>
      <c r="R56" s="184">
        <v>23</v>
      </c>
      <c r="T56" s="71"/>
    </row>
    <row r="57" spans="1:20" s="60" customFormat="1" x14ac:dyDescent="0.25">
      <c r="A57" s="159" t="s">
        <v>111</v>
      </c>
      <c r="B57" s="159" t="s">
        <v>237</v>
      </c>
      <c r="C57" s="224">
        <v>5</v>
      </c>
      <c r="D57" s="224">
        <v>8</v>
      </c>
      <c r="E57" s="224">
        <v>4</v>
      </c>
      <c r="F57" s="224">
        <v>2</v>
      </c>
      <c r="G57" s="224">
        <v>6</v>
      </c>
      <c r="H57" s="224">
        <v>11</v>
      </c>
      <c r="I57" s="224">
        <v>6</v>
      </c>
      <c r="J57" s="224">
        <v>10</v>
      </c>
      <c r="K57" s="224">
        <v>13</v>
      </c>
      <c r="L57" s="224">
        <v>10</v>
      </c>
      <c r="M57" s="224">
        <v>1</v>
      </c>
      <c r="N57" s="224">
        <v>5</v>
      </c>
      <c r="O57" s="160">
        <v>81</v>
      </c>
      <c r="P57" s="245">
        <v>109</v>
      </c>
      <c r="Q57" s="161">
        <v>-0.25688073394495414</v>
      </c>
      <c r="R57" s="158">
        <v>-28</v>
      </c>
      <c r="S57"/>
      <c r="T57" s="71"/>
    </row>
    <row r="58" spans="1:20" x14ac:dyDescent="0.25">
      <c r="A58" s="230" t="s">
        <v>111</v>
      </c>
      <c r="B58" s="230" t="s">
        <v>238</v>
      </c>
      <c r="C58" s="231">
        <v>10</v>
      </c>
      <c r="D58" s="231">
        <v>10</v>
      </c>
      <c r="E58" s="231">
        <v>8</v>
      </c>
      <c r="F58" s="231">
        <v>8</v>
      </c>
      <c r="G58" s="231">
        <v>7</v>
      </c>
      <c r="H58" s="231">
        <v>2</v>
      </c>
      <c r="I58" s="231">
        <v>5</v>
      </c>
      <c r="J58" s="231">
        <v>0</v>
      </c>
      <c r="K58" s="231">
        <v>9</v>
      </c>
      <c r="L58" s="231">
        <v>6</v>
      </c>
      <c r="M58" s="231">
        <v>8</v>
      </c>
      <c r="N58" s="231">
        <v>7</v>
      </c>
      <c r="O58" s="232">
        <v>80</v>
      </c>
      <c r="P58" s="244">
        <v>98</v>
      </c>
      <c r="Q58" s="233">
        <v>-0.18367346938775508</v>
      </c>
      <c r="R58" s="184">
        <v>-18</v>
      </c>
      <c r="T58" s="71"/>
    </row>
    <row r="59" spans="1:20" s="60" customFormat="1" x14ac:dyDescent="0.25">
      <c r="A59" s="159" t="s">
        <v>111</v>
      </c>
      <c r="B59" s="159" t="s">
        <v>239</v>
      </c>
      <c r="C59" s="224">
        <v>9</v>
      </c>
      <c r="D59" s="224">
        <v>3</v>
      </c>
      <c r="E59" s="224">
        <v>3</v>
      </c>
      <c r="F59" s="224">
        <v>4</v>
      </c>
      <c r="G59" s="224">
        <v>2</v>
      </c>
      <c r="H59" s="224">
        <v>1</v>
      </c>
      <c r="I59" s="224">
        <v>4</v>
      </c>
      <c r="J59" s="224">
        <v>4</v>
      </c>
      <c r="K59" s="224">
        <v>3</v>
      </c>
      <c r="L59" s="224">
        <v>0</v>
      </c>
      <c r="M59" s="224">
        <v>0</v>
      </c>
      <c r="N59" s="224">
        <v>1</v>
      </c>
      <c r="O59" s="160">
        <v>34</v>
      </c>
      <c r="P59" s="245">
        <v>24</v>
      </c>
      <c r="Q59" s="161">
        <v>0.41666666666666674</v>
      </c>
      <c r="R59" s="158">
        <v>10</v>
      </c>
      <c r="S59"/>
      <c r="T59" s="71"/>
    </row>
    <row r="60" spans="1:20" x14ac:dyDescent="0.25">
      <c r="A60" s="230" t="s">
        <v>111</v>
      </c>
      <c r="B60" s="230" t="s">
        <v>240</v>
      </c>
      <c r="C60" s="231">
        <v>0</v>
      </c>
      <c r="D60" s="231">
        <v>0</v>
      </c>
      <c r="E60" s="231">
        <v>0</v>
      </c>
      <c r="F60" s="231">
        <v>0</v>
      </c>
      <c r="G60" s="231">
        <v>0</v>
      </c>
      <c r="H60" s="231">
        <v>23</v>
      </c>
      <c r="I60" s="231">
        <v>0</v>
      </c>
      <c r="J60" s="231">
        <v>0</v>
      </c>
      <c r="K60" s="231">
        <v>0</v>
      </c>
      <c r="L60" s="231">
        <v>0</v>
      </c>
      <c r="M60" s="231">
        <v>0</v>
      </c>
      <c r="N60" s="231">
        <v>0</v>
      </c>
      <c r="O60" s="232">
        <v>23</v>
      </c>
      <c r="P60" s="244">
        <v>0</v>
      </c>
      <c r="Q60" s="233" t="s">
        <v>194</v>
      </c>
      <c r="R60" s="184">
        <v>23</v>
      </c>
      <c r="T60" s="71"/>
    </row>
    <row r="61" spans="1:20" s="60" customFormat="1" x14ac:dyDescent="0.25">
      <c r="A61" s="159" t="s">
        <v>111</v>
      </c>
      <c r="B61" s="159" t="s">
        <v>241</v>
      </c>
      <c r="C61" s="224">
        <v>0</v>
      </c>
      <c r="D61" s="224">
        <v>2</v>
      </c>
      <c r="E61" s="224">
        <v>1</v>
      </c>
      <c r="F61" s="224">
        <v>1</v>
      </c>
      <c r="G61" s="224">
        <v>1</v>
      </c>
      <c r="H61" s="224">
        <v>2</v>
      </c>
      <c r="I61" s="224">
        <v>0</v>
      </c>
      <c r="J61" s="224">
        <v>1</v>
      </c>
      <c r="K61" s="224">
        <v>3</v>
      </c>
      <c r="L61" s="224">
        <v>0</v>
      </c>
      <c r="M61" s="224">
        <v>3</v>
      </c>
      <c r="N61" s="224">
        <v>0</v>
      </c>
      <c r="O61" s="160">
        <v>14</v>
      </c>
      <c r="P61" s="245">
        <v>29</v>
      </c>
      <c r="Q61" s="161">
        <v>-0.51724137931034475</v>
      </c>
      <c r="R61" s="158">
        <v>-15</v>
      </c>
      <c r="S61"/>
      <c r="T61" s="71"/>
    </row>
    <row r="62" spans="1:20" x14ac:dyDescent="0.25">
      <c r="A62" s="230" t="s">
        <v>111</v>
      </c>
      <c r="B62" s="230" t="s">
        <v>242</v>
      </c>
      <c r="C62" s="231">
        <v>0</v>
      </c>
      <c r="D62" s="231">
        <v>0</v>
      </c>
      <c r="E62" s="231">
        <v>0</v>
      </c>
      <c r="F62" s="231">
        <v>6</v>
      </c>
      <c r="G62" s="231">
        <v>6</v>
      </c>
      <c r="H62" s="231">
        <v>0</v>
      </c>
      <c r="I62" s="231">
        <v>1</v>
      </c>
      <c r="J62" s="231">
        <v>0</v>
      </c>
      <c r="K62" s="231">
        <v>0</v>
      </c>
      <c r="L62" s="231">
        <v>0</v>
      </c>
      <c r="M62" s="231">
        <v>0</v>
      </c>
      <c r="N62" s="231">
        <v>0</v>
      </c>
      <c r="O62" s="232">
        <v>13</v>
      </c>
      <c r="P62" s="244">
        <v>7</v>
      </c>
      <c r="Q62" s="233">
        <v>0.85714285714285721</v>
      </c>
      <c r="R62" s="184">
        <v>6</v>
      </c>
      <c r="T62" s="71"/>
    </row>
    <row r="63" spans="1:20" s="60" customFormat="1" x14ac:dyDescent="0.25">
      <c r="A63" s="159" t="s">
        <v>111</v>
      </c>
      <c r="B63" s="159" t="s">
        <v>243</v>
      </c>
      <c r="C63" s="224">
        <v>0</v>
      </c>
      <c r="D63" s="224">
        <v>1</v>
      </c>
      <c r="E63" s="224">
        <v>0</v>
      </c>
      <c r="F63" s="224">
        <v>0</v>
      </c>
      <c r="G63" s="224">
        <v>0</v>
      </c>
      <c r="H63" s="224">
        <v>0</v>
      </c>
      <c r="I63" s="224">
        <v>0</v>
      </c>
      <c r="J63" s="224">
        <v>0</v>
      </c>
      <c r="K63" s="224">
        <v>2</v>
      </c>
      <c r="L63" s="224">
        <v>2</v>
      </c>
      <c r="M63" s="224">
        <v>0</v>
      </c>
      <c r="N63" s="224">
        <v>0</v>
      </c>
      <c r="O63" s="160">
        <v>5</v>
      </c>
      <c r="P63" s="245">
        <v>1</v>
      </c>
      <c r="Q63" s="161">
        <v>4</v>
      </c>
      <c r="R63" s="158">
        <v>4</v>
      </c>
      <c r="S63"/>
      <c r="T63" s="71"/>
    </row>
    <row r="64" spans="1:20" x14ac:dyDescent="0.25">
      <c r="A64" s="230" t="s">
        <v>111</v>
      </c>
      <c r="B64" s="230" t="s">
        <v>244</v>
      </c>
      <c r="C64" s="231">
        <v>0</v>
      </c>
      <c r="D64" s="231">
        <v>1</v>
      </c>
      <c r="E64" s="231">
        <v>1</v>
      </c>
      <c r="F64" s="231">
        <v>0</v>
      </c>
      <c r="G64" s="231">
        <v>0</v>
      </c>
      <c r="H64" s="231">
        <v>1</v>
      </c>
      <c r="I64" s="231">
        <v>1</v>
      </c>
      <c r="J64" s="231">
        <v>1</v>
      </c>
      <c r="K64" s="231">
        <v>0</v>
      </c>
      <c r="L64" s="231">
        <v>0</v>
      </c>
      <c r="M64" s="231">
        <v>0</v>
      </c>
      <c r="N64" s="231">
        <v>0</v>
      </c>
      <c r="O64" s="232">
        <v>5</v>
      </c>
      <c r="P64" s="244">
        <v>10</v>
      </c>
      <c r="Q64" s="233">
        <v>-0.5</v>
      </c>
      <c r="R64" s="184">
        <v>-5</v>
      </c>
      <c r="T64" s="71"/>
    </row>
    <row r="65" spans="1:20" s="60" customFormat="1" x14ac:dyDescent="0.25">
      <c r="A65" s="159" t="s">
        <v>111</v>
      </c>
      <c r="B65" s="159" t="s">
        <v>245</v>
      </c>
      <c r="C65" s="224">
        <v>0</v>
      </c>
      <c r="D65" s="224">
        <v>0</v>
      </c>
      <c r="E65" s="224">
        <v>0</v>
      </c>
      <c r="F65" s="224">
        <v>0</v>
      </c>
      <c r="G65" s="224">
        <v>0</v>
      </c>
      <c r="H65" s="224">
        <v>0</v>
      </c>
      <c r="I65" s="224">
        <v>0</v>
      </c>
      <c r="J65" s="224">
        <v>0</v>
      </c>
      <c r="K65" s="224">
        <v>1</v>
      </c>
      <c r="L65" s="224">
        <v>0</v>
      </c>
      <c r="M65" s="224">
        <v>0</v>
      </c>
      <c r="N65" s="224">
        <v>0</v>
      </c>
      <c r="O65" s="160">
        <v>1</v>
      </c>
      <c r="P65" s="245">
        <v>0</v>
      </c>
      <c r="Q65" s="161" t="s">
        <v>194</v>
      </c>
      <c r="R65" s="158">
        <v>1</v>
      </c>
      <c r="S65"/>
      <c r="T65" s="71"/>
    </row>
    <row r="66" spans="1:20" x14ac:dyDescent="0.25">
      <c r="A66" s="230" t="s">
        <v>111</v>
      </c>
      <c r="B66" s="230" t="s">
        <v>246</v>
      </c>
      <c r="C66" s="231">
        <v>0</v>
      </c>
      <c r="D66" s="231">
        <v>0</v>
      </c>
      <c r="E66" s="231">
        <v>0</v>
      </c>
      <c r="F66" s="231">
        <v>0</v>
      </c>
      <c r="G66" s="231">
        <v>0</v>
      </c>
      <c r="H66" s="231">
        <v>0</v>
      </c>
      <c r="I66" s="231">
        <v>0</v>
      </c>
      <c r="J66" s="231">
        <v>0</v>
      </c>
      <c r="K66" s="231">
        <v>0</v>
      </c>
      <c r="L66" s="231">
        <v>0</v>
      </c>
      <c r="M66" s="231">
        <v>0</v>
      </c>
      <c r="N66" s="231">
        <v>0</v>
      </c>
      <c r="O66" s="232">
        <v>0</v>
      </c>
      <c r="P66" s="244">
        <v>1</v>
      </c>
      <c r="Q66" s="233">
        <v>-1</v>
      </c>
      <c r="R66" s="184">
        <v>-1</v>
      </c>
      <c r="T66" s="71"/>
    </row>
    <row r="67" spans="1:20" x14ac:dyDescent="0.25">
      <c r="A67" s="159" t="s">
        <v>247</v>
      </c>
      <c r="B67" s="229" t="s">
        <v>194</v>
      </c>
      <c r="C67" s="226">
        <v>26</v>
      </c>
      <c r="D67" s="226">
        <v>36</v>
      </c>
      <c r="E67" s="226">
        <v>26</v>
      </c>
      <c r="F67" s="226">
        <v>28</v>
      </c>
      <c r="G67" s="226">
        <v>26</v>
      </c>
      <c r="H67" s="226">
        <v>67</v>
      </c>
      <c r="I67" s="226">
        <v>20</v>
      </c>
      <c r="J67" s="226">
        <v>20</v>
      </c>
      <c r="K67" s="226">
        <v>34</v>
      </c>
      <c r="L67" s="226">
        <v>22</v>
      </c>
      <c r="M67" s="226">
        <v>12</v>
      </c>
      <c r="N67" s="226">
        <v>25</v>
      </c>
      <c r="O67" s="226">
        <v>342</v>
      </c>
      <c r="P67" s="164">
        <v>342</v>
      </c>
      <c r="Q67" s="240">
        <v>0</v>
      </c>
      <c r="R67" s="188">
        <v>0</v>
      </c>
      <c r="T67" s="71"/>
    </row>
    <row r="68" spans="1:20" x14ac:dyDescent="0.25">
      <c r="A68" s="159" t="s">
        <v>194</v>
      </c>
      <c r="B68" s="159" t="s">
        <v>194</v>
      </c>
      <c r="C68" s="224">
        <v>0</v>
      </c>
      <c r="D68" s="224">
        <v>0</v>
      </c>
      <c r="E68" s="224">
        <v>0</v>
      </c>
      <c r="F68" s="224">
        <v>0</v>
      </c>
      <c r="G68" s="224">
        <v>0</v>
      </c>
      <c r="H68" s="224">
        <v>0</v>
      </c>
      <c r="I68" s="224">
        <v>0</v>
      </c>
      <c r="J68" s="224">
        <v>0</v>
      </c>
      <c r="K68" s="224">
        <v>0</v>
      </c>
      <c r="L68" s="224">
        <v>0</v>
      </c>
      <c r="M68" s="224">
        <v>0</v>
      </c>
      <c r="N68" s="224">
        <v>0</v>
      </c>
      <c r="O68" s="160">
        <v>0</v>
      </c>
      <c r="P68" s="245">
        <v>0</v>
      </c>
      <c r="Q68" s="161" t="s">
        <v>194</v>
      </c>
      <c r="R68" s="158" t="s">
        <v>194</v>
      </c>
      <c r="T68" s="71"/>
    </row>
    <row r="69" spans="1:20" x14ac:dyDescent="0.25">
      <c r="A69" s="230" t="s">
        <v>248</v>
      </c>
      <c r="B69" s="230" t="s">
        <v>249</v>
      </c>
      <c r="C69" s="231">
        <v>61</v>
      </c>
      <c r="D69" s="231">
        <v>24</v>
      </c>
      <c r="E69" s="231">
        <v>39</v>
      </c>
      <c r="F69" s="231">
        <v>13</v>
      </c>
      <c r="G69" s="231">
        <v>18</v>
      </c>
      <c r="H69" s="231">
        <v>10</v>
      </c>
      <c r="I69" s="231">
        <v>8</v>
      </c>
      <c r="J69" s="231">
        <v>8</v>
      </c>
      <c r="K69" s="231">
        <v>30</v>
      </c>
      <c r="L69" s="231">
        <v>21</v>
      </c>
      <c r="M69" s="231">
        <v>36</v>
      </c>
      <c r="N69" s="231">
        <v>2</v>
      </c>
      <c r="O69" s="232">
        <v>270</v>
      </c>
      <c r="P69" s="244">
        <v>261</v>
      </c>
      <c r="Q69" s="233">
        <v>3.4482758620689724E-2</v>
      </c>
      <c r="R69" s="184">
        <v>9</v>
      </c>
      <c r="T69" s="71"/>
    </row>
    <row r="70" spans="1:20" s="60" customFormat="1" x14ac:dyDescent="0.25">
      <c r="A70" s="159" t="s">
        <v>248</v>
      </c>
      <c r="B70" s="159" t="s">
        <v>250</v>
      </c>
      <c r="C70" s="224">
        <v>0</v>
      </c>
      <c r="D70" s="224">
        <v>0</v>
      </c>
      <c r="E70" s="224">
        <v>0</v>
      </c>
      <c r="F70" s="224">
        <v>20</v>
      </c>
      <c r="G70" s="224">
        <v>0</v>
      </c>
      <c r="H70" s="224">
        <v>0</v>
      </c>
      <c r="I70" s="224">
        <v>0</v>
      </c>
      <c r="J70" s="224">
        <v>0</v>
      </c>
      <c r="K70" s="224">
        <v>0</v>
      </c>
      <c r="L70" s="224">
        <v>0</v>
      </c>
      <c r="M70" s="224">
        <v>0</v>
      </c>
      <c r="N70" s="224">
        <v>0</v>
      </c>
      <c r="O70" s="160">
        <v>20</v>
      </c>
      <c r="P70" s="245">
        <v>3</v>
      </c>
      <c r="Q70" s="161">
        <v>5.666666666666667</v>
      </c>
      <c r="R70" s="158">
        <v>17</v>
      </c>
      <c r="S70"/>
      <c r="T70" s="71"/>
    </row>
    <row r="71" spans="1:20" x14ac:dyDescent="0.25">
      <c r="A71" s="230" t="s">
        <v>248</v>
      </c>
      <c r="B71" s="230" t="s">
        <v>251</v>
      </c>
      <c r="C71" s="231">
        <v>2</v>
      </c>
      <c r="D71" s="231">
        <v>2</v>
      </c>
      <c r="E71" s="231">
        <v>1</v>
      </c>
      <c r="F71" s="231">
        <v>1</v>
      </c>
      <c r="G71" s="231">
        <v>4</v>
      </c>
      <c r="H71" s="231">
        <v>3</v>
      </c>
      <c r="I71" s="231">
        <v>0</v>
      </c>
      <c r="J71" s="231">
        <v>0</v>
      </c>
      <c r="K71" s="231">
        <v>1</v>
      </c>
      <c r="L71" s="231">
        <v>0</v>
      </c>
      <c r="M71" s="231">
        <v>0</v>
      </c>
      <c r="N71" s="231">
        <v>1</v>
      </c>
      <c r="O71" s="232">
        <v>15</v>
      </c>
      <c r="P71" s="244">
        <v>19</v>
      </c>
      <c r="Q71" s="233">
        <v>-0.21052631578947367</v>
      </c>
      <c r="R71" s="184">
        <v>-4</v>
      </c>
      <c r="T71" s="71"/>
    </row>
    <row r="72" spans="1:20" s="60" customFormat="1" x14ac:dyDescent="0.25">
      <c r="A72" s="159" t="s">
        <v>248</v>
      </c>
      <c r="B72" s="159" t="s">
        <v>252</v>
      </c>
      <c r="C72" s="224">
        <v>0</v>
      </c>
      <c r="D72" s="224">
        <v>1</v>
      </c>
      <c r="E72" s="224">
        <v>0</v>
      </c>
      <c r="F72" s="224">
        <v>0</v>
      </c>
      <c r="G72" s="224">
        <v>0</v>
      </c>
      <c r="H72" s="224">
        <v>2</v>
      </c>
      <c r="I72" s="224">
        <v>0</v>
      </c>
      <c r="J72" s="224">
        <v>1</v>
      </c>
      <c r="K72" s="224">
        <v>0</v>
      </c>
      <c r="L72" s="224">
        <v>0</v>
      </c>
      <c r="M72" s="224">
        <v>0</v>
      </c>
      <c r="N72" s="224">
        <v>0</v>
      </c>
      <c r="O72" s="160">
        <v>4</v>
      </c>
      <c r="P72" s="245">
        <v>5</v>
      </c>
      <c r="Q72" s="161">
        <v>-0.19999999999999996</v>
      </c>
      <c r="R72" s="158">
        <v>-1</v>
      </c>
      <c r="S72"/>
      <c r="T72" s="71"/>
    </row>
    <row r="73" spans="1:20" x14ac:dyDescent="0.25">
      <c r="A73" s="230" t="s">
        <v>248</v>
      </c>
      <c r="B73" s="230" t="s">
        <v>253</v>
      </c>
      <c r="C73" s="231">
        <v>0</v>
      </c>
      <c r="D73" s="231">
        <v>0</v>
      </c>
      <c r="E73" s="231">
        <v>0</v>
      </c>
      <c r="F73" s="231">
        <v>0</v>
      </c>
      <c r="G73" s="231">
        <v>0</v>
      </c>
      <c r="H73" s="231">
        <v>0</v>
      </c>
      <c r="I73" s="231">
        <v>0</v>
      </c>
      <c r="J73" s="231">
        <v>1</v>
      </c>
      <c r="K73" s="231">
        <v>0</v>
      </c>
      <c r="L73" s="231">
        <v>0</v>
      </c>
      <c r="M73" s="231">
        <v>0</v>
      </c>
      <c r="N73" s="231">
        <v>0</v>
      </c>
      <c r="O73" s="232">
        <v>1</v>
      </c>
      <c r="P73" s="244">
        <v>0</v>
      </c>
      <c r="Q73" s="233" t="s">
        <v>194</v>
      </c>
      <c r="R73" s="184">
        <v>1</v>
      </c>
      <c r="T73" s="71"/>
    </row>
    <row r="74" spans="1:20" x14ac:dyDescent="0.25">
      <c r="A74" s="159" t="s">
        <v>254</v>
      </c>
      <c r="B74" s="229" t="s">
        <v>194</v>
      </c>
      <c r="C74" s="226">
        <v>63</v>
      </c>
      <c r="D74" s="226">
        <v>27</v>
      </c>
      <c r="E74" s="226">
        <v>40</v>
      </c>
      <c r="F74" s="226">
        <v>34</v>
      </c>
      <c r="G74" s="226">
        <v>22</v>
      </c>
      <c r="H74" s="226">
        <v>15</v>
      </c>
      <c r="I74" s="226">
        <v>8</v>
      </c>
      <c r="J74" s="226">
        <v>10</v>
      </c>
      <c r="K74" s="226">
        <v>31</v>
      </c>
      <c r="L74" s="226">
        <v>21</v>
      </c>
      <c r="M74" s="226">
        <v>36</v>
      </c>
      <c r="N74" s="226">
        <v>3</v>
      </c>
      <c r="O74" s="226">
        <v>310</v>
      </c>
      <c r="P74" s="164">
        <v>289</v>
      </c>
      <c r="Q74" s="240">
        <v>7.2664359861591699E-2</v>
      </c>
      <c r="R74" s="188">
        <v>21</v>
      </c>
      <c r="T74" s="71"/>
    </row>
    <row r="75" spans="1:20" x14ac:dyDescent="0.25">
      <c r="A75" s="159" t="s">
        <v>194</v>
      </c>
      <c r="B75" s="159" t="s">
        <v>194</v>
      </c>
      <c r="C75" s="224">
        <v>0</v>
      </c>
      <c r="D75" s="224">
        <v>0</v>
      </c>
      <c r="E75" s="224">
        <v>0</v>
      </c>
      <c r="F75" s="224">
        <v>0</v>
      </c>
      <c r="G75" s="224">
        <v>0</v>
      </c>
      <c r="H75" s="224">
        <v>0</v>
      </c>
      <c r="I75" s="224">
        <v>0</v>
      </c>
      <c r="J75" s="224">
        <v>0</v>
      </c>
      <c r="K75" s="224">
        <v>0</v>
      </c>
      <c r="L75" s="224">
        <v>0</v>
      </c>
      <c r="M75" s="224">
        <v>0</v>
      </c>
      <c r="N75" s="224">
        <v>0</v>
      </c>
      <c r="O75" s="160">
        <v>0</v>
      </c>
      <c r="P75" s="245">
        <v>0</v>
      </c>
      <c r="Q75" s="161" t="s">
        <v>194</v>
      </c>
      <c r="R75" s="158" t="s">
        <v>194</v>
      </c>
      <c r="T75" s="71"/>
    </row>
    <row r="76" spans="1:20" x14ac:dyDescent="0.25">
      <c r="A76" s="230" t="s">
        <v>255</v>
      </c>
      <c r="B76" s="230" t="s">
        <v>256</v>
      </c>
      <c r="C76" s="231">
        <v>11</v>
      </c>
      <c r="D76" s="231">
        <v>13</v>
      </c>
      <c r="E76" s="231">
        <v>10</v>
      </c>
      <c r="F76" s="231">
        <v>13</v>
      </c>
      <c r="G76" s="231">
        <v>13</v>
      </c>
      <c r="H76" s="231">
        <v>17</v>
      </c>
      <c r="I76" s="231">
        <v>12</v>
      </c>
      <c r="J76" s="231">
        <v>23</v>
      </c>
      <c r="K76" s="231">
        <v>14</v>
      </c>
      <c r="L76" s="231">
        <v>11</v>
      </c>
      <c r="M76" s="231">
        <v>12</v>
      </c>
      <c r="N76" s="231">
        <v>7</v>
      </c>
      <c r="O76" s="232">
        <v>156</v>
      </c>
      <c r="P76" s="244">
        <v>36</v>
      </c>
      <c r="Q76" s="233">
        <v>3.333333333333333</v>
      </c>
      <c r="R76" s="184">
        <v>120</v>
      </c>
      <c r="T76" s="71"/>
    </row>
    <row r="77" spans="1:20" s="60" customFormat="1" x14ac:dyDescent="0.25">
      <c r="A77" s="159" t="s">
        <v>255</v>
      </c>
      <c r="B77" s="159" t="s">
        <v>257</v>
      </c>
      <c r="C77" s="224">
        <v>23</v>
      </c>
      <c r="D77" s="224">
        <v>11</v>
      </c>
      <c r="E77" s="224">
        <v>11</v>
      </c>
      <c r="F77" s="224">
        <v>11</v>
      </c>
      <c r="G77" s="224">
        <v>19</v>
      </c>
      <c r="H77" s="224">
        <v>16</v>
      </c>
      <c r="I77" s="224">
        <v>8</v>
      </c>
      <c r="J77" s="224">
        <v>9</v>
      </c>
      <c r="K77" s="224">
        <v>7</v>
      </c>
      <c r="L77" s="224">
        <v>9</v>
      </c>
      <c r="M77" s="224">
        <v>4</v>
      </c>
      <c r="N77" s="224">
        <v>6</v>
      </c>
      <c r="O77" s="160">
        <v>134</v>
      </c>
      <c r="P77" s="245">
        <v>95</v>
      </c>
      <c r="Q77" s="161">
        <v>0.41052631578947363</v>
      </c>
      <c r="R77" s="158">
        <v>39</v>
      </c>
      <c r="S77"/>
      <c r="T77" s="71"/>
    </row>
    <row r="78" spans="1:20" x14ac:dyDescent="0.25">
      <c r="A78" s="230" t="s">
        <v>255</v>
      </c>
      <c r="B78" s="230" t="s">
        <v>258</v>
      </c>
      <c r="C78" s="231">
        <v>0</v>
      </c>
      <c r="D78" s="231">
        <v>0</v>
      </c>
      <c r="E78" s="231">
        <v>0</v>
      </c>
      <c r="F78" s="231">
        <v>0</v>
      </c>
      <c r="G78" s="231">
        <v>0</v>
      </c>
      <c r="H78" s="231">
        <v>0</v>
      </c>
      <c r="I78" s="231">
        <v>0</v>
      </c>
      <c r="J78" s="231">
        <v>0</v>
      </c>
      <c r="K78" s="231">
        <v>0</v>
      </c>
      <c r="L78" s="231">
        <v>1</v>
      </c>
      <c r="M78" s="231">
        <v>0</v>
      </c>
      <c r="N78" s="231">
        <v>0</v>
      </c>
      <c r="O78" s="232">
        <v>1</v>
      </c>
      <c r="P78" s="244">
        <v>0</v>
      </c>
      <c r="Q78" s="233" t="s">
        <v>194</v>
      </c>
      <c r="R78" s="184">
        <v>1</v>
      </c>
      <c r="T78" s="71"/>
    </row>
    <row r="79" spans="1:20" s="60" customFormat="1" x14ac:dyDescent="0.25">
      <c r="A79" s="159" t="s">
        <v>255</v>
      </c>
      <c r="B79" s="159" t="s">
        <v>259</v>
      </c>
      <c r="C79" s="224">
        <v>0</v>
      </c>
      <c r="D79" s="224">
        <v>1</v>
      </c>
      <c r="E79" s="224">
        <v>0</v>
      </c>
      <c r="F79" s="224">
        <v>0</v>
      </c>
      <c r="G79" s="224">
        <v>0</v>
      </c>
      <c r="H79" s="224">
        <v>0</v>
      </c>
      <c r="I79" s="224">
        <v>0</v>
      </c>
      <c r="J79" s="224">
        <v>0</v>
      </c>
      <c r="K79" s="224">
        <v>0</v>
      </c>
      <c r="L79" s="224">
        <v>0</v>
      </c>
      <c r="M79" s="224">
        <v>0</v>
      </c>
      <c r="N79" s="224">
        <v>0</v>
      </c>
      <c r="O79" s="160">
        <v>1</v>
      </c>
      <c r="P79" s="245">
        <v>0</v>
      </c>
      <c r="Q79" s="161" t="s">
        <v>194</v>
      </c>
      <c r="R79" s="158">
        <v>1</v>
      </c>
      <c r="S79"/>
      <c r="T79" s="71"/>
    </row>
    <row r="80" spans="1:20" x14ac:dyDescent="0.25">
      <c r="A80" s="230" t="s">
        <v>255</v>
      </c>
      <c r="B80" s="230" t="s">
        <v>260</v>
      </c>
      <c r="C80" s="231">
        <v>0</v>
      </c>
      <c r="D80" s="231">
        <v>0</v>
      </c>
      <c r="E80" s="231">
        <v>0</v>
      </c>
      <c r="F80" s="231">
        <v>0</v>
      </c>
      <c r="G80" s="231">
        <v>0</v>
      </c>
      <c r="H80" s="231">
        <v>0</v>
      </c>
      <c r="I80" s="231">
        <v>0</v>
      </c>
      <c r="J80" s="231">
        <v>0</v>
      </c>
      <c r="K80" s="231">
        <v>1</v>
      </c>
      <c r="L80" s="231">
        <v>0</v>
      </c>
      <c r="M80" s="231">
        <v>0</v>
      </c>
      <c r="N80" s="231">
        <v>0</v>
      </c>
      <c r="O80" s="232">
        <v>1</v>
      </c>
      <c r="P80" s="244">
        <v>0</v>
      </c>
      <c r="Q80" s="233" t="s">
        <v>194</v>
      </c>
      <c r="R80" s="184">
        <v>1</v>
      </c>
      <c r="T80" s="71"/>
    </row>
    <row r="81" spans="1:20" x14ac:dyDescent="0.25">
      <c r="A81" s="159" t="s">
        <v>261</v>
      </c>
      <c r="B81" s="229" t="s">
        <v>194</v>
      </c>
      <c r="C81" s="226">
        <v>34</v>
      </c>
      <c r="D81" s="226">
        <v>25</v>
      </c>
      <c r="E81" s="226">
        <v>21</v>
      </c>
      <c r="F81" s="226">
        <v>24</v>
      </c>
      <c r="G81" s="226">
        <v>32</v>
      </c>
      <c r="H81" s="226">
        <v>33</v>
      </c>
      <c r="I81" s="226">
        <v>20</v>
      </c>
      <c r="J81" s="226">
        <v>32</v>
      </c>
      <c r="K81" s="226">
        <v>22</v>
      </c>
      <c r="L81" s="226">
        <v>21</v>
      </c>
      <c r="M81" s="226">
        <v>16</v>
      </c>
      <c r="N81" s="226">
        <v>13</v>
      </c>
      <c r="O81" s="226">
        <v>293</v>
      </c>
      <c r="P81" s="164">
        <v>132</v>
      </c>
      <c r="Q81" s="240">
        <v>1.2196969696969697</v>
      </c>
      <c r="R81" s="188">
        <v>161</v>
      </c>
      <c r="T81" s="71"/>
    </row>
    <row r="82" spans="1:20" x14ac:dyDescent="0.25">
      <c r="A82" s="159" t="s">
        <v>194</v>
      </c>
      <c r="B82" s="159" t="s">
        <v>194</v>
      </c>
      <c r="C82" s="224">
        <v>0</v>
      </c>
      <c r="D82" s="224">
        <v>0</v>
      </c>
      <c r="E82" s="224">
        <v>0</v>
      </c>
      <c r="F82" s="224">
        <v>0</v>
      </c>
      <c r="G82" s="224">
        <v>0</v>
      </c>
      <c r="H82" s="224">
        <v>0</v>
      </c>
      <c r="I82" s="224">
        <v>0</v>
      </c>
      <c r="J82" s="224">
        <v>0</v>
      </c>
      <c r="K82" s="224">
        <v>0</v>
      </c>
      <c r="L82" s="224">
        <v>0</v>
      </c>
      <c r="M82" s="224">
        <v>0</v>
      </c>
      <c r="N82" s="224">
        <v>0</v>
      </c>
      <c r="O82" s="160">
        <v>0</v>
      </c>
      <c r="P82" s="245">
        <v>0</v>
      </c>
      <c r="Q82" s="161" t="s">
        <v>194</v>
      </c>
      <c r="R82" s="158" t="s">
        <v>194</v>
      </c>
      <c r="T82" s="71"/>
    </row>
    <row r="83" spans="1:20" x14ac:dyDescent="0.25">
      <c r="A83" s="230" t="s">
        <v>140</v>
      </c>
      <c r="B83" s="230" t="s">
        <v>262</v>
      </c>
      <c r="C83" s="231">
        <v>13</v>
      </c>
      <c r="D83" s="231">
        <v>9</v>
      </c>
      <c r="E83" s="231">
        <v>10</v>
      </c>
      <c r="F83" s="231">
        <v>8</v>
      </c>
      <c r="G83" s="231">
        <v>16</v>
      </c>
      <c r="H83" s="231">
        <v>9</v>
      </c>
      <c r="I83" s="231">
        <v>10</v>
      </c>
      <c r="J83" s="231">
        <v>16</v>
      </c>
      <c r="K83" s="231">
        <v>6</v>
      </c>
      <c r="L83" s="231">
        <v>5</v>
      </c>
      <c r="M83" s="231">
        <v>8</v>
      </c>
      <c r="N83" s="231">
        <v>4</v>
      </c>
      <c r="O83" s="232">
        <v>114</v>
      </c>
      <c r="P83" s="244">
        <v>107</v>
      </c>
      <c r="Q83" s="233">
        <v>6.5420560747663448E-2</v>
      </c>
      <c r="R83" s="184">
        <v>7</v>
      </c>
      <c r="T83" s="71"/>
    </row>
    <row r="84" spans="1:20" s="60" customFormat="1" x14ac:dyDescent="0.25">
      <c r="A84" s="159" t="s">
        <v>140</v>
      </c>
      <c r="B84" s="159" t="s">
        <v>263</v>
      </c>
      <c r="C84" s="224">
        <v>12</v>
      </c>
      <c r="D84" s="224">
        <v>3</v>
      </c>
      <c r="E84" s="224">
        <v>11</v>
      </c>
      <c r="F84" s="224">
        <v>11</v>
      </c>
      <c r="G84" s="224">
        <v>12</v>
      </c>
      <c r="H84" s="224">
        <v>18</v>
      </c>
      <c r="I84" s="224">
        <v>6</v>
      </c>
      <c r="J84" s="224">
        <v>10</v>
      </c>
      <c r="K84" s="224">
        <v>10</v>
      </c>
      <c r="L84" s="224">
        <v>6</v>
      </c>
      <c r="M84" s="224">
        <v>7</v>
      </c>
      <c r="N84" s="224">
        <v>3</v>
      </c>
      <c r="O84" s="160">
        <v>109</v>
      </c>
      <c r="P84" s="245">
        <v>154</v>
      </c>
      <c r="Q84" s="161">
        <v>-0.29220779220779225</v>
      </c>
      <c r="R84" s="158">
        <v>-45</v>
      </c>
      <c r="S84"/>
      <c r="T84" s="71"/>
    </row>
    <row r="85" spans="1:20" x14ac:dyDescent="0.25">
      <c r="A85" s="230" t="s">
        <v>140</v>
      </c>
      <c r="B85" s="230" t="s">
        <v>264</v>
      </c>
      <c r="C85" s="231">
        <v>3</v>
      </c>
      <c r="D85" s="231">
        <v>1</v>
      </c>
      <c r="E85" s="231">
        <v>4</v>
      </c>
      <c r="F85" s="231">
        <v>3</v>
      </c>
      <c r="G85" s="231">
        <v>0</v>
      </c>
      <c r="H85" s="231">
        <v>4</v>
      </c>
      <c r="I85" s="231">
        <v>3</v>
      </c>
      <c r="J85" s="231">
        <v>6</v>
      </c>
      <c r="K85" s="231">
        <v>0</v>
      </c>
      <c r="L85" s="231">
        <v>2</v>
      </c>
      <c r="M85" s="231">
        <v>2</v>
      </c>
      <c r="N85" s="231">
        <v>1</v>
      </c>
      <c r="O85" s="232">
        <v>29</v>
      </c>
      <c r="P85" s="244">
        <v>21</v>
      </c>
      <c r="Q85" s="233">
        <v>0.38095238095238093</v>
      </c>
      <c r="R85" s="184">
        <v>8</v>
      </c>
      <c r="T85" s="71"/>
    </row>
    <row r="86" spans="1:20" s="60" customFormat="1" x14ac:dyDescent="0.25">
      <c r="A86" s="159" t="s">
        <v>140</v>
      </c>
      <c r="B86" s="159" t="s">
        <v>265</v>
      </c>
      <c r="C86" s="224">
        <v>4</v>
      </c>
      <c r="D86" s="224">
        <v>2</v>
      </c>
      <c r="E86" s="224">
        <v>0</v>
      </c>
      <c r="F86" s="224">
        <v>1</v>
      </c>
      <c r="G86" s="224">
        <v>0</v>
      </c>
      <c r="H86" s="224">
        <v>4</v>
      </c>
      <c r="I86" s="224">
        <v>3</v>
      </c>
      <c r="J86" s="224">
        <v>0</v>
      </c>
      <c r="K86" s="224">
        <v>0</v>
      </c>
      <c r="L86" s="224">
        <v>0</v>
      </c>
      <c r="M86" s="224">
        <v>1</v>
      </c>
      <c r="N86" s="224">
        <v>0</v>
      </c>
      <c r="O86" s="160">
        <v>15</v>
      </c>
      <c r="P86" s="245">
        <v>5</v>
      </c>
      <c r="Q86" s="161">
        <v>2</v>
      </c>
      <c r="R86" s="158">
        <v>10</v>
      </c>
      <c r="S86"/>
      <c r="T86" s="71"/>
    </row>
    <row r="87" spans="1:20" x14ac:dyDescent="0.25">
      <c r="A87" s="230" t="s">
        <v>140</v>
      </c>
      <c r="B87" s="230" t="s">
        <v>266</v>
      </c>
      <c r="C87" s="231">
        <v>0</v>
      </c>
      <c r="D87" s="231">
        <v>0</v>
      </c>
      <c r="E87" s="231">
        <v>1</v>
      </c>
      <c r="F87" s="231">
        <v>1</v>
      </c>
      <c r="G87" s="231">
        <v>2</v>
      </c>
      <c r="H87" s="231">
        <v>0</v>
      </c>
      <c r="I87" s="231">
        <v>0</v>
      </c>
      <c r="J87" s="231">
        <v>0</v>
      </c>
      <c r="K87" s="231">
        <v>1</v>
      </c>
      <c r="L87" s="231">
        <v>1</v>
      </c>
      <c r="M87" s="231">
        <v>4</v>
      </c>
      <c r="N87" s="231">
        <v>0</v>
      </c>
      <c r="O87" s="232">
        <v>10</v>
      </c>
      <c r="P87" s="244">
        <v>14</v>
      </c>
      <c r="Q87" s="233">
        <v>-0.2857142857142857</v>
      </c>
      <c r="R87" s="184">
        <v>-4</v>
      </c>
      <c r="T87" s="71"/>
    </row>
    <row r="88" spans="1:20" s="60" customFormat="1" x14ac:dyDescent="0.25">
      <c r="A88" s="159" t="s">
        <v>140</v>
      </c>
      <c r="B88" s="159" t="s">
        <v>267</v>
      </c>
      <c r="C88" s="224">
        <v>0</v>
      </c>
      <c r="D88" s="224">
        <v>0</v>
      </c>
      <c r="E88" s="224">
        <v>0</v>
      </c>
      <c r="F88" s="224">
        <v>1</v>
      </c>
      <c r="G88" s="224">
        <v>0</v>
      </c>
      <c r="H88" s="224">
        <v>0</v>
      </c>
      <c r="I88" s="224">
        <v>0</v>
      </c>
      <c r="J88" s="224">
        <v>1</v>
      </c>
      <c r="K88" s="224">
        <v>0</v>
      </c>
      <c r="L88" s="224">
        <v>0</v>
      </c>
      <c r="M88" s="224">
        <v>0</v>
      </c>
      <c r="N88" s="224">
        <v>0</v>
      </c>
      <c r="O88" s="160">
        <v>2</v>
      </c>
      <c r="P88" s="245">
        <v>2</v>
      </c>
      <c r="Q88" s="161">
        <v>0</v>
      </c>
      <c r="R88" s="158">
        <v>0</v>
      </c>
      <c r="S88"/>
      <c r="T88" s="71"/>
    </row>
    <row r="89" spans="1:20" x14ac:dyDescent="0.25">
      <c r="A89" s="230" t="s">
        <v>140</v>
      </c>
      <c r="B89" s="230" t="s">
        <v>268</v>
      </c>
      <c r="C89" s="231">
        <v>0</v>
      </c>
      <c r="D89" s="231">
        <v>0</v>
      </c>
      <c r="E89" s="231">
        <v>0</v>
      </c>
      <c r="F89" s="231">
        <v>0</v>
      </c>
      <c r="G89" s="231">
        <v>0</v>
      </c>
      <c r="H89" s="231">
        <v>0</v>
      </c>
      <c r="I89" s="231">
        <v>1</v>
      </c>
      <c r="J89" s="231">
        <v>0</v>
      </c>
      <c r="K89" s="231">
        <v>0</v>
      </c>
      <c r="L89" s="231">
        <v>0</v>
      </c>
      <c r="M89" s="231">
        <v>0</v>
      </c>
      <c r="N89" s="231">
        <v>0</v>
      </c>
      <c r="O89" s="232">
        <v>1</v>
      </c>
      <c r="P89" s="244">
        <v>0</v>
      </c>
      <c r="Q89" s="233" t="s">
        <v>194</v>
      </c>
      <c r="R89" s="184">
        <v>1</v>
      </c>
      <c r="T89" s="71"/>
    </row>
    <row r="90" spans="1:20" x14ac:dyDescent="0.25">
      <c r="A90" s="159" t="s">
        <v>269</v>
      </c>
      <c r="B90" s="229" t="s">
        <v>194</v>
      </c>
      <c r="C90" s="226">
        <v>32</v>
      </c>
      <c r="D90" s="226">
        <v>15</v>
      </c>
      <c r="E90" s="226">
        <v>26</v>
      </c>
      <c r="F90" s="226">
        <v>25</v>
      </c>
      <c r="G90" s="226">
        <v>30</v>
      </c>
      <c r="H90" s="226">
        <v>35</v>
      </c>
      <c r="I90" s="226">
        <v>23</v>
      </c>
      <c r="J90" s="226">
        <v>33</v>
      </c>
      <c r="K90" s="226">
        <v>17</v>
      </c>
      <c r="L90" s="226">
        <v>14</v>
      </c>
      <c r="M90" s="226">
        <v>22</v>
      </c>
      <c r="N90" s="226">
        <v>8</v>
      </c>
      <c r="O90" s="226">
        <v>280</v>
      </c>
      <c r="P90" s="164">
        <v>305</v>
      </c>
      <c r="Q90" s="240">
        <v>-8.1967213114754078E-2</v>
      </c>
      <c r="R90" s="188">
        <v>-25</v>
      </c>
      <c r="T90" s="71"/>
    </row>
    <row r="91" spans="1:20" x14ac:dyDescent="0.25">
      <c r="A91" s="159" t="s">
        <v>194</v>
      </c>
      <c r="B91" s="159" t="s">
        <v>194</v>
      </c>
      <c r="C91" s="224">
        <v>0</v>
      </c>
      <c r="D91" s="224">
        <v>0</v>
      </c>
      <c r="E91" s="224">
        <v>0</v>
      </c>
      <c r="F91" s="224">
        <v>0</v>
      </c>
      <c r="G91" s="224">
        <v>0</v>
      </c>
      <c r="H91" s="224">
        <v>0</v>
      </c>
      <c r="I91" s="224">
        <v>0</v>
      </c>
      <c r="J91" s="224">
        <v>0</v>
      </c>
      <c r="K91" s="224">
        <v>0</v>
      </c>
      <c r="L91" s="224">
        <v>0</v>
      </c>
      <c r="M91" s="224">
        <v>0</v>
      </c>
      <c r="N91" s="224">
        <v>0</v>
      </c>
      <c r="O91" s="160">
        <v>0</v>
      </c>
      <c r="P91" s="245">
        <v>0</v>
      </c>
      <c r="Q91" s="161" t="s">
        <v>194</v>
      </c>
      <c r="R91" s="158" t="s">
        <v>194</v>
      </c>
      <c r="T91" s="71"/>
    </row>
    <row r="92" spans="1:20" x14ac:dyDescent="0.25">
      <c r="A92" s="230" t="s">
        <v>117</v>
      </c>
      <c r="B92" s="230" t="s">
        <v>270</v>
      </c>
      <c r="C92" s="231">
        <v>3</v>
      </c>
      <c r="D92" s="231">
        <v>2</v>
      </c>
      <c r="E92" s="231">
        <v>6</v>
      </c>
      <c r="F92" s="231">
        <v>8</v>
      </c>
      <c r="G92" s="231">
        <v>11</v>
      </c>
      <c r="H92" s="231">
        <v>6</v>
      </c>
      <c r="I92" s="231">
        <v>6</v>
      </c>
      <c r="J92" s="231">
        <v>9</v>
      </c>
      <c r="K92" s="231">
        <v>13</v>
      </c>
      <c r="L92" s="231">
        <v>6</v>
      </c>
      <c r="M92" s="231">
        <v>20</v>
      </c>
      <c r="N92" s="231">
        <v>7</v>
      </c>
      <c r="O92" s="232">
        <v>97</v>
      </c>
      <c r="P92" s="244">
        <v>53</v>
      </c>
      <c r="Q92" s="233">
        <v>0.83018867924528306</v>
      </c>
      <c r="R92" s="184">
        <v>44</v>
      </c>
      <c r="T92" s="71"/>
    </row>
    <row r="93" spans="1:20" s="60" customFormat="1" x14ac:dyDescent="0.25">
      <c r="A93" s="159" t="s">
        <v>117</v>
      </c>
      <c r="B93" s="159" t="s">
        <v>271</v>
      </c>
      <c r="C93" s="224">
        <v>11</v>
      </c>
      <c r="D93" s="224">
        <v>0</v>
      </c>
      <c r="E93" s="224">
        <v>4</v>
      </c>
      <c r="F93" s="224">
        <v>5</v>
      </c>
      <c r="G93" s="224">
        <v>2</v>
      </c>
      <c r="H93" s="224">
        <v>1</v>
      </c>
      <c r="I93" s="224">
        <v>1</v>
      </c>
      <c r="J93" s="224">
        <v>5</v>
      </c>
      <c r="K93" s="224">
        <v>8</v>
      </c>
      <c r="L93" s="224">
        <v>0</v>
      </c>
      <c r="M93" s="224">
        <v>2</v>
      </c>
      <c r="N93" s="224">
        <v>0</v>
      </c>
      <c r="O93" s="160">
        <v>39</v>
      </c>
      <c r="P93" s="245">
        <v>32</v>
      </c>
      <c r="Q93" s="161">
        <v>0.21875</v>
      </c>
      <c r="R93" s="158">
        <v>7</v>
      </c>
      <c r="S93"/>
      <c r="T93" s="71"/>
    </row>
    <row r="94" spans="1:20" x14ac:dyDescent="0.25">
      <c r="A94" s="230" t="s">
        <v>117</v>
      </c>
      <c r="B94" s="230" t="s">
        <v>272</v>
      </c>
      <c r="C94" s="231">
        <v>1</v>
      </c>
      <c r="D94" s="231">
        <v>0</v>
      </c>
      <c r="E94" s="231">
        <v>6</v>
      </c>
      <c r="F94" s="231">
        <v>0</v>
      </c>
      <c r="G94" s="231">
        <v>2</v>
      </c>
      <c r="H94" s="231">
        <v>4</v>
      </c>
      <c r="I94" s="231">
        <v>1</v>
      </c>
      <c r="J94" s="231">
        <v>7</v>
      </c>
      <c r="K94" s="231">
        <v>2</v>
      </c>
      <c r="L94" s="231">
        <v>3</v>
      </c>
      <c r="M94" s="231">
        <v>0</v>
      </c>
      <c r="N94" s="231">
        <v>2</v>
      </c>
      <c r="O94" s="232">
        <v>28</v>
      </c>
      <c r="P94" s="244">
        <v>28</v>
      </c>
      <c r="Q94" s="233">
        <v>0</v>
      </c>
      <c r="R94" s="184">
        <v>0</v>
      </c>
      <c r="T94" s="71"/>
    </row>
    <row r="95" spans="1:20" s="60" customFormat="1" x14ac:dyDescent="0.25">
      <c r="A95" s="159" t="s">
        <v>117</v>
      </c>
      <c r="B95" s="159" t="s">
        <v>273</v>
      </c>
      <c r="C95" s="224">
        <v>0</v>
      </c>
      <c r="D95" s="224">
        <v>0</v>
      </c>
      <c r="E95" s="224">
        <v>0</v>
      </c>
      <c r="F95" s="224">
        <v>0</v>
      </c>
      <c r="G95" s="224">
        <v>1</v>
      </c>
      <c r="H95" s="224">
        <v>0</v>
      </c>
      <c r="I95" s="224">
        <v>0</v>
      </c>
      <c r="J95" s="224">
        <v>0</v>
      </c>
      <c r="K95" s="224">
        <v>0</v>
      </c>
      <c r="L95" s="224">
        <v>0</v>
      </c>
      <c r="M95" s="224">
        <v>0</v>
      </c>
      <c r="N95" s="224">
        <v>2</v>
      </c>
      <c r="O95" s="160">
        <v>3</v>
      </c>
      <c r="P95" s="245">
        <v>1</v>
      </c>
      <c r="Q95" s="161">
        <v>2</v>
      </c>
      <c r="R95" s="158">
        <v>2</v>
      </c>
      <c r="S95"/>
      <c r="T95" s="71"/>
    </row>
    <row r="96" spans="1:20" x14ac:dyDescent="0.25">
      <c r="A96" s="230" t="s">
        <v>117</v>
      </c>
      <c r="B96" s="230" t="s">
        <v>274</v>
      </c>
      <c r="C96" s="231">
        <v>1</v>
      </c>
      <c r="D96" s="231">
        <v>0</v>
      </c>
      <c r="E96" s="231">
        <v>0</v>
      </c>
      <c r="F96" s="231">
        <v>0</v>
      </c>
      <c r="G96" s="231">
        <v>0</v>
      </c>
      <c r="H96" s="231">
        <v>0</v>
      </c>
      <c r="I96" s="231">
        <v>0</v>
      </c>
      <c r="J96" s="231">
        <v>0</v>
      </c>
      <c r="K96" s="231">
        <v>0</v>
      </c>
      <c r="L96" s="231">
        <v>0</v>
      </c>
      <c r="M96" s="231">
        <v>0</v>
      </c>
      <c r="N96" s="231">
        <v>0</v>
      </c>
      <c r="O96" s="232">
        <v>1</v>
      </c>
      <c r="P96" s="244">
        <v>1</v>
      </c>
      <c r="Q96" s="233">
        <v>0</v>
      </c>
      <c r="R96" s="184">
        <v>0</v>
      </c>
      <c r="T96" s="71"/>
    </row>
    <row r="97" spans="1:20" x14ac:dyDescent="0.25">
      <c r="A97" s="159" t="s">
        <v>275</v>
      </c>
      <c r="B97" s="229" t="s">
        <v>194</v>
      </c>
      <c r="C97" s="226">
        <v>16</v>
      </c>
      <c r="D97" s="226">
        <v>2</v>
      </c>
      <c r="E97" s="226">
        <v>16</v>
      </c>
      <c r="F97" s="226">
        <v>13</v>
      </c>
      <c r="G97" s="226">
        <v>16</v>
      </c>
      <c r="H97" s="226">
        <v>11</v>
      </c>
      <c r="I97" s="226">
        <v>8</v>
      </c>
      <c r="J97" s="226">
        <v>21</v>
      </c>
      <c r="K97" s="226">
        <v>23</v>
      </c>
      <c r="L97" s="226">
        <v>9</v>
      </c>
      <c r="M97" s="226">
        <v>22</v>
      </c>
      <c r="N97" s="226">
        <v>11</v>
      </c>
      <c r="O97" s="226">
        <v>168</v>
      </c>
      <c r="P97" s="164">
        <v>123</v>
      </c>
      <c r="Q97" s="240">
        <v>0.36585365853658547</v>
      </c>
      <c r="R97" s="188">
        <v>45</v>
      </c>
      <c r="T97" s="71"/>
    </row>
    <row r="98" spans="1:20" x14ac:dyDescent="0.25">
      <c r="A98" s="159" t="s">
        <v>194</v>
      </c>
      <c r="B98" s="159" t="s">
        <v>194</v>
      </c>
      <c r="C98" s="224">
        <v>0</v>
      </c>
      <c r="D98" s="224">
        <v>0</v>
      </c>
      <c r="E98" s="224">
        <v>0</v>
      </c>
      <c r="F98" s="224">
        <v>0</v>
      </c>
      <c r="G98" s="224">
        <v>0</v>
      </c>
      <c r="H98" s="224">
        <v>0</v>
      </c>
      <c r="I98" s="224">
        <v>0</v>
      </c>
      <c r="J98" s="224">
        <v>0</v>
      </c>
      <c r="K98" s="224">
        <v>0</v>
      </c>
      <c r="L98" s="224">
        <v>0</v>
      </c>
      <c r="M98" s="224">
        <v>0</v>
      </c>
      <c r="N98" s="224">
        <v>0</v>
      </c>
      <c r="O98" s="160">
        <v>0</v>
      </c>
      <c r="P98" s="245">
        <v>0</v>
      </c>
      <c r="Q98" s="161" t="s">
        <v>194</v>
      </c>
      <c r="R98" s="158" t="s">
        <v>194</v>
      </c>
      <c r="T98" s="71"/>
    </row>
    <row r="99" spans="1:20" x14ac:dyDescent="0.25">
      <c r="A99" s="230" t="s">
        <v>276</v>
      </c>
      <c r="B99" s="230" t="s">
        <v>277</v>
      </c>
      <c r="C99" s="231">
        <v>14</v>
      </c>
      <c r="D99" s="231">
        <v>1</v>
      </c>
      <c r="E99" s="231">
        <v>7</v>
      </c>
      <c r="F99" s="231">
        <v>5</v>
      </c>
      <c r="G99" s="231">
        <v>5</v>
      </c>
      <c r="H99" s="231">
        <v>6</v>
      </c>
      <c r="I99" s="231">
        <v>2</v>
      </c>
      <c r="J99" s="231">
        <v>9</v>
      </c>
      <c r="K99" s="231">
        <v>1</v>
      </c>
      <c r="L99" s="231">
        <v>23</v>
      </c>
      <c r="M99" s="231">
        <v>12</v>
      </c>
      <c r="N99" s="231">
        <v>5</v>
      </c>
      <c r="O99" s="232">
        <v>90</v>
      </c>
      <c r="P99" s="244">
        <v>67</v>
      </c>
      <c r="Q99" s="233">
        <v>0.34328358208955234</v>
      </c>
      <c r="R99" s="184">
        <v>23</v>
      </c>
      <c r="T99" s="71"/>
    </row>
    <row r="100" spans="1:20" s="60" customFormat="1" x14ac:dyDescent="0.25">
      <c r="A100" s="159" t="s">
        <v>276</v>
      </c>
      <c r="B100" s="159" t="s">
        <v>278</v>
      </c>
      <c r="C100" s="224">
        <v>3</v>
      </c>
      <c r="D100" s="224">
        <v>0</v>
      </c>
      <c r="E100" s="224">
        <v>11</v>
      </c>
      <c r="F100" s="224">
        <v>30</v>
      </c>
      <c r="G100" s="224">
        <v>0</v>
      </c>
      <c r="H100" s="224">
        <v>0</v>
      </c>
      <c r="I100" s="224">
        <v>0</v>
      </c>
      <c r="J100" s="224">
        <v>0</v>
      </c>
      <c r="K100" s="224">
        <v>0</v>
      </c>
      <c r="L100" s="224">
        <v>0</v>
      </c>
      <c r="M100" s="224">
        <v>0</v>
      </c>
      <c r="N100" s="224">
        <v>0</v>
      </c>
      <c r="O100" s="160">
        <v>44</v>
      </c>
      <c r="P100" s="245">
        <v>19</v>
      </c>
      <c r="Q100" s="161">
        <v>1.3157894736842106</v>
      </c>
      <c r="R100" s="158">
        <v>25</v>
      </c>
      <c r="S100"/>
      <c r="T100" s="71"/>
    </row>
    <row r="101" spans="1:20" x14ac:dyDescent="0.25">
      <c r="A101" s="230" t="s">
        <v>276</v>
      </c>
      <c r="B101" s="230" t="s">
        <v>279</v>
      </c>
      <c r="C101" s="231">
        <v>1</v>
      </c>
      <c r="D101" s="231">
        <v>0</v>
      </c>
      <c r="E101" s="231">
        <v>0</v>
      </c>
      <c r="F101" s="231">
        <v>0</v>
      </c>
      <c r="G101" s="231">
        <v>1</v>
      </c>
      <c r="H101" s="231">
        <v>1</v>
      </c>
      <c r="I101" s="231">
        <v>1</v>
      </c>
      <c r="J101" s="231">
        <v>0</v>
      </c>
      <c r="K101" s="231">
        <v>0</v>
      </c>
      <c r="L101" s="231">
        <v>1</v>
      </c>
      <c r="M101" s="231">
        <v>0</v>
      </c>
      <c r="N101" s="231">
        <v>0</v>
      </c>
      <c r="O101" s="232">
        <v>5</v>
      </c>
      <c r="P101" s="244">
        <v>14</v>
      </c>
      <c r="Q101" s="233">
        <v>-0.64285714285714279</v>
      </c>
      <c r="R101" s="184">
        <v>-9</v>
      </c>
      <c r="T101" s="71"/>
    </row>
    <row r="102" spans="1:20" s="60" customFormat="1" x14ac:dyDescent="0.25">
      <c r="A102" s="159" t="s">
        <v>276</v>
      </c>
      <c r="B102" s="159" t="s">
        <v>280</v>
      </c>
      <c r="C102" s="224">
        <v>0</v>
      </c>
      <c r="D102" s="224">
        <v>0</v>
      </c>
      <c r="E102" s="224">
        <v>0</v>
      </c>
      <c r="F102" s="224">
        <v>0</v>
      </c>
      <c r="G102" s="224">
        <v>1</v>
      </c>
      <c r="H102" s="224">
        <v>1</v>
      </c>
      <c r="I102" s="224">
        <v>0</v>
      </c>
      <c r="J102" s="224">
        <v>0</v>
      </c>
      <c r="K102" s="224">
        <v>0</v>
      </c>
      <c r="L102" s="224">
        <v>1</v>
      </c>
      <c r="M102" s="224">
        <v>0</v>
      </c>
      <c r="N102" s="224">
        <v>0</v>
      </c>
      <c r="O102" s="160">
        <v>3</v>
      </c>
      <c r="P102" s="245">
        <v>2</v>
      </c>
      <c r="Q102" s="161">
        <v>0.5</v>
      </c>
      <c r="R102" s="158">
        <v>1</v>
      </c>
      <c r="S102"/>
      <c r="T102" s="71"/>
    </row>
    <row r="103" spans="1:20" x14ac:dyDescent="0.25">
      <c r="A103" s="230" t="s">
        <v>276</v>
      </c>
      <c r="B103" s="230" t="s">
        <v>281</v>
      </c>
      <c r="C103" s="231">
        <v>0</v>
      </c>
      <c r="D103" s="231">
        <v>0</v>
      </c>
      <c r="E103" s="231">
        <v>0</v>
      </c>
      <c r="F103" s="231">
        <v>0</v>
      </c>
      <c r="G103" s="231">
        <v>0</v>
      </c>
      <c r="H103" s="231">
        <v>1</v>
      </c>
      <c r="I103" s="231">
        <v>0</v>
      </c>
      <c r="J103" s="231">
        <v>0</v>
      </c>
      <c r="K103" s="231">
        <v>0</v>
      </c>
      <c r="L103" s="231">
        <v>0</v>
      </c>
      <c r="M103" s="231">
        <v>0</v>
      </c>
      <c r="N103" s="231">
        <v>0</v>
      </c>
      <c r="O103" s="232">
        <v>1</v>
      </c>
      <c r="P103" s="244">
        <v>0</v>
      </c>
      <c r="Q103" s="233" t="s">
        <v>194</v>
      </c>
      <c r="R103" s="184">
        <v>1</v>
      </c>
      <c r="T103" s="71"/>
    </row>
    <row r="104" spans="1:20" x14ac:dyDescent="0.25">
      <c r="A104" s="159" t="s">
        <v>282</v>
      </c>
      <c r="B104" s="229" t="s">
        <v>194</v>
      </c>
      <c r="C104" s="226">
        <v>18</v>
      </c>
      <c r="D104" s="226">
        <v>1</v>
      </c>
      <c r="E104" s="226">
        <v>18</v>
      </c>
      <c r="F104" s="226">
        <v>35</v>
      </c>
      <c r="G104" s="226">
        <v>7</v>
      </c>
      <c r="H104" s="226">
        <v>9</v>
      </c>
      <c r="I104" s="226">
        <v>3</v>
      </c>
      <c r="J104" s="226">
        <v>9</v>
      </c>
      <c r="K104" s="226">
        <v>1</v>
      </c>
      <c r="L104" s="226">
        <v>25</v>
      </c>
      <c r="M104" s="226">
        <v>12</v>
      </c>
      <c r="N104" s="226">
        <v>5</v>
      </c>
      <c r="O104" s="226">
        <v>143</v>
      </c>
      <c r="P104" s="164">
        <v>102</v>
      </c>
      <c r="Q104" s="240">
        <v>0.40196078431372539</v>
      </c>
      <c r="R104" s="188">
        <v>41</v>
      </c>
      <c r="T104" s="71"/>
    </row>
    <row r="105" spans="1:20" s="60" customFormat="1" x14ac:dyDescent="0.25">
      <c r="A105" s="159" t="s">
        <v>194</v>
      </c>
      <c r="B105" s="159" t="s">
        <v>194</v>
      </c>
      <c r="C105" s="224">
        <v>0</v>
      </c>
      <c r="D105" s="224">
        <v>0</v>
      </c>
      <c r="E105" s="224">
        <v>0</v>
      </c>
      <c r="F105" s="224">
        <v>0</v>
      </c>
      <c r="G105" s="224">
        <v>0</v>
      </c>
      <c r="H105" s="224">
        <v>0</v>
      </c>
      <c r="I105" s="224">
        <v>0</v>
      </c>
      <c r="J105" s="224">
        <v>0</v>
      </c>
      <c r="K105" s="224">
        <v>0</v>
      </c>
      <c r="L105" s="224">
        <v>0</v>
      </c>
      <c r="M105" s="224">
        <v>0</v>
      </c>
      <c r="N105" s="224">
        <v>0</v>
      </c>
      <c r="O105" s="160">
        <v>0</v>
      </c>
      <c r="P105" s="245">
        <v>0</v>
      </c>
      <c r="Q105" s="161" t="s">
        <v>194</v>
      </c>
      <c r="R105" s="158" t="s">
        <v>194</v>
      </c>
      <c r="S105"/>
      <c r="T105" s="71"/>
    </row>
    <row r="106" spans="1:20" x14ac:dyDescent="0.25">
      <c r="A106" s="230" t="s">
        <v>283</v>
      </c>
      <c r="B106" s="230" t="s">
        <v>284</v>
      </c>
      <c r="C106" s="231">
        <v>2</v>
      </c>
      <c r="D106" s="231">
        <v>3</v>
      </c>
      <c r="E106" s="231">
        <v>6</v>
      </c>
      <c r="F106" s="231">
        <v>15</v>
      </c>
      <c r="G106" s="231">
        <v>10</v>
      </c>
      <c r="H106" s="231">
        <v>7</v>
      </c>
      <c r="I106" s="231">
        <v>17</v>
      </c>
      <c r="J106" s="231">
        <v>15</v>
      </c>
      <c r="K106" s="231">
        <v>3</v>
      </c>
      <c r="L106" s="231">
        <v>12</v>
      </c>
      <c r="M106" s="231">
        <v>14</v>
      </c>
      <c r="N106" s="231">
        <v>6</v>
      </c>
      <c r="O106" s="232">
        <v>110</v>
      </c>
      <c r="P106" s="244">
        <v>52</v>
      </c>
      <c r="Q106" s="233">
        <v>1.1153846153846154</v>
      </c>
      <c r="R106" s="184">
        <v>58</v>
      </c>
      <c r="T106" s="71"/>
    </row>
    <row r="107" spans="1:20" s="60" customFormat="1" x14ac:dyDescent="0.25">
      <c r="A107" s="159" t="s">
        <v>283</v>
      </c>
      <c r="B107" s="159" t="s">
        <v>285</v>
      </c>
      <c r="C107" s="224">
        <v>1</v>
      </c>
      <c r="D107" s="224">
        <v>0</v>
      </c>
      <c r="E107" s="224">
        <v>0</v>
      </c>
      <c r="F107" s="224">
        <v>4</v>
      </c>
      <c r="G107" s="224">
        <v>1</v>
      </c>
      <c r="H107" s="224">
        <v>0</v>
      </c>
      <c r="I107" s="224">
        <v>2</v>
      </c>
      <c r="J107" s="224">
        <v>2</v>
      </c>
      <c r="K107" s="224">
        <v>0</v>
      </c>
      <c r="L107" s="224">
        <v>1</v>
      </c>
      <c r="M107" s="224">
        <v>0</v>
      </c>
      <c r="N107" s="224">
        <v>5</v>
      </c>
      <c r="O107" s="160">
        <v>16</v>
      </c>
      <c r="P107" s="245">
        <v>16</v>
      </c>
      <c r="Q107" s="161">
        <v>0</v>
      </c>
      <c r="R107" s="158">
        <v>0</v>
      </c>
      <c r="S107"/>
      <c r="T107" s="71"/>
    </row>
    <row r="108" spans="1:20" x14ac:dyDescent="0.25">
      <c r="A108" s="159" t="s">
        <v>286</v>
      </c>
      <c r="B108" s="229" t="s">
        <v>194</v>
      </c>
      <c r="C108" s="226">
        <v>3</v>
      </c>
      <c r="D108" s="226">
        <v>3</v>
      </c>
      <c r="E108" s="226">
        <v>6</v>
      </c>
      <c r="F108" s="226">
        <v>19</v>
      </c>
      <c r="G108" s="226">
        <v>11</v>
      </c>
      <c r="H108" s="226">
        <v>7</v>
      </c>
      <c r="I108" s="226">
        <v>19</v>
      </c>
      <c r="J108" s="226">
        <v>17</v>
      </c>
      <c r="K108" s="226">
        <v>3</v>
      </c>
      <c r="L108" s="226">
        <v>13</v>
      </c>
      <c r="M108" s="226">
        <v>14</v>
      </c>
      <c r="N108" s="226">
        <v>11</v>
      </c>
      <c r="O108" s="226">
        <v>126</v>
      </c>
      <c r="P108" s="164">
        <v>68</v>
      </c>
      <c r="Q108" s="240">
        <v>0.85294117647058831</v>
      </c>
      <c r="R108" s="188">
        <v>58</v>
      </c>
      <c r="T108" s="71"/>
    </row>
    <row r="109" spans="1:20" x14ac:dyDescent="0.25">
      <c r="A109" s="159" t="s">
        <v>194</v>
      </c>
      <c r="B109" s="159" t="s">
        <v>194</v>
      </c>
      <c r="C109" s="224">
        <v>0</v>
      </c>
      <c r="D109" s="224">
        <v>0</v>
      </c>
      <c r="E109" s="224">
        <v>0</v>
      </c>
      <c r="F109" s="224">
        <v>0</v>
      </c>
      <c r="G109" s="224">
        <v>0</v>
      </c>
      <c r="H109" s="224">
        <v>0</v>
      </c>
      <c r="I109" s="224">
        <v>0</v>
      </c>
      <c r="J109" s="224">
        <v>0</v>
      </c>
      <c r="K109" s="224">
        <v>0</v>
      </c>
      <c r="L109" s="224">
        <v>0</v>
      </c>
      <c r="M109" s="224">
        <v>0</v>
      </c>
      <c r="N109" s="224">
        <v>0</v>
      </c>
      <c r="O109" s="160">
        <v>0</v>
      </c>
      <c r="P109" s="245">
        <v>0</v>
      </c>
      <c r="Q109" s="161" t="s">
        <v>194</v>
      </c>
      <c r="R109" s="158" t="s">
        <v>194</v>
      </c>
      <c r="T109" s="71"/>
    </row>
    <row r="110" spans="1:20" x14ac:dyDescent="0.25">
      <c r="A110" s="230" t="s">
        <v>121</v>
      </c>
      <c r="B110" s="230" t="s">
        <v>287</v>
      </c>
      <c r="C110" s="231">
        <v>3</v>
      </c>
      <c r="D110" s="231">
        <v>5</v>
      </c>
      <c r="E110" s="231">
        <v>6</v>
      </c>
      <c r="F110" s="231">
        <v>2</v>
      </c>
      <c r="G110" s="231">
        <v>4</v>
      </c>
      <c r="H110" s="231">
        <v>3</v>
      </c>
      <c r="I110" s="231">
        <v>2</v>
      </c>
      <c r="J110" s="231">
        <v>1</v>
      </c>
      <c r="K110" s="231">
        <v>5</v>
      </c>
      <c r="L110" s="231">
        <v>4</v>
      </c>
      <c r="M110" s="231">
        <v>3</v>
      </c>
      <c r="N110" s="231">
        <v>2</v>
      </c>
      <c r="O110" s="232">
        <v>40</v>
      </c>
      <c r="P110" s="244">
        <v>62</v>
      </c>
      <c r="Q110" s="233">
        <v>-0.35483870967741937</v>
      </c>
      <c r="R110" s="184">
        <v>-22</v>
      </c>
      <c r="T110" s="71"/>
    </row>
    <row r="111" spans="1:20" s="60" customFormat="1" x14ac:dyDescent="0.25">
      <c r="A111" s="159" t="s">
        <v>121</v>
      </c>
      <c r="B111" s="159" t="s">
        <v>288</v>
      </c>
      <c r="C111" s="224">
        <v>1</v>
      </c>
      <c r="D111" s="224">
        <v>2</v>
      </c>
      <c r="E111" s="224">
        <v>2</v>
      </c>
      <c r="F111" s="224">
        <v>3</v>
      </c>
      <c r="G111" s="224">
        <v>2</v>
      </c>
      <c r="H111" s="224">
        <v>2</v>
      </c>
      <c r="I111" s="224">
        <v>7</v>
      </c>
      <c r="J111" s="224">
        <v>5</v>
      </c>
      <c r="K111" s="224">
        <v>1</v>
      </c>
      <c r="L111" s="224">
        <v>1</v>
      </c>
      <c r="M111" s="224">
        <v>2</v>
      </c>
      <c r="N111" s="224">
        <v>2</v>
      </c>
      <c r="O111" s="160">
        <v>30</v>
      </c>
      <c r="P111" s="245">
        <v>66</v>
      </c>
      <c r="Q111" s="161">
        <v>-0.54545454545454541</v>
      </c>
      <c r="R111" s="158">
        <v>-36</v>
      </c>
      <c r="S111"/>
      <c r="T111" s="71"/>
    </row>
    <row r="112" spans="1:20" x14ac:dyDescent="0.25">
      <c r="A112" s="230" t="s">
        <v>121</v>
      </c>
      <c r="B112" s="230" t="s">
        <v>289</v>
      </c>
      <c r="C112" s="231">
        <v>1</v>
      </c>
      <c r="D112" s="231">
        <v>1</v>
      </c>
      <c r="E112" s="231">
        <v>1</v>
      </c>
      <c r="F112" s="231">
        <v>0</v>
      </c>
      <c r="G112" s="231">
        <v>0</v>
      </c>
      <c r="H112" s="231">
        <v>4</v>
      </c>
      <c r="I112" s="231">
        <v>0</v>
      </c>
      <c r="J112" s="231">
        <v>4</v>
      </c>
      <c r="K112" s="231">
        <v>1</v>
      </c>
      <c r="L112" s="231">
        <v>0</v>
      </c>
      <c r="M112" s="231">
        <v>0</v>
      </c>
      <c r="N112" s="231">
        <v>0</v>
      </c>
      <c r="O112" s="232">
        <v>12</v>
      </c>
      <c r="P112" s="244">
        <v>17</v>
      </c>
      <c r="Q112" s="233">
        <v>-0.29411764705882348</v>
      </c>
      <c r="R112" s="184">
        <v>-5</v>
      </c>
      <c r="T112" s="71"/>
    </row>
    <row r="113" spans="1:20" s="60" customFormat="1" x14ac:dyDescent="0.25">
      <c r="A113" s="159" t="s">
        <v>121</v>
      </c>
      <c r="B113" s="159" t="s">
        <v>290</v>
      </c>
      <c r="C113" s="224">
        <v>0</v>
      </c>
      <c r="D113" s="224">
        <v>0</v>
      </c>
      <c r="E113" s="224">
        <v>0</v>
      </c>
      <c r="F113" s="224">
        <v>0</v>
      </c>
      <c r="G113" s="224">
        <v>0</v>
      </c>
      <c r="H113" s="224">
        <v>0</v>
      </c>
      <c r="I113" s="224">
        <v>0</v>
      </c>
      <c r="J113" s="224">
        <v>0</v>
      </c>
      <c r="K113" s="224">
        <v>0</v>
      </c>
      <c r="L113" s="224">
        <v>0</v>
      </c>
      <c r="M113" s="224">
        <v>1</v>
      </c>
      <c r="N113" s="224">
        <v>0</v>
      </c>
      <c r="O113" s="160">
        <v>1</v>
      </c>
      <c r="P113" s="245">
        <v>0</v>
      </c>
      <c r="Q113" s="161" t="s">
        <v>194</v>
      </c>
      <c r="R113" s="158">
        <v>1</v>
      </c>
      <c r="S113"/>
      <c r="T113" s="71"/>
    </row>
    <row r="114" spans="1:20" x14ac:dyDescent="0.25">
      <c r="A114" s="159" t="s">
        <v>291</v>
      </c>
      <c r="B114" s="229" t="s">
        <v>194</v>
      </c>
      <c r="C114" s="226">
        <v>5</v>
      </c>
      <c r="D114" s="226">
        <v>8</v>
      </c>
      <c r="E114" s="226">
        <v>9</v>
      </c>
      <c r="F114" s="226">
        <v>5</v>
      </c>
      <c r="G114" s="226">
        <v>6</v>
      </c>
      <c r="H114" s="226">
        <v>9</v>
      </c>
      <c r="I114" s="226">
        <v>9</v>
      </c>
      <c r="J114" s="226">
        <v>10</v>
      </c>
      <c r="K114" s="226">
        <v>7</v>
      </c>
      <c r="L114" s="226">
        <v>5</v>
      </c>
      <c r="M114" s="226">
        <v>6</v>
      </c>
      <c r="N114" s="226">
        <v>4</v>
      </c>
      <c r="O114" s="226">
        <v>83</v>
      </c>
      <c r="P114" s="164">
        <v>145</v>
      </c>
      <c r="Q114" s="240">
        <v>-0.42758620689655169</v>
      </c>
      <c r="R114" s="188">
        <v>-62</v>
      </c>
      <c r="T114" s="71"/>
    </row>
    <row r="115" spans="1:20" x14ac:dyDescent="0.25">
      <c r="A115" s="159" t="s">
        <v>194</v>
      </c>
      <c r="B115" s="159" t="s">
        <v>194</v>
      </c>
      <c r="C115" s="224">
        <v>0</v>
      </c>
      <c r="D115" s="224">
        <v>0</v>
      </c>
      <c r="E115" s="224">
        <v>0</v>
      </c>
      <c r="F115" s="224">
        <v>0</v>
      </c>
      <c r="G115" s="224">
        <v>0</v>
      </c>
      <c r="H115" s="224">
        <v>0</v>
      </c>
      <c r="I115" s="224">
        <v>0</v>
      </c>
      <c r="J115" s="224">
        <v>0</v>
      </c>
      <c r="K115" s="224">
        <v>0</v>
      </c>
      <c r="L115" s="224">
        <v>0</v>
      </c>
      <c r="M115" s="224">
        <v>0</v>
      </c>
      <c r="N115" s="224">
        <v>0</v>
      </c>
      <c r="O115" s="160">
        <v>0</v>
      </c>
      <c r="P115" s="245">
        <v>0</v>
      </c>
      <c r="Q115" s="161" t="s">
        <v>194</v>
      </c>
      <c r="R115" s="158" t="s">
        <v>194</v>
      </c>
      <c r="T115" s="71"/>
    </row>
    <row r="116" spans="1:20" x14ac:dyDescent="0.25">
      <c r="A116" s="230" t="s">
        <v>292</v>
      </c>
      <c r="B116" s="230" t="s">
        <v>293</v>
      </c>
      <c r="C116" s="231">
        <v>0</v>
      </c>
      <c r="D116" s="231">
        <v>0</v>
      </c>
      <c r="E116" s="231">
        <v>0</v>
      </c>
      <c r="F116" s="231">
        <v>3</v>
      </c>
      <c r="G116" s="231">
        <v>0</v>
      </c>
      <c r="H116" s="231">
        <v>0</v>
      </c>
      <c r="I116" s="231">
        <v>2</v>
      </c>
      <c r="J116" s="231">
        <v>1</v>
      </c>
      <c r="K116" s="231">
        <v>1</v>
      </c>
      <c r="L116" s="231">
        <v>2</v>
      </c>
      <c r="M116" s="231">
        <v>2</v>
      </c>
      <c r="N116" s="231">
        <v>0</v>
      </c>
      <c r="O116" s="232">
        <v>11</v>
      </c>
      <c r="P116" s="244">
        <v>0</v>
      </c>
      <c r="Q116" s="233" t="s">
        <v>194</v>
      </c>
      <c r="R116" s="184">
        <v>11</v>
      </c>
      <c r="T116" s="71"/>
    </row>
    <row r="117" spans="1:20" s="60" customFormat="1" x14ac:dyDescent="0.25">
      <c r="A117" s="159" t="s">
        <v>292</v>
      </c>
      <c r="B117" s="159" t="s">
        <v>294</v>
      </c>
      <c r="C117" s="224">
        <v>0</v>
      </c>
      <c r="D117" s="224">
        <v>4</v>
      </c>
      <c r="E117" s="224">
        <v>1</v>
      </c>
      <c r="F117" s="224">
        <v>0</v>
      </c>
      <c r="G117" s="224">
        <v>1</v>
      </c>
      <c r="H117" s="224">
        <v>1</v>
      </c>
      <c r="I117" s="224">
        <v>1</v>
      </c>
      <c r="J117" s="224">
        <v>0</v>
      </c>
      <c r="K117" s="224">
        <v>0</v>
      </c>
      <c r="L117" s="224">
        <v>1</v>
      </c>
      <c r="M117" s="224">
        <v>1</v>
      </c>
      <c r="N117" s="224">
        <v>0</v>
      </c>
      <c r="O117" s="160">
        <v>10</v>
      </c>
      <c r="P117" s="245">
        <v>16</v>
      </c>
      <c r="Q117" s="161">
        <v>-0.375</v>
      </c>
      <c r="R117" s="158">
        <v>-6</v>
      </c>
      <c r="S117"/>
      <c r="T117" s="71"/>
    </row>
    <row r="118" spans="1:20" x14ac:dyDescent="0.25">
      <c r="A118" s="230" t="s">
        <v>292</v>
      </c>
      <c r="B118" s="230" t="s">
        <v>295</v>
      </c>
      <c r="C118" s="231">
        <v>1</v>
      </c>
      <c r="D118" s="231">
        <v>3</v>
      </c>
      <c r="E118" s="231">
        <v>0</v>
      </c>
      <c r="F118" s="231">
        <v>1</v>
      </c>
      <c r="G118" s="231">
        <v>0</v>
      </c>
      <c r="H118" s="231">
        <v>1</v>
      </c>
      <c r="I118" s="231">
        <v>1</v>
      </c>
      <c r="J118" s="231">
        <v>1</v>
      </c>
      <c r="K118" s="231">
        <v>0</v>
      </c>
      <c r="L118" s="231">
        <v>0</v>
      </c>
      <c r="M118" s="231">
        <v>1</v>
      </c>
      <c r="N118" s="231">
        <v>0</v>
      </c>
      <c r="O118" s="232">
        <v>9</v>
      </c>
      <c r="P118" s="244">
        <v>3</v>
      </c>
      <c r="Q118" s="233">
        <v>2</v>
      </c>
      <c r="R118" s="184">
        <v>6</v>
      </c>
      <c r="T118" s="71"/>
    </row>
    <row r="119" spans="1:20" s="60" customFormat="1" x14ac:dyDescent="0.25">
      <c r="A119" s="159" t="s">
        <v>292</v>
      </c>
      <c r="B119" s="159" t="s">
        <v>296</v>
      </c>
      <c r="C119" s="224">
        <v>0</v>
      </c>
      <c r="D119" s="224">
        <v>0</v>
      </c>
      <c r="E119" s="224">
        <v>0</v>
      </c>
      <c r="F119" s="224">
        <v>1</v>
      </c>
      <c r="G119" s="224">
        <v>3</v>
      </c>
      <c r="H119" s="224">
        <v>1</v>
      </c>
      <c r="I119" s="224">
        <v>0</v>
      </c>
      <c r="J119" s="224">
        <v>0</v>
      </c>
      <c r="K119" s="224">
        <v>1</v>
      </c>
      <c r="L119" s="224">
        <v>0</v>
      </c>
      <c r="M119" s="224">
        <v>1</v>
      </c>
      <c r="N119" s="224">
        <v>1</v>
      </c>
      <c r="O119" s="160">
        <v>8</v>
      </c>
      <c r="P119" s="245">
        <v>0</v>
      </c>
      <c r="Q119" s="161" t="s">
        <v>194</v>
      </c>
      <c r="R119" s="158">
        <v>8</v>
      </c>
      <c r="S119"/>
      <c r="T119" s="71"/>
    </row>
    <row r="120" spans="1:20" x14ac:dyDescent="0.25">
      <c r="A120" s="230" t="s">
        <v>292</v>
      </c>
      <c r="B120" s="230" t="s">
        <v>297</v>
      </c>
      <c r="C120" s="231">
        <v>0</v>
      </c>
      <c r="D120" s="231">
        <v>0</v>
      </c>
      <c r="E120" s="231">
        <v>0</v>
      </c>
      <c r="F120" s="231">
        <v>0</v>
      </c>
      <c r="G120" s="231">
        <v>0</v>
      </c>
      <c r="H120" s="231">
        <v>2</v>
      </c>
      <c r="I120" s="231">
        <v>0</v>
      </c>
      <c r="J120" s="231">
        <v>3</v>
      </c>
      <c r="K120" s="231">
        <v>0</v>
      </c>
      <c r="L120" s="231">
        <v>0</v>
      </c>
      <c r="M120" s="231">
        <v>1</v>
      </c>
      <c r="N120" s="231">
        <v>0</v>
      </c>
      <c r="O120" s="232">
        <v>6</v>
      </c>
      <c r="P120" s="244">
        <v>9</v>
      </c>
      <c r="Q120" s="233">
        <v>-0.33333333333333337</v>
      </c>
      <c r="R120" s="184">
        <v>-3</v>
      </c>
      <c r="T120" s="71"/>
    </row>
    <row r="121" spans="1:20" s="60" customFormat="1" x14ac:dyDescent="0.25">
      <c r="A121" s="159" t="s">
        <v>292</v>
      </c>
      <c r="B121" s="159" t="s">
        <v>298</v>
      </c>
      <c r="C121" s="224">
        <v>1</v>
      </c>
      <c r="D121" s="224">
        <v>0</v>
      </c>
      <c r="E121" s="224">
        <v>0</v>
      </c>
      <c r="F121" s="224">
        <v>0</v>
      </c>
      <c r="G121" s="224">
        <v>0</v>
      </c>
      <c r="H121" s="224">
        <v>0</v>
      </c>
      <c r="I121" s="224">
        <v>1</v>
      </c>
      <c r="J121" s="224">
        <v>1</v>
      </c>
      <c r="K121" s="224">
        <v>0</v>
      </c>
      <c r="L121" s="224">
        <v>0</v>
      </c>
      <c r="M121" s="224">
        <v>1</v>
      </c>
      <c r="N121" s="224">
        <v>0</v>
      </c>
      <c r="O121" s="160">
        <v>4</v>
      </c>
      <c r="P121" s="245">
        <v>6</v>
      </c>
      <c r="Q121" s="161">
        <v>-0.33333333333333337</v>
      </c>
      <c r="R121" s="158">
        <v>-2</v>
      </c>
      <c r="S121"/>
      <c r="T121" s="71"/>
    </row>
    <row r="122" spans="1:20" x14ac:dyDescent="0.25">
      <c r="A122" s="230" t="s">
        <v>292</v>
      </c>
      <c r="B122" s="230" t="s">
        <v>299</v>
      </c>
      <c r="C122" s="231">
        <v>0</v>
      </c>
      <c r="D122" s="231">
        <v>0</v>
      </c>
      <c r="E122" s="231">
        <v>0</v>
      </c>
      <c r="F122" s="231">
        <v>1</v>
      </c>
      <c r="G122" s="231">
        <v>1</v>
      </c>
      <c r="H122" s="231">
        <v>0</v>
      </c>
      <c r="I122" s="231">
        <v>0</v>
      </c>
      <c r="J122" s="231">
        <v>0</v>
      </c>
      <c r="K122" s="231">
        <v>0</v>
      </c>
      <c r="L122" s="231">
        <v>0</v>
      </c>
      <c r="M122" s="231">
        <v>1</v>
      </c>
      <c r="N122" s="231">
        <v>0</v>
      </c>
      <c r="O122" s="232">
        <v>3</v>
      </c>
      <c r="P122" s="244">
        <v>2</v>
      </c>
      <c r="Q122" s="233">
        <v>0.5</v>
      </c>
      <c r="R122" s="184">
        <v>1</v>
      </c>
      <c r="T122" s="71"/>
    </row>
    <row r="123" spans="1:20" s="60" customFormat="1" x14ac:dyDescent="0.25">
      <c r="A123" s="159" t="s">
        <v>292</v>
      </c>
      <c r="B123" s="159" t="s">
        <v>300</v>
      </c>
      <c r="C123" s="224">
        <v>0</v>
      </c>
      <c r="D123" s="224">
        <v>1</v>
      </c>
      <c r="E123" s="224">
        <v>1</v>
      </c>
      <c r="F123" s="224">
        <v>0</v>
      </c>
      <c r="G123" s="224">
        <v>0</v>
      </c>
      <c r="H123" s="224">
        <v>1</v>
      </c>
      <c r="I123" s="224">
        <v>0</v>
      </c>
      <c r="J123" s="224">
        <v>0</v>
      </c>
      <c r="K123" s="224">
        <v>0</v>
      </c>
      <c r="L123" s="224">
        <v>0</v>
      </c>
      <c r="M123" s="224">
        <v>0</v>
      </c>
      <c r="N123" s="224">
        <v>0</v>
      </c>
      <c r="O123" s="160">
        <v>3</v>
      </c>
      <c r="P123" s="245">
        <v>10</v>
      </c>
      <c r="Q123" s="161">
        <v>-0.7</v>
      </c>
      <c r="R123" s="158">
        <v>-7</v>
      </c>
      <c r="S123"/>
      <c r="T123" s="71"/>
    </row>
    <row r="124" spans="1:20" x14ac:dyDescent="0.25">
      <c r="A124" s="230" t="s">
        <v>292</v>
      </c>
      <c r="B124" s="230" t="s">
        <v>301</v>
      </c>
      <c r="C124" s="231">
        <v>0</v>
      </c>
      <c r="D124" s="231">
        <v>0</v>
      </c>
      <c r="E124" s="231">
        <v>2</v>
      </c>
      <c r="F124" s="231">
        <v>0</v>
      </c>
      <c r="G124" s="231">
        <v>0</v>
      </c>
      <c r="H124" s="231">
        <v>0</v>
      </c>
      <c r="I124" s="231">
        <v>0</v>
      </c>
      <c r="J124" s="231">
        <v>1</v>
      </c>
      <c r="K124" s="231">
        <v>0</v>
      </c>
      <c r="L124" s="231">
        <v>0</v>
      </c>
      <c r="M124" s="231">
        <v>0</v>
      </c>
      <c r="N124" s="231">
        <v>0</v>
      </c>
      <c r="O124" s="232">
        <v>3</v>
      </c>
      <c r="P124" s="244">
        <v>10</v>
      </c>
      <c r="Q124" s="233">
        <v>-0.7</v>
      </c>
      <c r="R124" s="184">
        <v>-7</v>
      </c>
      <c r="T124" s="71"/>
    </row>
    <row r="125" spans="1:20" s="60" customFormat="1" x14ac:dyDescent="0.25">
      <c r="A125" s="159" t="s">
        <v>292</v>
      </c>
      <c r="B125" s="159" t="s">
        <v>302</v>
      </c>
      <c r="C125" s="224">
        <v>0</v>
      </c>
      <c r="D125" s="224">
        <v>1</v>
      </c>
      <c r="E125" s="224">
        <v>0</v>
      </c>
      <c r="F125" s="224">
        <v>0</v>
      </c>
      <c r="G125" s="224">
        <v>1</v>
      </c>
      <c r="H125" s="224">
        <v>0</v>
      </c>
      <c r="I125" s="224">
        <v>0</v>
      </c>
      <c r="J125" s="224">
        <v>0</v>
      </c>
      <c r="K125" s="224">
        <v>0</v>
      </c>
      <c r="L125" s="224">
        <v>0</v>
      </c>
      <c r="M125" s="224">
        <v>0</v>
      </c>
      <c r="N125" s="224">
        <v>0</v>
      </c>
      <c r="O125" s="160">
        <v>2</v>
      </c>
      <c r="P125" s="245">
        <v>4</v>
      </c>
      <c r="Q125" s="161">
        <v>-0.5</v>
      </c>
      <c r="R125" s="158">
        <v>-2</v>
      </c>
      <c r="S125"/>
      <c r="T125" s="71"/>
    </row>
    <row r="126" spans="1:20" x14ac:dyDescent="0.25">
      <c r="A126" s="230" t="s">
        <v>292</v>
      </c>
      <c r="B126" s="230" t="s">
        <v>303</v>
      </c>
      <c r="C126" s="231">
        <v>0</v>
      </c>
      <c r="D126" s="231">
        <v>0</v>
      </c>
      <c r="E126" s="231">
        <v>0</v>
      </c>
      <c r="F126" s="231">
        <v>0</v>
      </c>
      <c r="G126" s="231">
        <v>0</v>
      </c>
      <c r="H126" s="231">
        <v>0</v>
      </c>
      <c r="I126" s="231">
        <v>0</v>
      </c>
      <c r="J126" s="231">
        <v>0</v>
      </c>
      <c r="K126" s="231">
        <v>1</v>
      </c>
      <c r="L126" s="231">
        <v>0</v>
      </c>
      <c r="M126" s="231">
        <v>0</v>
      </c>
      <c r="N126" s="231">
        <v>1</v>
      </c>
      <c r="O126" s="232">
        <v>2</v>
      </c>
      <c r="P126" s="244">
        <v>0</v>
      </c>
      <c r="Q126" s="233" t="s">
        <v>194</v>
      </c>
      <c r="R126" s="184">
        <v>2</v>
      </c>
      <c r="T126" s="71"/>
    </row>
    <row r="127" spans="1:20" s="60" customFormat="1" x14ac:dyDescent="0.25">
      <c r="A127" s="159" t="s">
        <v>292</v>
      </c>
      <c r="B127" s="159" t="s">
        <v>304</v>
      </c>
      <c r="C127" s="224">
        <v>0</v>
      </c>
      <c r="D127" s="224">
        <v>0</v>
      </c>
      <c r="E127" s="224">
        <v>1</v>
      </c>
      <c r="F127" s="224">
        <v>0</v>
      </c>
      <c r="G127" s="224">
        <v>0</v>
      </c>
      <c r="H127" s="224">
        <v>0</v>
      </c>
      <c r="I127" s="224">
        <v>0</v>
      </c>
      <c r="J127" s="224">
        <v>0</v>
      </c>
      <c r="K127" s="224">
        <v>0</v>
      </c>
      <c r="L127" s="224">
        <v>0</v>
      </c>
      <c r="M127" s="224">
        <v>0</v>
      </c>
      <c r="N127" s="224">
        <v>0</v>
      </c>
      <c r="O127" s="160">
        <v>1</v>
      </c>
      <c r="P127" s="245">
        <v>0</v>
      </c>
      <c r="Q127" s="161" t="s">
        <v>194</v>
      </c>
      <c r="R127" s="158">
        <v>1</v>
      </c>
      <c r="S127"/>
      <c r="T127" s="71"/>
    </row>
    <row r="128" spans="1:20" x14ac:dyDescent="0.25">
      <c r="A128" s="230" t="s">
        <v>292</v>
      </c>
      <c r="B128" s="230" t="s">
        <v>305</v>
      </c>
      <c r="C128" s="231">
        <v>0</v>
      </c>
      <c r="D128" s="231">
        <v>0</v>
      </c>
      <c r="E128" s="231">
        <v>0</v>
      </c>
      <c r="F128" s="231">
        <v>0</v>
      </c>
      <c r="G128" s="231">
        <v>0</v>
      </c>
      <c r="H128" s="231">
        <v>1</v>
      </c>
      <c r="I128" s="231">
        <v>0</v>
      </c>
      <c r="J128" s="231">
        <v>0</v>
      </c>
      <c r="K128" s="231">
        <v>0</v>
      </c>
      <c r="L128" s="231">
        <v>0</v>
      </c>
      <c r="M128" s="231">
        <v>0</v>
      </c>
      <c r="N128" s="231">
        <v>0</v>
      </c>
      <c r="O128" s="232">
        <v>1</v>
      </c>
      <c r="P128" s="244">
        <v>0</v>
      </c>
      <c r="Q128" s="233" t="s">
        <v>194</v>
      </c>
      <c r="R128" s="184">
        <v>1</v>
      </c>
      <c r="T128" s="71"/>
    </row>
    <row r="129" spans="1:20" s="60" customFormat="1" x14ac:dyDescent="0.25">
      <c r="A129" s="159" t="s">
        <v>292</v>
      </c>
      <c r="B129" s="159" t="s">
        <v>306</v>
      </c>
      <c r="C129" s="224">
        <v>0</v>
      </c>
      <c r="D129" s="224">
        <v>0</v>
      </c>
      <c r="E129" s="224">
        <v>0</v>
      </c>
      <c r="F129" s="224">
        <v>0</v>
      </c>
      <c r="G129" s="224">
        <v>0</v>
      </c>
      <c r="H129" s="224">
        <v>1</v>
      </c>
      <c r="I129" s="224">
        <v>0</v>
      </c>
      <c r="J129" s="224">
        <v>0</v>
      </c>
      <c r="K129" s="224">
        <v>0</v>
      </c>
      <c r="L129" s="224">
        <v>0</v>
      </c>
      <c r="M129" s="224">
        <v>0</v>
      </c>
      <c r="N129" s="224">
        <v>0</v>
      </c>
      <c r="O129" s="160">
        <v>1</v>
      </c>
      <c r="P129" s="245">
        <v>0</v>
      </c>
      <c r="Q129" s="161" t="s">
        <v>194</v>
      </c>
      <c r="R129" s="158">
        <v>1</v>
      </c>
      <c r="S129"/>
      <c r="T129" s="71"/>
    </row>
    <row r="130" spans="1:20" x14ac:dyDescent="0.25">
      <c r="A130" s="230" t="s">
        <v>292</v>
      </c>
      <c r="B130" s="230" t="s">
        <v>307</v>
      </c>
      <c r="C130" s="231">
        <v>0</v>
      </c>
      <c r="D130" s="231">
        <v>0</v>
      </c>
      <c r="E130" s="231">
        <v>0</v>
      </c>
      <c r="F130" s="231">
        <v>0</v>
      </c>
      <c r="G130" s="231">
        <v>0</v>
      </c>
      <c r="H130" s="231">
        <v>1</v>
      </c>
      <c r="I130" s="231">
        <v>0</v>
      </c>
      <c r="J130" s="231">
        <v>0</v>
      </c>
      <c r="K130" s="231">
        <v>0</v>
      </c>
      <c r="L130" s="231">
        <v>0</v>
      </c>
      <c r="M130" s="231">
        <v>0</v>
      </c>
      <c r="N130" s="231">
        <v>0</v>
      </c>
      <c r="O130" s="232">
        <v>1</v>
      </c>
      <c r="P130" s="244">
        <v>0</v>
      </c>
      <c r="Q130" s="233" t="s">
        <v>194</v>
      </c>
      <c r="R130" s="184">
        <v>1</v>
      </c>
      <c r="T130" s="71"/>
    </row>
    <row r="131" spans="1:20" s="60" customFormat="1" x14ac:dyDescent="0.25">
      <c r="A131" s="159" t="s">
        <v>292</v>
      </c>
      <c r="B131" s="159" t="s">
        <v>308</v>
      </c>
      <c r="C131" s="224">
        <v>0</v>
      </c>
      <c r="D131" s="224">
        <v>1</v>
      </c>
      <c r="E131" s="224">
        <v>0</v>
      </c>
      <c r="F131" s="224">
        <v>0</v>
      </c>
      <c r="G131" s="224">
        <v>0</v>
      </c>
      <c r="H131" s="224">
        <v>0</v>
      </c>
      <c r="I131" s="224">
        <v>0</v>
      </c>
      <c r="J131" s="224">
        <v>0</v>
      </c>
      <c r="K131" s="224">
        <v>0</v>
      </c>
      <c r="L131" s="224">
        <v>0</v>
      </c>
      <c r="M131" s="224">
        <v>0</v>
      </c>
      <c r="N131" s="224">
        <v>0</v>
      </c>
      <c r="O131" s="160">
        <v>1</v>
      </c>
      <c r="P131" s="245">
        <v>6</v>
      </c>
      <c r="Q131" s="161">
        <v>-0.83333333333333337</v>
      </c>
      <c r="R131" s="158">
        <v>-5</v>
      </c>
      <c r="S131"/>
      <c r="T131" s="71"/>
    </row>
    <row r="132" spans="1:20" x14ac:dyDescent="0.25">
      <c r="A132" s="230" t="s">
        <v>292</v>
      </c>
      <c r="B132" s="230" t="s">
        <v>309</v>
      </c>
      <c r="C132" s="231">
        <v>1</v>
      </c>
      <c r="D132" s="231">
        <v>0</v>
      </c>
      <c r="E132" s="231">
        <v>0</v>
      </c>
      <c r="F132" s="231">
        <v>0</v>
      </c>
      <c r="G132" s="231">
        <v>0</v>
      </c>
      <c r="H132" s="231">
        <v>0</v>
      </c>
      <c r="I132" s="231">
        <v>0</v>
      </c>
      <c r="J132" s="231">
        <v>0</v>
      </c>
      <c r="K132" s="231">
        <v>0</v>
      </c>
      <c r="L132" s="231">
        <v>0</v>
      </c>
      <c r="M132" s="231">
        <v>0</v>
      </c>
      <c r="N132" s="231">
        <v>0</v>
      </c>
      <c r="O132" s="232">
        <v>1</v>
      </c>
      <c r="P132" s="244">
        <v>0</v>
      </c>
      <c r="Q132" s="233" t="s">
        <v>194</v>
      </c>
      <c r="R132" s="184">
        <v>1</v>
      </c>
      <c r="T132" s="71"/>
    </row>
    <row r="133" spans="1:20" s="60" customFormat="1" x14ac:dyDescent="0.25">
      <c r="A133" s="159" t="s">
        <v>292</v>
      </c>
      <c r="B133" s="159" t="s">
        <v>310</v>
      </c>
      <c r="C133" s="224">
        <v>1</v>
      </c>
      <c r="D133" s="224">
        <v>0</v>
      </c>
      <c r="E133" s="224">
        <v>0</v>
      </c>
      <c r="F133" s="224">
        <v>0</v>
      </c>
      <c r="G133" s="224">
        <v>0</v>
      </c>
      <c r="H133" s="224">
        <v>0</v>
      </c>
      <c r="I133" s="224">
        <v>0</v>
      </c>
      <c r="J133" s="224">
        <v>0</v>
      </c>
      <c r="K133" s="224">
        <v>0</v>
      </c>
      <c r="L133" s="224">
        <v>0</v>
      </c>
      <c r="M133" s="224">
        <v>0</v>
      </c>
      <c r="N133" s="224">
        <v>0</v>
      </c>
      <c r="O133" s="160">
        <v>1</v>
      </c>
      <c r="P133" s="245">
        <v>0</v>
      </c>
      <c r="Q133" s="161" t="s">
        <v>194</v>
      </c>
      <c r="R133" s="158">
        <v>1</v>
      </c>
      <c r="S133"/>
      <c r="T133" s="71"/>
    </row>
    <row r="134" spans="1:20" x14ac:dyDescent="0.25">
      <c r="A134" s="230" t="s">
        <v>292</v>
      </c>
      <c r="B134" s="230" t="s">
        <v>311</v>
      </c>
      <c r="C134" s="231">
        <v>0</v>
      </c>
      <c r="D134" s="231">
        <v>0</v>
      </c>
      <c r="E134" s="231">
        <v>1</v>
      </c>
      <c r="F134" s="231">
        <v>0</v>
      </c>
      <c r="G134" s="231">
        <v>0</v>
      </c>
      <c r="H134" s="231">
        <v>0</v>
      </c>
      <c r="I134" s="231">
        <v>0</v>
      </c>
      <c r="J134" s="231">
        <v>0</v>
      </c>
      <c r="K134" s="231">
        <v>0</v>
      </c>
      <c r="L134" s="231">
        <v>0</v>
      </c>
      <c r="M134" s="231">
        <v>0</v>
      </c>
      <c r="N134" s="231">
        <v>0</v>
      </c>
      <c r="O134" s="232">
        <v>1</v>
      </c>
      <c r="P134" s="244">
        <v>0</v>
      </c>
      <c r="Q134" s="233" t="s">
        <v>194</v>
      </c>
      <c r="R134" s="184">
        <v>1</v>
      </c>
      <c r="T134" s="71"/>
    </row>
    <row r="135" spans="1:20" s="60" customFormat="1" x14ac:dyDescent="0.25">
      <c r="A135" s="159" t="s">
        <v>292</v>
      </c>
      <c r="B135" s="159" t="s">
        <v>312</v>
      </c>
      <c r="C135" s="224">
        <v>0</v>
      </c>
      <c r="D135" s="224">
        <v>0</v>
      </c>
      <c r="E135" s="224">
        <v>0</v>
      </c>
      <c r="F135" s="224">
        <v>0</v>
      </c>
      <c r="G135" s="224">
        <v>0</v>
      </c>
      <c r="H135" s="224">
        <v>1</v>
      </c>
      <c r="I135" s="224">
        <v>0</v>
      </c>
      <c r="J135" s="224">
        <v>0</v>
      </c>
      <c r="K135" s="224">
        <v>0</v>
      </c>
      <c r="L135" s="224">
        <v>0</v>
      </c>
      <c r="M135" s="224">
        <v>0</v>
      </c>
      <c r="N135" s="224">
        <v>0</v>
      </c>
      <c r="O135" s="160">
        <v>1</v>
      </c>
      <c r="P135" s="245">
        <v>1</v>
      </c>
      <c r="Q135" s="161">
        <v>0</v>
      </c>
      <c r="R135" s="158">
        <v>0</v>
      </c>
      <c r="S135"/>
      <c r="T135" s="71"/>
    </row>
    <row r="136" spans="1:20" x14ac:dyDescent="0.25">
      <c r="A136" s="230" t="s">
        <v>292</v>
      </c>
      <c r="B136" s="230" t="s">
        <v>313</v>
      </c>
      <c r="C136" s="231">
        <v>0</v>
      </c>
      <c r="D136" s="231">
        <v>0</v>
      </c>
      <c r="E136" s="231">
        <v>1</v>
      </c>
      <c r="F136" s="231">
        <v>0</v>
      </c>
      <c r="G136" s="231">
        <v>0</v>
      </c>
      <c r="H136" s="231">
        <v>0</v>
      </c>
      <c r="I136" s="231">
        <v>0</v>
      </c>
      <c r="J136" s="231">
        <v>0</v>
      </c>
      <c r="K136" s="231">
        <v>0</v>
      </c>
      <c r="L136" s="231">
        <v>0</v>
      </c>
      <c r="M136" s="231">
        <v>0</v>
      </c>
      <c r="N136" s="231">
        <v>0</v>
      </c>
      <c r="O136" s="232">
        <v>1</v>
      </c>
      <c r="P136" s="244">
        <v>0</v>
      </c>
      <c r="Q136" s="233" t="s">
        <v>194</v>
      </c>
      <c r="R136" s="184">
        <v>1</v>
      </c>
      <c r="T136" s="71"/>
    </row>
    <row r="137" spans="1:20" s="60" customFormat="1" x14ac:dyDescent="0.25">
      <c r="A137" s="159" t="s">
        <v>292</v>
      </c>
      <c r="B137" s="159" t="s">
        <v>314</v>
      </c>
      <c r="C137" s="224">
        <v>0</v>
      </c>
      <c r="D137" s="224">
        <v>0</v>
      </c>
      <c r="E137" s="224">
        <v>0</v>
      </c>
      <c r="F137" s="224">
        <v>0</v>
      </c>
      <c r="G137" s="224">
        <v>1</v>
      </c>
      <c r="H137" s="224">
        <v>0</v>
      </c>
      <c r="I137" s="224">
        <v>0</v>
      </c>
      <c r="J137" s="224">
        <v>0</v>
      </c>
      <c r="K137" s="224">
        <v>0</v>
      </c>
      <c r="L137" s="224">
        <v>0</v>
      </c>
      <c r="M137" s="224">
        <v>0</v>
      </c>
      <c r="N137" s="224">
        <v>0</v>
      </c>
      <c r="O137" s="160">
        <v>1</v>
      </c>
      <c r="P137" s="245">
        <v>1</v>
      </c>
      <c r="Q137" s="161">
        <v>0</v>
      </c>
      <c r="R137" s="158">
        <v>0</v>
      </c>
      <c r="S137"/>
      <c r="T137" s="71"/>
    </row>
    <row r="138" spans="1:20" x14ac:dyDescent="0.25">
      <c r="A138" s="230" t="s">
        <v>292</v>
      </c>
      <c r="B138" s="230" t="s">
        <v>315</v>
      </c>
      <c r="C138" s="231">
        <v>0</v>
      </c>
      <c r="D138" s="231">
        <v>0</v>
      </c>
      <c r="E138" s="231">
        <v>0</v>
      </c>
      <c r="F138" s="231">
        <v>0</v>
      </c>
      <c r="G138" s="231">
        <v>0</v>
      </c>
      <c r="H138" s="231">
        <v>0</v>
      </c>
      <c r="I138" s="231">
        <v>0</v>
      </c>
      <c r="J138" s="231">
        <v>0</v>
      </c>
      <c r="K138" s="231">
        <v>0</v>
      </c>
      <c r="L138" s="231">
        <v>0</v>
      </c>
      <c r="M138" s="231">
        <v>0</v>
      </c>
      <c r="N138" s="231">
        <v>1</v>
      </c>
      <c r="O138" s="232">
        <v>1</v>
      </c>
      <c r="P138" s="244">
        <v>0</v>
      </c>
      <c r="Q138" s="233" t="s">
        <v>194</v>
      </c>
      <c r="R138" s="184">
        <v>1</v>
      </c>
      <c r="T138" s="71"/>
    </row>
    <row r="139" spans="1:20" s="60" customFormat="1" x14ac:dyDescent="0.25">
      <c r="A139" s="159" t="s">
        <v>292</v>
      </c>
      <c r="B139" s="159" t="s">
        <v>316</v>
      </c>
      <c r="C139" s="224">
        <v>0</v>
      </c>
      <c r="D139" s="224">
        <v>0</v>
      </c>
      <c r="E139" s="224">
        <v>0</v>
      </c>
      <c r="F139" s="224">
        <v>0</v>
      </c>
      <c r="G139" s="224">
        <v>0</v>
      </c>
      <c r="H139" s="224">
        <v>1</v>
      </c>
      <c r="I139" s="224">
        <v>0</v>
      </c>
      <c r="J139" s="224">
        <v>0</v>
      </c>
      <c r="K139" s="224">
        <v>0</v>
      </c>
      <c r="L139" s="224">
        <v>0</v>
      </c>
      <c r="M139" s="224">
        <v>0</v>
      </c>
      <c r="N139" s="224">
        <v>0</v>
      </c>
      <c r="O139" s="160">
        <v>1</v>
      </c>
      <c r="P139" s="245">
        <v>10</v>
      </c>
      <c r="Q139" s="161">
        <v>-0.9</v>
      </c>
      <c r="R139" s="158">
        <v>-9</v>
      </c>
      <c r="S139"/>
      <c r="T139" s="71"/>
    </row>
    <row r="140" spans="1:20" x14ac:dyDescent="0.25">
      <c r="A140" s="230" t="s">
        <v>292</v>
      </c>
      <c r="B140" s="230" t="s">
        <v>317</v>
      </c>
      <c r="C140" s="231">
        <v>0</v>
      </c>
      <c r="D140" s="231">
        <v>0</v>
      </c>
      <c r="E140" s="231">
        <v>0</v>
      </c>
      <c r="F140" s="231">
        <v>0</v>
      </c>
      <c r="G140" s="231">
        <v>0</v>
      </c>
      <c r="H140" s="231">
        <v>0</v>
      </c>
      <c r="I140" s="231">
        <v>0</v>
      </c>
      <c r="J140" s="231">
        <v>1</v>
      </c>
      <c r="K140" s="231">
        <v>0</v>
      </c>
      <c r="L140" s="231">
        <v>0</v>
      </c>
      <c r="M140" s="231">
        <v>0</v>
      </c>
      <c r="N140" s="231">
        <v>0</v>
      </c>
      <c r="O140" s="232">
        <v>1</v>
      </c>
      <c r="P140" s="244">
        <v>1</v>
      </c>
      <c r="Q140" s="233">
        <v>0</v>
      </c>
      <c r="R140" s="184">
        <v>0</v>
      </c>
      <c r="T140" s="71"/>
    </row>
    <row r="141" spans="1:20" s="60" customFormat="1" x14ac:dyDescent="0.25">
      <c r="A141" s="159" t="s">
        <v>318</v>
      </c>
      <c r="B141" s="229" t="s">
        <v>194</v>
      </c>
      <c r="C141" s="226">
        <v>4</v>
      </c>
      <c r="D141" s="226">
        <v>10</v>
      </c>
      <c r="E141" s="226">
        <v>7</v>
      </c>
      <c r="F141" s="226">
        <v>6</v>
      </c>
      <c r="G141" s="226">
        <v>7</v>
      </c>
      <c r="H141" s="226">
        <v>11</v>
      </c>
      <c r="I141" s="226">
        <v>5</v>
      </c>
      <c r="J141" s="226">
        <v>8</v>
      </c>
      <c r="K141" s="226">
        <v>3</v>
      </c>
      <c r="L141" s="226">
        <v>3</v>
      </c>
      <c r="M141" s="226">
        <v>8</v>
      </c>
      <c r="N141" s="226">
        <v>3</v>
      </c>
      <c r="O141" s="226">
        <v>75</v>
      </c>
      <c r="P141" s="164">
        <v>102</v>
      </c>
      <c r="Q141" s="240">
        <v>-0.26470588235294112</v>
      </c>
      <c r="R141" s="188">
        <v>-27</v>
      </c>
      <c r="S141"/>
      <c r="T141" s="71"/>
    </row>
    <row r="142" spans="1:20" x14ac:dyDescent="0.25">
      <c r="A142" s="159" t="s">
        <v>194</v>
      </c>
      <c r="B142" s="159" t="s">
        <v>194</v>
      </c>
      <c r="C142" s="224">
        <v>0</v>
      </c>
      <c r="D142" s="224">
        <v>0</v>
      </c>
      <c r="E142" s="224">
        <v>0</v>
      </c>
      <c r="F142" s="224">
        <v>0</v>
      </c>
      <c r="G142" s="224">
        <v>0</v>
      </c>
      <c r="H142" s="224">
        <v>0</v>
      </c>
      <c r="I142" s="224">
        <v>0</v>
      </c>
      <c r="J142" s="224">
        <v>0</v>
      </c>
      <c r="K142" s="224">
        <v>0</v>
      </c>
      <c r="L142" s="224">
        <v>0</v>
      </c>
      <c r="M142" s="224">
        <v>0</v>
      </c>
      <c r="N142" s="224">
        <v>0</v>
      </c>
      <c r="O142" s="160">
        <v>0</v>
      </c>
      <c r="P142" s="245">
        <v>0</v>
      </c>
      <c r="Q142" s="161" t="s">
        <v>194</v>
      </c>
      <c r="R142" s="158" t="s">
        <v>194</v>
      </c>
      <c r="T142" s="71"/>
    </row>
    <row r="143" spans="1:20" x14ac:dyDescent="0.25">
      <c r="A143" s="230" t="s">
        <v>319</v>
      </c>
      <c r="B143" s="230" t="s">
        <v>320</v>
      </c>
      <c r="C143" s="231">
        <v>13</v>
      </c>
      <c r="D143" s="231">
        <v>3</v>
      </c>
      <c r="E143" s="231">
        <v>3</v>
      </c>
      <c r="F143" s="231">
        <v>4</v>
      </c>
      <c r="G143" s="231">
        <v>0</v>
      </c>
      <c r="H143" s="231">
        <v>3</v>
      </c>
      <c r="I143" s="231">
        <v>5</v>
      </c>
      <c r="J143" s="231">
        <v>4</v>
      </c>
      <c r="K143" s="231">
        <v>7</v>
      </c>
      <c r="L143" s="231">
        <v>14</v>
      </c>
      <c r="M143" s="231">
        <v>6</v>
      </c>
      <c r="N143" s="231">
        <v>2</v>
      </c>
      <c r="O143" s="232">
        <v>64</v>
      </c>
      <c r="P143" s="244">
        <v>75</v>
      </c>
      <c r="Q143" s="233">
        <v>-0.14666666666666661</v>
      </c>
      <c r="R143" s="184">
        <v>-11</v>
      </c>
      <c r="T143" s="71"/>
    </row>
    <row r="144" spans="1:20" s="60" customFormat="1" x14ac:dyDescent="0.25">
      <c r="A144" s="159" t="s">
        <v>319</v>
      </c>
      <c r="B144" s="159" t="s">
        <v>321</v>
      </c>
      <c r="C144" s="224">
        <v>2</v>
      </c>
      <c r="D144" s="224">
        <v>0</v>
      </c>
      <c r="E144" s="224">
        <v>0</v>
      </c>
      <c r="F144" s="224">
        <v>0</v>
      </c>
      <c r="G144" s="224">
        <v>2</v>
      </c>
      <c r="H144" s="224">
        <v>0</v>
      </c>
      <c r="I144" s="224">
        <v>0</v>
      </c>
      <c r="J144" s="224">
        <v>0</v>
      </c>
      <c r="K144" s="224">
        <v>0</v>
      </c>
      <c r="L144" s="224">
        <v>1</v>
      </c>
      <c r="M144" s="224">
        <v>1</v>
      </c>
      <c r="N144" s="224">
        <v>0</v>
      </c>
      <c r="O144" s="160">
        <v>6</v>
      </c>
      <c r="P144" s="245">
        <v>1</v>
      </c>
      <c r="Q144" s="161">
        <v>5</v>
      </c>
      <c r="R144" s="158">
        <v>5</v>
      </c>
      <c r="S144"/>
      <c r="T144" s="71"/>
    </row>
    <row r="145" spans="1:20" x14ac:dyDescent="0.25">
      <c r="A145" s="230" t="s">
        <v>319</v>
      </c>
      <c r="B145" s="230" t="s">
        <v>322</v>
      </c>
      <c r="C145" s="231">
        <v>0</v>
      </c>
      <c r="D145" s="231">
        <v>0</v>
      </c>
      <c r="E145" s="231">
        <v>1</v>
      </c>
      <c r="F145" s="231">
        <v>0</v>
      </c>
      <c r="G145" s="231">
        <v>0</v>
      </c>
      <c r="H145" s="231">
        <v>0</v>
      </c>
      <c r="I145" s="231">
        <v>0</v>
      </c>
      <c r="J145" s="231">
        <v>0</v>
      </c>
      <c r="K145" s="231">
        <v>1</v>
      </c>
      <c r="L145" s="231">
        <v>0</v>
      </c>
      <c r="M145" s="231">
        <v>1</v>
      </c>
      <c r="N145" s="231">
        <v>0</v>
      </c>
      <c r="O145" s="232">
        <v>3</v>
      </c>
      <c r="P145" s="244">
        <v>1</v>
      </c>
      <c r="Q145" s="233">
        <v>2</v>
      </c>
      <c r="R145" s="184">
        <v>2</v>
      </c>
      <c r="T145" s="71"/>
    </row>
    <row r="146" spans="1:20" x14ac:dyDescent="0.25">
      <c r="A146" s="159" t="s">
        <v>323</v>
      </c>
      <c r="B146" s="229" t="s">
        <v>194</v>
      </c>
      <c r="C146" s="226">
        <v>15</v>
      </c>
      <c r="D146" s="226">
        <v>3</v>
      </c>
      <c r="E146" s="226">
        <v>4</v>
      </c>
      <c r="F146" s="226">
        <v>4</v>
      </c>
      <c r="G146" s="226">
        <v>2</v>
      </c>
      <c r="H146" s="226">
        <v>3</v>
      </c>
      <c r="I146" s="226">
        <v>5</v>
      </c>
      <c r="J146" s="226">
        <v>4</v>
      </c>
      <c r="K146" s="226">
        <v>8</v>
      </c>
      <c r="L146" s="226">
        <v>15</v>
      </c>
      <c r="M146" s="226">
        <v>8</v>
      </c>
      <c r="N146" s="226">
        <v>2</v>
      </c>
      <c r="O146" s="226">
        <v>73</v>
      </c>
      <c r="P146" s="164">
        <v>77</v>
      </c>
      <c r="Q146" s="240">
        <v>-5.1948051948051965E-2</v>
      </c>
      <c r="R146" s="188">
        <v>-4</v>
      </c>
      <c r="T146" s="71"/>
    </row>
    <row r="147" spans="1:20" x14ac:dyDescent="0.25">
      <c r="A147" s="159" t="s">
        <v>194</v>
      </c>
      <c r="B147" s="159" t="s">
        <v>194</v>
      </c>
      <c r="C147" s="224">
        <v>0</v>
      </c>
      <c r="D147" s="224">
        <v>0</v>
      </c>
      <c r="E147" s="224">
        <v>0</v>
      </c>
      <c r="F147" s="224">
        <v>0</v>
      </c>
      <c r="G147" s="224">
        <v>0</v>
      </c>
      <c r="H147" s="224">
        <v>0</v>
      </c>
      <c r="I147" s="224">
        <v>0</v>
      </c>
      <c r="J147" s="224">
        <v>0</v>
      </c>
      <c r="K147" s="224">
        <v>0</v>
      </c>
      <c r="L147" s="224">
        <v>0</v>
      </c>
      <c r="M147" s="224">
        <v>0</v>
      </c>
      <c r="N147" s="224">
        <v>0</v>
      </c>
      <c r="O147" s="160">
        <v>0</v>
      </c>
      <c r="P147" s="245">
        <v>0</v>
      </c>
      <c r="Q147" s="161" t="s">
        <v>194</v>
      </c>
      <c r="R147" s="158" t="s">
        <v>194</v>
      </c>
      <c r="T147" s="71"/>
    </row>
    <row r="148" spans="1:20" x14ac:dyDescent="0.25">
      <c r="A148" s="230" t="s">
        <v>324</v>
      </c>
      <c r="B148" s="230" t="s">
        <v>325</v>
      </c>
      <c r="C148" s="231">
        <v>3</v>
      </c>
      <c r="D148" s="231">
        <v>0</v>
      </c>
      <c r="E148" s="231">
        <v>2</v>
      </c>
      <c r="F148" s="231">
        <v>0</v>
      </c>
      <c r="G148" s="231">
        <v>0</v>
      </c>
      <c r="H148" s="231">
        <v>0</v>
      </c>
      <c r="I148" s="231">
        <v>0</v>
      </c>
      <c r="J148" s="231">
        <v>3</v>
      </c>
      <c r="K148" s="231">
        <v>2</v>
      </c>
      <c r="L148" s="231">
        <v>0</v>
      </c>
      <c r="M148" s="231">
        <v>0</v>
      </c>
      <c r="N148" s="231">
        <v>3</v>
      </c>
      <c r="O148" s="232">
        <v>13</v>
      </c>
      <c r="P148" s="244">
        <v>5</v>
      </c>
      <c r="Q148" s="233">
        <v>1.6</v>
      </c>
      <c r="R148" s="184">
        <v>8</v>
      </c>
      <c r="T148" s="71"/>
    </row>
    <row r="149" spans="1:20" s="60" customFormat="1" x14ac:dyDescent="0.25">
      <c r="A149" s="159" t="s">
        <v>324</v>
      </c>
      <c r="B149" s="159" t="s">
        <v>326</v>
      </c>
      <c r="C149" s="224">
        <v>0</v>
      </c>
      <c r="D149" s="224">
        <v>0</v>
      </c>
      <c r="E149" s="224">
        <v>1</v>
      </c>
      <c r="F149" s="224">
        <v>2</v>
      </c>
      <c r="G149" s="224">
        <v>1</v>
      </c>
      <c r="H149" s="224">
        <v>0</v>
      </c>
      <c r="I149" s="224">
        <v>0</v>
      </c>
      <c r="J149" s="224">
        <v>0</v>
      </c>
      <c r="K149" s="224">
        <v>0</v>
      </c>
      <c r="L149" s="224">
        <v>2</v>
      </c>
      <c r="M149" s="224">
        <v>2</v>
      </c>
      <c r="N149" s="224">
        <v>0</v>
      </c>
      <c r="O149" s="160">
        <v>8</v>
      </c>
      <c r="P149" s="245">
        <v>0</v>
      </c>
      <c r="Q149" s="161" t="s">
        <v>194</v>
      </c>
      <c r="R149" s="158">
        <v>8</v>
      </c>
      <c r="S149"/>
      <c r="T149" s="71"/>
    </row>
    <row r="150" spans="1:20" x14ac:dyDescent="0.25">
      <c r="A150" s="230" t="s">
        <v>324</v>
      </c>
      <c r="B150" s="230" t="s">
        <v>327</v>
      </c>
      <c r="C150" s="231">
        <v>0</v>
      </c>
      <c r="D150" s="231">
        <v>1</v>
      </c>
      <c r="E150" s="231">
        <v>0</v>
      </c>
      <c r="F150" s="231">
        <v>0</v>
      </c>
      <c r="G150" s="231">
        <v>0</v>
      </c>
      <c r="H150" s="231">
        <v>0</v>
      </c>
      <c r="I150" s="231">
        <v>0</v>
      </c>
      <c r="J150" s="231">
        <v>0</v>
      </c>
      <c r="K150" s="231">
        <v>0</v>
      </c>
      <c r="L150" s="231">
        <v>0</v>
      </c>
      <c r="M150" s="231">
        <v>0</v>
      </c>
      <c r="N150" s="231">
        <v>0</v>
      </c>
      <c r="O150" s="232">
        <v>1</v>
      </c>
      <c r="P150" s="244">
        <v>1</v>
      </c>
      <c r="Q150" s="233">
        <v>0</v>
      </c>
      <c r="R150" s="184">
        <v>0</v>
      </c>
      <c r="T150" s="71"/>
    </row>
    <row r="151" spans="1:20" x14ac:dyDescent="0.25">
      <c r="A151" s="159" t="s">
        <v>328</v>
      </c>
      <c r="B151" s="229" t="s">
        <v>194</v>
      </c>
      <c r="C151" s="226">
        <v>3</v>
      </c>
      <c r="D151" s="226">
        <v>1</v>
      </c>
      <c r="E151" s="226">
        <v>3</v>
      </c>
      <c r="F151" s="226">
        <v>2</v>
      </c>
      <c r="G151" s="226">
        <v>1</v>
      </c>
      <c r="H151" s="226">
        <v>0</v>
      </c>
      <c r="I151" s="226">
        <v>0</v>
      </c>
      <c r="J151" s="226">
        <v>3</v>
      </c>
      <c r="K151" s="226">
        <v>2</v>
      </c>
      <c r="L151" s="226">
        <v>2</v>
      </c>
      <c r="M151" s="226">
        <v>2</v>
      </c>
      <c r="N151" s="226">
        <v>3</v>
      </c>
      <c r="O151" s="226">
        <v>22</v>
      </c>
      <c r="P151" s="164">
        <v>6</v>
      </c>
      <c r="Q151" s="240">
        <v>2.6666666666666665</v>
      </c>
      <c r="R151" s="188">
        <v>16</v>
      </c>
      <c r="T151" s="71"/>
    </row>
    <row r="152" spans="1:20" x14ac:dyDescent="0.25">
      <c r="A152" s="159" t="s">
        <v>194</v>
      </c>
      <c r="B152" s="159" t="s">
        <v>194</v>
      </c>
      <c r="C152" s="224">
        <v>0</v>
      </c>
      <c r="D152" s="224">
        <v>0</v>
      </c>
      <c r="E152" s="224">
        <v>0</v>
      </c>
      <c r="F152" s="224">
        <v>0</v>
      </c>
      <c r="G152" s="224">
        <v>0</v>
      </c>
      <c r="H152" s="224">
        <v>0</v>
      </c>
      <c r="I152" s="224">
        <v>0</v>
      </c>
      <c r="J152" s="224">
        <v>0</v>
      </c>
      <c r="K152" s="224">
        <v>0</v>
      </c>
      <c r="L152" s="224">
        <v>0</v>
      </c>
      <c r="M152" s="224">
        <v>0</v>
      </c>
      <c r="N152" s="224">
        <v>0</v>
      </c>
      <c r="O152" s="160">
        <v>0</v>
      </c>
      <c r="P152" s="245">
        <v>0</v>
      </c>
      <c r="Q152" s="161" t="s">
        <v>194</v>
      </c>
      <c r="R152" s="158" t="s">
        <v>194</v>
      </c>
      <c r="T152" s="71"/>
    </row>
    <row r="153" spans="1:20" x14ac:dyDescent="0.25">
      <c r="A153" s="230" t="s">
        <v>329</v>
      </c>
      <c r="B153" s="230" t="s">
        <v>330</v>
      </c>
      <c r="C153" s="231">
        <v>0</v>
      </c>
      <c r="D153" s="231">
        <v>3</v>
      </c>
      <c r="E153" s="231">
        <v>0</v>
      </c>
      <c r="F153" s="231">
        <v>1</v>
      </c>
      <c r="G153" s="231">
        <v>1</v>
      </c>
      <c r="H153" s="231">
        <v>0</v>
      </c>
      <c r="I153" s="231">
        <v>2</v>
      </c>
      <c r="J153" s="231">
        <v>0</v>
      </c>
      <c r="K153" s="231">
        <v>1</v>
      </c>
      <c r="L153" s="231">
        <v>4</v>
      </c>
      <c r="M153" s="231">
        <v>2</v>
      </c>
      <c r="N153" s="231">
        <v>1</v>
      </c>
      <c r="O153" s="232">
        <v>15</v>
      </c>
      <c r="P153" s="244">
        <v>0</v>
      </c>
      <c r="Q153" s="233" t="s">
        <v>194</v>
      </c>
      <c r="R153" s="184">
        <v>15</v>
      </c>
      <c r="T153" s="71"/>
    </row>
    <row r="154" spans="1:20" s="60" customFormat="1" x14ac:dyDescent="0.25">
      <c r="A154" s="159" t="s">
        <v>329</v>
      </c>
      <c r="B154" s="159" t="s">
        <v>331</v>
      </c>
      <c r="C154" s="224">
        <v>0</v>
      </c>
      <c r="D154" s="224">
        <v>0</v>
      </c>
      <c r="E154" s="224">
        <v>0</v>
      </c>
      <c r="F154" s="224">
        <v>0</v>
      </c>
      <c r="G154" s="224">
        <v>0</v>
      </c>
      <c r="H154" s="224">
        <v>1</v>
      </c>
      <c r="I154" s="224">
        <v>0</v>
      </c>
      <c r="J154" s="224">
        <v>1</v>
      </c>
      <c r="K154" s="224">
        <v>1</v>
      </c>
      <c r="L154" s="224">
        <v>0</v>
      </c>
      <c r="M154" s="224">
        <v>0</v>
      </c>
      <c r="N154" s="224">
        <v>0</v>
      </c>
      <c r="O154" s="160">
        <v>3</v>
      </c>
      <c r="P154" s="245">
        <v>1</v>
      </c>
      <c r="Q154" s="161">
        <v>2</v>
      </c>
      <c r="R154" s="158">
        <v>2</v>
      </c>
      <c r="S154"/>
      <c r="T154" s="71"/>
    </row>
    <row r="155" spans="1:20" x14ac:dyDescent="0.25">
      <c r="A155" s="159" t="s">
        <v>332</v>
      </c>
      <c r="B155" s="229" t="s">
        <v>194</v>
      </c>
      <c r="C155" s="226">
        <v>0</v>
      </c>
      <c r="D155" s="226">
        <v>3</v>
      </c>
      <c r="E155" s="226">
        <v>0</v>
      </c>
      <c r="F155" s="226">
        <v>1</v>
      </c>
      <c r="G155" s="226">
        <v>1</v>
      </c>
      <c r="H155" s="226">
        <v>1</v>
      </c>
      <c r="I155" s="226">
        <v>2</v>
      </c>
      <c r="J155" s="226">
        <v>1</v>
      </c>
      <c r="K155" s="226">
        <v>2</v>
      </c>
      <c r="L155" s="226">
        <v>4</v>
      </c>
      <c r="M155" s="226">
        <v>2</v>
      </c>
      <c r="N155" s="226">
        <v>1</v>
      </c>
      <c r="O155" s="226">
        <v>18</v>
      </c>
      <c r="P155" s="164">
        <v>1</v>
      </c>
      <c r="Q155" s="240">
        <v>17</v>
      </c>
      <c r="R155" s="188">
        <v>17</v>
      </c>
      <c r="T155" s="71"/>
    </row>
    <row r="156" spans="1:20" s="60" customFormat="1" x14ac:dyDescent="0.25">
      <c r="A156" s="159" t="s">
        <v>194</v>
      </c>
      <c r="B156" s="159" t="s">
        <v>194</v>
      </c>
      <c r="C156" s="224">
        <v>0</v>
      </c>
      <c r="D156" s="224">
        <v>0</v>
      </c>
      <c r="E156" s="224">
        <v>0</v>
      </c>
      <c r="F156" s="224">
        <v>0</v>
      </c>
      <c r="G156" s="224">
        <v>0</v>
      </c>
      <c r="H156" s="224">
        <v>0</v>
      </c>
      <c r="I156" s="224">
        <v>0</v>
      </c>
      <c r="J156" s="224">
        <v>0</v>
      </c>
      <c r="K156" s="224">
        <v>0</v>
      </c>
      <c r="L156" s="224">
        <v>0</v>
      </c>
      <c r="M156" s="224">
        <v>0</v>
      </c>
      <c r="N156" s="224">
        <v>0</v>
      </c>
      <c r="O156" s="160">
        <v>0</v>
      </c>
      <c r="P156" s="245">
        <v>0</v>
      </c>
      <c r="Q156" s="161" t="s">
        <v>194</v>
      </c>
      <c r="R156" s="158" t="s">
        <v>194</v>
      </c>
      <c r="S156"/>
      <c r="T156" s="71"/>
    </row>
    <row r="157" spans="1:20" x14ac:dyDescent="0.25">
      <c r="A157" s="230" t="s">
        <v>108</v>
      </c>
      <c r="B157" s="230" t="s">
        <v>333</v>
      </c>
      <c r="C157" s="231">
        <v>3</v>
      </c>
      <c r="D157" s="231">
        <v>3</v>
      </c>
      <c r="E157" s="231">
        <v>0</v>
      </c>
      <c r="F157" s="231">
        <v>1</v>
      </c>
      <c r="G157" s="231">
        <v>1</v>
      </c>
      <c r="H157" s="231">
        <v>0</v>
      </c>
      <c r="I157" s="231">
        <v>1</v>
      </c>
      <c r="J157" s="231">
        <v>2</v>
      </c>
      <c r="K157" s="231">
        <v>1</v>
      </c>
      <c r="L157" s="231">
        <v>3</v>
      </c>
      <c r="M157" s="231">
        <v>0</v>
      </c>
      <c r="N157" s="231">
        <v>0</v>
      </c>
      <c r="O157" s="232">
        <v>15</v>
      </c>
      <c r="P157" s="244">
        <v>14</v>
      </c>
      <c r="Q157" s="233">
        <v>7.1428571428571397E-2</v>
      </c>
      <c r="R157" s="184">
        <v>1</v>
      </c>
      <c r="T157" s="71"/>
    </row>
    <row r="158" spans="1:20" x14ac:dyDescent="0.25">
      <c r="A158" s="159" t="s">
        <v>334</v>
      </c>
      <c r="B158" s="229" t="s">
        <v>194</v>
      </c>
      <c r="C158" s="226">
        <v>3</v>
      </c>
      <c r="D158" s="226">
        <v>3</v>
      </c>
      <c r="E158" s="226">
        <v>0</v>
      </c>
      <c r="F158" s="226">
        <v>1</v>
      </c>
      <c r="G158" s="226">
        <v>1</v>
      </c>
      <c r="H158" s="226">
        <v>0</v>
      </c>
      <c r="I158" s="226">
        <v>1</v>
      </c>
      <c r="J158" s="226">
        <v>2</v>
      </c>
      <c r="K158" s="226">
        <v>1</v>
      </c>
      <c r="L158" s="226">
        <v>3</v>
      </c>
      <c r="M158" s="226">
        <v>0</v>
      </c>
      <c r="N158" s="226">
        <v>0</v>
      </c>
      <c r="O158" s="226">
        <v>15</v>
      </c>
      <c r="P158" s="164">
        <v>14</v>
      </c>
      <c r="Q158" s="240">
        <v>7.1428571428571397E-2</v>
      </c>
      <c r="R158" s="188">
        <v>1</v>
      </c>
      <c r="T158" s="71"/>
    </row>
    <row r="159" spans="1:20" x14ac:dyDescent="0.25">
      <c r="A159" s="159" t="s">
        <v>194</v>
      </c>
      <c r="B159" s="159" t="s">
        <v>194</v>
      </c>
      <c r="C159" s="224">
        <v>0</v>
      </c>
      <c r="D159" s="224">
        <v>0</v>
      </c>
      <c r="E159" s="224">
        <v>0</v>
      </c>
      <c r="F159" s="224">
        <v>0</v>
      </c>
      <c r="G159" s="224">
        <v>0</v>
      </c>
      <c r="H159" s="224">
        <v>0</v>
      </c>
      <c r="I159" s="224">
        <v>0</v>
      </c>
      <c r="J159" s="224">
        <v>0</v>
      </c>
      <c r="K159" s="224">
        <v>0</v>
      </c>
      <c r="L159" s="224">
        <v>0</v>
      </c>
      <c r="M159" s="224">
        <v>0</v>
      </c>
      <c r="N159" s="224">
        <v>0</v>
      </c>
      <c r="O159" s="160">
        <v>0</v>
      </c>
      <c r="P159" s="245">
        <v>0</v>
      </c>
      <c r="Q159" s="161" t="s">
        <v>194</v>
      </c>
      <c r="R159" s="158" t="s">
        <v>194</v>
      </c>
      <c r="T159" s="71"/>
    </row>
    <row r="160" spans="1:20" x14ac:dyDescent="0.25">
      <c r="A160" s="230" t="s">
        <v>136</v>
      </c>
      <c r="B160" s="230" t="s">
        <v>335</v>
      </c>
      <c r="C160" s="231">
        <v>1</v>
      </c>
      <c r="D160" s="231">
        <v>1</v>
      </c>
      <c r="E160" s="231">
        <v>1</v>
      </c>
      <c r="F160" s="231">
        <v>1</v>
      </c>
      <c r="G160" s="231">
        <v>1</v>
      </c>
      <c r="H160" s="231">
        <v>2</v>
      </c>
      <c r="I160" s="231">
        <v>2</v>
      </c>
      <c r="J160" s="231">
        <v>3</v>
      </c>
      <c r="K160" s="231">
        <v>1</v>
      </c>
      <c r="L160" s="231">
        <v>1</v>
      </c>
      <c r="M160" s="231">
        <v>0</v>
      </c>
      <c r="N160" s="231">
        <v>0</v>
      </c>
      <c r="O160" s="232">
        <v>14</v>
      </c>
      <c r="P160" s="244">
        <v>4</v>
      </c>
      <c r="Q160" s="233">
        <v>2.5</v>
      </c>
      <c r="R160" s="184">
        <v>10</v>
      </c>
      <c r="T160" s="71"/>
    </row>
    <row r="161" spans="1:20" x14ac:dyDescent="0.25">
      <c r="A161" s="159" t="s">
        <v>336</v>
      </c>
      <c r="B161" s="229" t="s">
        <v>194</v>
      </c>
      <c r="C161" s="226">
        <v>1</v>
      </c>
      <c r="D161" s="226">
        <v>1</v>
      </c>
      <c r="E161" s="226">
        <v>1</v>
      </c>
      <c r="F161" s="226">
        <v>1</v>
      </c>
      <c r="G161" s="226">
        <v>1</v>
      </c>
      <c r="H161" s="226">
        <v>2</v>
      </c>
      <c r="I161" s="226">
        <v>2</v>
      </c>
      <c r="J161" s="226">
        <v>3</v>
      </c>
      <c r="K161" s="226">
        <v>1</v>
      </c>
      <c r="L161" s="226">
        <v>1</v>
      </c>
      <c r="M161" s="226">
        <v>0</v>
      </c>
      <c r="N161" s="226">
        <v>0</v>
      </c>
      <c r="O161" s="226">
        <v>14</v>
      </c>
      <c r="P161" s="164">
        <v>4</v>
      </c>
      <c r="Q161" s="240">
        <v>2.5</v>
      </c>
      <c r="R161" s="188">
        <v>10</v>
      </c>
      <c r="T161" s="71"/>
    </row>
    <row r="162" spans="1:20" x14ac:dyDescent="0.25">
      <c r="A162" s="159" t="s">
        <v>194</v>
      </c>
      <c r="B162" s="159" t="s">
        <v>194</v>
      </c>
      <c r="C162" s="224">
        <v>0</v>
      </c>
      <c r="D162" s="224">
        <v>0</v>
      </c>
      <c r="E162" s="224">
        <v>0</v>
      </c>
      <c r="F162" s="224">
        <v>0</v>
      </c>
      <c r="G162" s="224">
        <v>0</v>
      </c>
      <c r="H162" s="224">
        <v>0</v>
      </c>
      <c r="I162" s="224">
        <v>0</v>
      </c>
      <c r="J162" s="224">
        <v>0</v>
      </c>
      <c r="K162" s="224">
        <v>0</v>
      </c>
      <c r="L162" s="224">
        <v>0</v>
      </c>
      <c r="M162" s="224">
        <v>0</v>
      </c>
      <c r="N162" s="224">
        <v>0</v>
      </c>
      <c r="O162" s="160">
        <v>0</v>
      </c>
      <c r="P162" s="245">
        <v>0</v>
      </c>
      <c r="Q162" s="161" t="s">
        <v>194</v>
      </c>
      <c r="R162" s="158" t="s">
        <v>194</v>
      </c>
      <c r="T162" s="71"/>
    </row>
    <row r="163" spans="1:20" x14ac:dyDescent="0.25">
      <c r="A163" s="230" t="s">
        <v>337</v>
      </c>
      <c r="B163" s="230" t="s">
        <v>338</v>
      </c>
      <c r="C163" s="231">
        <v>0</v>
      </c>
      <c r="D163" s="231">
        <v>1</v>
      </c>
      <c r="E163" s="231">
        <v>0</v>
      </c>
      <c r="F163" s="231">
        <v>1</v>
      </c>
      <c r="G163" s="231">
        <v>0</v>
      </c>
      <c r="H163" s="231">
        <v>0</v>
      </c>
      <c r="I163" s="231">
        <v>1</v>
      </c>
      <c r="J163" s="231">
        <v>1</v>
      </c>
      <c r="K163" s="231">
        <v>1</v>
      </c>
      <c r="L163" s="231">
        <v>0</v>
      </c>
      <c r="M163" s="231">
        <v>2</v>
      </c>
      <c r="N163" s="231">
        <v>2</v>
      </c>
      <c r="O163" s="232">
        <v>9</v>
      </c>
      <c r="P163" s="244">
        <v>12</v>
      </c>
      <c r="Q163" s="233">
        <v>-0.25</v>
      </c>
      <c r="R163" s="184">
        <v>-3</v>
      </c>
      <c r="T163" s="71"/>
    </row>
    <row r="164" spans="1:20" s="60" customFormat="1" x14ac:dyDescent="0.25">
      <c r="A164" s="159" t="s">
        <v>337</v>
      </c>
      <c r="B164" s="159" t="s">
        <v>339</v>
      </c>
      <c r="C164" s="224">
        <v>0</v>
      </c>
      <c r="D164" s="224">
        <v>0</v>
      </c>
      <c r="E164" s="224">
        <v>0</v>
      </c>
      <c r="F164" s="224">
        <v>0</v>
      </c>
      <c r="G164" s="224">
        <v>0</v>
      </c>
      <c r="H164" s="224">
        <v>0</v>
      </c>
      <c r="I164" s="224">
        <v>0</v>
      </c>
      <c r="J164" s="224">
        <v>0</v>
      </c>
      <c r="K164" s="224">
        <v>1</v>
      </c>
      <c r="L164" s="224">
        <v>1</v>
      </c>
      <c r="M164" s="224">
        <v>0</v>
      </c>
      <c r="N164" s="224">
        <v>0</v>
      </c>
      <c r="O164" s="160">
        <v>2</v>
      </c>
      <c r="P164" s="245">
        <v>3</v>
      </c>
      <c r="Q164" s="161">
        <v>-0.33333333333333337</v>
      </c>
      <c r="R164" s="158">
        <v>-1</v>
      </c>
      <c r="S164"/>
      <c r="T164" s="71"/>
    </row>
    <row r="165" spans="1:20" x14ac:dyDescent="0.25">
      <c r="A165" s="159" t="s">
        <v>340</v>
      </c>
      <c r="B165" s="229" t="s">
        <v>194</v>
      </c>
      <c r="C165" s="226">
        <v>0</v>
      </c>
      <c r="D165" s="226">
        <v>1</v>
      </c>
      <c r="E165" s="226">
        <v>0</v>
      </c>
      <c r="F165" s="226">
        <v>1</v>
      </c>
      <c r="G165" s="226">
        <v>0</v>
      </c>
      <c r="H165" s="226">
        <v>0</v>
      </c>
      <c r="I165" s="226">
        <v>1</v>
      </c>
      <c r="J165" s="226">
        <v>1</v>
      </c>
      <c r="K165" s="226">
        <v>2</v>
      </c>
      <c r="L165" s="226">
        <v>1</v>
      </c>
      <c r="M165" s="226">
        <v>2</v>
      </c>
      <c r="N165" s="226">
        <v>2</v>
      </c>
      <c r="O165" s="226">
        <v>11</v>
      </c>
      <c r="P165" s="164">
        <v>15</v>
      </c>
      <c r="Q165" s="240">
        <v>-0.26666666666666672</v>
      </c>
      <c r="R165" s="188">
        <v>-4</v>
      </c>
      <c r="T165" s="71"/>
    </row>
    <row r="166" spans="1:20" x14ac:dyDescent="0.25">
      <c r="A166" s="159" t="s">
        <v>194</v>
      </c>
      <c r="B166" s="159" t="s">
        <v>194</v>
      </c>
      <c r="C166" s="224">
        <v>0</v>
      </c>
      <c r="D166" s="224">
        <v>0</v>
      </c>
      <c r="E166" s="224">
        <v>0</v>
      </c>
      <c r="F166" s="224">
        <v>0</v>
      </c>
      <c r="G166" s="224">
        <v>0</v>
      </c>
      <c r="H166" s="224">
        <v>0</v>
      </c>
      <c r="I166" s="224">
        <v>0</v>
      </c>
      <c r="J166" s="224">
        <v>0</v>
      </c>
      <c r="K166" s="224">
        <v>0</v>
      </c>
      <c r="L166" s="224">
        <v>0</v>
      </c>
      <c r="M166" s="224">
        <v>0</v>
      </c>
      <c r="N166" s="224">
        <v>0</v>
      </c>
      <c r="O166" s="160">
        <v>0</v>
      </c>
      <c r="P166" s="245">
        <v>0</v>
      </c>
      <c r="Q166" s="161" t="s">
        <v>194</v>
      </c>
      <c r="R166" s="158" t="s">
        <v>194</v>
      </c>
      <c r="T166" s="71"/>
    </row>
    <row r="167" spans="1:20" x14ac:dyDescent="0.25">
      <c r="A167" s="230" t="s">
        <v>341</v>
      </c>
      <c r="B167" s="230" t="s">
        <v>342</v>
      </c>
      <c r="C167" s="231">
        <v>3</v>
      </c>
      <c r="D167" s="231">
        <v>0</v>
      </c>
      <c r="E167" s="231">
        <v>0</v>
      </c>
      <c r="F167" s="231">
        <v>0</v>
      </c>
      <c r="G167" s="231">
        <v>0</v>
      </c>
      <c r="H167" s="231">
        <v>0</v>
      </c>
      <c r="I167" s="231">
        <v>1</v>
      </c>
      <c r="J167" s="231">
        <v>1</v>
      </c>
      <c r="K167" s="231">
        <v>0</v>
      </c>
      <c r="L167" s="231">
        <v>0</v>
      </c>
      <c r="M167" s="231">
        <v>2</v>
      </c>
      <c r="N167" s="231">
        <v>0</v>
      </c>
      <c r="O167" s="232">
        <v>7</v>
      </c>
      <c r="P167" s="244">
        <v>6</v>
      </c>
      <c r="Q167" s="233">
        <v>0.16666666666666674</v>
      </c>
      <c r="R167" s="184">
        <v>1</v>
      </c>
      <c r="T167" s="71"/>
    </row>
    <row r="168" spans="1:20" s="60" customFormat="1" x14ac:dyDescent="0.25">
      <c r="A168" s="159" t="s">
        <v>341</v>
      </c>
      <c r="B168" s="159" t="s">
        <v>343</v>
      </c>
      <c r="C168" s="224">
        <v>2</v>
      </c>
      <c r="D168" s="224">
        <v>0</v>
      </c>
      <c r="E168" s="224">
        <v>1</v>
      </c>
      <c r="F168" s="224">
        <v>0</v>
      </c>
      <c r="G168" s="224">
        <v>0</v>
      </c>
      <c r="H168" s="224">
        <v>0</v>
      </c>
      <c r="I168" s="224">
        <v>0</v>
      </c>
      <c r="J168" s="224">
        <v>0</v>
      </c>
      <c r="K168" s="224">
        <v>0</v>
      </c>
      <c r="L168" s="224">
        <v>0</v>
      </c>
      <c r="M168" s="224">
        <v>0</v>
      </c>
      <c r="N168" s="224">
        <v>0</v>
      </c>
      <c r="O168" s="160">
        <v>3</v>
      </c>
      <c r="P168" s="245">
        <v>5</v>
      </c>
      <c r="Q168" s="161">
        <v>-0.4</v>
      </c>
      <c r="R168" s="158">
        <v>-2</v>
      </c>
      <c r="S168"/>
      <c r="T168" s="71"/>
    </row>
    <row r="169" spans="1:20" x14ac:dyDescent="0.25">
      <c r="A169" s="159" t="s">
        <v>344</v>
      </c>
      <c r="B169" s="229" t="s">
        <v>194</v>
      </c>
      <c r="C169" s="226">
        <v>5</v>
      </c>
      <c r="D169" s="226">
        <v>0</v>
      </c>
      <c r="E169" s="226">
        <v>1</v>
      </c>
      <c r="F169" s="226">
        <v>0</v>
      </c>
      <c r="G169" s="226">
        <v>0</v>
      </c>
      <c r="H169" s="226">
        <v>0</v>
      </c>
      <c r="I169" s="226">
        <v>1</v>
      </c>
      <c r="J169" s="226">
        <v>1</v>
      </c>
      <c r="K169" s="226">
        <v>0</v>
      </c>
      <c r="L169" s="226">
        <v>0</v>
      </c>
      <c r="M169" s="226">
        <v>2</v>
      </c>
      <c r="N169" s="226">
        <v>0</v>
      </c>
      <c r="O169" s="226">
        <v>10</v>
      </c>
      <c r="P169" s="164">
        <v>11</v>
      </c>
      <c r="Q169" s="240">
        <v>-9.0909090909090939E-2</v>
      </c>
      <c r="R169" s="188">
        <v>-1</v>
      </c>
      <c r="T169" s="71"/>
    </row>
    <row r="170" spans="1:20" x14ac:dyDescent="0.25">
      <c r="A170" s="159" t="s">
        <v>194</v>
      </c>
      <c r="B170" s="159" t="s">
        <v>194</v>
      </c>
      <c r="C170" s="224">
        <v>0</v>
      </c>
      <c r="D170" s="224">
        <v>0</v>
      </c>
      <c r="E170" s="224">
        <v>0</v>
      </c>
      <c r="F170" s="224">
        <v>0</v>
      </c>
      <c r="G170" s="224">
        <v>0</v>
      </c>
      <c r="H170" s="224">
        <v>0</v>
      </c>
      <c r="I170" s="224">
        <v>0</v>
      </c>
      <c r="J170" s="224">
        <v>0</v>
      </c>
      <c r="K170" s="224">
        <v>0</v>
      </c>
      <c r="L170" s="224">
        <v>0</v>
      </c>
      <c r="M170" s="224">
        <v>0</v>
      </c>
      <c r="N170" s="224">
        <v>0</v>
      </c>
      <c r="O170" s="160">
        <v>0</v>
      </c>
      <c r="P170" s="245">
        <v>0</v>
      </c>
      <c r="Q170" s="161" t="s">
        <v>194</v>
      </c>
      <c r="R170" s="158" t="s">
        <v>194</v>
      </c>
      <c r="T170" s="71"/>
    </row>
    <row r="171" spans="1:20" x14ac:dyDescent="0.25">
      <c r="A171" s="230" t="s">
        <v>345</v>
      </c>
      <c r="B171" s="230" t="s">
        <v>346</v>
      </c>
      <c r="C171" s="231">
        <v>0</v>
      </c>
      <c r="D171" s="231">
        <v>0</v>
      </c>
      <c r="E171" s="231">
        <v>3</v>
      </c>
      <c r="F171" s="231">
        <v>4</v>
      </c>
      <c r="G171" s="231">
        <v>0</v>
      </c>
      <c r="H171" s="231">
        <v>3</v>
      </c>
      <c r="I171" s="231">
        <v>0</v>
      </c>
      <c r="J171" s="231">
        <v>0</v>
      </c>
      <c r="K171" s="231">
        <v>0</v>
      </c>
      <c r="L171" s="231">
        <v>0</v>
      </c>
      <c r="M171" s="231">
        <v>0</v>
      </c>
      <c r="N171" s="231">
        <v>0</v>
      </c>
      <c r="O171" s="232">
        <v>10</v>
      </c>
      <c r="P171" s="244">
        <v>4</v>
      </c>
      <c r="Q171" s="233">
        <v>1.5</v>
      </c>
      <c r="R171" s="184">
        <v>6</v>
      </c>
      <c r="T171" s="71"/>
    </row>
    <row r="172" spans="1:20" x14ac:dyDescent="0.25">
      <c r="A172" s="159" t="s">
        <v>347</v>
      </c>
      <c r="B172" s="229" t="s">
        <v>194</v>
      </c>
      <c r="C172" s="226">
        <v>0</v>
      </c>
      <c r="D172" s="226">
        <v>0</v>
      </c>
      <c r="E172" s="226">
        <v>3</v>
      </c>
      <c r="F172" s="226">
        <v>4</v>
      </c>
      <c r="G172" s="226">
        <v>0</v>
      </c>
      <c r="H172" s="226">
        <v>3</v>
      </c>
      <c r="I172" s="226">
        <v>0</v>
      </c>
      <c r="J172" s="226">
        <v>0</v>
      </c>
      <c r="K172" s="226">
        <v>0</v>
      </c>
      <c r="L172" s="226">
        <v>0</v>
      </c>
      <c r="M172" s="226">
        <v>0</v>
      </c>
      <c r="N172" s="226">
        <v>0</v>
      </c>
      <c r="O172" s="226">
        <v>10</v>
      </c>
      <c r="P172" s="164">
        <v>5</v>
      </c>
      <c r="Q172" s="240">
        <v>1</v>
      </c>
      <c r="R172" s="188">
        <v>5</v>
      </c>
      <c r="T172" s="71"/>
    </row>
    <row r="173" spans="1:20" x14ac:dyDescent="0.25">
      <c r="A173" s="159" t="s">
        <v>194</v>
      </c>
      <c r="B173" s="159" t="s">
        <v>194</v>
      </c>
      <c r="C173" s="224">
        <v>0</v>
      </c>
      <c r="D173" s="224">
        <v>0</v>
      </c>
      <c r="E173" s="224">
        <v>0</v>
      </c>
      <c r="F173" s="224">
        <v>0</v>
      </c>
      <c r="G173" s="224">
        <v>0</v>
      </c>
      <c r="H173" s="224">
        <v>0</v>
      </c>
      <c r="I173" s="224">
        <v>0</v>
      </c>
      <c r="J173" s="224">
        <v>0</v>
      </c>
      <c r="K173" s="224">
        <v>0</v>
      </c>
      <c r="L173" s="224">
        <v>0</v>
      </c>
      <c r="M173" s="224">
        <v>0</v>
      </c>
      <c r="N173" s="224">
        <v>0</v>
      </c>
      <c r="O173" s="160">
        <v>0</v>
      </c>
      <c r="P173" s="245">
        <v>0</v>
      </c>
      <c r="Q173" s="161" t="s">
        <v>194</v>
      </c>
      <c r="R173" s="158" t="s">
        <v>194</v>
      </c>
      <c r="T173" s="71"/>
    </row>
    <row r="174" spans="1:20" x14ac:dyDescent="0.25">
      <c r="A174" s="230" t="s">
        <v>348</v>
      </c>
      <c r="B174" s="230" t="s">
        <v>349</v>
      </c>
      <c r="C174" s="231">
        <v>0</v>
      </c>
      <c r="D174" s="231">
        <v>0</v>
      </c>
      <c r="E174" s="231">
        <v>1</v>
      </c>
      <c r="F174" s="231">
        <v>4</v>
      </c>
      <c r="G174" s="231">
        <v>0</v>
      </c>
      <c r="H174" s="231">
        <v>0</v>
      </c>
      <c r="I174" s="231">
        <v>0</v>
      </c>
      <c r="J174" s="231">
        <v>0</v>
      </c>
      <c r="K174" s="231">
        <v>0</v>
      </c>
      <c r="L174" s="231">
        <v>0</v>
      </c>
      <c r="M174" s="231">
        <v>0</v>
      </c>
      <c r="N174" s="231">
        <v>0</v>
      </c>
      <c r="O174" s="232">
        <v>5</v>
      </c>
      <c r="P174" s="244">
        <v>1</v>
      </c>
      <c r="Q174" s="233">
        <v>4</v>
      </c>
      <c r="R174" s="184">
        <v>4</v>
      </c>
      <c r="T174" s="71"/>
    </row>
    <row r="175" spans="1:20" s="60" customFormat="1" x14ac:dyDescent="0.25">
      <c r="A175" s="159" t="s">
        <v>348</v>
      </c>
      <c r="B175" s="159" t="s">
        <v>350</v>
      </c>
      <c r="C175" s="224">
        <v>0</v>
      </c>
      <c r="D175" s="224">
        <v>0</v>
      </c>
      <c r="E175" s="224">
        <v>1</v>
      </c>
      <c r="F175" s="224">
        <v>0</v>
      </c>
      <c r="G175" s="224">
        <v>0</v>
      </c>
      <c r="H175" s="224">
        <v>0</v>
      </c>
      <c r="I175" s="224">
        <v>0</v>
      </c>
      <c r="J175" s="224">
        <v>0</v>
      </c>
      <c r="K175" s="224">
        <v>0</v>
      </c>
      <c r="L175" s="224">
        <v>0</v>
      </c>
      <c r="M175" s="224">
        <v>0</v>
      </c>
      <c r="N175" s="224">
        <v>0</v>
      </c>
      <c r="O175" s="160">
        <v>1</v>
      </c>
      <c r="P175" s="245">
        <v>0</v>
      </c>
      <c r="Q175" s="161" t="s">
        <v>194</v>
      </c>
      <c r="R175" s="158">
        <v>1</v>
      </c>
      <c r="S175"/>
      <c r="T175" s="71"/>
    </row>
    <row r="176" spans="1:20" x14ac:dyDescent="0.25">
      <c r="A176" s="159" t="s">
        <v>351</v>
      </c>
      <c r="B176" s="229" t="s">
        <v>194</v>
      </c>
      <c r="C176" s="226">
        <v>0</v>
      </c>
      <c r="D176" s="226">
        <v>0</v>
      </c>
      <c r="E176" s="226">
        <v>2</v>
      </c>
      <c r="F176" s="226">
        <v>4</v>
      </c>
      <c r="G176" s="226">
        <v>0</v>
      </c>
      <c r="H176" s="226">
        <v>0</v>
      </c>
      <c r="I176" s="226">
        <v>0</v>
      </c>
      <c r="J176" s="226">
        <v>0</v>
      </c>
      <c r="K176" s="226">
        <v>0</v>
      </c>
      <c r="L176" s="226">
        <v>0</v>
      </c>
      <c r="M176" s="226">
        <v>0</v>
      </c>
      <c r="N176" s="226">
        <v>0</v>
      </c>
      <c r="O176" s="226">
        <v>6</v>
      </c>
      <c r="P176" s="164">
        <v>2</v>
      </c>
      <c r="Q176" s="240">
        <v>2</v>
      </c>
      <c r="R176" s="188">
        <v>4</v>
      </c>
      <c r="T176" s="71"/>
    </row>
    <row r="177" spans="1:20" x14ac:dyDescent="0.25">
      <c r="A177" s="159" t="s">
        <v>194</v>
      </c>
      <c r="B177" s="159" t="s">
        <v>194</v>
      </c>
      <c r="C177" s="224">
        <v>0</v>
      </c>
      <c r="D177" s="224">
        <v>0</v>
      </c>
      <c r="E177" s="224">
        <v>0</v>
      </c>
      <c r="F177" s="224">
        <v>0</v>
      </c>
      <c r="G177" s="224">
        <v>0</v>
      </c>
      <c r="H177" s="224">
        <v>0</v>
      </c>
      <c r="I177" s="224">
        <v>0</v>
      </c>
      <c r="J177" s="224">
        <v>0</v>
      </c>
      <c r="K177" s="224">
        <v>0</v>
      </c>
      <c r="L177" s="224">
        <v>0</v>
      </c>
      <c r="M177" s="224">
        <v>0</v>
      </c>
      <c r="N177" s="224">
        <v>0</v>
      </c>
      <c r="O177" s="160">
        <v>0</v>
      </c>
      <c r="P177" s="245">
        <v>0</v>
      </c>
      <c r="Q177" s="161" t="s">
        <v>194</v>
      </c>
      <c r="R177" s="158" t="s">
        <v>194</v>
      </c>
      <c r="T177" s="71"/>
    </row>
    <row r="178" spans="1:20" x14ac:dyDescent="0.25">
      <c r="A178" s="230" t="s">
        <v>352</v>
      </c>
      <c r="B178" s="230" t="s">
        <v>353</v>
      </c>
      <c r="C178" s="231">
        <v>0</v>
      </c>
      <c r="D178" s="231">
        <v>0</v>
      </c>
      <c r="E178" s="231">
        <v>0</v>
      </c>
      <c r="F178" s="231">
        <v>0</v>
      </c>
      <c r="G178" s="231">
        <v>0</v>
      </c>
      <c r="H178" s="231">
        <v>4</v>
      </c>
      <c r="I178" s="231">
        <v>0</v>
      </c>
      <c r="J178" s="231">
        <v>0</v>
      </c>
      <c r="K178" s="231">
        <v>0</v>
      </c>
      <c r="L178" s="231">
        <v>0</v>
      </c>
      <c r="M178" s="231">
        <v>0</v>
      </c>
      <c r="N178" s="231">
        <v>0</v>
      </c>
      <c r="O178" s="232">
        <v>4</v>
      </c>
      <c r="P178" s="244">
        <v>0</v>
      </c>
      <c r="Q178" s="233" t="s">
        <v>194</v>
      </c>
      <c r="R178" s="184">
        <v>4</v>
      </c>
      <c r="T178" s="71"/>
    </row>
    <row r="179" spans="1:20" s="60" customFormat="1" x14ac:dyDescent="0.25">
      <c r="A179" s="159" t="s">
        <v>354</v>
      </c>
      <c r="B179" s="229" t="s">
        <v>194</v>
      </c>
      <c r="C179" s="226">
        <v>0</v>
      </c>
      <c r="D179" s="226">
        <v>0</v>
      </c>
      <c r="E179" s="226">
        <v>0</v>
      </c>
      <c r="F179" s="226">
        <v>0</v>
      </c>
      <c r="G179" s="226">
        <v>0</v>
      </c>
      <c r="H179" s="226">
        <v>4</v>
      </c>
      <c r="I179" s="226">
        <v>0</v>
      </c>
      <c r="J179" s="226">
        <v>0</v>
      </c>
      <c r="K179" s="226">
        <v>0</v>
      </c>
      <c r="L179" s="226">
        <v>0</v>
      </c>
      <c r="M179" s="226">
        <v>0</v>
      </c>
      <c r="N179" s="226">
        <v>0</v>
      </c>
      <c r="O179" s="226">
        <v>4</v>
      </c>
      <c r="P179" s="164">
        <v>0</v>
      </c>
      <c r="Q179" s="240" t="s">
        <v>194</v>
      </c>
      <c r="R179" s="188">
        <v>4</v>
      </c>
      <c r="S179"/>
      <c r="T179" s="71"/>
    </row>
    <row r="180" spans="1:20" x14ac:dyDescent="0.25">
      <c r="A180" s="159" t="s">
        <v>194</v>
      </c>
      <c r="B180" s="159" t="s">
        <v>194</v>
      </c>
      <c r="C180" s="224">
        <v>0</v>
      </c>
      <c r="D180" s="224">
        <v>0</v>
      </c>
      <c r="E180" s="224">
        <v>0</v>
      </c>
      <c r="F180" s="224">
        <v>0</v>
      </c>
      <c r="G180" s="224">
        <v>0</v>
      </c>
      <c r="H180" s="224">
        <v>0</v>
      </c>
      <c r="I180" s="224">
        <v>0</v>
      </c>
      <c r="J180" s="224">
        <v>0</v>
      </c>
      <c r="K180" s="224">
        <v>0</v>
      </c>
      <c r="L180" s="224">
        <v>0</v>
      </c>
      <c r="M180" s="224">
        <v>0</v>
      </c>
      <c r="N180" s="224">
        <v>0</v>
      </c>
      <c r="O180" s="160">
        <v>0</v>
      </c>
      <c r="P180" s="245">
        <v>0</v>
      </c>
      <c r="Q180" s="161" t="s">
        <v>194</v>
      </c>
      <c r="R180" s="158" t="s">
        <v>194</v>
      </c>
      <c r="T180" s="71"/>
    </row>
    <row r="181" spans="1:20" x14ac:dyDescent="0.25">
      <c r="A181" s="230" t="s">
        <v>355</v>
      </c>
      <c r="B181" s="230" t="s">
        <v>356</v>
      </c>
      <c r="C181" s="231">
        <v>0</v>
      </c>
      <c r="D181" s="231">
        <v>0</v>
      </c>
      <c r="E181" s="231">
        <v>0</v>
      </c>
      <c r="F181" s="231">
        <v>0</v>
      </c>
      <c r="G181" s="231">
        <v>0</v>
      </c>
      <c r="H181" s="231">
        <v>1</v>
      </c>
      <c r="I181" s="231">
        <v>1</v>
      </c>
      <c r="J181" s="231">
        <v>0</v>
      </c>
      <c r="K181" s="231">
        <v>0</v>
      </c>
      <c r="L181" s="231">
        <v>1</v>
      </c>
      <c r="M181" s="231">
        <v>0</v>
      </c>
      <c r="N181" s="231">
        <v>0</v>
      </c>
      <c r="O181" s="232">
        <v>3</v>
      </c>
      <c r="P181" s="244">
        <v>0</v>
      </c>
      <c r="Q181" s="233" t="s">
        <v>194</v>
      </c>
      <c r="R181" s="184">
        <v>3</v>
      </c>
      <c r="T181" s="71"/>
    </row>
    <row r="182" spans="1:20" x14ac:dyDescent="0.25">
      <c r="A182" s="159" t="s">
        <v>357</v>
      </c>
      <c r="B182" s="229" t="s">
        <v>194</v>
      </c>
      <c r="C182" s="226">
        <v>0</v>
      </c>
      <c r="D182" s="226">
        <v>0</v>
      </c>
      <c r="E182" s="226">
        <v>0</v>
      </c>
      <c r="F182" s="226">
        <v>0</v>
      </c>
      <c r="G182" s="226">
        <v>0</v>
      </c>
      <c r="H182" s="226">
        <v>1</v>
      </c>
      <c r="I182" s="226">
        <v>1</v>
      </c>
      <c r="J182" s="226">
        <v>0</v>
      </c>
      <c r="K182" s="226">
        <v>0</v>
      </c>
      <c r="L182" s="226">
        <v>1</v>
      </c>
      <c r="M182" s="226">
        <v>0</v>
      </c>
      <c r="N182" s="226">
        <v>0</v>
      </c>
      <c r="O182" s="226">
        <v>3</v>
      </c>
      <c r="P182" s="164">
        <v>0</v>
      </c>
      <c r="Q182" s="240" t="s">
        <v>194</v>
      </c>
      <c r="R182" s="188">
        <v>3</v>
      </c>
      <c r="T182" s="71"/>
    </row>
    <row r="183" spans="1:20" x14ac:dyDescent="0.25">
      <c r="A183" s="159" t="s">
        <v>194</v>
      </c>
      <c r="B183" s="159" t="s">
        <v>194</v>
      </c>
      <c r="C183" s="224">
        <v>0</v>
      </c>
      <c r="D183" s="224">
        <v>0</v>
      </c>
      <c r="E183" s="224">
        <v>0</v>
      </c>
      <c r="F183" s="224">
        <v>0</v>
      </c>
      <c r="G183" s="224">
        <v>0</v>
      </c>
      <c r="H183" s="224">
        <v>0</v>
      </c>
      <c r="I183" s="224">
        <v>0</v>
      </c>
      <c r="J183" s="224">
        <v>0</v>
      </c>
      <c r="K183" s="224">
        <v>0</v>
      </c>
      <c r="L183" s="224">
        <v>0</v>
      </c>
      <c r="M183" s="224">
        <v>0</v>
      </c>
      <c r="N183" s="224">
        <v>0</v>
      </c>
      <c r="O183" s="160">
        <v>0</v>
      </c>
      <c r="P183" s="245">
        <v>0</v>
      </c>
      <c r="Q183" s="161" t="s">
        <v>194</v>
      </c>
      <c r="R183" s="158" t="s">
        <v>194</v>
      </c>
      <c r="T183" s="71"/>
    </row>
    <row r="184" spans="1:20" x14ac:dyDescent="0.25">
      <c r="A184" s="230" t="s">
        <v>358</v>
      </c>
      <c r="B184" s="230" t="s">
        <v>359</v>
      </c>
      <c r="C184" s="231">
        <v>0</v>
      </c>
      <c r="D184" s="231">
        <v>0</v>
      </c>
      <c r="E184" s="231">
        <v>0</v>
      </c>
      <c r="F184" s="231">
        <v>0</v>
      </c>
      <c r="G184" s="231">
        <v>0</v>
      </c>
      <c r="H184" s="231">
        <v>0</v>
      </c>
      <c r="I184" s="231">
        <v>1</v>
      </c>
      <c r="J184" s="231">
        <v>1</v>
      </c>
      <c r="K184" s="231">
        <v>0</v>
      </c>
      <c r="L184" s="231">
        <v>0</v>
      </c>
      <c r="M184" s="231">
        <v>1</v>
      </c>
      <c r="N184" s="231">
        <v>0</v>
      </c>
      <c r="O184" s="232">
        <v>3</v>
      </c>
      <c r="P184" s="244">
        <v>4</v>
      </c>
      <c r="Q184" s="233">
        <v>-0.25</v>
      </c>
      <c r="R184" s="184">
        <v>-1</v>
      </c>
      <c r="T184" s="71"/>
    </row>
    <row r="185" spans="1:20" x14ac:dyDescent="0.25">
      <c r="A185" s="159" t="s">
        <v>360</v>
      </c>
      <c r="B185" s="229" t="s">
        <v>194</v>
      </c>
      <c r="C185" s="226">
        <v>0</v>
      </c>
      <c r="D185" s="226">
        <v>0</v>
      </c>
      <c r="E185" s="226">
        <v>0</v>
      </c>
      <c r="F185" s="226">
        <v>0</v>
      </c>
      <c r="G185" s="226">
        <v>0</v>
      </c>
      <c r="H185" s="226">
        <v>0</v>
      </c>
      <c r="I185" s="226">
        <v>1</v>
      </c>
      <c r="J185" s="226">
        <v>1</v>
      </c>
      <c r="K185" s="226">
        <v>0</v>
      </c>
      <c r="L185" s="226">
        <v>0</v>
      </c>
      <c r="M185" s="226">
        <v>1</v>
      </c>
      <c r="N185" s="226">
        <v>0</v>
      </c>
      <c r="O185" s="226">
        <v>3</v>
      </c>
      <c r="P185" s="164">
        <v>4</v>
      </c>
      <c r="Q185" s="240">
        <v>-0.25</v>
      </c>
      <c r="R185" s="188">
        <v>-1</v>
      </c>
      <c r="T185" s="71"/>
    </row>
    <row r="186" spans="1:20" x14ac:dyDescent="0.25">
      <c r="A186" s="159" t="s">
        <v>194</v>
      </c>
      <c r="B186" s="159" t="s">
        <v>194</v>
      </c>
      <c r="C186" s="224">
        <v>0</v>
      </c>
      <c r="D186" s="224">
        <v>0</v>
      </c>
      <c r="E186" s="224">
        <v>0</v>
      </c>
      <c r="F186" s="224">
        <v>0</v>
      </c>
      <c r="G186" s="224">
        <v>0</v>
      </c>
      <c r="H186" s="224">
        <v>0</v>
      </c>
      <c r="I186" s="224">
        <v>0</v>
      </c>
      <c r="J186" s="224">
        <v>0</v>
      </c>
      <c r="K186" s="224">
        <v>0</v>
      </c>
      <c r="L186" s="224">
        <v>0</v>
      </c>
      <c r="M186" s="224">
        <v>0</v>
      </c>
      <c r="N186" s="224">
        <v>0</v>
      </c>
      <c r="O186" s="160">
        <v>0</v>
      </c>
      <c r="P186" s="245">
        <v>0</v>
      </c>
      <c r="Q186" s="161" t="s">
        <v>194</v>
      </c>
      <c r="R186" s="158" t="s">
        <v>194</v>
      </c>
      <c r="T186" s="71"/>
    </row>
    <row r="187" spans="1:20" x14ac:dyDescent="0.25">
      <c r="A187" s="230" t="s">
        <v>361</v>
      </c>
      <c r="B187" s="230" t="s">
        <v>362</v>
      </c>
      <c r="C187" s="231">
        <v>0</v>
      </c>
      <c r="D187" s="231">
        <v>0</v>
      </c>
      <c r="E187" s="231">
        <v>0</v>
      </c>
      <c r="F187" s="231">
        <v>2</v>
      </c>
      <c r="G187" s="231">
        <v>0</v>
      </c>
      <c r="H187" s="231">
        <v>0</v>
      </c>
      <c r="I187" s="231">
        <v>0</v>
      </c>
      <c r="J187" s="231">
        <v>0</v>
      </c>
      <c r="K187" s="231">
        <v>0</v>
      </c>
      <c r="L187" s="231">
        <v>0</v>
      </c>
      <c r="M187" s="231">
        <v>0</v>
      </c>
      <c r="N187" s="231">
        <v>0</v>
      </c>
      <c r="O187" s="232">
        <v>2</v>
      </c>
      <c r="P187" s="244">
        <v>0</v>
      </c>
      <c r="Q187" s="233" t="s">
        <v>194</v>
      </c>
      <c r="R187" s="184">
        <v>2</v>
      </c>
      <c r="T187" s="71"/>
    </row>
    <row r="188" spans="1:20" s="60" customFormat="1" x14ac:dyDescent="0.25">
      <c r="A188" s="159" t="s">
        <v>363</v>
      </c>
      <c r="B188" s="229" t="s">
        <v>194</v>
      </c>
      <c r="C188" s="226">
        <v>0</v>
      </c>
      <c r="D188" s="226">
        <v>0</v>
      </c>
      <c r="E188" s="226">
        <v>0</v>
      </c>
      <c r="F188" s="226">
        <v>2</v>
      </c>
      <c r="G188" s="226">
        <v>0</v>
      </c>
      <c r="H188" s="226">
        <v>0</v>
      </c>
      <c r="I188" s="226">
        <v>0</v>
      </c>
      <c r="J188" s="226">
        <v>0</v>
      </c>
      <c r="K188" s="226">
        <v>0</v>
      </c>
      <c r="L188" s="226">
        <v>0</v>
      </c>
      <c r="M188" s="226">
        <v>0</v>
      </c>
      <c r="N188" s="226">
        <v>0</v>
      </c>
      <c r="O188" s="226">
        <v>2</v>
      </c>
      <c r="P188" s="164">
        <v>13</v>
      </c>
      <c r="Q188" s="240">
        <v>-0.84615384615384615</v>
      </c>
      <c r="R188" s="188">
        <v>-11</v>
      </c>
      <c r="S188"/>
      <c r="T188" s="71"/>
    </row>
    <row r="189" spans="1:20" x14ac:dyDescent="0.25">
      <c r="A189" s="159" t="s">
        <v>194</v>
      </c>
      <c r="B189" s="159" t="s">
        <v>194</v>
      </c>
      <c r="C189" s="224">
        <v>0</v>
      </c>
      <c r="D189" s="224">
        <v>0</v>
      </c>
      <c r="E189" s="224">
        <v>0</v>
      </c>
      <c r="F189" s="224">
        <v>0</v>
      </c>
      <c r="G189" s="224">
        <v>0</v>
      </c>
      <c r="H189" s="224">
        <v>0</v>
      </c>
      <c r="I189" s="224">
        <v>0</v>
      </c>
      <c r="J189" s="224">
        <v>0</v>
      </c>
      <c r="K189" s="224">
        <v>0</v>
      </c>
      <c r="L189" s="224">
        <v>0</v>
      </c>
      <c r="M189" s="224">
        <v>0</v>
      </c>
      <c r="N189" s="224">
        <v>0</v>
      </c>
      <c r="O189" s="160">
        <v>0</v>
      </c>
      <c r="P189" s="245">
        <v>0</v>
      </c>
      <c r="Q189" s="161" t="s">
        <v>194</v>
      </c>
      <c r="R189" s="158" t="s">
        <v>194</v>
      </c>
      <c r="T189" s="71"/>
    </row>
    <row r="190" spans="1:20" x14ac:dyDescent="0.25">
      <c r="A190" s="230" t="s">
        <v>106</v>
      </c>
      <c r="B190" s="230" t="s">
        <v>364</v>
      </c>
      <c r="C190" s="231">
        <v>1</v>
      </c>
      <c r="D190" s="231">
        <v>0</v>
      </c>
      <c r="E190" s="231">
        <v>1</v>
      </c>
      <c r="F190" s="231">
        <v>0</v>
      </c>
      <c r="G190" s="231">
        <v>0</v>
      </c>
      <c r="H190" s="231">
        <v>0</v>
      </c>
      <c r="I190" s="231">
        <v>0</v>
      </c>
      <c r="J190" s="231">
        <v>0</v>
      </c>
      <c r="K190" s="231">
        <v>0</v>
      </c>
      <c r="L190" s="231">
        <v>0</v>
      </c>
      <c r="M190" s="231">
        <v>0</v>
      </c>
      <c r="N190" s="231">
        <v>0</v>
      </c>
      <c r="O190" s="232">
        <v>2</v>
      </c>
      <c r="P190" s="244">
        <v>9</v>
      </c>
      <c r="Q190" s="233">
        <v>-0.77777777777777779</v>
      </c>
      <c r="R190" s="184">
        <v>-7</v>
      </c>
      <c r="T190" s="71"/>
    </row>
    <row r="191" spans="1:20" x14ac:dyDescent="0.25">
      <c r="A191" s="159" t="s">
        <v>365</v>
      </c>
      <c r="B191" s="229" t="s">
        <v>194</v>
      </c>
      <c r="C191" s="226">
        <v>1</v>
      </c>
      <c r="D191" s="226">
        <v>0</v>
      </c>
      <c r="E191" s="226">
        <v>1</v>
      </c>
      <c r="F191" s="226">
        <v>0</v>
      </c>
      <c r="G191" s="226">
        <v>0</v>
      </c>
      <c r="H191" s="226">
        <v>0</v>
      </c>
      <c r="I191" s="226">
        <v>0</v>
      </c>
      <c r="J191" s="226">
        <v>0</v>
      </c>
      <c r="K191" s="226">
        <v>0</v>
      </c>
      <c r="L191" s="226">
        <v>0</v>
      </c>
      <c r="M191" s="226">
        <v>0</v>
      </c>
      <c r="N191" s="226">
        <v>0</v>
      </c>
      <c r="O191" s="226">
        <v>2</v>
      </c>
      <c r="P191" s="164">
        <v>9</v>
      </c>
      <c r="Q191" s="240">
        <v>-0.77777777777777779</v>
      </c>
      <c r="R191" s="188">
        <v>-7</v>
      </c>
      <c r="T191" s="71"/>
    </row>
    <row r="192" spans="1:20" x14ac:dyDescent="0.25">
      <c r="A192" s="159" t="s">
        <v>194</v>
      </c>
      <c r="B192" s="159" t="s">
        <v>194</v>
      </c>
      <c r="C192" s="224">
        <v>0</v>
      </c>
      <c r="D192" s="224">
        <v>0</v>
      </c>
      <c r="E192" s="224">
        <v>0</v>
      </c>
      <c r="F192" s="224">
        <v>0</v>
      </c>
      <c r="G192" s="224">
        <v>0</v>
      </c>
      <c r="H192" s="224">
        <v>0</v>
      </c>
      <c r="I192" s="224">
        <v>0</v>
      </c>
      <c r="J192" s="224">
        <v>0</v>
      </c>
      <c r="K192" s="224">
        <v>0</v>
      </c>
      <c r="L192" s="224">
        <v>0</v>
      </c>
      <c r="M192" s="224">
        <v>0</v>
      </c>
      <c r="N192" s="224">
        <v>0</v>
      </c>
      <c r="O192" s="160">
        <v>0</v>
      </c>
      <c r="P192" s="245">
        <v>0</v>
      </c>
      <c r="Q192" s="161" t="s">
        <v>194</v>
      </c>
      <c r="R192" s="158" t="s">
        <v>194</v>
      </c>
      <c r="T192" s="71"/>
    </row>
    <row r="193" spans="1:20" x14ac:dyDescent="0.25">
      <c r="A193" s="230" t="s">
        <v>366</v>
      </c>
      <c r="B193" s="230" t="s">
        <v>367</v>
      </c>
      <c r="C193" s="231">
        <v>0</v>
      </c>
      <c r="D193" s="231">
        <v>0</v>
      </c>
      <c r="E193" s="231">
        <v>0</v>
      </c>
      <c r="F193" s="231">
        <v>0</v>
      </c>
      <c r="G193" s="231">
        <v>0</v>
      </c>
      <c r="H193" s="231">
        <v>0</v>
      </c>
      <c r="I193" s="231">
        <v>1</v>
      </c>
      <c r="J193" s="231">
        <v>0</v>
      </c>
      <c r="K193" s="231">
        <v>0</v>
      </c>
      <c r="L193" s="231">
        <v>0</v>
      </c>
      <c r="M193" s="231">
        <v>0</v>
      </c>
      <c r="N193" s="231">
        <v>0</v>
      </c>
      <c r="O193" s="232">
        <v>1</v>
      </c>
      <c r="P193" s="244">
        <v>0</v>
      </c>
      <c r="Q193" s="233" t="s">
        <v>194</v>
      </c>
      <c r="R193" s="184">
        <v>1</v>
      </c>
      <c r="T193" s="71"/>
    </row>
    <row r="194" spans="1:20" x14ac:dyDescent="0.25">
      <c r="A194" s="159" t="s">
        <v>368</v>
      </c>
      <c r="B194" s="229" t="s">
        <v>194</v>
      </c>
      <c r="C194" s="226">
        <v>0</v>
      </c>
      <c r="D194" s="226">
        <v>0</v>
      </c>
      <c r="E194" s="226">
        <v>0</v>
      </c>
      <c r="F194" s="226">
        <v>0</v>
      </c>
      <c r="G194" s="226">
        <v>0</v>
      </c>
      <c r="H194" s="226">
        <v>0</v>
      </c>
      <c r="I194" s="226">
        <v>1</v>
      </c>
      <c r="J194" s="226">
        <v>0</v>
      </c>
      <c r="K194" s="226">
        <v>0</v>
      </c>
      <c r="L194" s="226">
        <v>0</v>
      </c>
      <c r="M194" s="226">
        <v>0</v>
      </c>
      <c r="N194" s="226">
        <v>0</v>
      </c>
      <c r="O194" s="226">
        <v>1</v>
      </c>
      <c r="P194" s="164">
        <v>0</v>
      </c>
      <c r="Q194" s="240" t="s">
        <v>194</v>
      </c>
      <c r="R194" s="188">
        <v>1</v>
      </c>
      <c r="T194" s="71"/>
    </row>
    <row r="195" spans="1:20" x14ac:dyDescent="0.25">
      <c r="A195" s="159" t="s">
        <v>194</v>
      </c>
      <c r="B195" s="159" t="s">
        <v>194</v>
      </c>
      <c r="C195" s="224">
        <v>0</v>
      </c>
      <c r="D195" s="224">
        <v>0</v>
      </c>
      <c r="E195" s="224">
        <v>0</v>
      </c>
      <c r="F195" s="224">
        <v>0</v>
      </c>
      <c r="G195" s="224">
        <v>0</v>
      </c>
      <c r="H195" s="224">
        <v>0</v>
      </c>
      <c r="I195" s="224">
        <v>0</v>
      </c>
      <c r="J195" s="224">
        <v>0</v>
      </c>
      <c r="K195" s="224">
        <v>0</v>
      </c>
      <c r="L195" s="224">
        <v>0</v>
      </c>
      <c r="M195" s="224">
        <v>0</v>
      </c>
      <c r="N195" s="224">
        <v>0</v>
      </c>
      <c r="O195" s="160">
        <v>0</v>
      </c>
      <c r="P195" s="245">
        <v>0</v>
      </c>
      <c r="Q195" s="161" t="s">
        <v>194</v>
      </c>
      <c r="R195" s="158" t="s">
        <v>194</v>
      </c>
      <c r="T195" s="71"/>
    </row>
    <row r="196" spans="1:20" x14ac:dyDescent="0.25">
      <c r="A196" s="230" t="s">
        <v>369</v>
      </c>
      <c r="B196" s="230" t="s">
        <v>370</v>
      </c>
      <c r="C196" s="231">
        <v>1</v>
      </c>
      <c r="D196" s="231">
        <v>0</v>
      </c>
      <c r="E196" s="231">
        <v>0</v>
      </c>
      <c r="F196" s="231">
        <v>0</v>
      </c>
      <c r="G196" s="231">
        <v>0</v>
      </c>
      <c r="H196" s="231">
        <v>0</v>
      </c>
      <c r="I196" s="231">
        <v>0</v>
      </c>
      <c r="J196" s="231">
        <v>0</v>
      </c>
      <c r="K196" s="231">
        <v>0</v>
      </c>
      <c r="L196" s="231">
        <v>0</v>
      </c>
      <c r="M196" s="231">
        <v>0</v>
      </c>
      <c r="N196" s="231">
        <v>0</v>
      </c>
      <c r="O196" s="232">
        <v>1</v>
      </c>
      <c r="P196" s="244">
        <v>0</v>
      </c>
      <c r="Q196" s="233" t="s">
        <v>194</v>
      </c>
      <c r="R196" s="184">
        <v>1</v>
      </c>
      <c r="T196" s="71"/>
    </row>
    <row r="197" spans="1:20" x14ac:dyDescent="0.25">
      <c r="A197" s="159" t="s">
        <v>371</v>
      </c>
      <c r="B197" s="229" t="s">
        <v>194</v>
      </c>
      <c r="C197" s="226">
        <v>1</v>
      </c>
      <c r="D197" s="226">
        <v>0</v>
      </c>
      <c r="E197" s="226">
        <v>0</v>
      </c>
      <c r="F197" s="226">
        <v>0</v>
      </c>
      <c r="G197" s="226">
        <v>0</v>
      </c>
      <c r="H197" s="226">
        <v>0</v>
      </c>
      <c r="I197" s="226">
        <v>0</v>
      </c>
      <c r="J197" s="226">
        <v>0</v>
      </c>
      <c r="K197" s="226">
        <v>0</v>
      </c>
      <c r="L197" s="226">
        <v>0</v>
      </c>
      <c r="M197" s="226">
        <v>0</v>
      </c>
      <c r="N197" s="226">
        <v>0</v>
      </c>
      <c r="O197" s="226">
        <v>1</v>
      </c>
      <c r="P197" s="164">
        <v>0</v>
      </c>
      <c r="Q197" s="240" t="s">
        <v>194</v>
      </c>
      <c r="R197" s="188">
        <v>1</v>
      </c>
      <c r="T197" s="71"/>
    </row>
    <row r="198" spans="1:20" x14ac:dyDescent="0.25">
      <c r="A198" s="159" t="s">
        <v>194</v>
      </c>
      <c r="B198" s="159" t="s">
        <v>194</v>
      </c>
      <c r="C198" s="224">
        <v>0</v>
      </c>
      <c r="D198" s="224">
        <v>0</v>
      </c>
      <c r="E198" s="224">
        <v>0</v>
      </c>
      <c r="F198" s="224">
        <v>0</v>
      </c>
      <c r="G198" s="224">
        <v>0</v>
      </c>
      <c r="H198" s="224">
        <v>0</v>
      </c>
      <c r="I198" s="224">
        <v>0</v>
      </c>
      <c r="J198" s="224">
        <v>0</v>
      </c>
      <c r="K198" s="224">
        <v>0</v>
      </c>
      <c r="L198" s="224">
        <v>0</v>
      </c>
      <c r="M198" s="224">
        <v>0</v>
      </c>
      <c r="N198" s="224">
        <v>0</v>
      </c>
      <c r="O198" s="160">
        <v>0</v>
      </c>
      <c r="P198" s="245">
        <v>0</v>
      </c>
      <c r="Q198" s="161" t="s">
        <v>194</v>
      </c>
      <c r="R198" s="158" t="s">
        <v>194</v>
      </c>
      <c r="T198" s="71"/>
    </row>
    <row r="199" spans="1:20" s="60" customFormat="1" x14ac:dyDescent="0.25">
      <c r="A199" s="174" t="s">
        <v>149</v>
      </c>
      <c r="B199" s="241" t="s">
        <v>194</v>
      </c>
      <c r="C199" s="226">
        <v>553</v>
      </c>
      <c r="D199" s="226">
        <v>410</v>
      </c>
      <c r="E199" s="226">
        <v>473</v>
      </c>
      <c r="F199" s="226">
        <v>506</v>
      </c>
      <c r="G199" s="226">
        <v>487</v>
      </c>
      <c r="H199" s="226">
        <v>566</v>
      </c>
      <c r="I199" s="226">
        <v>356</v>
      </c>
      <c r="J199" s="226">
        <v>452</v>
      </c>
      <c r="K199" s="226">
        <v>444</v>
      </c>
      <c r="L199" s="226">
        <v>490</v>
      </c>
      <c r="M199" s="226">
        <v>460</v>
      </c>
      <c r="N199" s="226">
        <v>281</v>
      </c>
      <c r="O199" s="226">
        <v>5478</v>
      </c>
      <c r="P199" s="164">
        <v>4972</v>
      </c>
      <c r="Q199" s="240">
        <v>0.10176991150442483</v>
      </c>
      <c r="R199" s="188">
        <v>506</v>
      </c>
      <c r="S199"/>
      <c r="T199" s="71"/>
    </row>
  </sheetData>
  <conditionalFormatting sqref="E1:E2 Q197:Q199 E200:E1048576 I200:I1048576">
    <cfRule type="cellIs" dxfId="79" priority="79" operator="greaterThan">
      <formula>0</formula>
    </cfRule>
    <cfRule type="cellIs" dxfId="78" priority="80" operator="lessThan">
      <formula>0</formula>
    </cfRule>
  </conditionalFormatting>
  <conditionalFormatting sqref="C5:C6 C9:C10 C17:C18 C25:C26 C36:C37 C47:C48 C54:C55 C67:C68 C74:C75 C81:C82 C90:C91 C97:C98 C104:C105 C108:C109 C114:C115 C141:C142 C146:C147 C151:C152 C155:C156 C158:C159 C161:C162 C165:C166 C169:C170 C172:C173 C176:C177 C179:C180 C182:C183 C185:C186 C188:C189 C191:C192 C194:C195 C197:P199">
    <cfRule type="cellIs" dxfId="77" priority="75" operator="equal">
      <formula>0</formula>
    </cfRule>
  </conditionalFormatting>
  <conditionalFormatting sqref="I1:I2">
    <cfRule type="cellIs" dxfId="76" priority="77" operator="greaterThan">
      <formula>0</formula>
    </cfRule>
    <cfRule type="cellIs" dxfId="75" priority="78" operator="lessThan">
      <formula>0</formula>
    </cfRule>
  </conditionalFormatting>
  <conditionalFormatting sqref="E5:E6 E9:E10 E17:E18 E25:E26 E36:E37 E47:E48 E54:E55 E67:E68 E74:E75 E81:E82 E90:E91 E97:E98 E104:E105 E108:E109 E114:E115 E141:E142 E146:E147 E151:E152 E155:E156 E158:E159 E161:E162 E165:E166 E169:E170 E172:E173 E176:E177 E179:E180 E182:E183 E185:E186 E188:E189 E191:E192 E194:E195">
    <cfRule type="cellIs" dxfId="74" priority="71" operator="equal">
      <formula>0</formula>
    </cfRule>
  </conditionalFormatting>
  <conditionalFormatting sqref="G5:O6 G9:O10 G17:O18 G25:O26 G36:O37 G47:O48 G54:O55 G67:O68 G74:O75 G81:O82 G90:O91 G97:O98 G104:O105 G108:O109 G114:O115 G141:O142 G146:O147 G151:O152 G155:O156 G158:O159 G161:O162 G165:O166 G169:O170 G172:O173 G176:O177 G179:O180 G182:O183 G185:O186 G188:O189 G191:O192 G194:O195">
    <cfRule type="cellIs" dxfId="73" priority="68" operator="equal">
      <formula>0</formula>
    </cfRule>
  </conditionalFormatting>
  <conditionalFormatting sqref="C5:C6 C9:C10 C17:C18 C25:C26 C36:C37 C47:C48 C54:C55 C67:C68 C74:C75 C81:C82 C90:C91 C97:C98 C104:C105 C108:C109 C114:C115 C141:C142 C146:C147 C151:C152 C155:C156 C158:C159 C161:C162 C165:C166 C169:C170 C172:C173 C176:C177 C179:C180 C182:C183 C185:C186 C188:C189 C191:C192 C194:C195">
    <cfRule type="cellIs" dxfId="72" priority="76" operator="equal">
      <formula>0</formula>
    </cfRule>
  </conditionalFormatting>
  <conditionalFormatting sqref="D5:D6 D9:D10 D17:D18 D25:D26 D36:D37 D47:D48 D54:D55 D67:D68 D74:D75 D81:D82 D90:D91 D97:D98 D104:D105 D108:D109 D114:D115 D141:D142 D146:D147 D151:D152 D155:D156 D158:D159 D161:D162 D165:D166 D169:D170 D172:D173 D176:D177 D179:D180 D182:D183 D185:D186 D188:D189 D191:D192 D194:D195">
    <cfRule type="cellIs" dxfId="71" priority="74" operator="equal">
      <formula>0</formula>
    </cfRule>
  </conditionalFormatting>
  <conditionalFormatting sqref="D5:D6 D9:D10 D17:D18 D25:D26 D36:D37 D47:D48 D54:D55 D67:D68 D74:D75 D81:D82 D90:D91 D97:D98 D104:D105 D108:D109 D114:D115 D141:D142 D146:D147 D151:D152 D155:D156 D158:D159 D161:D162 D165:D166 D169:D170 D172:D173 D176:D177 D179:D180 D182:D183 D185:D186 D188:D189 D191:D192 D194:D195">
    <cfRule type="cellIs" dxfId="70" priority="73" operator="equal">
      <formula>0</formula>
    </cfRule>
  </conditionalFormatting>
  <conditionalFormatting sqref="E5:E6 E9:E10 E17:E18 E25:E26 E36:E37 E47:E48 E54:E55 E67:E68 E74:E75 E81:E82 E90:E91 E97:E98 E104:E105 E108:E109 E114:E115 E141:E142 E146:E147 E151:E152 E155:E156 E158:E159 E161:E162 E165:E166 E169:E170 E172:E173 E176:E177 E179:E180 E182:E183 E185:E186 E188:E189 E191:E192 E194:E195">
    <cfRule type="cellIs" dxfId="69" priority="72" operator="equal">
      <formula>0</formula>
    </cfRule>
  </conditionalFormatting>
  <conditionalFormatting sqref="F5:F6 F9:F10 F17:F18 F25:F26 F36:F37 F47:F48 F54:F55 F67:F68 F74:F75 F81:F82 F90:F91 F97:F98 F104:F105 F108:F109 F114:F115 F141:F142 F146:F147 F151:F152 F155:F156 F158:F159 F161:F162 F165:F166 F169:F170 F172:F173 F176:F177 F179:F180 F182:F183 F185:F186 F188:F189 F191:F192 F194:F195">
    <cfRule type="cellIs" dxfId="68" priority="70" operator="equal">
      <formula>0</formula>
    </cfRule>
  </conditionalFormatting>
  <conditionalFormatting sqref="F5:F6 F9:F10 F17:F18 F25:F26 F36:F37 F47:F48 F54:F55 F67:F68 F74:F75 F81:F82 F90:F91 F97:F98 F104:F105 F108:F109 F114:F115 F141:F142 F146:F147 F151:F152 F155:F156 F158:F159 F161:F162 F165:F166 F169:F170 F172:F173 F176:F177 F179:F180 F182:F183 F185:F186 F188:F189 F191:F192 F194:F195">
    <cfRule type="cellIs" dxfId="67" priority="69" operator="equal">
      <formula>0</formula>
    </cfRule>
  </conditionalFormatting>
  <conditionalFormatting sqref="G5:O6 G9:O10 G17:O18 G25:O26 G36:O37 G47:O48 G54:O55 G67:O68 G74:O75 G81:O82 G90:O91 G97:O98 G104:O105 G108:O109 G114:O115 G141:O142 G146:O147 G151:O152 G155:O156 G158:O159 G161:O162 G165:O166 G169:O170 G172:O173 G176:O177 G179:O180 G182:O183 G185:O186 G188:O189 G191:O192 G194:O195">
    <cfRule type="cellIs" dxfId="66" priority="67" operator="equal">
      <formula>0</formula>
    </cfRule>
  </conditionalFormatting>
  <conditionalFormatting sqref="A5:A6 A9:A10 A17:A18 A25:A26 A36:A37 A47:A48 A54:A55 A67:A68 A74:A75 A81:A82 A90:A91 A97:A98 A104:A105 A108:A109 A114:A115 A141:A142 A146:A147 A151:A152 A155:A156 A158:A159 A161:A162 A165:A166 A169:A170 A172:A173 A176:A177 A179:A180 A182:A183 A185:A186 A188:A189 A191:A192 A194:A195 A197:B199">
    <cfRule type="containsText" dxfId="65" priority="66" operator="containsText" text="kokku">
      <formula>NOT(ISERROR(SEARCH("kokku",A5)))</formula>
    </cfRule>
  </conditionalFormatting>
  <conditionalFormatting sqref="B5:B6 B9:B10 B17:B18 B25:B26 B36:B37 B47:B48 B54:B55 B67:B68 B74:B75 B81:B82 B90:B91 B97:B98 B104:B105 B108:B109 B114:B115 B141:B142 B146:B147 B151:B152 B155:B156 B158:B159 B161:B162 B165:B166 B169:B170 B172:B173 B176:B177 B179:B180 B182:B183 B185:B186 B188:B189 B191:B192 B194:B195">
    <cfRule type="containsText" dxfId="64" priority="65" operator="containsText" text="kokku">
      <formula>NOT(ISERROR(SEARCH("kokku",B5)))</formula>
    </cfRule>
  </conditionalFormatting>
  <conditionalFormatting sqref="P5:P6 P9:P10 P17:P18 P25:P26 P36:P37 P47:P48 P54:P55 P67:P68 P74:P75 P81:P82 P90:P91 P97:P98 P104:P105 P108:P109 P114:P115 P141:P142 P146:P147 P151:P152 P155:P156 P158:P159 P161:P162 P165:P166 P169:P170 P172:P173 P176:P177 P179:P180 P182:P183 P185:P186 P188:P189 P191:P192 P194:P195">
    <cfRule type="cellIs" dxfId="63" priority="64" operator="equal">
      <formula>0</formula>
    </cfRule>
  </conditionalFormatting>
  <conditionalFormatting sqref="Q5:Q6 Q9:Q10 Q17:Q18 Q25:Q26 Q36:Q37 Q47:Q48 Q54:Q55 Q67:Q68 Q74:Q75 Q81:Q82 Q90:Q91 Q97:Q98 Q104:Q105 Q108:Q109 Q114:Q115 Q141:Q142 Q146:Q147 Q151:Q152 Q155:Q156 Q158:Q159 Q161:Q162 Q165:Q166 Q169:Q170 Q172:Q173 Q176:Q177 Q179:Q180 Q182:Q183 Q185:Q186 Q188:Q189 Q191:Q192 Q194:Q195">
    <cfRule type="cellIs" dxfId="62" priority="62" operator="greaterThan">
      <formula>0</formula>
    </cfRule>
    <cfRule type="cellIs" dxfId="61" priority="63" operator="lessThan">
      <formula>0</formula>
    </cfRule>
  </conditionalFormatting>
  <conditionalFormatting sqref="Q5:Q6 Q9:Q10 Q17:Q18 Q25:Q26 Q36:Q37 Q47:Q48 Q54:Q55 Q67:Q68 Q74:Q75 Q81:Q82 Q90:Q91 Q97:Q98 Q104:Q105 Q108:Q109 Q114:Q115 Q141:Q142 Q146:Q147 Q151:Q152 Q155:Q156 Q158:Q159 Q161:Q162 Q165:Q166 Q169:Q170 Q172:Q173 Q176:Q177 Q179:Q180 Q182:Q183 Q185:Q186 Q188:Q189 Q191:Q192 Q194:Q195 Q197:Q199">
    <cfRule type="cellIs" dxfId="60" priority="60" operator="greaterThan">
      <formula>0</formula>
    </cfRule>
    <cfRule type="cellIs" dxfId="59" priority="61" operator="lessThan">
      <formula>0</formula>
    </cfRule>
  </conditionalFormatting>
  <conditionalFormatting sqref="Q5:Q6 Q9:Q10 Q17:Q18 Q25:Q26 Q36:Q37 Q47:Q48 Q54:Q55 Q67:Q68 Q74:Q75 Q81:Q82 Q90:Q91 Q97:Q98 Q104:Q105 Q108:Q109 Q114:Q115 Q141:Q142 Q146:Q147 Q151:Q152 Q155:Q156 Q158:Q159 Q161:Q162 Q165:Q166 Q169:Q170 Q172:Q173 Q176:Q177 Q179:Q180 Q182:Q183 Q185:Q186 Q188:Q189 Q191:Q192 Q194:Q195">
    <cfRule type="cellIs" dxfId="58" priority="58" operator="greaterThan">
      <formula>0</formula>
    </cfRule>
    <cfRule type="cellIs" dxfId="57" priority="59" operator="lessThan">
      <formula>0</formula>
    </cfRule>
  </conditionalFormatting>
  <conditionalFormatting sqref="C56:C66 C49:C53 C38:C46 C27:C35 C19:C24 C11:C16 C7:C8">
    <cfRule type="cellIs" dxfId="56" priority="56" operator="equal">
      <formula>0</formula>
    </cfRule>
  </conditionalFormatting>
  <conditionalFormatting sqref="E56:E66 E49:E53 E38:E46 E27:E35 E19:E24 E11:E16 E7:E8">
    <cfRule type="cellIs" dxfId="55" priority="52" operator="equal">
      <formula>0</formula>
    </cfRule>
  </conditionalFormatting>
  <conditionalFormatting sqref="G56:O66 G49:O53 G38:O46 G27:O35 G19:O24 G11:O16 G7:O8">
    <cfRule type="cellIs" dxfId="54" priority="49" operator="equal">
      <formula>0</formula>
    </cfRule>
  </conditionalFormatting>
  <conditionalFormatting sqref="C56:C66 C49:C53 C38:C46 C27:C35 C19:C24 C11:C16 C7:C8">
    <cfRule type="cellIs" dxfId="53" priority="57" operator="equal">
      <formula>0</formula>
    </cfRule>
  </conditionalFormatting>
  <conditionalFormatting sqref="D56:D66 D49:D53 D38:D46 D27:D35 D19:D24 D11:D16 D7:D8">
    <cfRule type="cellIs" dxfId="52" priority="55" operator="equal">
      <formula>0</formula>
    </cfRule>
  </conditionalFormatting>
  <conditionalFormatting sqref="D56:D66 D49:D53 D38:D46 D27:D35 D19:D24 D11:D16 D7:D8">
    <cfRule type="cellIs" dxfId="51" priority="54" operator="equal">
      <formula>0</formula>
    </cfRule>
  </conditionalFormatting>
  <conditionalFormatting sqref="E56:E66 E49:E53 E38:E46 E27:E35 E19:E24 E11:E16 E7:E8">
    <cfRule type="cellIs" dxfId="50" priority="53" operator="equal">
      <formula>0</formula>
    </cfRule>
  </conditionalFormatting>
  <conditionalFormatting sqref="F56:F66 F49:F53 F38:F46 F27:F35 F19:F24 F11:F16 F7:F8">
    <cfRule type="cellIs" dxfId="49" priority="51" operator="equal">
      <formula>0</formula>
    </cfRule>
  </conditionalFormatting>
  <conditionalFormatting sqref="F56:F66 F49:F53 F38:F46 F27:F35 F19:F24 F11:F16 F7:F8">
    <cfRule type="cellIs" dxfId="48" priority="50" operator="equal">
      <formula>0</formula>
    </cfRule>
  </conditionalFormatting>
  <conditionalFormatting sqref="G56:O66 G49:O53 G38:O46 G27:O35 G19:O24 G11:O16 G7:O8">
    <cfRule type="cellIs" dxfId="47" priority="48" operator="equal">
      <formula>0</formula>
    </cfRule>
  </conditionalFormatting>
  <conditionalFormatting sqref="A56:A66 A49:A53 A38:A46 A27:A35 A19:A24 A11:A16 A7:A8">
    <cfRule type="containsText" dxfId="46" priority="47" operator="containsText" text="kokku">
      <formula>NOT(ISERROR(SEARCH("kokku",A7)))</formula>
    </cfRule>
  </conditionalFormatting>
  <conditionalFormatting sqref="B56:B66 B49:B53 B38:B46 B27:B35 B19:B24 B11:B16 B7:B8">
    <cfRule type="containsText" dxfId="45" priority="46" operator="containsText" text="kokku">
      <formula>NOT(ISERROR(SEARCH("kokku",B7)))</formula>
    </cfRule>
  </conditionalFormatting>
  <conditionalFormatting sqref="P56:P66 P49:P53 P38:P46 P27:P35 P19:P24 P11:P16 P7:P8">
    <cfRule type="cellIs" dxfId="44" priority="45" operator="equal">
      <formula>0</formula>
    </cfRule>
  </conditionalFormatting>
  <conditionalFormatting sqref="Q56:Q66 Q49:Q53 Q38:Q46 Q27:Q35 Q19:Q24 Q11:Q16 Q7:Q8">
    <cfRule type="cellIs" dxfId="43" priority="43" operator="greaterThan">
      <formula>0</formula>
    </cfRule>
    <cfRule type="cellIs" dxfId="42" priority="44" operator="lessThan">
      <formula>0</formula>
    </cfRule>
  </conditionalFormatting>
  <conditionalFormatting sqref="Q56:Q66 Q49:Q53 Q38:Q46 Q27:Q35 Q19:Q24 Q11:Q16 Q7:Q8">
    <cfRule type="cellIs" dxfId="41" priority="41" operator="greaterThan">
      <formula>0</formula>
    </cfRule>
    <cfRule type="cellIs" dxfId="40" priority="42" operator="lessThan">
      <formula>0</formula>
    </cfRule>
  </conditionalFormatting>
  <conditionalFormatting sqref="Q56:Q66 Q49:Q53 Q38:Q46 Q27:Q35 Q19:Q24 Q11:Q16 Q7:Q8">
    <cfRule type="cellIs" dxfId="39" priority="39" operator="greaterThan">
      <formula>0</formula>
    </cfRule>
    <cfRule type="cellIs" dxfId="38" priority="40" operator="lessThan">
      <formula>0</formula>
    </cfRule>
  </conditionalFormatting>
  <conditionalFormatting sqref="C116:C140 C110:C113 C106:C107 C99:C103 C92:C96 C83:C89 C76:C80 C69:C73">
    <cfRule type="cellIs" dxfId="37" priority="37" operator="equal">
      <formula>0</formula>
    </cfRule>
  </conditionalFormatting>
  <conditionalFormatting sqref="E116:E140 E110:E113 E106:E107 E99:E103 E92:E96 E83:E89 E76:E80 E69:E73">
    <cfRule type="cellIs" dxfId="36" priority="33" operator="equal">
      <formula>0</formula>
    </cfRule>
  </conditionalFormatting>
  <conditionalFormatting sqref="G116:O140 G110:O113 G106:O107 G99:O103 G92:O96 G83:O89 G76:O80 G69:O73">
    <cfRule type="cellIs" dxfId="35" priority="30" operator="equal">
      <formula>0</formula>
    </cfRule>
  </conditionalFormatting>
  <conditionalFormatting sqref="C116:C140 C110:C113 C106:C107 C99:C103 C92:C96 C83:C89 C76:C80 C69:C73">
    <cfRule type="cellIs" dxfId="34" priority="38" operator="equal">
      <formula>0</formula>
    </cfRule>
  </conditionalFormatting>
  <conditionalFormatting sqref="D116:D140 D110:D113 D106:D107 D99:D103 D92:D96 D83:D89 D76:D80 D69:D73">
    <cfRule type="cellIs" dxfId="33" priority="36" operator="equal">
      <formula>0</formula>
    </cfRule>
  </conditionalFormatting>
  <conditionalFormatting sqref="D116:D140 D110:D113 D106:D107 D99:D103 D92:D96 D83:D89 D76:D80 D69:D73">
    <cfRule type="cellIs" dxfId="32" priority="35" operator="equal">
      <formula>0</formula>
    </cfRule>
  </conditionalFormatting>
  <conditionalFormatting sqref="E116:E140 E110:E113 E106:E107 E99:E103 E92:E96 E83:E89 E76:E80 E69:E73">
    <cfRule type="cellIs" dxfId="31" priority="34" operator="equal">
      <formula>0</formula>
    </cfRule>
  </conditionalFormatting>
  <conditionalFormatting sqref="F116:F140 F110:F113 F106:F107 F99:F103 F92:F96 F83:F89 F76:F80 F69:F73">
    <cfRule type="cellIs" dxfId="30" priority="32" operator="equal">
      <formula>0</formula>
    </cfRule>
  </conditionalFormatting>
  <conditionalFormatting sqref="F116:F140 F110:F113 F106:F107 F99:F103 F92:F96 F83:F89 F76:F80 F69:F73">
    <cfRule type="cellIs" dxfId="29" priority="31" operator="equal">
      <formula>0</formula>
    </cfRule>
  </conditionalFormatting>
  <conditionalFormatting sqref="G116:O140 G110:O113 G106:O107 G99:O103 G92:O96 G83:O89 G76:O80 G69:O73">
    <cfRule type="cellIs" dxfId="28" priority="29" operator="equal">
      <formula>0</formula>
    </cfRule>
  </conditionalFormatting>
  <conditionalFormatting sqref="A116:A140 A110:A113 A106:A107 A99:A103 A92:A96 A83:A89 A76:A80 A69:A73">
    <cfRule type="containsText" dxfId="27" priority="28" operator="containsText" text="kokku">
      <formula>NOT(ISERROR(SEARCH("kokku",A69)))</formula>
    </cfRule>
  </conditionalFormatting>
  <conditionalFormatting sqref="B116:B140 B110:B113 B106:B107 B99:B103 B92:B96 B83:B89 B76:B80 B69:B73">
    <cfRule type="containsText" dxfId="26" priority="27" operator="containsText" text="kokku">
      <formula>NOT(ISERROR(SEARCH("kokku",B69)))</formula>
    </cfRule>
  </conditionalFormatting>
  <conditionalFormatting sqref="P116:P140 P110:P113 P106:P107 P99:P103 P92:P96 P83:P89 P76:P80 P69:P73">
    <cfRule type="cellIs" dxfId="25" priority="26" operator="equal">
      <formula>0</formula>
    </cfRule>
  </conditionalFormatting>
  <conditionalFormatting sqref="Q116:Q140 Q110:Q113 Q106:Q107 Q99:Q103 Q92:Q96 Q83:Q89 Q76:Q80 Q69:Q73">
    <cfRule type="cellIs" dxfId="24" priority="24" operator="greaterThan">
      <formula>0</formula>
    </cfRule>
    <cfRule type="cellIs" dxfId="23" priority="25" operator="lessThan">
      <formula>0</formula>
    </cfRule>
  </conditionalFormatting>
  <conditionalFormatting sqref="Q116:Q140 Q110:Q113 Q106:Q107 Q99:Q103 Q92:Q96 Q83:Q89 Q76:Q80 Q69:Q73">
    <cfRule type="cellIs" dxfId="22" priority="22" operator="greaterThan">
      <formula>0</formula>
    </cfRule>
    <cfRule type="cellIs" dxfId="21" priority="23" operator="lessThan">
      <formula>0</formula>
    </cfRule>
  </conditionalFormatting>
  <conditionalFormatting sqref="Q116:Q140 Q110:Q113 Q106:Q107 Q99:Q103 Q92:Q96 Q83:Q89 Q76:Q80 Q69:Q73">
    <cfRule type="cellIs" dxfId="20" priority="20" operator="greaterThan">
      <formula>0</formula>
    </cfRule>
    <cfRule type="cellIs" dxfId="19" priority="21" operator="lessThan">
      <formula>0</formula>
    </cfRule>
  </conditionalFormatting>
  <conditionalFormatting sqref="C196 C193 C190 C187 C184 C181 C178 C174:C175 C171 C167:C168 C163:C164 C160 C157 C153:C154 C148:C150 C143:C145">
    <cfRule type="cellIs" dxfId="18" priority="18" operator="equal">
      <formula>0</formula>
    </cfRule>
  </conditionalFormatting>
  <conditionalFormatting sqref="E196 E193 E190 E187 E184 E181 E178 E174:E175 E171 E167:E168 E163:E164 E160 E157 E153:E154 E148:E150 E143:E145">
    <cfRule type="cellIs" dxfId="17" priority="14" operator="equal">
      <formula>0</formula>
    </cfRule>
  </conditionalFormatting>
  <conditionalFormatting sqref="G196:O196 G193:O193 G190:O190 G187:O187 G184:O184 G181:O181 G178:O178 G174:O175 G171:O171 G167:O168 G163:O164 G160:O160 G157:O157 G153:O154 G148:O150 G143:O145">
    <cfRule type="cellIs" dxfId="16" priority="11" operator="equal">
      <formula>0</formula>
    </cfRule>
  </conditionalFormatting>
  <conditionalFormatting sqref="C196 C193 C190 C187 C184 C181 C178 C174:C175 C171 C167:C168 C163:C164 C160 C157 C153:C154 C148:C150 C143:C145">
    <cfRule type="cellIs" dxfId="15" priority="19" operator="equal">
      <formula>0</formula>
    </cfRule>
  </conditionalFormatting>
  <conditionalFormatting sqref="D196 D193 D190 D187 D184 D181 D178 D174:D175 D171 D167:D168 D163:D164 D160 D157 D153:D154 D148:D150 D143:D145">
    <cfRule type="cellIs" dxfId="14" priority="17" operator="equal">
      <formula>0</formula>
    </cfRule>
  </conditionalFormatting>
  <conditionalFormatting sqref="D196 D193 D190 D187 D184 D181 D178 D174:D175 D171 D167:D168 D163:D164 D160 D157 D153:D154 D148:D150 D143:D145">
    <cfRule type="cellIs" dxfId="13" priority="16" operator="equal">
      <formula>0</formula>
    </cfRule>
  </conditionalFormatting>
  <conditionalFormatting sqref="E196 E193 E190 E187 E184 E181 E178 E174:E175 E171 E167:E168 E163:E164 E160 E157 E153:E154 E148:E150 E143:E145">
    <cfRule type="cellIs" dxfId="12" priority="15" operator="equal">
      <formula>0</formula>
    </cfRule>
  </conditionalFormatting>
  <conditionalFormatting sqref="F196 F193 F190 F187 F184 F181 F178 F174:F175 F171 F167:F168 F163:F164 F160 F157 F153:F154 F148:F150 F143:F145">
    <cfRule type="cellIs" dxfId="11" priority="13" operator="equal">
      <formula>0</formula>
    </cfRule>
  </conditionalFormatting>
  <conditionalFormatting sqref="F196 F193 F190 F187 F184 F181 F178 F174:F175 F171 F167:F168 F163:F164 F160 F157 F153:F154 F148:F150 F143:F145">
    <cfRule type="cellIs" dxfId="10" priority="12" operator="equal">
      <formula>0</formula>
    </cfRule>
  </conditionalFormatting>
  <conditionalFormatting sqref="G196:O196 G193:O193 G190:O190 G187:O187 G184:O184 G181:O181 G178:O178 G174:O175 G171:O171 G167:O168 G163:O164 G160:O160 G157:O157 G153:O154 G148:O150 G143:O145">
    <cfRule type="cellIs" dxfId="9" priority="10" operator="equal">
      <formula>0</formula>
    </cfRule>
  </conditionalFormatting>
  <conditionalFormatting sqref="A196 A193 A190 A187 A184 A181 A178 A174:A175 A171 A167:A168 A163:A164 A160 A157 A153:A154 A148:A150 A143:A145">
    <cfRule type="containsText" dxfId="8" priority="9" operator="containsText" text="kokku">
      <formula>NOT(ISERROR(SEARCH("kokku",A143)))</formula>
    </cfRule>
  </conditionalFormatting>
  <conditionalFormatting sqref="B196 B193 B190 B187 B184 B181 B178 B174:B175 B171 B167:B168 B163:B164 B160 B157 B153:B154 B148:B150 B143:B145">
    <cfRule type="containsText" dxfId="7" priority="8" operator="containsText" text="kokku">
      <formula>NOT(ISERROR(SEARCH("kokku",B143)))</formula>
    </cfRule>
  </conditionalFormatting>
  <conditionalFormatting sqref="P196 P193 P190 P187 P184 P181 P178 P174:P175 P171 P167:P168 P163:P164 P160 P157 P153:P154 P148:P150 P143:P145">
    <cfRule type="cellIs" dxfId="6" priority="7" operator="equal">
      <formula>0</formula>
    </cfRule>
  </conditionalFormatting>
  <conditionalFormatting sqref="Q196 Q193 Q190 Q187 Q184 Q181 Q178 Q174:Q175 Q171 Q167:Q168 Q163:Q164 Q160 Q157 Q153:Q154 Q148:Q150 Q143:Q145">
    <cfRule type="cellIs" dxfId="5" priority="5" operator="greaterThan">
      <formula>0</formula>
    </cfRule>
    <cfRule type="cellIs" dxfId="4" priority="6" operator="lessThan">
      <formula>0</formula>
    </cfRule>
  </conditionalFormatting>
  <conditionalFormatting sqref="Q196 Q193 Q190 Q187 Q184 Q181 Q178 Q174:Q175 Q171 Q167:Q168 Q163:Q164 Q160 Q157 Q153:Q154 Q148:Q150 Q143:Q145">
    <cfRule type="cellIs" dxfId="3" priority="3" operator="greaterThan">
      <formula>0</formula>
    </cfRule>
    <cfRule type="cellIs" dxfId="2" priority="4" operator="lessThan">
      <formula>0</formula>
    </cfRule>
  </conditionalFormatting>
  <conditionalFormatting sqref="Q196 Q193 Q190 Q187 Q184 Q181 Q178 Q174:Q175 Q171 Q167:Q168 Q163:Q164 Q160 Q157 Q153:Q154 Q148:Q150 Q143:Q145">
    <cfRule type="cellIs" dxfId="1" priority="1" operator="greaterThan">
      <formula>0</formula>
    </cfRule>
    <cfRule type="cellIs" dxfId="0" priority="2" operator="lessThan">
      <formula>0</formula>
    </cfRule>
  </conditionalFormatting>
  <printOptions horizontalCentered="1"/>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AC75"/>
  <sheetViews>
    <sheetView showGridLines="0" workbookViewId="0"/>
  </sheetViews>
  <sheetFormatPr defaultColWidth="9.140625" defaultRowHeight="15" x14ac:dyDescent="0.25"/>
  <cols>
    <col min="1" max="1" width="18" style="2" customWidth="1"/>
    <col min="2" max="13" width="9.5703125" style="2" customWidth="1"/>
    <col min="14" max="14" width="8.5703125" style="12" customWidth="1"/>
    <col min="15" max="15" width="10.5703125" style="2" customWidth="1"/>
    <col min="16" max="16384" width="9.140625" style="2"/>
  </cols>
  <sheetData>
    <row r="1" spans="1:29" ht="18.75" x14ac:dyDescent="0.3">
      <c r="A1" s="13" t="s">
        <v>14</v>
      </c>
      <c r="B1" s="14"/>
      <c r="C1" s="14"/>
      <c r="D1" s="14"/>
      <c r="E1" s="14"/>
      <c r="F1" s="14"/>
      <c r="G1" s="14"/>
      <c r="H1" s="15"/>
      <c r="I1" s="14"/>
      <c r="J1" s="14"/>
      <c r="K1" s="14"/>
      <c r="L1" s="14"/>
      <c r="M1" s="14"/>
      <c r="N1" s="14"/>
    </row>
    <row r="3" spans="1:29" ht="20.25" customHeight="1" x14ac:dyDescent="0.25">
      <c r="A3" s="248" t="s">
        <v>15</v>
      </c>
      <c r="B3" s="248"/>
      <c r="C3" s="248"/>
      <c r="D3" s="248"/>
      <c r="E3" s="248"/>
      <c r="F3" s="248"/>
      <c r="G3" s="248"/>
      <c r="H3" s="248"/>
      <c r="I3" s="248"/>
      <c r="J3" s="248"/>
      <c r="K3" s="248"/>
      <c r="L3" s="248"/>
      <c r="M3" s="248"/>
      <c r="N3" s="248"/>
    </row>
    <row r="4" spans="1:29" s="19" customFormat="1" x14ac:dyDescent="0.25">
      <c r="A4" s="16"/>
      <c r="B4" s="17" t="s">
        <v>16</v>
      </c>
      <c r="C4" s="17" t="s">
        <v>17</v>
      </c>
      <c r="D4" s="17" t="s">
        <v>18</v>
      </c>
      <c r="E4" s="17" t="s">
        <v>19</v>
      </c>
      <c r="F4" s="17" t="s">
        <v>20</v>
      </c>
      <c r="G4" s="17" t="s">
        <v>21</v>
      </c>
      <c r="H4" s="17" t="s">
        <v>22</v>
      </c>
      <c r="I4" s="17" t="s">
        <v>23</v>
      </c>
      <c r="J4" s="17" t="s">
        <v>24</v>
      </c>
      <c r="K4" s="17" t="s">
        <v>25</v>
      </c>
      <c r="L4" s="17" t="s">
        <v>26</v>
      </c>
      <c r="M4" s="17" t="s">
        <v>27</v>
      </c>
      <c r="N4" s="18" t="s">
        <v>28</v>
      </c>
      <c r="P4" s="20"/>
      <c r="Q4" s="20"/>
      <c r="R4" s="20"/>
      <c r="S4" s="20"/>
      <c r="T4" s="20"/>
      <c r="U4" s="20"/>
      <c r="V4" s="20"/>
      <c r="W4" s="20"/>
      <c r="X4" s="20"/>
      <c r="Y4" s="20"/>
      <c r="Z4" s="20"/>
      <c r="AA4" s="20"/>
      <c r="AB4" s="20"/>
      <c r="AC4" s="20"/>
    </row>
    <row r="5" spans="1:29" s="25" customFormat="1" x14ac:dyDescent="0.25">
      <c r="A5" s="21">
        <v>2017</v>
      </c>
      <c r="B5" s="22">
        <v>2026</v>
      </c>
      <c r="C5" s="22">
        <v>1611</v>
      </c>
      <c r="D5" s="22">
        <v>2232</v>
      </c>
      <c r="E5" s="22">
        <v>2226</v>
      </c>
      <c r="F5" s="22">
        <v>2571</v>
      </c>
      <c r="G5" s="22">
        <v>2666</v>
      </c>
      <c r="H5" s="22">
        <v>2018</v>
      </c>
      <c r="I5" s="22">
        <v>2049</v>
      </c>
      <c r="J5" s="22">
        <v>1947</v>
      </c>
      <c r="K5" s="22">
        <v>2076</v>
      </c>
      <c r="L5" s="22">
        <v>2100</v>
      </c>
      <c r="M5" s="23">
        <v>1498</v>
      </c>
      <c r="N5" s="24">
        <f>SUM(B5:M5)</f>
        <v>25020</v>
      </c>
    </row>
    <row r="6" spans="1:29" s="25" customFormat="1" x14ac:dyDescent="0.25">
      <c r="A6" s="26">
        <v>2016</v>
      </c>
      <c r="B6" s="27">
        <v>1785</v>
      </c>
      <c r="C6" s="27">
        <v>1622</v>
      </c>
      <c r="D6" s="27">
        <v>2021</v>
      </c>
      <c r="E6" s="27">
        <v>2134</v>
      </c>
      <c r="F6" s="27">
        <v>2198</v>
      </c>
      <c r="G6" s="27">
        <v>1994</v>
      </c>
      <c r="H6" s="27">
        <v>1924</v>
      </c>
      <c r="I6" s="27">
        <v>1831</v>
      </c>
      <c r="J6" s="27">
        <v>1905</v>
      </c>
      <c r="K6" s="27">
        <v>1874</v>
      </c>
      <c r="L6" s="27">
        <v>1837</v>
      </c>
      <c r="M6" s="27">
        <v>1304</v>
      </c>
      <c r="N6" s="28">
        <v>22429</v>
      </c>
    </row>
    <row r="7" spans="1:29" s="25" customFormat="1" x14ac:dyDescent="0.25">
      <c r="A7" s="29" t="s">
        <v>29</v>
      </c>
      <c r="B7" s="30">
        <f t="shared" ref="B7:L7" si="0">B5/B6-1</f>
        <v>0.13501400560224086</v>
      </c>
      <c r="C7" s="30">
        <f t="shared" si="0"/>
        <v>-6.781750924784169E-3</v>
      </c>
      <c r="D7" s="30">
        <f>D5/D6-1</f>
        <v>0.10440376051459666</v>
      </c>
      <c r="E7" s="30">
        <f t="shared" si="0"/>
        <v>4.3111527647610171E-2</v>
      </c>
      <c r="F7" s="30">
        <f t="shared" si="0"/>
        <v>0.1696997270245677</v>
      </c>
      <c r="G7" s="30">
        <f t="shared" si="0"/>
        <v>0.33701103309929792</v>
      </c>
      <c r="H7" s="30">
        <f t="shared" si="0"/>
        <v>4.8856548856548887E-2</v>
      </c>
      <c r="I7" s="30">
        <f t="shared" si="0"/>
        <v>0.11906062261059525</v>
      </c>
      <c r="J7" s="30">
        <f t="shared" si="0"/>
        <v>2.2047244094488105E-2</v>
      </c>
      <c r="K7" s="30">
        <f t="shared" si="0"/>
        <v>0.10779082177161148</v>
      </c>
      <c r="L7" s="30">
        <f t="shared" si="0"/>
        <v>0.14316820903647254</v>
      </c>
      <c r="M7" s="30">
        <f>M5/M6-1</f>
        <v>0.14877300613496924</v>
      </c>
      <c r="N7" s="30"/>
    </row>
    <row r="8" spans="1:29" s="25" customFormat="1" ht="16.5" customHeight="1" x14ac:dyDescent="0.25">
      <c r="A8" s="29" t="s">
        <v>30</v>
      </c>
      <c r="B8" s="31">
        <f>B5-B6</f>
        <v>241</v>
      </c>
      <c r="C8" s="31">
        <f>IF(C5&gt;0,C5-C6,"")</f>
        <v>-11</v>
      </c>
      <c r="D8" s="31">
        <f>IF(D5&gt;0,D5-D6,"")</f>
        <v>211</v>
      </c>
      <c r="E8" s="31">
        <f t="shared" ref="E8:M8" si="1">IF(E5&gt;0,E5-E6,"")</f>
        <v>92</v>
      </c>
      <c r="F8" s="31">
        <f t="shared" si="1"/>
        <v>373</v>
      </c>
      <c r="G8" s="31">
        <f t="shared" si="1"/>
        <v>672</v>
      </c>
      <c r="H8" s="31">
        <f t="shared" si="1"/>
        <v>94</v>
      </c>
      <c r="I8" s="31">
        <f t="shared" si="1"/>
        <v>218</v>
      </c>
      <c r="J8" s="31">
        <f t="shared" si="1"/>
        <v>42</v>
      </c>
      <c r="K8" s="31">
        <f t="shared" si="1"/>
        <v>202</v>
      </c>
      <c r="L8" s="31">
        <f t="shared" si="1"/>
        <v>263</v>
      </c>
      <c r="M8" s="31">
        <f t="shared" si="1"/>
        <v>194</v>
      </c>
      <c r="N8" s="31"/>
    </row>
    <row r="9" spans="1:29" s="25" customFormat="1" ht="8.25" customHeight="1" x14ac:dyDescent="0.25">
      <c r="A9" s="32"/>
      <c r="B9" s="33"/>
      <c r="C9" s="33"/>
      <c r="D9" s="33"/>
      <c r="E9" s="33"/>
      <c r="F9" s="33"/>
      <c r="G9" s="33"/>
      <c r="H9" s="33"/>
      <c r="I9" s="33"/>
      <c r="J9" s="33"/>
      <c r="K9" s="33"/>
      <c r="L9" s="33"/>
      <c r="M9" s="33"/>
      <c r="N9" s="34"/>
    </row>
    <row r="10" spans="1:29" s="25" customFormat="1" x14ac:dyDescent="0.25">
      <c r="A10" s="29" t="s">
        <v>31</v>
      </c>
      <c r="B10" s="30">
        <f>((SUM($B5:B5))/(SUM($B6:B6)))-1</f>
        <v>0.13501400560224086</v>
      </c>
      <c r="C10" s="30">
        <f>IF(C5&gt;0,((SUM($B5:C5))/(SUM($B6:C6)))-1,"")</f>
        <v>6.7508071617258691E-2</v>
      </c>
      <c r="D10" s="30">
        <f>IF(D5&gt;0,((SUM($B5:D5))/(SUM($B6:D6)))-1,"")</f>
        <v>8.1245394252026593E-2</v>
      </c>
      <c r="E10" s="30">
        <f>IF(E5&gt;0,((SUM($B5:E5))/(SUM($B6:E6)))-1,"")</f>
        <v>7.0483998942078907E-2</v>
      </c>
      <c r="F10" s="30">
        <f>IF(F5&gt;0,((SUM($B5:F5))/(SUM($B6:F6)))-1,"")</f>
        <v>9.2827868852459083E-2</v>
      </c>
      <c r="G10" s="30">
        <f>IF(G5&gt;0,((SUM($B5:G5))/(SUM($B6:G6)))-1,"")</f>
        <v>0.13425216947422158</v>
      </c>
      <c r="H10" s="30">
        <f>IF(H5&gt;0,((SUM($B5:H5))/(SUM($B6:H6)))-1,"")</f>
        <v>0.12224009358093291</v>
      </c>
      <c r="I10" s="30">
        <f>IF(I5&gt;0,((SUM($B5:I5))/(SUM($B6:I6)))-1,"")</f>
        <v>0.12186472370881418</v>
      </c>
      <c r="J10" s="30">
        <f>IF(J5&gt;0,((SUM($B5:J5))/(SUM($B6:J6)))-1,"")</f>
        <v>0.11094521649247735</v>
      </c>
      <c r="K10" s="30">
        <f>IF(K5&gt;0,((SUM($B5:K5))/(SUM($B6:K6)))-1,"")</f>
        <v>0.11063873911240152</v>
      </c>
      <c r="L10" s="30">
        <f>IF(L5&gt;0,((SUM($B5:L5))/(SUM($B6:L6)))-1,"")</f>
        <v>0.11346745562130178</v>
      </c>
      <c r="M10" s="30">
        <f>IF(M5&gt;0,((SUM($B5:M5))/(SUM($B6:M6)))-1,"")</f>
        <v>0.11552008560345972</v>
      </c>
      <c r="N10" s="30"/>
    </row>
    <row r="11" spans="1:29" s="25" customFormat="1" x14ac:dyDescent="0.25">
      <c r="A11" s="29" t="s">
        <v>32</v>
      </c>
      <c r="B11" s="31">
        <f>(SUM($B5:B5))-(SUM($B6:B6))</f>
        <v>241</v>
      </c>
      <c r="C11" s="31">
        <f>IF(ISBLANK(C5),"",(SUM($B5:C5))-(SUM($B6:C6)))</f>
        <v>230</v>
      </c>
      <c r="D11" s="31">
        <f>IF(ISBLANK(D5),"",(SUM($B5:D5))-(SUM($B6:D6)))</f>
        <v>441</v>
      </c>
      <c r="E11" s="31">
        <f>IF(ISBLANK(E5),"",(SUM($B5:E5))-(SUM($B6:E6)))</f>
        <v>533</v>
      </c>
      <c r="F11" s="31">
        <f>IF(ISBLANK(F5),"",(SUM($B5:F5))-(SUM($B6:F6)))</f>
        <v>906</v>
      </c>
      <c r="G11" s="31">
        <f>IF(ISBLANK(G5),"",(SUM($B5:G5))-(SUM($B6:G6)))</f>
        <v>1578</v>
      </c>
      <c r="H11" s="31">
        <f>IF(ISBLANK(H5),"",(SUM($B5:H5))-(SUM($B6:H6)))</f>
        <v>1672</v>
      </c>
      <c r="I11" s="31">
        <f>IF(ISBLANK(I5),"",(SUM($B5:I5))-(SUM($B6:I6)))</f>
        <v>1890</v>
      </c>
      <c r="J11" s="31">
        <f>IF(ISBLANK(J5),"",(SUM($B5:J5))-(SUM($B6:J6)))</f>
        <v>1932</v>
      </c>
      <c r="K11" s="31">
        <f>IF(ISBLANK(K5),"",(SUM($B5:K5))-(SUM($B6:K6)))</f>
        <v>2134</v>
      </c>
      <c r="L11" s="31">
        <f>IF(ISBLANK(L5),"",(SUM($B5:L5))-(SUM($B6:L6)))</f>
        <v>2397</v>
      </c>
      <c r="M11" s="31">
        <f>IF(ISBLANK(M5),"",(SUM($B5:M5))-(SUM($B6:M6)))</f>
        <v>2591</v>
      </c>
      <c r="N11" s="34"/>
    </row>
    <row r="12" spans="1:29" s="25" customFormat="1" x14ac:dyDescent="0.25">
      <c r="A12" s="32"/>
      <c r="B12" s="35"/>
      <c r="C12" s="35"/>
      <c r="D12" s="35"/>
      <c r="E12" s="35"/>
      <c r="F12" s="35"/>
      <c r="G12" s="35"/>
      <c r="H12" s="35"/>
      <c r="I12" s="35"/>
      <c r="J12" s="35"/>
      <c r="K12" s="35"/>
      <c r="L12" s="35"/>
      <c r="M12" s="35"/>
      <c r="N12" s="36"/>
    </row>
    <row r="13" spans="1:29" s="25" customFormat="1" x14ac:dyDescent="0.25">
      <c r="A13" s="32"/>
      <c r="B13" s="35"/>
      <c r="C13" s="35"/>
      <c r="D13" s="35"/>
      <c r="E13" s="35"/>
      <c r="F13" s="35"/>
      <c r="G13" s="35"/>
      <c r="H13" s="35"/>
      <c r="I13" s="35"/>
      <c r="J13" s="35"/>
      <c r="K13" s="35"/>
      <c r="L13" s="35"/>
      <c r="M13" s="35"/>
      <c r="N13" s="36"/>
    </row>
    <row r="14" spans="1:29" s="25" customFormat="1" x14ac:dyDescent="0.25">
      <c r="A14" s="32"/>
      <c r="B14" s="35"/>
      <c r="C14" s="35"/>
      <c r="D14" s="35"/>
      <c r="E14" s="35"/>
      <c r="F14" s="35"/>
      <c r="G14" s="35"/>
      <c r="H14" s="35"/>
      <c r="I14" s="35"/>
      <c r="J14" s="35"/>
      <c r="K14" s="35"/>
      <c r="L14" s="35"/>
      <c r="M14" s="35"/>
      <c r="N14" s="36"/>
    </row>
    <row r="15" spans="1:29" s="25" customFormat="1" x14ac:dyDescent="0.25">
      <c r="A15" s="32"/>
      <c r="B15" s="35"/>
      <c r="C15" s="35"/>
      <c r="D15" s="35"/>
      <c r="E15" s="35"/>
      <c r="F15" s="35"/>
      <c r="G15" s="35"/>
      <c r="H15" s="35"/>
      <c r="I15" s="35"/>
      <c r="J15" s="35"/>
      <c r="K15" s="35"/>
      <c r="L15" s="35"/>
      <c r="M15" s="35"/>
      <c r="N15" s="36"/>
    </row>
    <row r="16" spans="1:29" s="25" customFormat="1" x14ac:dyDescent="0.25">
      <c r="A16" s="32"/>
      <c r="B16" s="35"/>
      <c r="C16" s="35"/>
      <c r="D16" s="35"/>
      <c r="E16" s="35"/>
      <c r="F16" s="35"/>
      <c r="G16" s="35"/>
      <c r="H16" s="35"/>
      <c r="I16" s="35"/>
      <c r="J16" s="35"/>
      <c r="K16" s="35"/>
      <c r="L16" s="35"/>
      <c r="M16" s="35"/>
      <c r="N16" s="36"/>
    </row>
    <row r="17" spans="1:14" s="25" customFormat="1" x14ac:dyDescent="0.25">
      <c r="A17" s="32"/>
      <c r="B17" s="35"/>
      <c r="C17" s="35"/>
      <c r="D17" s="35"/>
      <c r="E17" s="35"/>
      <c r="F17" s="35"/>
      <c r="G17" s="35"/>
      <c r="H17" s="35"/>
      <c r="I17" s="35"/>
      <c r="J17" s="35"/>
      <c r="K17" s="35"/>
      <c r="L17" s="35"/>
      <c r="M17" s="35"/>
      <c r="N17" s="36"/>
    </row>
    <row r="18" spans="1:14" s="25" customFormat="1" x14ac:dyDescent="0.25">
      <c r="A18" s="32"/>
      <c r="B18" s="35"/>
      <c r="C18" s="35"/>
      <c r="D18" s="35"/>
      <c r="E18" s="35"/>
      <c r="F18" s="35"/>
      <c r="G18" s="35"/>
      <c r="H18" s="35"/>
      <c r="I18" s="35"/>
      <c r="J18" s="35"/>
      <c r="K18" s="35"/>
      <c r="L18" s="35"/>
      <c r="M18" s="35"/>
      <c r="N18" s="36"/>
    </row>
    <row r="19" spans="1:14" s="25" customFormat="1" x14ac:dyDescent="0.25">
      <c r="A19" s="32"/>
      <c r="B19" s="35"/>
      <c r="C19" s="35"/>
      <c r="D19" s="35"/>
      <c r="E19" s="35"/>
      <c r="F19" s="35"/>
      <c r="G19" s="35"/>
      <c r="H19" s="35"/>
      <c r="I19" s="35"/>
      <c r="J19" s="35"/>
      <c r="K19" s="35"/>
      <c r="L19" s="35"/>
      <c r="M19" s="35"/>
      <c r="N19" s="36"/>
    </row>
    <row r="20" spans="1:14" s="25" customFormat="1" x14ac:dyDescent="0.25">
      <c r="A20" s="32"/>
      <c r="B20" s="35"/>
      <c r="C20" s="35"/>
      <c r="D20" s="35"/>
      <c r="E20" s="35"/>
      <c r="F20" s="35"/>
      <c r="G20" s="35"/>
      <c r="H20" s="35"/>
      <c r="I20" s="35"/>
      <c r="J20" s="35"/>
      <c r="K20" s="35"/>
      <c r="L20" s="35"/>
      <c r="M20" s="35"/>
      <c r="N20" s="36"/>
    </row>
    <row r="21" spans="1:14" s="25" customFormat="1" x14ac:dyDescent="0.25">
      <c r="A21" s="32"/>
      <c r="B21" s="35"/>
      <c r="C21" s="35"/>
      <c r="D21" s="35"/>
      <c r="E21" s="35"/>
      <c r="F21" s="35"/>
      <c r="G21" s="35"/>
      <c r="H21" s="35"/>
      <c r="I21" s="35"/>
      <c r="J21" s="35"/>
      <c r="K21" s="35"/>
      <c r="L21" s="35"/>
      <c r="M21" s="35"/>
      <c r="N21" s="36"/>
    </row>
    <row r="22" spans="1:14" s="25" customFormat="1" x14ac:dyDescent="0.25">
      <c r="A22" s="32"/>
      <c r="B22" s="35"/>
      <c r="C22" s="35"/>
      <c r="D22" s="35"/>
      <c r="E22" s="35"/>
      <c r="F22" s="35"/>
      <c r="G22" s="35"/>
      <c r="H22" s="35"/>
      <c r="I22" s="35"/>
      <c r="J22" s="35"/>
      <c r="K22" s="35"/>
      <c r="L22" s="35"/>
      <c r="M22" s="35"/>
      <c r="N22" s="36"/>
    </row>
    <row r="23" spans="1:14" s="25" customFormat="1" x14ac:dyDescent="0.25">
      <c r="A23" s="32"/>
      <c r="B23" s="35"/>
      <c r="C23" s="35"/>
      <c r="D23" s="35"/>
      <c r="E23" s="35"/>
      <c r="F23" s="35"/>
      <c r="G23" s="35"/>
      <c r="H23" s="35"/>
      <c r="I23" s="35"/>
      <c r="J23" s="35"/>
      <c r="K23" s="35"/>
      <c r="L23" s="35"/>
      <c r="M23" s="35"/>
      <c r="N23" s="36"/>
    </row>
    <row r="24" spans="1:14" s="25" customFormat="1" x14ac:dyDescent="0.25">
      <c r="A24" s="32"/>
      <c r="B24" s="35"/>
      <c r="C24" s="35"/>
      <c r="D24" s="35"/>
      <c r="E24" s="35"/>
      <c r="F24" s="35"/>
      <c r="G24" s="35"/>
      <c r="H24" s="35"/>
      <c r="I24" s="35"/>
      <c r="J24" s="35"/>
      <c r="K24" s="35"/>
      <c r="L24" s="35"/>
      <c r="M24" s="35"/>
      <c r="N24" s="36"/>
    </row>
    <row r="25" spans="1:14" s="25" customFormat="1" x14ac:dyDescent="0.25">
      <c r="A25" s="32"/>
      <c r="B25" s="35"/>
      <c r="C25" s="35"/>
      <c r="D25" s="35"/>
      <c r="E25" s="35"/>
      <c r="F25" s="35"/>
      <c r="G25" s="35"/>
      <c r="H25" s="35"/>
      <c r="I25" s="35"/>
      <c r="J25" s="35"/>
      <c r="K25" s="35"/>
      <c r="L25" s="35"/>
      <c r="M25" s="35"/>
      <c r="N25" s="36"/>
    </row>
    <row r="26" spans="1:14" s="25" customFormat="1" x14ac:dyDescent="0.25">
      <c r="A26" s="32"/>
      <c r="B26" s="35"/>
      <c r="C26" s="35"/>
      <c r="D26" s="35"/>
      <c r="E26" s="35"/>
      <c r="F26" s="35"/>
      <c r="G26" s="35"/>
      <c r="H26" s="35"/>
      <c r="I26" s="35"/>
      <c r="J26" s="35"/>
      <c r="K26" s="35"/>
      <c r="L26" s="35"/>
      <c r="M26" s="35"/>
      <c r="N26" s="36"/>
    </row>
    <row r="27" spans="1:14" s="25" customFormat="1" x14ac:dyDescent="0.25">
      <c r="A27" s="32"/>
      <c r="B27" s="35"/>
      <c r="C27" s="35"/>
      <c r="D27" s="35"/>
      <c r="E27" s="35"/>
      <c r="F27" s="35"/>
      <c r="G27" s="35"/>
      <c r="H27" s="35"/>
      <c r="I27" s="35"/>
      <c r="J27" s="35"/>
      <c r="K27" s="35"/>
      <c r="L27" s="35"/>
      <c r="M27" s="35"/>
      <c r="N27" s="36"/>
    </row>
    <row r="28" spans="1:14" s="25" customFormat="1" x14ac:dyDescent="0.25">
      <c r="A28" s="32"/>
      <c r="B28" s="35"/>
      <c r="C28" s="35"/>
      <c r="D28" s="35"/>
      <c r="E28" s="35"/>
      <c r="F28" s="35"/>
      <c r="G28" s="35"/>
      <c r="H28" s="35"/>
      <c r="I28" s="35"/>
      <c r="J28" s="35"/>
      <c r="K28" s="35"/>
      <c r="L28" s="35"/>
      <c r="M28" s="35"/>
      <c r="N28" s="36"/>
    </row>
    <row r="29" spans="1:14" s="25" customFormat="1" x14ac:dyDescent="0.25">
      <c r="A29" s="32"/>
      <c r="B29" s="35"/>
      <c r="C29" s="35"/>
      <c r="D29" s="35"/>
      <c r="E29" s="35"/>
      <c r="F29" s="35"/>
      <c r="G29" s="35"/>
      <c r="H29" s="35"/>
      <c r="I29" s="35"/>
      <c r="J29" s="35"/>
      <c r="K29" s="35"/>
      <c r="L29" s="35"/>
      <c r="M29" s="35"/>
      <c r="N29" s="36"/>
    </row>
    <row r="30" spans="1:14" s="25" customFormat="1" x14ac:dyDescent="0.25">
      <c r="A30" s="32"/>
      <c r="B30" s="35"/>
      <c r="C30" s="35"/>
      <c r="D30" s="35"/>
      <c r="E30" s="35"/>
      <c r="F30" s="35"/>
      <c r="G30" s="35"/>
      <c r="H30" s="35"/>
      <c r="I30" s="35"/>
      <c r="J30" s="35"/>
      <c r="K30" s="35"/>
      <c r="L30" s="35"/>
      <c r="M30" s="35"/>
      <c r="N30" s="36"/>
    </row>
    <row r="31" spans="1:14" s="25" customFormat="1" x14ac:dyDescent="0.25">
      <c r="A31" s="32"/>
      <c r="B31" s="35"/>
      <c r="C31" s="35"/>
      <c r="D31" s="35"/>
      <c r="E31" s="35"/>
      <c r="F31" s="35"/>
      <c r="G31" s="35"/>
      <c r="H31" s="35"/>
      <c r="I31" s="35"/>
      <c r="J31" s="35"/>
      <c r="K31" s="35"/>
      <c r="L31" s="35"/>
      <c r="M31" s="35"/>
      <c r="N31" s="36"/>
    </row>
    <row r="32" spans="1:14" s="25" customFormat="1" x14ac:dyDescent="0.25">
      <c r="A32" s="32"/>
      <c r="B32" s="35"/>
      <c r="C32" s="35"/>
      <c r="D32" s="35"/>
      <c r="E32" s="35"/>
      <c r="F32" s="35"/>
      <c r="G32" s="35"/>
      <c r="H32" s="35"/>
      <c r="I32" s="35"/>
      <c r="J32" s="35"/>
      <c r="K32" s="35"/>
      <c r="L32" s="35"/>
      <c r="M32" s="35"/>
      <c r="N32" s="36"/>
    </row>
    <row r="33" spans="1:17" s="19" customFormat="1" ht="20.25" customHeight="1" x14ac:dyDescent="0.25">
      <c r="A33" s="248" t="s">
        <v>33</v>
      </c>
      <c r="B33" s="248"/>
      <c r="C33" s="248"/>
      <c r="D33" s="248"/>
      <c r="E33" s="248"/>
      <c r="F33" s="248"/>
      <c r="G33" s="248"/>
      <c r="H33" s="248"/>
      <c r="I33" s="248"/>
      <c r="J33" s="248"/>
      <c r="K33" s="248"/>
      <c r="L33" s="248"/>
      <c r="M33" s="248"/>
      <c r="N33" s="248"/>
    </row>
    <row r="34" spans="1:17" s="19" customFormat="1" x14ac:dyDescent="0.25">
      <c r="A34" s="16"/>
      <c r="B34" s="17" t="s">
        <v>16</v>
      </c>
      <c r="C34" s="17" t="s">
        <v>17</v>
      </c>
      <c r="D34" s="17" t="s">
        <v>18</v>
      </c>
      <c r="E34" s="17" t="s">
        <v>19</v>
      </c>
      <c r="F34" s="17" t="s">
        <v>20</v>
      </c>
      <c r="G34" s="17" t="s">
        <v>21</v>
      </c>
      <c r="H34" s="17" t="s">
        <v>22</v>
      </c>
      <c r="I34" s="17" t="s">
        <v>23</v>
      </c>
      <c r="J34" s="17" t="s">
        <v>24</v>
      </c>
      <c r="K34" s="17" t="s">
        <v>25</v>
      </c>
      <c r="L34" s="17" t="s">
        <v>26</v>
      </c>
      <c r="M34" s="17" t="s">
        <v>27</v>
      </c>
      <c r="N34" s="18" t="s">
        <v>28</v>
      </c>
    </row>
    <row r="35" spans="1:17" s="25" customFormat="1" x14ac:dyDescent="0.25">
      <c r="A35" s="21">
        <v>2017</v>
      </c>
      <c r="B35" s="22">
        <v>553</v>
      </c>
      <c r="C35" s="22">
        <v>410</v>
      </c>
      <c r="D35" s="22">
        <v>473</v>
      </c>
      <c r="E35" s="22">
        <v>506</v>
      </c>
      <c r="F35" s="22">
        <v>487</v>
      </c>
      <c r="G35" s="22">
        <v>566</v>
      </c>
      <c r="H35" s="22">
        <v>356</v>
      </c>
      <c r="I35" s="22">
        <v>452</v>
      </c>
      <c r="J35" s="22">
        <v>444</v>
      </c>
      <c r="K35" s="22">
        <v>490</v>
      </c>
      <c r="L35" s="22">
        <v>460</v>
      </c>
      <c r="M35" s="23">
        <v>281</v>
      </c>
      <c r="N35" s="24">
        <f>SUM(B35:M35)</f>
        <v>5478</v>
      </c>
    </row>
    <row r="36" spans="1:17" s="25" customFormat="1" x14ac:dyDescent="0.25">
      <c r="A36" s="26">
        <v>2016</v>
      </c>
      <c r="B36" s="27">
        <v>476</v>
      </c>
      <c r="C36" s="27">
        <v>378</v>
      </c>
      <c r="D36" s="27">
        <v>454</v>
      </c>
      <c r="E36" s="27">
        <v>465</v>
      </c>
      <c r="F36" s="27">
        <v>496</v>
      </c>
      <c r="G36" s="27">
        <v>407</v>
      </c>
      <c r="H36" s="27">
        <v>365</v>
      </c>
      <c r="I36" s="27">
        <v>438</v>
      </c>
      <c r="J36" s="27">
        <v>424</v>
      </c>
      <c r="K36" s="27">
        <v>400</v>
      </c>
      <c r="L36" s="27">
        <v>376</v>
      </c>
      <c r="M36" s="27">
        <v>293</v>
      </c>
      <c r="N36" s="28">
        <v>4972</v>
      </c>
    </row>
    <row r="37" spans="1:17" s="25" customFormat="1" x14ac:dyDescent="0.25">
      <c r="A37" s="29" t="s">
        <v>29</v>
      </c>
      <c r="B37" s="30">
        <f t="shared" ref="B37:M37" si="2">B35/B36-1</f>
        <v>0.16176470588235303</v>
      </c>
      <c r="C37" s="30">
        <f t="shared" si="2"/>
        <v>8.4656084656084651E-2</v>
      </c>
      <c r="D37" s="30">
        <f>D35/D36-1</f>
        <v>4.1850220264317173E-2</v>
      </c>
      <c r="E37" s="30">
        <f t="shared" si="2"/>
        <v>8.8172043010752654E-2</v>
      </c>
      <c r="F37" s="30">
        <f t="shared" si="2"/>
        <v>-1.814516129032262E-2</v>
      </c>
      <c r="G37" s="30">
        <f t="shared" si="2"/>
        <v>0.39066339066339073</v>
      </c>
      <c r="H37" s="30">
        <f t="shared" si="2"/>
        <v>-2.4657534246575352E-2</v>
      </c>
      <c r="I37" s="30">
        <f t="shared" si="2"/>
        <v>3.1963470319634757E-2</v>
      </c>
      <c r="J37" s="30">
        <f t="shared" si="2"/>
        <v>4.7169811320754818E-2</v>
      </c>
      <c r="K37" s="30">
        <f t="shared" si="2"/>
        <v>0.22500000000000009</v>
      </c>
      <c r="L37" s="30">
        <f t="shared" si="2"/>
        <v>0.22340425531914887</v>
      </c>
      <c r="M37" s="30">
        <f t="shared" si="2"/>
        <v>-4.095563139931746E-2</v>
      </c>
      <c r="N37" s="30"/>
    </row>
    <row r="38" spans="1:17" s="25" customFormat="1" ht="16.5" customHeight="1" x14ac:dyDescent="0.25">
      <c r="A38" s="29" t="s">
        <v>30</v>
      </c>
      <c r="B38" s="31">
        <f>B35-B36</f>
        <v>77</v>
      </c>
      <c r="C38" s="31">
        <f>IF(C35&gt;0,C35-C36,"")</f>
        <v>32</v>
      </c>
      <c r="D38" s="31">
        <f>IF(D35&gt;0,D35-D36,"")</f>
        <v>19</v>
      </c>
      <c r="E38" s="31">
        <f t="shared" ref="E38:M38" si="3">IF(E35&gt;0,E35-E36,"")</f>
        <v>41</v>
      </c>
      <c r="F38" s="31">
        <f t="shared" si="3"/>
        <v>-9</v>
      </c>
      <c r="G38" s="31">
        <f t="shared" si="3"/>
        <v>159</v>
      </c>
      <c r="H38" s="31">
        <f t="shared" si="3"/>
        <v>-9</v>
      </c>
      <c r="I38" s="31">
        <f t="shared" si="3"/>
        <v>14</v>
      </c>
      <c r="J38" s="31">
        <f t="shared" si="3"/>
        <v>20</v>
      </c>
      <c r="K38" s="31">
        <f t="shared" si="3"/>
        <v>90</v>
      </c>
      <c r="L38" s="31">
        <f t="shared" si="3"/>
        <v>84</v>
      </c>
      <c r="M38" s="31">
        <f t="shared" si="3"/>
        <v>-12</v>
      </c>
      <c r="N38" s="31"/>
    </row>
    <row r="39" spans="1:17" s="25" customFormat="1" ht="9" customHeight="1" x14ac:dyDescent="0.25">
      <c r="A39" s="32"/>
      <c r="B39" s="33"/>
      <c r="C39" s="33"/>
      <c r="D39" s="33"/>
      <c r="E39" s="33"/>
      <c r="F39" s="33"/>
      <c r="G39" s="33"/>
      <c r="H39" s="33"/>
      <c r="I39" s="33"/>
      <c r="J39" s="33"/>
      <c r="K39" s="33"/>
      <c r="L39" s="33"/>
      <c r="M39" s="33"/>
      <c r="N39" s="34"/>
    </row>
    <row r="40" spans="1:17" s="25" customFormat="1" x14ac:dyDescent="0.25">
      <c r="A40" s="29" t="s">
        <v>31</v>
      </c>
      <c r="B40" s="30">
        <f>((SUM($B35:B35))/(SUM($B36:B36)))-1</f>
        <v>0.16176470588235303</v>
      </c>
      <c r="C40" s="30">
        <f>IF(C35&gt;0,((SUM($B35:C35))/(SUM($B36:C36)))-1,"")</f>
        <v>0.1276346604215457</v>
      </c>
      <c r="D40" s="30">
        <f>IF(D35&gt;0,((SUM($B35:D35))/(SUM($B36:D36)))-1,"")</f>
        <v>9.7859327217125314E-2</v>
      </c>
      <c r="E40" s="30">
        <f>IF(E35&gt;0,((SUM($B35:E35))/(SUM($B36:E36)))-1,"")</f>
        <v>9.5318668922729888E-2</v>
      </c>
      <c r="F40" s="30">
        <f>IF(F35&gt;0,((SUM($B35:F35))/(SUM($B36:F36)))-1,"")</f>
        <v>7.0515645658880466E-2</v>
      </c>
      <c r="G40" s="30">
        <f>IF(G35&gt;0,((SUM($B35:G35))/(SUM($B36:G36)))-1,"")</f>
        <v>0.11920777279521677</v>
      </c>
      <c r="H40" s="30">
        <f>IF(H35&gt;0,((SUM($B35:H35))/(SUM($B36:H36)))-1,"")</f>
        <v>0.10194015126603095</v>
      </c>
      <c r="I40" s="30">
        <f>IF(I35&gt;0,((SUM($B35:I35))/(SUM($B36:I36)))-1,"")</f>
        <v>9.3130209830410982E-2</v>
      </c>
      <c r="J40" s="30">
        <f>IF(J35&gt;0,((SUM($B35:J35))/(SUM($B36:J36)))-1,"")</f>
        <v>8.8137330258775348E-2</v>
      </c>
      <c r="K40" s="30">
        <f>IF(K35&gt;0,((SUM($B35:K35))/(SUM($B36:K36)))-1,"")</f>
        <v>0.10085986521031831</v>
      </c>
      <c r="L40" s="30">
        <f>IF(L35&gt;0,((SUM($B35:L35))/(SUM($B36:L36)))-1,"")</f>
        <v>0.11070741611455448</v>
      </c>
      <c r="M40" s="30">
        <f>IF(M35&gt;0,((SUM($B35:M35))/(SUM($B36:M36)))-1,"")</f>
        <v>0.10176991150442483</v>
      </c>
      <c r="N40" s="30"/>
    </row>
    <row r="41" spans="1:17" s="25" customFormat="1" x14ac:dyDescent="0.25">
      <c r="A41" s="29" t="s">
        <v>32</v>
      </c>
      <c r="B41" s="31">
        <f>(SUM($B35:B35))-(SUM($B36:B36))</f>
        <v>77</v>
      </c>
      <c r="C41" s="31">
        <f>IF(ISBLANK(C35),"",(SUM($B35:C35))-(SUM($B36:C36)))</f>
        <v>109</v>
      </c>
      <c r="D41" s="31">
        <f>IF(ISBLANK(D35),"",(SUM($B35:D35))-(SUM($B36:D36)))</f>
        <v>128</v>
      </c>
      <c r="E41" s="31">
        <f>IF(ISBLANK(E35),"",(SUM($B35:E35))-(SUM($B36:E36)))</f>
        <v>169</v>
      </c>
      <c r="F41" s="31">
        <f>IF(ISBLANK(F35),"",(SUM($B35:F35))-(SUM($B36:F36)))</f>
        <v>160</v>
      </c>
      <c r="G41" s="31">
        <f>IF(ISBLANK(G35),"",(SUM($B35:G35))-(SUM($B36:G36)))</f>
        <v>319</v>
      </c>
      <c r="H41" s="31">
        <f>IF(ISBLANK(H35),"",(SUM($B35:H35))-(SUM($B36:H36)))</f>
        <v>310</v>
      </c>
      <c r="I41" s="31">
        <f>IF(ISBLANK(I35),"",(SUM($B35:I35))-(SUM($B36:I36)))</f>
        <v>324</v>
      </c>
      <c r="J41" s="31">
        <f>IF(ISBLANK(J35),"",(SUM($B35:J35))-(SUM($B36:J36)))</f>
        <v>344</v>
      </c>
      <c r="K41" s="31">
        <f>IF(ISBLANK(K35),"",(SUM($B35:K35))-(SUM($B36:K36)))</f>
        <v>434</v>
      </c>
      <c r="L41" s="31">
        <f>IF(ISBLANK(L35),"",(SUM($B35:L35))-(SUM($B36:L36)))</f>
        <v>518</v>
      </c>
      <c r="M41" s="31">
        <f>IF(ISBLANK(M35),"",(SUM($B35:M35))-(SUM($B36:M36)))</f>
        <v>506</v>
      </c>
      <c r="N41" s="34"/>
    </row>
    <row r="42" spans="1:17" s="40" customFormat="1" ht="19.5" customHeight="1" x14ac:dyDescent="0.25">
      <c r="A42" s="37"/>
      <c r="B42" s="38"/>
      <c r="C42" s="38"/>
      <c r="D42" s="38"/>
      <c r="E42" s="38"/>
      <c r="F42" s="38"/>
      <c r="G42" s="38"/>
      <c r="H42" s="38"/>
      <c r="I42" s="38"/>
      <c r="J42" s="38"/>
      <c r="K42" s="38"/>
      <c r="L42" s="39"/>
      <c r="M42" s="38"/>
      <c r="N42" s="38"/>
      <c r="Q42" s="41"/>
    </row>
    <row r="43" spans="1:17" s="40" customFormat="1" ht="19.5" customHeight="1" x14ac:dyDescent="0.25">
      <c r="A43" s="37"/>
      <c r="B43" s="38"/>
      <c r="C43" s="38"/>
      <c r="D43" s="38"/>
      <c r="E43" s="38"/>
      <c r="F43" s="38"/>
      <c r="G43" s="38"/>
      <c r="H43" s="38"/>
      <c r="I43" s="38"/>
      <c r="J43" s="38"/>
      <c r="K43" s="38"/>
      <c r="L43" s="39"/>
      <c r="M43" s="38"/>
      <c r="N43" s="38"/>
      <c r="Q43" s="41"/>
    </row>
    <row r="44" spans="1:17" s="40" customFormat="1" ht="19.5" customHeight="1" x14ac:dyDescent="0.25">
      <c r="A44" s="37"/>
      <c r="B44" s="38"/>
      <c r="C44" s="38"/>
      <c r="D44" s="38"/>
      <c r="E44" s="38"/>
      <c r="F44" s="38"/>
      <c r="G44" s="38"/>
      <c r="H44" s="38"/>
      <c r="I44" s="38"/>
      <c r="J44" s="38"/>
      <c r="K44" s="38"/>
      <c r="L44" s="39"/>
      <c r="M44" s="38"/>
      <c r="N44" s="38"/>
      <c r="Q44" s="41"/>
    </row>
    <row r="45" spans="1:17" s="40" customFormat="1" ht="19.5" customHeight="1" x14ac:dyDescent="0.25">
      <c r="A45" s="37"/>
      <c r="B45" s="38"/>
      <c r="C45" s="38"/>
      <c r="D45" s="38"/>
      <c r="E45" s="38"/>
      <c r="F45" s="38"/>
      <c r="G45" s="38"/>
      <c r="H45" s="38"/>
      <c r="I45" s="38"/>
      <c r="J45" s="38"/>
      <c r="K45" s="38"/>
      <c r="L45" s="39"/>
      <c r="M45" s="38"/>
      <c r="N45" s="38"/>
      <c r="Q45" s="41"/>
    </row>
    <row r="46" spans="1:17" s="40" customFormat="1" ht="19.5" customHeight="1" x14ac:dyDescent="0.25">
      <c r="A46" s="37"/>
      <c r="B46" s="38"/>
      <c r="C46" s="38"/>
      <c r="D46" s="38"/>
      <c r="E46" s="38"/>
      <c r="F46" s="38"/>
      <c r="G46" s="38"/>
      <c r="H46" s="38"/>
      <c r="I46" s="38"/>
      <c r="J46" s="38"/>
      <c r="K46" s="38"/>
      <c r="L46" s="39"/>
      <c r="M46" s="38"/>
      <c r="N46" s="38"/>
      <c r="Q46" s="41"/>
    </row>
    <row r="47" spans="1:17" s="40" customFormat="1" ht="19.5" customHeight="1" x14ac:dyDescent="0.25">
      <c r="A47" s="37"/>
      <c r="B47" s="38"/>
      <c r="C47" s="38"/>
      <c r="D47" s="38"/>
      <c r="E47" s="38"/>
      <c r="F47" s="38"/>
      <c r="G47" s="38"/>
      <c r="H47" s="38"/>
      <c r="I47" s="38"/>
      <c r="J47" s="38"/>
      <c r="K47" s="38"/>
      <c r="L47" s="39"/>
      <c r="M47" s="38"/>
      <c r="N47" s="38"/>
      <c r="Q47" s="41"/>
    </row>
    <row r="48" spans="1:17" s="40" customFormat="1" ht="19.5" customHeight="1" x14ac:dyDescent="0.25">
      <c r="A48" s="37"/>
      <c r="B48" s="38"/>
      <c r="C48" s="38"/>
      <c r="D48" s="38"/>
      <c r="E48" s="38"/>
      <c r="F48" s="38"/>
      <c r="G48" s="38"/>
      <c r="H48" s="38"/>
      <c r="I48" s="38"/>
      <c r="J48" s="38"/>
      <c r="K48" s="38"/>
      <c r="L48" s="39"/>
      <c r="M48" s="38"/>
      <c r="N48" s="38"/>
      <c r="Q48" s="41"/>
    </row>
    <row r="49" spans="1:17" s="40" customFormat="1" ht="19.5" customHeight="1" x14ac:dyDescent="0.25">
      <c r="A49" s="37"/>
      <c r="B49" s="38"/>
      <c r="C49" s="38"/>
      <c r="D49" s="38"/>
      <c r="E49" s="38"/>
      <c r="F49" s="38"/>
      <c r="G49" s="38"/>
      <c r="H49" s="38"/>
      <c r="I49" s="38"/>
      <c r="J49" s="38"/>
      <c r="K49" s="38"/>
      <c r="L49" s="39"/>
      <c r="M49" s="38"/>
      <c r="N49" s="38"/>
      <c r="Q49" s="41"/>
    </row>
    <row r="50" spans="1:17" s="40" customFormat="1" ht="19.5" customHeight="1" x14ac:dyDescent="0.25">
      <c r="A50" s="37"/>
      <c r="B50" s="38"/>
      <c r="C50" s="38"/>
      <c r="D50" s="38"/>
      <c r="E50" s="38"/>
      <c r="F50" s="38"/>
      <c r="G50" s="38"/>
      <c r="H50" s="38"/>
      <c r="I50" s="38"/>
      <c r="J50" s="38"/>
      <c r="K50" s="38"/>
      <c r="L50" s="39"/>
      <c r="M50" s="38"/>
      <c r="N50" s="38"/>
      <c r="Q50" s="41"/>
    </row>
    <row r="51" spans="1:17" s="40" customFormat="1" ht="19.5" customHeight="1" x14ac:dyDescent="0.25">
      <c r="A51" s="37"/>
      <c r="B51" s="38"/>
      <c r="C51" s="38"/>
      <c r="D51" s="38"/>
      <c r="E51" s="38"/>
      <c r="F51" s="38"/>
      <c r="G51" s="38"/>
      <c r="H51" s="38"/>
      <c r="I51" s="38"/>
      <c r="J51" s="38"/>
      <c r="K51" s="38"/>
      <c r="L51" s="39"/>
      <c r="M51" s="38"/>
      <c r="N51" s="38"/>
      <c r="Q51" s="41"/>
    </row>
    <row r="52" spans="1:17" s="40" customFormat="1" ht="19.5" customHeight="1" x14ac:dyDescent="0.25">
      <c r="A52" s="37"/>
      <c r="B52" s="38"/>
      <c r="C52" s="38"/>
      <c r="D52" s="38"/>
      <c r="E52" s="38"/>
      <c r="F52" s="38"/>
      <c r="G52" s="38"/>
      <c r="H52" s="38"/>
      <c r="I52" s="38"/>
      <c r="J52" s="38"/>
      <c r="K52" s="38"/>
      <c r="L52" s="39"/>
      <c r="M52" s="38"/>
      <c r="N52" s="38"/>
      <c r="Q52" s="41"/>
    </row>
    <row r="53" spans="1:17" s="40" customFormat="1" ht="19.5" customHeight="1" x14ac:dyDescent="0.25">
      <c r="A53" s="37"/>
      <c r="B53" s="38"/>
      <c r="C53" s="38"/>
      <c r="D53" s="38"/>
      <c r="E53" s="38"/>
      <c r="F53" s="38"/>
      <c r="G53" s="38"/>
      <c r="H53" s="38"/>
      <c r="I53" s="38"/>
      <c r="J53" s="38"/>
      <c r="K53" s="38"/>
      <c r="L53" s="39"/>
      <c r="M53" s="38"/>
      <c r="N53" s="38"/>
      <c r="Q53" s="41"/>
    </row>
    <row r="54" spans="1:17" s="40" customFormat="1" ht="19.5" customHeight="1" x14ac:dyDescent="0.25">
      <c r="A54" s="37"/>
      <c r="B54" s="38"/>
      <c r="C54" s="38"/>
      <c r="D54" s="38"/>
      <c r="E54" s="38"/>
      <c r="F54" s="38"/>
      <c r="G54" s="38"/>
      <c r="H54" s="38"/>
      <c r="I54" s="38"/>
      <c r="J54" s="38"/>
      <c r="K54" s="38"/>
      <c r="L54" s="39"/>
      <c r="M54" s="38"/>
      <c r="N54" s="38"/>
      <c r="Q54" s="41"/>
    </row>
    <row r="55" spans="1:17" s="40" customFormat="1" ht="19.5" customHeight="1" x14ac:dyDescent="0.25">
      <c r="A55" s="37"/>
      <c r="B55" s="38"/>
      <c r="C55" s="38"/>
      <c r="D55" s="38"/>
      <c r="E55" s="38"/>
      <c r="F55" s="38"/>
      <c r="G55" s="38"/>
      <c r="H55" s="38"/>
      <c r="I55" s="38"/>
      <c r="J55" s="38"/>
      <c r="K55" s="38"/>
      <c r="L55" s="39"/>
      <c r="M55" s="38"/>
      <c r="N55" s="38"/>
      <c r="Q55" s="41"/>
    </row>
    <row r="56" spans="1:17" s="40" customFormat="1" ht="19.5" customHeight="1" x14ac:dyDescent="0.25">
      <c r="A56" s="37"/>
      <c r="B56" s="38"/>
      <c r="C56" s="38"/>
      <c r="D56" s="38"/>
      <c r="E56" s="38"/>
      <c r="F56" s="38"/>
      <c r="G56" s="38"/>
      <c r="H56" s="38"/>
      <c r="I56" s="38"/>
      <c r="J56" s="38"/>
      <c r="K56" s="38"/>
      <c r="L56" s="39"/>
      <c r="M56" s="38"/>
      <c r="N56" s="38"/>
      <c r="Q56" s="41"/>
    </row>
    <row r="57" spans="1:17" s="40" customFormat="1" ht="19.5" customHeight="1" x14ac:dyDescent="0.25">
      <c r="A57" s="37"/>
      <c r="B57" s="38"/>
      <c r="C57" s="38"/>
      <c r="D57" s="38"/>
      <c r="E57" s="38"/>
      <c r="F57" s="38"/>
      <c r="G57" s="38"/>
      <c r="H57" s="38"/>
      <c r="I57" s="38"/>
      <c r="J57" s="38"/>
      <c r="K57" s="38"/>
      <c r="L57" s="39"/>
      <c r="M57" s="38"/>
      <c r="N57" s="38"/>
      <c r="Q57" s="41"/>
    </row>
    <row r="58" spans="1:17" s="40" customFormat="1" ht="19.5" customHeight="1" x14ac:dyDescent="0.25">
      <c r="A58" s="37"/>
      <c r="B58" s="38"/>
      <c r="C58" s="38"/>
      <c r="D58" s="38"/>
      <c r="E58" s="38"/>
      <c r="F58" s="38"/>
      <c r="G58" s="38"/>
      <c r="H58" s="38"/>
      <c r="I58" s="38"/>
      <c r="J58" s="38"/>
      <c r="K58" s="38"/>
      <c r="L58" s="39"/>
      <c r="M58" s="38"/>
      <c r="N58" s="38"/>
      <c r="Q58" s="41"/>
    </row>
    <row r="59" spans="1:17" s="19" customFormat="1" ht="21" customHeight="1" x14ac:dyDescent="0.25">
      <c r="A59" s="248" t="s">
        <v>34</v>
      </c>
      <c r="B59" s="248"/>
      <c r="C59" s="248"/>
      <c r="D59" s="248"/>
      <c r="E59" s="248"/>
      <c r="F59" s="248"/>
      <c r="G59" s="248"/>
      <c r="H59" s="248"/>
      <c r="I59" s="248"/>
      <c r="J59" s="248"/>
      <c r="K59" s="248"/>
      <c r="L59" s="248"/>
      <c r="M59" s="248"/>
      <c r="N59" s="248"/>
    </row>
    <row r="60" spans="1:17" s="19" customFormat="1" x14ac:dyDescent="0.25">
      <c r="A60" s="16"/>
      <c r="B60" s="17" t="s">
        <v>16</v>
      </c>
      <c r="C60" s="17" t="s">
        <v>17</v>
      </c>
      <c r="D60" s="17" t="s">
        <v>18</v>
      </c>
      <c r="E60" s="17" t="s">
        <v>19</v>
      </c>
      <c r="F60" s="17" t="s">
        <v>20</v>
      </c>
      <c r="G60" s="17" t="s">
        <v>21</v>
      </c>
      <c r="H60" s="17" t="s">
        <v>22</v>
      </c>
      <c r="I60" s="17" t="s">
        <v>23</v>
      </c>
      <c r="J60" s="17" t="s">
        <v>24</v>
      </c>
      <c r="K60" s="17" t="s">
        <v>25</v>
      </c>
      <c r="L60" s="17" t="s">
        <v>26</v>
      </c>
      <c r="M60" s="17" t="s">
        <v>27</v>
      </c>
      <c r="N60" s="18" t="s">
        <v>28</v>
      </c>
    </row>
    <row r="61" spans="1:17" s="25" customFormat="1" x14ac:dyDescent="0.25">
      <c r="A61" s="21">
        <v>2017</v>
      </c>
      <c r="B61" s="22">
        <v>2579</v>
      </c>
      <c r="C61" s="22">
        <v>2021</v>
      </c>
      <c r="D61" s="22">
        <v>2705</v>
      </c>
      <c r="E61" s="22">
        <v>2732</v>
      </c>
      <c r="F61" s="22">
        <v>3058</v>
      </c>
      <c r="G61" s="22">
        <f>G5+G35</f>
        <v>3232</v>
      </c>
      <c r="H61" s="22">
        <f>H5+H35</f>
        <v>2374</v>
      </c>
      <c r="I61" s="22">
        <f t="shared" ref="I61:M61" si="4">I5+I35</f>
        <v>2501</v>
      </c>
      <c r="J61" s="22">
        <f t="shared" si="4"/>
        <v>2391</v>
      </c>
      <c r="K61" s="22">
        <f t="shared" si="4"/>
        <v>2566</v>
      </c>
      <c r="L61" s="22">
        <f t="shared" si="4"/>
        <v>2560</v>
      </c>
      <c r="M61" s="22">
        <f t="shared" si="4"/>
        <v>1779</v>
      </c>
      <c r="N61" s="24">
        <f>SUM(B61:M61)</f>
        <v>30498</v>
      </c>
    </row>
    <row r="62" spans="1:17" s="25" customFormat="1" x14ac:dyDescent="0.25">
      <c r="A62" s="26">
        <v>2016</v>
      </c>
      <c r="B62" s="27">
        <v>2261</v>
      </c>
      <c r="C62" s="27">
        <v>2000</v>
      </c>
      <c r="D62" s="27">
        <v>2475</v>
      </c>
      <c r="E62" s="27">
        <v>2599</v>
      </c>
      <c r="F62" s="27">
        <v>2694</v>
      </c>
      <c r="G62" s="27">
        <v>2401</v>
      </c>
      <c r="H62" s="27">
        <v>2289</v>
      </c>
      <c r="I62" s="27">
        <v>2269</v>
      </c>
      <c r="J62" s="27">
        <v>2329</v>
      </c>
      <c r="K62" s="27">
        <v>2274</v>
      </c>
      <c r="L62" s="27">
        <v>2213</v>
      </c>
      <c r="M62" s="27">
        <v>1597</v>
      </c>
      <c r="N62" s="28">
        <v>27401</v>
      </c>
    </row>
    <row r="63" spans="1:17" s="25" customFormat="1" x14ac:dyDescent="0.25">
      <c r="A63" s="29" t="s">
        <v>29</v>
      </c>
      <c r="B63" s="30">
        <f>IF(ISBLANK(B61),"",B61/B62-1)</f>
        <v>0.14064573197700136</v>
      </c>
      <c r="C63" s="30">
        <f t="shared" ref="C63:M63" si="5">IF(ISBLANK(C61),"",C61/C62-1)</f>
        <v>1.0499999999999954E-2</v>
      </c>
      <c r="D63" s="30">
        <f t="shared" si="5"/>
        <v>9.2929292929292862E-2</v>
      </c>
      <c r="E63" s="30">
        <f t="shared" si="5"/>
        <v>5.1173528280107794E-2</v>
      </c>
      <c r="F63" s="30">
        <f t="shared" si="5"/>
        <v>0.13511507052709715</v>
      </c>
      <c r="G63" s="30">
        <f t="shared" si="5"/>
        <v>0.34610578925447721</v>
      </c>
      <c r="H63" s="30">
        <f t="shared" si="5"/>
        <v>3.7134119702927126E-2</v>
      </c>
      <c r="I63" s="30">
        <f t="shared" si="5"/>
        <v>0.10224768620537672</v>
      </c>
      <c r="J63" s="30">
        <f t="shared" si="5"/>
        <v>2.6620867325032105E-2</v>
      </c>
      <c r="K63" s="30">
        <f t="shared" si="5"/>
        <v>0.12840809146877752</v>
      </c>
      <c r="L63" s="30">
        <f t="shared" si="5"/>
        <v>0.15680072300045178</v>
      </c>
      <c r="M63" s="30">
        <f t="shared" si="5"/>
        <v>0.1139636819035692</v>
      </c>
      <c r="N63" s="30"/>
    </row>
    <row r="64" spans="1:17" s="25" customFormat="1" ht="16.5" customHeight="1" x14ac:dyDescent="0.25">
      <c r="A64" s="29" t="s">
        <v>30</v>
      </c>
      <c r="B64" s="31">
        <f>B61-B62</f>
        <v>318</v>
      </c>
      <c r="C64" s="31">
        <f>IF(C61&gt;0,C61-C62,"")</f>
        <v>21</v>
      </c>
      <c r="D64" s="31">
        <f>IF(D61&gt;0,D61-D62,"")</f>
        <v>230</v>
      </c>
      <c r="E64" s="31">
        <f t="shared" ref="E64:M64" si="6">IF(E61&gt;0,E61-E62,"")</f>
        <v>133</v>
      </c>
      <c r="F64" s="31">
        <f t="shared" si="6"/>
        <v>364</v>
      </c>
      <c r="G64" s="31">
        <f t="shared" si="6"/>
        <v>831</v>
      </c>
      <c r="H64" s="31">
        <f t="shared" si="6"/>
        <v>85</v>
      </c>
      <c r="I64" s="31">
        <f t="shared" si="6"/>
        <v>232</v>
      </c>
      <c r="J64" s="31">
        <f t="shared" si="6"/>
        <v>62</v>
      </c>
      <c r="K64" s="31">
        <f t="shared" si="6"/>
        <v>292</v>
      </c>
      <c r="L64" s="31">
        <f t="shared" si="6"/>
        <v>347</v>
      </c>
      <c r="M64" s="31">
        <f t="shared" si="6"/>
        <v>182</v>
      </c>
      <c r="N64" s="31"/>
    </row>
    <row r="65" spans="1:23" s="25" customFormat="1" ht="9" customHeight="1" x14ac:dyDescent="0.25">
      <c r="A65" s="32"/>
      <c r="B65" s="33"/>
      <c r="C65" s="33"/>
      <c r="D65" s="33"/>
      <c r="E65" s="33"/>
      <c r="F65" s="33"/>
      <c r="G65" s="33"/>
      <c r="H65" s="33"/>
      <c r="I65" s="33"/>
      <c r="J65" s="33"/>
      <c r="K65" s="33"/>
      <c r="L65" s="33"/>
      <c r="M65" s="33"/>
      <c r="N65" s="34"/>
    </row>
    <row r="66" spans="1:23" s="25" customFormat="1" x14ac:dyDescent="0.25">
      <c r="A66" s="29" t="s">
        <v>31</v>
      </c>
      <c r="B66" s="30">
        <f>((SUM($B61:B61))/(SUM($B62:B62)))-1</f>
        <v>0.14064573197700136</v>
      </c>
      <c r="C66" s="30">
        <f>IF(C61&gt;0,((SUM($B61:C61))/(SUM($B62:C62)))-1,"")</f>
        <v>7.955878901666269E-2</v>
      </c>
      <c r="D66" s="30">
        <f>IF(D61&gt;0,((SUM($B61:D61))/(SUM($B62:D62)))-1,"")</f>
        <v>8.4471496437054538E-2</v>
      </c>
      <c r="E66" s="30">
        <f>IF(E61&gt;0,((SUM($B61:E61))/(SUM($B62:E62)))-1,"")</f>
        <v>7.5200856989823262E-2</v>
      </c>
      <c r="F66" s="30">
        <f>IF(F61&gt;0,((SUM($B61:F61))/(SUM($B62:F62)))-1,"")</f>
        <v>8.8619170338348985E-2</v>
      </c>
      <c r="G66" s="30">
        <f>IF(G61&gt;0,((SUM($B61:G61))/(SUM($B62:G62)))-1,"")</f>
        <v>0.13146223146223157</v>
      </c>
      <c r="H66" s="30">
        <f>IF(H61&gt;0,((SUM($B61:H61))/(SUM($B62:H62)))-1,"")</f>
        <v>0.11854776003349476</v>
      </c>
      <c r="I66" s="30">
        <f>IF(I61&gt;0,((SUM($B61:I61))/(SUM($B62:I62)))-1,"")</f>
        <v>0.11659995786812716</v>
      </c>
      <c r="J66" s="30">
        <f>IF(J61&gt;0,((SUM($B61:J61))/(SUM($B62:J62)))-1,"")</f>
        <v>0.10676924520335884</v>
      </c>
      <c r="K66" s="30">
        <f>IF(K61&gt;0,((SUM($B61:K61))/(SUM($B62:K62)))-1,"")</f>
        <v>0.1088550718494341</v>
      </c>
      <c r="L66" s="30">
        <f>IF(L61&gt;0,((SUM($B61:L61))/(SUM($B62:L62)))-1,"")</f>
        <v>0.11296698186327703</v>
      </c>
      <c r="M66" s="30">
        <f>IF(M61&gt;0,((SUM($B61:M61))/(SUM($B62:M62)))-1,"")</f>
        <v>0.11302507207766133</v>
      </c>
      <c r="N66" s="30"/>
    </row>
    <row r="67" spans="1:23" s="25" customFormat="1" x14ac:dyDescent="0.25">
      <c r="A67" s="29" t="s">
        <v>32</v>
      </c>
      <c r="B67" s="31">
        <f>(SUM($B61:B61))-(SUM($B62:B62))</f>
        <v>318</v>
      </c>
      <c r="C67" s="31">
        <f>IF(C61&gt;0,(SUM($B61:C61))-(SUM($B62:C62)),"")</f>
        <v>339</v>
      </c>
      <c r="D67" s="31">
        <f>IF(D61&gt;0,(SUM($B61:D61))-(SUM($B62:D62)),"")</f>
        <v>569</v>
      </c>
      <c r="E67" s="31">
        <f>IF(E61&gt;0,(SUM($B61:E61))-(SUM($B62:E62)),"")</f>
        <v>702</v>
      </c>
      <c r="F67" s="31">
        <f>IF(F61&gt;0,(SUM($B61:F61))-(SUM($B62:F62)),"")</f>
        <v>1066</v>
      </c>
      <c r="G67" s="31">
        <f>IF(G61&gt;0,(SUM($B61:G61))-(SUM($B62:G62)),"")</f>
        <v>1897</v>
      </c>
      <c r="H67" s="31">
        <f>IF(H61&gt;0,(SUM($B61:H61))-(SUM($B62:H62)),"")</f>
        <v>1982</v>
      </c>
      <c r="I67" s="31">
        <f>IF(I61&gt;0,(SUM($B61:I61))-(SUM($B62:I62)),"")</f>
        <v>2214</v>
      </c>
      <c r="J67" s="31">
        <f>IF(J61&gt;0,(SUM($B61:J61))-(SUM($B62:J62)),"")</f>
        <v>2276</v>
      </c>
      <c r="K67" s="31">
        <f>IF(K61&gt;0,(SUM($B61:K61))-(SUM($B62:K62)),"")</f>
        <v>2568</v>
      </c>
      <c r="L67" s="31">
        <f>IF(L61&gt;0,(SUM($B61:L61))-(SUM($B62:L62)),"")</f>
        <v>2915</v>
      </c>
      <c r="M67" s="31">
        <f>IF(M61&gt;0,(SUM($B61:M61))-(SUM($B62:M62)),"")</f>
        <v>3097</v>
      </c>
      <c r="N67" s="34"/>
    </row>
    <row r="68" spans="1:23" s="25" customFormat="1" x14ac:dyDescent="0.25">
      <c r="A68" s="32"/>
      <c r="B68" s="35"/>
      <c r="C68" s="35"/>
      <c r="D68" s="35"/>
      <c r="E68" s="35"/>
      <c r="F68" s="35"/>
      <c r="G68" s="35"/>
      <c r="H68" s="35"/>
      <c r="I68" s="35"/>
      <c r="J68" s="35"/>
      <c r="K68" s="35"/>
      <c r="L68" s="35"/>
      <c r="M68" s="35"/>
      <c r="N68" s="35"/>
    </row>
    <row r="69" spans="1:23" s="42" customFormat="1" x14ac:dyDescent="0.25"/>
    <row r="70" spans="1:23" s="42" customFormat="1" x14ac:dyDescent="0.25"/>
    <row r="71" spans="1:23" s="7" customFormat="1" x14ac:dyDescent="0.25">
      <c r="B71" s="43"/>
      <c r="C71" s="43"/>
      <c r="D71" s="43"/>
      <c r="E71" s="43"/>
      <c r="F71" s="43"/>
      <c r="G71" s="43"/>
      <c r="H71" s="43"/>
      <c r="I71" s="43"/>
      <c r="J71" s="43"/>
      <c r="K71" s="43"/>
    </row>
    <row r="72" spans="1:23" s="7" customFormat="1" x14ac:dyDescent="0.25"/>
    <row r="73" spans="1:23" s="7" customFormat="1" x14ac:dyDescent="0.25">
      <c r="R73" s="44"/>
    </row>
    <row r="74" spans="1:23" s="7" customFormat="1" x14ac:dyDescent="0.25">
      <c r="B74" s="43"/>
      <c r="C74" s="43"/>
      <c r="D74" s="43"/>
      <c r="E74" s="43"/>
      <c r="F74" s="43"/>
      <c r="G74" s="43"/>
      <c r="H74" s="43"/>
      <c r="I74" s="43"/>
      <c r="J74" s="43"/>
      <c r="K74" s="43"/>
      <c r="V74" s="12"/>
      <c r="W74" s="12"/>
    </row>
    <row r="75" spans="1:23" s="12" customFormat="1" x14ac:dyDescent="0.25"/>
  </sheetData>
  <mergeCells count="3">
    <mergeCell ref="A3:N3"/>
    <mergeCell ref="A33:N33"/>
    <mergeCell ref="A59:N59"/>
  </mergeCells>
  <conditionalFormatting sqref="N42:N58 B42:K58">
    <cfRule type="cellIs" dxfId="1384" priority="75" operator="lessThan">
      <formula>0</formula>
    </cfRule>
  </conditionalFormatting>
  <conditionalFormatting sqref="M42:M58">
    <cfRule type="cellIs" dxfId="1383" priority="74" operator="lessThan">
      <formula>0</formula>
    </cfRule>
  </conditionalFormatting>
  <conditionalFormatting sqref="B61:M61">
    <cfRule type="cellIs" dxfId="1382" priority="73" operator="equal">
      <formula>0</formula>
    </cfRule>
  </conditionalFormatting>
  <conditionalFormatting sqref="B7">
    <cfRule type="cellIs" dxfId="1381" priority="66" operator="equal">
      <formula>-1</formula>
    </cfRule>
    <cfRule type="cellIs" dxfId="1380" priority="71" operator="greaterThan">
      <formula>0</formula>
    </cfRule>
    <cfRule type="cellIs" dxfId="1379" priority="72" operator="lessThan">
      <formula>0</formula>
    </cfRule>
  </conditionalFormatting>
  <conditionalFormatting sqref="N7">
    <cfRule type="cellIs" dxfId="1378" priority="69" operator="greaterThan">
      <formula>0</formula>
    </cfRule>
    <cfRule type="cellIs" dxfId="1377" priority="70" operator="lessThan">
      <formula>0</formula>
    </cfRule>
  </conditionalFormatting>
  <conditionalFormatting sqref="N10">
    <cfRule type="cellIs" dxfId="1376" priority="67" operator="greaterThan">
      <formula>0</formula>
    </cfRule>
    <cfRule type="cellIs" dxfId="1375" priority="68" operator="lessThan">
      <formula>0</formula>
    </cfRule>
  </conditionalFormatting>
  <conditionalFormatting sqref="C7:H7 J7:M7">
    <cfRule type="cellIs" dxfId="1374" priority="63" operator="equal">
      <formula>-1</formula>
    </cfRule>
    <cfRule type="cellIs" dxfId="1373" priority="64" operator="greaterThan">
      <formula>0</formula>
    </cfRule>
    <cfRule type="cellIs" dxfId="1372" priority="65" operator="lessThan">
      <formula>0</formula>
    </cfRule>
  </conditionalFormatting>
  <conditionalFormatting sqref="B10:M10">
    <cfRule type="cellIs" dxfId="1371" priority="60" operator="equal">
      <formula>-1</formula>
    </cfRule>
    <cfRule type="cellIs" dxfId="1370" priority="61" operator="greaterThan">
      <formula>0</formula>
    </cfRule>
    <cfRule type="cellIs" dxfId="1369" priority="62" operator="lessThan">
      <formula>0</formula>
    </cfRule>
  </conditionalFormatting>
  <conditionalFormatting sqref="E10">
    <cfRule type="cellIs" dxfId="1368" priority="57" operator="equal">
      <formula>-1</formula>
    </cfRule>
    <cfRule type="cellIs" dxfId="1367" priority="58" operator="greaterThan">
      <formula>0</formula>
    </cfRule>
    <cfRule type="cellIs" dxfId="1366" priority="59" operator="lessThan">
      <formula>0</formula>
    </cfRule>
  </conditionalFormatting>
  <conditionalFormatting sqref="F10">
    <cfRule type="cellIs" dxfId="1365" priority="54" operator="equal">
      <formula>-1</formula>
    </cfRule>
    <cfRule type="cellIs" dxfId="1364" priority="55" operator="greaterThan">
      <formula>0</formula>
    </cfRule>
    <cfRule type="cellIs" dxfId="1363" priority="56" operator="lessThan">
      <formula>0</formula>
    </cfRule>
  </conditionalFormatting>
  <conditionalFormatting sqref="G10">
    <cfRule type="cellIs" dxfId="1362" priority="51" operator="equal">
      <formula>-1</formula>
    </cfRule>
    <cfRule type="cellIs" dxfId="1361" priority="52" operator="greaterThan">
      <formula>0</formula>
    </cfRule>
    <cfRule type="cellIs" dxfId="1360" priority="53" operator="lessThan">
      <formula>0</formula>
    </cfRule>
  </conditionalFormatting>
  <conditionalFormatting sqref="H10">
    <cfRule type="cellIs" dxfId="1359" priority="48" operator="equal">
      <formula>-1</formula>
    </cfRule>
    <cfRule type="cellIs" dxfId="1358" priority="49" operator="greaterThan">
      <formula>0</formula>
    </cfRule>
    <cfRule type="cellIs" dxfId="1357" priority="50" operator="lessThan">
      <formula>0</formula>
    </cfRule>
  </conditionalFormatting>
  <conditionalFormatting sqref="I7">
    <cfRule type="cellIs" dxfId="1356" priority="45" operator="equal">
      <formula>-1</formula>
    </cfRule>
    <cfRule type="cellIs" dxfId="1355" priority="46" operator="greaterThan">
      <formula>0</formula>
    </cfRule>
    <cfRule type="cellIs" dxfId="1354" priority="47" operator="lessThan">
      <formula>0</formula>
    </cfRule>
  </conditionalFormatting>
  <conditionalFormatting sqref="I10">
    <cfRule type="cellIs" dxfId="1353" priority="42" operator="equal">
      <formula>-1</formula>
    </cfRule>
    <cfRule type="cellIs" dxfId="1352" priority="43" operator="greaterThan">
      <formula>0</formula>
    </cfRule>
    <cfRule type="cellIs" dxfId="1351" priority="44" operator="lessThan">
      <formula>0</formula>
    </cfRule>
  </conditionalFormatting>
  <conditionalFormatting sqref="J10">
    <cfRule type="cellIs" dxfId="1350" priority="39" operator="equal">
      <formula>-1</formula>
    </cfRule>
    <cfRule type="cellIs" dxfId="1349" priority="40" operator="greaterThan">
      <formula>0</formula>
    </cfRule>
    <cfRule type="cellIs" dxfId="1348" priority="41" operator="lessThan">
      <formula>0</formula>
    </cfRule>
  </conditionalFormatting>
  <conditionalFormatting sqref="K10">
    <cfRule type="cellIs" dxfId="1347" priority="36" operator="equal">
      <formula>-1</formula>
    </cfRule>
    <cfRule type="cellIs" dxfId="1346" priority="37" operator="greaterThan">
      <formula>0</formula>
    </cfRule>
    <cfRule type="cellIs" dxfId="1345" priority="38" operator="lessThan">
      <formula>0</formula>
    </cfRule>
  </conditionalFormatting>
  <conditionalFormatting sqref="L10">
    <cfRule type="cellIs" dxfId="1344" priority="33" operator="equal">
      <formula>-1</formula>
    </cfRule>
    <cfRule type="cellIs" dxfId="1343" priority="34" operator="greaterThan">
      <formula>0</formula>
    </cfRule>
    <cfRule type="cellIs" dxfId="1342" priority="35" operator="lessThan">
      <formula>0</formula>
    </cfRule>
  </conditionalFormatting>
  <conditionalFormatting sqref="M10">
    <cfRule type="cellIs" dxfId="1341" priority="30" operator="equal">
      <formula>-1</formula>
    </cfRule>
    <cfRule type="cellIs" dxfId="1340" priority="31" operator="greaterThan">
      <formula>0</formula>
    </cfRule>
    <cfRule type="cellIs" dxfId="1339" priority="32" operator="lessThan">
      <formula>0</formula>
    </cfRule>
  </conditionalFormatting>
  <conditionalFormatting sqref="N37">
    <cfRule type="cellIs" dxfId="1338" priority="28" operator="greaterThan">
      <formula>0</formula>
    </cfRule>
    <cfRule type="cellIs" dxfId="1337" priority="29" operator="lessThan">
      <formula>0</formula>
    </cfRule>
  </conditionalFormatting>
  <conditionalFormatting sqref="N40">
    <cfRule type="cellIs" dxfId="1336" priority="26" operator="greaterThan">
      <formula>0</formula>
    </cfRule>
    <cfRule type="cellIs" dxfId="1335" priority="27" operator="lessThan">
      <formula>0</formula>
    </cfRule>
  </conditionalFormatting>
  <conditionalFormatting sqref="B37">
    <cfRule type="cellIs" dxfId="1334" priority="23" operator="equal">
      <formula>-1</formula>
    </cfRule>
    <cfRule type="cellIs" dxfId="1333" priority="24" operator="greaterThan">
      <formula>0</formula>
    </cfRule>
    <cfRule type="cellIs" dxfId="1332" priority="25" operator="lessThan">
      <formula>0</formula>
    </cfRule>
  </conditionalFormatting>
  <conditionalFormatting sqref="C37:H37 J37:M37">
    <cfRule type="cellIs" dxfId="1331" priority="20" operator="equal">
      <formula>-1</formula>
    </cfRule>
    <cfRule type="cellIs" dxfId="1330" priority="21" operator="greaterThan">
      <formula>0</formula>
    </cfRule>
    <cfRule type="cellIs" dxfId="1329" priority="22" operator="lessThan">
      <formula>0</formula>
    </cfRule>
  </conditionalFormatting>
  <conditionalFormatting sqref="B40:M40">
    <cfRule type="cellIs" dxfId="1328" priority="17" operator="equal">
      <formula>-1</formula>
    </cfRule>
    <cfRule type="cellIs" dxfId="1327" priority="18" operator="greaterThan">
      <formula>0</formula>
    </cfRule>
    <cfRule type="cellIs" dxfId="1326" priority="19" operator="lessThan">
      <formula>0</formula>
    </cfRule>
  </conditionalFormatting>
  <conditionalFormatting sqref="I37">
    <cfRule type="cellIs" dxfId="1325" priority="14" operator="equal">
      <formula>-1</formula>
    </cfRule>
    <cfRule type="cellIs" dxfId="1324" priority="15" operator="greaterThan">
      <formula>0</formula>
    </cfRule>
    <cfRule type="cellIs" dxfId="1323" priority="16" operator="lessThan">
      <formula>0</formula>
    </cfRule>
  </conditionalFormatting>
  <conditionalFormatting sqref="N63">
    <cfRule type="cellIs" dxfId="1322" priority="12" operator="greaterThan">
      <formula>0</formula>
    </cfRule>
    <cfRule type="cellIs" dxfId="1321" priority="13" operator="lessThan">
      <formula>0</formula>
    </cfRule>
  </conditionalFormatting>
  <conditionalFormatting sqref="N66">
    <cfRule type="cellIs" dxfId="1320" priority="10" operator="greaterThan">
      <formula>0</formula>
    </cfRule>
    <cfRule type="cellIs" dxfId="1319" priority="11" operator="lessThan">
      <formula>0</formula>
    </cfRule>
  </conditionalFormatting>
  <conditionalFormatting sqref="B63">
    <cfRule type="cellIs" dxfId="1318" priority="7" operator="equal">
      <formula>-1</formula>
    </cfRule>
    <cfRule type="cellIs" dxfId="1317" priority="8" operator="greaterThan">
      <formula>0</formula>
    </cfRule>
    <cfRule type="cellIs" dxfId="1316" priority="9" operator="lessThan">
      <formula>0</formula>
    </cfRule>
  </conditionalFormatting>
  <conditionalFormatting sqref="B66:M66">
    <cfRule type="cellIs" dxfId="1315" priority="4" operator="equal">
      <formula>-1</formula>
    </cfRule>
    <cfRule type="cellIs" dxfId="1314" priority="5" operator="greaterThan">
      <formula>0</formula>
    </cfRule>
    <cfRule type="cellIs" dxfId="1313" priority="6" operator="lessThan">
      <formula>0</formula>
    </cfRule>
  </conditionalFormatting>
  <conditionalFormatting sqref="C63:M63">
    <cfRule type="cellIs" dxfId="1312" priority="1" operator="equal">
      <formula>-1</formula>
    </cfRule>
    <cfRule type="cellIs" dxfId="1311" priority="2" operator="greaterThan">
      <formula>0</formula>
    </cfRule>
    <cfRule type="cellIs" dxfId="1310" priority="3" operator="lessThan">
      <formula>0</formula>
    </cfRule>
  </conditionalFormatting>
  <printOptions horizontalCentered="1"/>
  <pageMargins left="0.19685039370078741" right="0.19685039370078741" top="0.74803149606299213" bottom="0.74803149606299213" header="0.31496062992125984" footer="0.23622047244094491"/>
  <pageSetup paperSize="9" orientation="landscape" r:id="rId1"/>
  <headerFooter>
    <oddFooter>&amp;L&amp;10&amp;F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34998626667073579"/>
  </sheetPr>
  <dimension ref="A1:H34"/>
  <sheetViews>
    <sheetView showGridLines="0" workbookViewId="0"/>
  </sheetViews>
  <sheetFormatPr defaultColWidth="9.140625" defaultRowHeight="15" x14ac:dyDescent="0.25"/>
  <cols>
    <col min="1" max="1" width="7.7109375" style="2" customWidth="1"/>
    <col min="2" max="2" width="19.5703125" style="2" customWidth="1"/>
    <col min="3" max="3" width="9" style="2" customWidth="1"/>
    <col min="4" max="4" width="17.85546875" style="2" customWidth="1"/>
    <col min="5" max="5" width="8" style="2" customWidth="1"/>
    <col min="6" max="6" width="16.42578125" style="2" customWidth="1"/>
    <col min="7" max="7" width="21.28515625" style="2" customWidth="1"/>
    <col min="8" max="8" width="10.140625" style="2" customWidth="1"/>
    <col min="9" max="16384" width="9.140625" style="2"/>
  </cols>
  <sheetData>
    <row r="1" spans="1:8" ht="17.25" x14ac:dyDescent="0.3">
      <c r="A1" s="45" t="s">
        <v>759</v>
      </c>
      <c r="C1" s="46"/>
      <c r="D1" s="46"/>
      <c r="E1" s="3"/>
    </row>
    <row r="3" spans="1:8" ht="15.75" x14ac:dyDescent="0.25">
      <c r="A3" s="47" t="s">
        <v>35</v>
      </c>
      <c r="C3" s="48"/>
      <c r="D3" s="48"/>
    </row>
    <row r="4" spans="1:8" ht="7.5" customHeight="1" x14ac:dyDescent="0.25"/>
    <row r="5" spans="1:8" x14ac:dyDescent="0.25">
      <c r="A5" s="50" t="s">
        <v>36</v>
      </c>
      <c r="B5" s="51" t="s">
        <v>37</v>
      </c>
      <c r="C5" s="50" t="s">
        <v>751</v>
      </c>
      <c r="D5" s="50"/>
      <c r="E5" s="50" t="s">
        <v>36</v>
      </c>
      <c r="F5" s="51" t="s">
        <v>37</v>
      </c>
      <c r="G5" s="51" t="s">
        <v>39</v>
      </c>
      <c r="H5" s="50" t="s">
        <v>751</v>
      </c>
    </row>
    <row r="6" spans="1:8" ht="6.75" customHeight="1" x14ac:dyDescent="0.25"/>
    <row r="7" spans="1:8" x14ac:dyDescent="0.25">
      <c r="A7" s="52">
        <v>1</v>
      </c>
      <c r="B7" s="2" t="s">
        <v>255</v>
      </c>
      <c r="C7" s="54">
        <v>4038</v>
      </c>
      <c r="D7" s="54"/>
      <c r="E7" s="52">
        <v>1</v>
      </c>
      <c r="F7" s="2" t="s">
        <v>113</v>
      </c>
      <c r="G7" s="2" t="s">
        <v>231</v>
      </c>
      <c r="H7" s="58">
        <v>1329</v>
      </c>
    </row>
    <row r="8" spans="1:8" x14ac:dyDescent="0.25">
      <c r="A8" s="52">
        <v>2</v>
      </c>
      <c r="B8" s="53" t="s">
        <v>113</v>
      </c>
      <c r="C8" s="54">
        <v>3293</v>
      </c>
      <c r="D8" s="54"/>
      <c r="E8" s="52">
        <v>2</v>
      </c>
      <c r="F8" s="53" t="s">
        <v>255</v>
      </c>
      <c r="G8" s="53" t="s">
        <v>377</v>
      </c>
      <c r="H8" s="58">
        <v>893</v>
      </c>
    </row>
    <row r="9" spans="1:8" x14ac:dyDescent="0.25">
      <c r="A9" s="52">
        <v>3</v>
      </c>
      <c r="B9" s="53" t="s">
        <v>131</v>
      </c>
      <c r="C9" s="54">
        <v>1998</v>
      </c>
      <c r="D9" s="54"/>
      <c r="E9" s="52">
        <v>3</v>
      </c>
      <c r="F9" s="53" t="s">
        <v>255</v>
      </c>
      <c r="G9" s="53" t="s">
        <v>411</v>
      </c>
      <c r="H9" s="58">
        <v>870</v>
      </c>
    </row>
    <row r="10" spans="1:8" x14ac:dyDescent="0.25">
      <c r="A10" s="52">
        <v>4</v>
      </c>
      <c r="B10" s="53" t="s">
        <v>119</v>
      </c>
      <c r="C10" s="54">
        <v>1922</v>
      </c>
      <c r="D10" s="54"/>
      <c r="E10" s="52">
        <v>4</v>
      </c>
      <c r="F10" s="53" t="s">
        <v>131</v>
      </c>
      <c r="G10" s="53" t="s">
        <v>420</v>
      </c>
      <c r="H10" s="58">
        <v>733</v>
      </c>
    </row>
    <row r="11" spans="1:8" x14ac:dyDescent="0.25">
      <c r="A11" s="52">
        <v>5</v>
      </c>
      <c r="B11" s="53" t="s">
        <v>108</v>
      </c>
      <c r="C11" s="54">
        <v>1562</v>
      </c>
      <c r="D11" s="54"/>
      <c r="E11" s="52">
        <v>5</v>
      </c>
      <c r="F11" s="53" t="s">
        <v>119</v>
      </c>
      <c r="G11" s="53" t="s">
        <v>199</v>
      </c>
      <c r="H11" s="58">
        <v>676</v>
      </c>
    </row>
    <row r="12" spans="1:8" x14ac:dyDescent="0.25">
      <c r="A12" s="52">
        <v>6</v>
      </c>
      <c r="B12" s="53" t="s">
        <v>444</v>
      </c>
      <c r="C12" s="54">
        <v>1212</v>
      </c>
      <c r="D12" s="54"/>
      <c r="E12" s="52">
        <v>6</v>
      </c>
      <c r="F12" s="53" t="s">
        <v>113</v>
      </c>
      <c r="G12" s="53" t="s">
        <v>230</v>
      </c>
      <c r="H12" s="58">
        <v>614</v>
      </c>
    </row>
    <row r="13" spans="1:8" x14ac:dyDescent="0.25">
      <c r="A13" s="52">
        <v>7</v>
      </c>
      <c r="B13" s="53" t="s">
        <v>201</v>
      </c>
      <c r="C13" s="54">
        <v>1070</v>
      </c>
      <c r="D13" s="54"/>
      <c r="E13" s="52">
        <v>7</v>
      </c>
      <c r="F13" s="53" t="s">
        <v>108</v>
      </c>
      <c r="G13" s="53" t="s">
        <v>436</v>
      </c>
      <c r="H13" s="58">
        <v>593</v>
      </c>
    </row>
    <row r="14" spans="1:8" x14ac:dyDescent="0.25">
      <c r="A14" s="52">
        <v>8</v>
      </c>
      <c r="B14" s="53" t="s">
        <v>106</v>
      </c>
      <c r="C14" s="54">
        <v>954</v>
      </c>
      <c r="D14" s="54"/>
      <c r="E14" s="52">
        <v>8</v>
      </c>
      <c r="F14" s="53" t="s">
        <v>324</v>
      </c>
      <c r="G14" s="53" t="s">
        <v>462</v>
      </c>
      <c r="H14" s="58">
        <v>581</v>
      </c>
    </row>
    <row r="15" spans="1:8" x14ac:dyDescent="0.25">
      <c r="A15" s="52">
        <v>9</v>
      </c>
      <c r="B15" s="53" t="s">
        <v>117</v>
      </c>
      <c r="C15" s="54">
        <v>943</v>
      </c>
      <c r="D15" s="54"/>
      <c r="E15" s="52">
        <v>9</v>
      </c>
      <c r="F15" s="53" t="s">
        <v>255</v>
      </c>
      <c r="G15" s="53" t="s">
        <v>258</v>
      </c>
      <c r="H15" s="58">
        <v>567</v>
      </c>
    </row>
    <row r="16" spans="1:8" x14ac:dyDescent="0.25">
      <c r="A16" s="52">
        <v>10</v>
      </c>
      <c r="B16" s="53" t="s">
        <v>324</v>
      </c>
      <c r="C16" s="54">
        <v>891</v>
      </c>
      <c r="D16" s="54"/>
      <c r="E16" s="52">
        <v>10</v>
      </c>
      <c r="F16" s="53" t="s">
        <v>444</v>
      </c>
      <c r="G16" s="53" t="s">
        <v>445</v>
      </c>
      <c r="H16" s="58">
        <v>559</v>
      </c>
    </row>
    <row r="17" spans="1:8" x14ac:dyDescent="0.25">
      <c r="A17" s="52"/>
      <c r="B17" s="53"/>
      <c r="C17" s="54"/>
      <c r="D17" s="54"/>
      <c r="E17" s="49"/>
      <c r="F17" s="53"/>
      <c r="G17" s="53"/>
      <c r="H17" s="58"/>
    </row>
    <row r="18" spans="1:8" x14ac:dyDescent="0.25">
      <c r="A18" s="49"/>
      <c r="B18" s="53"/>
      <c r="C18" s="54"/>
      <c r="D18" s="54"/>
      <c r="E18" s="49"/>
      <c r="F18" s="53"/>
      <c r="G18" s="53"/>
      <c r="H18" s="58"/>
    </row>
    <row r="19" spans="1:8" ht="15.75" x14ac:dyDescent="0.25">
      <c r="A19" s="47" t="s">
        <v>38</v>
      </c>
      <c r="C19" s="54"/>
      <c r="D19" s="54"/>
      <c r="E19" s="49"/>
      <c r="H19" s="58"/>
    </row>
    <row r="20" spans="1:8" ht="7.5" customHeight="1" x14ac:dyDescent="0.25">
      <c r="C20" s="55"/>
      <c r="D20" s="55"/>
      <c r="H20" s="55"/>
    </row>
    <row r="21" spans="1:8" x14ac:dyDescent="0.25">
      <c r="A21" s="50" t="s">
        <v>36</v>
      </c>
      <c r="B21" s="51" t="s">
        <v>37</v>
      </c>
      <c r="C21" s="50" t="s">
        <v>751</v>
      </c>
      <c r="D21" s="50"/>
      <c r="E21" s="50" t="s">
        <v>36</v>
      </c>
      <c r="F21" s="51" t="s">
        <v>37</v>
      </c>
      <c r="G21" s="51" t="s">
        <v>39</v>
      </c>
      <c r="H21" s="57" t="s">
        <v>751</v>
      </c>
    </row>
    <row r="22" spans="1:8" ht="8.25" customHeight="1" x14ac:dyDescent="0.25">
      <c r="A22" s="56"/>
      <c r="C22" s="55"/>
      <c r="D22" s="55"/>
      <c r="E22" s="56"/>
      <c r="H22" s="55"/>
    </row>
    <row r="23" spans="1:8" x14ac:dyDescent="0.25">
      <c r="A23" s="52">
        <v>1</v>
      </c>
      <c r="B23" s="2" t="s">
        <v>115</v>
      </c>
      <c r="C23" s="54">
        <v>901</v>
      </c>
      <c r="D23" s="54"/>
      <c r="E23" s="52">
        <v>1</v>
      </c>
      <c r="F23" s="2" t="s">
        <v>115</v>
      </c>
      <c r="G23" s="2" t="s">
        <v>189</v>
      </c>
      <c r="H23" s="58">
        <v>444</v>
      </c>
    </row>
    <row r="24" spans="1:8" x14ac:dyDescent="0.25">
      <c r="A24" s="52">
        <v>2</v>
      </c>
      <c r="B24" s="53" t="s">
        <v>119</v>
      </c>
      <c r="C24" s="54">
        <v>640</v>
      </c>
      <c r="D24" s="54"/>
      <c r="E24" s="52">
        <v>2</v>
      </c>
      <c r="F24" s="53" t="s">
        <v>201</v>
      </c>
      <c r="G24" s="53" t="s">
        <v>202</v>
      </c>
      <c r="H24" s="58">
        <v>310</v>
      </c>
    </row>
    <row r="25" spans="1:8" x14ac:dyDescent="0.25">
      <c r="A25" s="52">
        <v>3</v>
      </c>
      <c r="B25" s="53" t="s">
        <v>201</v>
      </c>
      <c r="C25" s="54">
        <v>629</v>
      </c>
      <c r="D25" s="54"/>
      <c r="E25" s="52">
        <v>3</v>
      </c>
      <c r="F25" s="53" t="s">
        <v>248</v>
      </c>
      <c r="G25" s="53" t="s">
        <v>249</v>
      </c>
      <c r="H25" s="58">
        <v>270</v>
      </c>
    </row>
    <row r="26" spans="1:8" x14ac:dyDescent="0.25">
      <c r="A26" s="52">
        <v>4</v>
      </c>
      <c r="B26" s="53" t="s">
        <v>131</v>
      </c>
      <c r="C26" s="54">
        <v>494</v>
      </c>
      <c r="D26" s="54"/>
      <c r="E26" s="52">
        <v>4</v>
      </c>
      <c r="F26" s="53" t="s">
        <v>115</v>
      </c>
      <c r="G26" s="53" t="s">
        <v>190</v>
      </c>
      <c r="H26" s="58">
        <v>262</v>
      </c>
    </row>
    <row r="27" spans="1:8" x14ac:dyDescent="0.25">
      <c r="A27" s="52">
        <v>5</v>
      </c>
      <c r="B27" s="53" t="s">
        <v>219</v>
      </c>
      <c r="C27" s="54">
        <v>443</v>
      </c>
      <c r="D27" s="54"/>
      <c r="E27" s="52">
        <v>5</v>
      </c>
      <c r="F27" s="53" t="s">
        <v>119</v>
      </c>
      <c r="G27" s="53" t="s">
        <v>195</v>
      </c>
      <c r="H27" s="58">
        <v>245</v>
      </c>
    </row>
    <row r="28" spans="1:8" x14ac:dyDescent="0.25">
      <c r="A28" s="52">
        <v>6</v>
      </c>
      <c r="B28" s="53" t="s">
        <v>113</v>
      </c>
      <c r="C28" s="54">
        <v>356</v>
      </c>
      <c r="D28" s="54"/>
      <c r="E28" s="52">
        <v>6</v>
      </c>
      <c r="F28" s="53" t="s">
        <v>119</v>
      </c>
      <c r="G28" s="53" t="s">
        <v>196</v>
      </c>
      <c r="H28" s="58">
        <v>225</v>
      </c>
    </row>
    <row r="29" spans="1:8" x14ac:dyDescent="0.25">
      <c r="A29" s="52">
        <v>7</v>
      </c>
      <c r="B29" s="53" t="s">
        <v>111</v>
      </c>
      <c r="C29" s="54">
        <v>342</v>
      </c>
      <c r="D29" s="54"/>
      <c r="E29" s="52">
        <v>7</v>
      </c>
      <c r="F29" s="53" t="s">
        <v>219</v>
      </c>
      <c r="G29" s="53" t="s">
        <v>220</v>
      </c>
      <c r="H29" s="58">
        <v>217</v>
      </c>
    </row>
    <row r="30" spans="1:8" x14ac:dyDescent="0.25">
      <c r="A30" s="52">
        <v>8</v>
      </c>
      <c r="B30" s="53" t="s">
        <v>248</v>
      </c>
      <c r="C30" s="54">
        <v>310</v>
      </c>
      <c r="D30" s="54"/>
      <c r="E30" s="52">
        <v>8</v>
      </c>
      <c r="F30" s="53" t="s">
        <v>115</v>
      </c>
      <c r="G30" s="53" t="s">
        <v>191</v>
      </c>
      <c r="H30" s="58">
        <v>165</v>
      </c>
    </row>
    <row r="31" spans="1:8" x14ac:dyDescent="0.25">
      <c r="A31" s="52">
        <v>9</v>
      </c>
      <c r="B31" s="53" t="s">
        <v>255</v>
      </c>
      <c r="C31" s="54">
        <v>293</v>
      </c>
      <c r="D31" s="54"/>
      <c r="E31" s="52">
        <v>9</v>
      </c>
      <c r="F31" s="53" t="s">
        <v>201</v>
      </c>
      <c r="G31" s="53" t="s">
        <v>203</v>
      </c>
      <c r="H31" s="58">
        <v>159</v>
      </c>
    </row>
    <row r="32" spans="1:8" x14ac:dyDescent="0.25">
      <c r="A32" s="52">
        <v>10</v>
      </c>
      <c r="B32" s="53" t="s">
        <v>140</v>
      </c>
      <c r="C32" s="54">
        <v>280</v>
      </c>
      <c r="D32" s="54"/>
      <c r="E32" s="52">
        <v>10</v>
      </c>
      <c r="F32" s="53" t="s">
        <v>255</v>
      </c>
      <c r="G32" s="53" t="s">
        <v>256</v>
      </c>
      <c r="H32" s="58">
        <v>156</v>
      </c>
    </row>
    <row r="33" spans="1:4" x14ac:dyDescent="0.25">
      <c r="A33" s="52"/>
      <c r="B33" s="53"/>
      <c r="C33" s="54"/>
      <c r="D33" s="54"/>
    </row>
    <row r="34" spans="1:4" x14ac:dyDescent="0.25">
      <c r="A34" s="49"/>
      <c r="B34" s="53"/>
      <c r="C34" s="54"/>
      <c r="D34" s="54"/>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sheetPr>
  <dimension ref="A1:XFB64"/>
  <sheetViews>
    <sheetView showGridLines="0" workbookViewId="0">
      <pane ySplit="3" topLeftCell="A4" activePane="bottomLeft" state="frozen"/>
      <selection pane="bottomLeft" activeCell="A25" sqref="A25"/>
    </sheetView>
  </sheetViews>
  <sheetFormatPr defaultRowHeight="15" x14ac:dyDescent="0.25"/>
  <cols>
    <col min="1" max="1" width="18.28515625" customWidth="1"/>
    <col min="2" max="2" width="6.7109375" customWidth="1"/>
    <col min="3" max="3" width="6.42578125" customWidth="1"/>
    <col min="4" max="4" width="5.85546875" customWidth="1"/>
    <col min="5" max="5" width="6.5703125" customWidth="1"/>
    <col min="6" max="6" width="6.42578125" customWidth="1"/>
    <col min="7" max="7" width="6.28515625" customWidth="1"/>
    <col min="8" max="9" width="6.42578125" customWidth="1"/>
    <col min="10" max="10" width="7.140625" customWidth="1"/>
    <col min="11" max="11" width="6.5703125" customWidth="1"/>
    <col min="12" max="12" width="6.85546875" customWidth="1"/>
    <col min="13" max="13" width="7" customWidth="1"/>
    <col min="14" max="14" width="6.5703125" customWidth="1"/>
    <col min="15" max="15" width="6.140625" customWidth="1"/>
    <col min="16" max="16" width="6.42578125" customWidth="1"/>
    <col min="17" max="17" width="5.7109375" customWidth="1"/>
    <col min="18" max="18" width="8.5703125" style="60" customWidth="1"/>
    <col min="20" max="20" width="12.140625" customWidth="1"/>
    <col min="21" max="21" width="9.140625" style="71"/>
  </cols>
  <sheetData>
    <row r="1" spans="1:18" ht="17.25" x14ac:dyDescent="0.3">
      <c r="A1" s="59" t="s">
        <v>769</v>
      </c>
      <c r="H1" s="3"/>
    </row>
    <row r="2" spans="1:18" ht="4.5" customHeight="1" x14ac:dyDescent="0.25"/>
    <row r="3" spans="1:18" ht="27.75" customHeight="1" x14ac:dyDescent="0.25">
      <c r="A3" s="62" t="s">
        <v>40</v>
      </c>
      <c r="B3" s="63" t="s">
        <v>41</v>
      </c>
      <c r="C3" s="63" t="s">
        <v>42</v>
      </c>
      <c r="D3" s="63" t="s">
        <v>43</v>
      </c>
      <c r="E3" s="63" t="s">
        <v>44</v>
      </c>
      <c r="F3" s="63" t="s">
        <v>45</v>
      </c>
      <c r="G3" s="63" t="s">
        <v>46</v>
      </c>
      <c r="H3" s="63" t="s">
        <v>47</v>
      </c>
      <c r="I3" s="63" t="s">
        <v>48</v>
      </c>
      <c r="J3" s="63" t="s">
        <v>49</v>
      </c>
      <c r="K3" s="63" t="s">
        <v>50</v>
      </c>
      <c r="L3" s="63" t="s">
        <v>51</v>
      </c>
      <c r="M3" s="63" t="s">
        <v>52</v>
      </c>
      <c r="N3" s="63" t="s">
        <v>53</v>
      </c>
      <c r="O3" s="63" t="s">
        <v>54</v>
      </c>
      <c r="P3" s="63" t="s">
        <v>55</v>
      </c>
      <c r="Q3" s="63" t="s">
        <v>56</v>
      </c>
      <c r="R3" s="64" t="s">
        <v>28</v>
      </c>
    </row>
    <row r="4" spans="1:18" x14ac:dyDescent="0.25">
      <c r="A4" s="65" t="s">
        <v>134</v>
      </c>
      <c r="B4" s="66"/>
      <c r="C4" s="66"/>
      <c r="D4" s="66"/>
      <c r="E4" s="66"/>
      <c r="F4" s="66"/>
      <c r="G4" s="66"/>
      <c r="H4" s="66"/>
      <c r="I4" s="66"/>
      <c r="J4" s="66"/>
      <c r="K4" s="66"/>
      <c r="L4" s="66"/>
      <c r="M4" s="66">
        <v>43</v>
      </c>
      <c r="N4" s="66"/>
      <c r="O4" s="66"/>
      <c r="P4" s="66"/>
      <c r="Q4" s="66"/>
      <c r="R4" s="67">
        <v>43</v>
      </c>
    </row>
    <row r="5" spans="1:18" x14ac:dyDescent="0.25">
      <c r="A5" s="68" t="s">
        <v>329</v>
      </c>
      <c r="B5" s="69"/>
      <c r="C5" s="69"/>
      <c r="D5" s="69"/>
      <c r="E5" s="69"/>
      <c r="F5" s="69">
        <v>3</v>
      </c>
      <c r="G5" s="69">
        <v>1</v>
      </c>
      <c r="H5" s="69"/>
      <c r="I5" s="69">
        <v>16</v>
      </c>
      <c r="J5" s="69"/>
      <c r="K5" s="69"/>
      <c r="L5" s="69">
        <v>437</v>
      </c>
      <c r="M5" s="69">
        <v>6</v>
      </c>
      <c r="N5" s="69">
        <v>26</v>
      </c>
      <c r="O5" s="69"/>
      <c r="P5" s="69"/>
      <c r="Q5" s="69"/>
      <c r="R5" s="70">
        <v>489</v>
      </c>
    </row>
    <row r="6" spans="1:18" x14ac:dyDescent="0.25">
      <c r="A6" s="65" t="s">
        <v>672</v>
      </c>
      <c r="B6" s="66"/>
      <c r="C6" s="66"/>
      <c r="D6" s="66"/>
      <c r="E6" s="66"/>
      <c r="F6" s="66"/>
      <c r="G6" s="66"/>
      <c r="H6" s="66"/>
      <c r="I6" s="66"/>
      <c r="J6" s="66"/>
      <c r="K6" s="66"/>
      <c r="L6" s="66"/>
      <c r="M6" s="66">
        <v>4</v>
      </c>
      <c r="N6" s="66"/>
      <c r="O6" s="66"/>
      <c r="P6" s="66"/>
      <c r="Q6" s="66"/>
      <c r="R6" s="67">
        <v>4</v>
      </c>
    </row>
    <row r="7" spans="1:18" x14ac:dyDescent="0.25">
      <c r="A7" s="68" t="s">
        <v>136</v>
      </c>
      <c r="B7" s="69"/>
      <c r="C7" s="69"/>
      <c r="D7" s="69">
        <v>3</v>
      </c>
      <c r="E7" s="69"/>
      <c r="F7" s="69"/>
      <c r="G7" s="69"/>
      <c r="H7" s="69"/>
      <c r="I7" s="69">
        <v>5</v>
      </c>
      <c r="J7" s="69"/>
      <c r="K7" s="69"/>
      <c r="L7" s="69">
        <v>342</v>
      </c>
      <c r="M7" s="69">
        <v>54</v>
      </c>
      <c r="N7" s="69">
        <v>35</v>
      </c>
      <c r="O7" s="69">
        <v>1</v>
      </c>
      <c r="P7" s="69">
        <v>1</v>
      </c>
      <c r="Q7" s="69"/>
      <c r="R7" s="70">
        <v>441</v>
      </c>
    </row>
    <row r="8" spans="1:18" x14ac:dyDescent="0.25">
      <c r="A8" s="65" t="s">
        <v>653</v>
      </c>
      <c r="B8" s="66"/>
      <c r="C8" s="66"/>
      <c r="D8" s="66"/>
      <c r="E8" s="66"/>
      <c r="F8" s="66"/>
      <c r="G8" s="66"/>
      <c r="H8" s="66"/>
      <c r="I8" s="66"/>
      <c r="J8" s="66"/>
      <c r="K8" s="66"/>
      <c r="L8" s="66"/>
      <c r="M8" s="66">
        <v>12</v>
      </c>
      <c r="N8" s="66"/>
      <c r="O8" s="66"/>
      <c r="P8" s="66"/>
      <c r="Q8" s="66"/>
      <c r="R8" s="67">
        <v>12</v>
      </c>
    </row>
    <row r="9" spans="1:18" x14ac:dyDescent="0.25">
      <c r="A9" s="68" t="s">
        <v>686</v>
      </c>
      <c r="B9" s="69"/>
      <c r="C9" s="69"/>
      <c r="D9" s="69"/>
      <c r="E9" s="69"/>
      <c r="F9" s="69"/>
      <c r="G9" s="69"/>
      <c r="H9" s="69"/>
      <c r="I9" s="69"/>
      <c r="J9" s="69"/>
      <c r="K9" s="69"/>
      <c r="L9" s="69"/>
      <c r="M9" s="69">
        <v>1</v>
      </c>
      <c r="N9" s="69"/>
      <c r="O9" s="69"/>
      <c r="P9" s="69"/>
      <c r="Q9" s="69"/>
      <c r="R9" s="70">
        <v>1</v>
      </c>
    </row>
    <row r="10" spans="1:18" x14ac:dyDescent="0.25">
      <c r="A10" s="65" t="s">
        <v>137</v>
      </c>
      <c r="B10" s="66"/>
      <c r="C10" s="66"/>
      <c r="D10" s="66"/>
      <c r="E10" s="66"/>
      <c r="F10" s="66"/>
      <c r="G10" s="66"/>
      <c r="H10" s="66"/>
      <c r="I10" s="66"/>
      <c r="J10" s="66"/>
      <c r="K10" s="66"/>
      <c r="L10" s="66"/>
      <c r="M10" s="66">
        <v>4</v>
      </c>
      <c r="N10" s="66"/>
      <c r="O10" s="66"/>
      <c r="P10" s="66"/>
      <c r="Q10" s="66"/>
      <c r="R10" s="67">
        <v>4</v>
      </c>
    </row>
    <row r="11" spans="1:18" x14ac:dyDescent="0.25">
      <c r="A11" s="68" t="s">
        <v>115</v>
      </c>
      <c r="B11" s="69">
        <v>12</v>
      </c>
      <c r="C11" s="69"/>
      <c r="D11" s="69">
        <v>2</v>
      </c>
      <c r="E11" s="69">
        <v>1</v>
      </c>
      <c r="F11" s="69">
        <v>20</v>
      </c>
      <c r="G11" s="69">
        <v>13</v>
      </c>
      <c r="H11" s="69"/>
      <c r="I11" s="69">
        <v>78</v>
      </c>
      <c r="J11" s="69">
        <v>36</v>
      </c>
      <c r="K11" s="69"/>
      <c r="L11" s="69">
        <v>1220</v>
      </c>
      <c r="M11" s="69">
        <v>250</v>
      </c>
      <c r="N11" s="69">
        <v>112</v>
      </c>
      <c r="O11" s="69"/>
      <c r="P11" s="69">
        <v>31</v>
      </c>
      <c r="Q11" s="69"/>
      <c r="R11" s="70">
        <v>1775</v>
      </c>
    </row>
    <row r="12" spans="1:18" x14ac:dyDescent="0.25">
      <c r="A12" s="65" t="s">
        <v>283</v>
      </c>
      <c r="B12" s="66">
        <v>5</v>
      </c>
      <c r="C12" s="66"/>
      <c r="D12" s="66"/>
      <c r="E12" s="66"/>
      <c r="F12" s="66">
        <v>3</v>
      </c>
      <c r="G12" s="66">
        <v>2</v>
      </c>
      <c r="H12" s="66"/>
      <c r="I12" s="66">
        <v>42</v>
      </c>
      <c r="J12" s="66">
        <v>4</v>
      </c>
      <c r="K12" s="66"/>
      <c r="L12" s="66">
        <v>248</v>
      </c>
      <c r="M12" s="66">
        <v>497</v>
      </c>
      <c r="N12" s="66">
        <v>51</v>
      </c>
      <c r="O12" s="66"/>
      <c r="P12" s="66">
        <v>11</v>
      </c>
      <c r="Q12" s="66"/>
      <c r="R12" s="67">
        <v>863</v>
      </c>
    </row>
    <row r="13" spans="1:18" x14ac:dyDescent="0.25">
      <c r="A13" s="68" t="s">
        <v>319</v>
      </c>
      <c r="B13" s="69"/>
      <c r="C13" s="69"/>
      <c r="D13" s="69"/>
      <c r="E13" s="69"/>
      <c r="F13" s="69"/>
      <c r="G13" s="69"/>
      <c r="H13" s="69"/>
      <c r="I13" s="69"/>
      <c r="J13" s="69"/>
      <c r="K13" s="69"/>
      <c r="L13" s="69">
        <v>37</v>
      </c>
      <c r="M13" s="69">
        <v>4</v>
      </c>
      <c r="N13" s="69">
        <v>32</v>
      </c>
      <c r="O13" s="69"/>
      <c r="P13" s="69"/>
      <c r="Q13" s="69"/>
      <c r="R13" s="70">
        <v>73</v>
      </c>
    </row>
    <row r="14" spans="1:18" x14ac:dyDescent="0.25">
      <c r="A14" s="65" t="s">
        <v>125</v>
      </c>
      <c r="B14" s="66"/>
      <c r="C14" s="66"/>
      <c r="D14" s="66"/>
      <c r="E14" s="66"/>
      <c r="F14" s="66"/>
      <c r="G14" s="66"/>
      <c r="H14" s="66"/>
      <c r="I14" s="66"/>
      <c r="J14" s="66"/>
      <c r="K14" s="66"/>
      <c r="L14" s="66"/>
      <c r="M14" s="66">
        <v>5</v>
      </c>
      <c r="N14" s="66">
        <v>1</v>
      </c>
      <c r="O14" s="66"/>
      <c r="P14" s="66"/>
      <c r="Q14" s="66"/>
      <c r="R14" s="67">
        <v>6</v>
      </c>
    </row>
    <row r="15" spans="1:18" x14ac:dyDescent="0.25">
      <c r="A15" s="68" t="s">
        <v>632</v>
      </c>
      <c r="B15" s="69"/>
      <c r="C15" s="69"/>
      <c r="D15" s="69"/>
      <c r="E15" s="69"/>
      <c r="F15" s="69"/>
      <c r="G15" s="69"/>
      <c r="H15" s="69"/>
      <c r="I15" s="69">
        <v>1</v>
      </c>
      <c r="J15" s="69"/>
      <c r="K15" s="69"/>
      <c r="L15" s="69">
        <v>36</v>
      </c>
      <c r="M15" s="69">
        <v>2</v>
      </c>
      <c r="N15" s="69">
        <v>1</v>
      </c>
      <c r="O15" s="69"/>
      <c r="P15" s="69"/>
      <c r="Q15" s="69"/>
      <c r="R15" s="70">
        <v>40</v>
      </c>
    </row>
    <row r="16" spans="1:18" x14ac:dyDescent="0.25">
      <c r="A16" s="65" t="s">
        <v>123</v>
      </c>
      <c r="B16" s="66"/>
      <c r="C16" s="66"/>
      <c r="D16" s="66"/>
      <c r="E16" s="66"/>
      <c r="F16" s="66"/>
      <c r="G16" s="66"/>
      <c r="H16" s="66"/>
      <c r="I16" s="66"/>
      <c r="J16" s="66"/>
      <c r="K16" s="66"/>
      <c r="L16" s="66"/>
      <c r="M16" s="66">
        <v>2</v>
      </c>
      <c r="N16" s="66"/>
      <c r="O16" s="66"/>
      <c r="P16" s="66"/>
      <c r="Q16" s="66"/>
      <c r="R16" s="67">
        <v>2</v>
      </c>
    </row>
    <row r="17" spans="1:18" x14ac:dyDescent="0.25">
      <c r="A17" s="68" t="s">
        <v>683</v>
      </c>
      <c r="B17" s="69"/>
      <c r="C17" s="69"/>
      <c r="D17" s="69"/>
      <c r="E17" s="69"/>
      <c r="F17" s="69"/>
      <c r="G17" s="69"/>
      <c r="H17" s="69"/>
      <c r="I17" s="69"/>
      <c r="J17" s="69"/>
      <c r="K17" s="69"/>
      <c r="L17" s="69"/>
      <c r="M17" s="69">
        <v>1</v>
      </c>
      <c r="N17" s="69"/>
      <c r="O17" s="69"/>
      <c r="P17" s="69"/>
      <c r="Q17" s="69"/>
      <c r="R17" s="70">
        <v>1</v>
      </c>
    </row>
    <row r="18" spans="1:18" x14ac:dyDescent="0.25">
      <c r="A18" s="65" t="s">
        <v>121</v>
      </c>
      <c r="B18" s="66"/>
      <c r="C18" s="66">
        <v>2</v>
      </c>
      <c r="D18" s="66"/>
      <c r="E18" s="66"/>
      <c r="F18" s="66"/>
      <c r="G18" s="66"/>
      <c r="H18" s="66"/>
      <c r="I18" s="66"/>
      <c r="J18" s="66">
        <v>13</v>
      </c>
      <c r="K18" s="66"/>
      <c r="L18" s="66">
        <v>1</v>
      </c>
      <c r="M18" s="66">
        <v>108</v>
      </c>
      <c r="N18" s="66">
        <v>42</v>
      </c>
      <c r="O18" s="66"/>
      <c r="P18" s="66"/>
      <c r="Q18" s="66"/>
      <c r="R18" s="67">
        <v>166</v>
      </c>
    </row>
    <row r="19" spans="1:18" x14ac:dyDescent="0.25">
      <c r="A19" s="68" t="s">
        <v>140</v>
      </c>
      <c r="B19" s="69"/>
      <c r="C19" s="69"/>
      <c r="D19" s="69"/>
      <c r="E19" s="69"/>
      <c r="F19" s="69"/>
      <c r="G19" s="69"/>
      <c r="H19" s="69"/>
      <c r="I19" s="69">
        <v>87</v>
      </c>
      <c r="J19" s="69"/>
      <c r="K19" s="69"/>
      <c r="L19" s="69">
        <v>3</v>
      </c>
      <c r="M19" s="69">
        <v>756</v>
      </c>
      <c r="N19" s="69">
        <v>107</v>
      </c>
      <c r="O19" s="69"/>
      <c r="P19" s="69">
        <v>10</v>
      </c>
      <c r="Q19" s="69"/>
      <c r="R19" s="70">
        <v>963</v>
      </c>
    </row>
    <row r="20" spans="1:18" x14ac:dyDescent="0.25">
      <c r="A20" s="65" t="s">
        <v>337</v>
      </c>
      <c r="B20" s="66"/>
      <c r="C20" s="66">
        <v>7</v>
      </c>
      <c r="D20" s="66"/>
      <c r="E20" s="66"/>
      <c r="F20" s="66"/>
      <c r="G20" s="66"/>
      <c r="H20" s="66"/>
      <c r="I20" s="66"/>
      <c r="J20" s="66"/>
      <c r="K20" s="66"/>
      <c r="L20" s="66"/>
      <c r="M20" s="66">
        <v>2</v>
      </c>
      <c r="N20" s="66">
        <v>2</v>
      </c>
      <c r="O20" s="66"/>
      <c r="P20" s="66"/>
      <c r="Q20" s="66"/>
      <c r="R20" s="67">
        <v>11</v>
      </c>
    </row>
    <row r="21" spans="1:18" x14ac:dyDescent="0.25">
      <c r="A21" s="68" t="s">
        <v>142</v>
      </c>
      <c r="B21" s="69"/>
      <c r="C21" s="69"/>
      <c r="D21" s="69"/>
      <c r="E21" s="69"/>
      <c r="F21" s="69"/>
      <c r="G21" s="69"/>
      <c r="H21" s="69"/>
      <c r="I21" s="69"/>
      <c r="J21" s="69"/>
      <c r="K21" s="69"/>
      <c r="L21" s="69"/>
      <c r="M21" s="69">
        <v>2</v>
      </c>
      <c r="N21" s="69"/>
      <c r="O21" s="69"/>
      <c r="P21" s="69"/>
      <c r="Q21" s="69"/>
      <c r="R21" s="70">
        <v>2</v>
      </c>
    </row>
    <row r="22" spans="1:18" x14ac:dyDescent="0.25">
      <c r="A22" s="65" t="s">
        <v>444</v>
      </c>
      <c r="B22" s="66"/>
      <c r="C22" s="66"/>
      <c r="D22" s="66">
        <v>48</v>
      </c>
      <c r="E22" s="66"/>
      <c r="F22" s="66">
        <v>33</v>
      </c>
      <c r="G22" s="66">
        <v>59</v>
      </c>
      <c r="H22" s="66"/>
      <c r="I22" s="66">
        <v>67</v>
      </c>
      <c r="J22" s="66"/>
      <c r="K22" s="66"/>
      <c r="L22" s="66">
        <v>731</v>
      </c>
      <c r="M22" s="66">
        <v>57</v>
      </c>
      <c r="N22" s="66">
        <v>141</v>
      </c>
      <c r="O22" s="66"/>
      <c r="P22" s="66">
        <v>76</v>
      </c>
      <c r="Q22" s="66"/>
      <c r="R22" s="67">
        <v>1212</v>
      </c>
    </row>
    <row r="23" spans="1:18" x14ac:dyDescent="0.25">
      <c r="A23" s="68" t="s">
        <v>106</v>
      </c>
      <c r="B23" s="69">
        <v>16</v>
      </c>
      <c r="C23" s="69"/>
      <c r="D23" s="69">
        <v>33</v>
      </c>
      <c r="E23" s="69"/>
      <c r="F23" s="69">
        <v>32</v>
      </c>
      <c r="G23" s="69">
        <v>84</v>
      </c>
      <c r="H23" s="69"/>
      <c r="I23" s="69">
        <v>54</v>
      </c>
      <c r="J23" s="69"/>
      <c r="K23" s="69"/>
      <c r="L23" s="69">
        <v>74</v>
      </c>
      <c r="M23" s="69">
        <v>505</v>
      </c>
      <c r="N23" s="69">
        <v>134</v>
      </c>
      <c r="O23" s="69"/>
      <c r="P23" s="69">
        <v>24</v>
      </c>
      <c r="Q23" s="69"/>
      <c r="R23" s="70">
        <v>956</v>
      </c>
    </row>
    <row r="24" spans="1:18" x14ac:dyDescent="0.25">
      <c r="A24" s="65" t="s">
        <v>361</v>
      </c>
      <c r="B24" s="66">
        <v>1</v>
      </c>
      <c r="C24" s="66"/>
      <c r="D24" s="66"/>
      <c r="E24" s="66"/>
      <c r="F24" s="66"/>
      <c r="G24" s="66"/>
      <c r="H24" s="66"/>
      <c r="I24" s="66">
        <v>5</v>
      </c>
      <c r="J24" s="66"/>
      <c r="K24" s="66"/>
      <c r="L24" s="66"/>
      <c r="M24" s="66">
        <v>13</v>
      </c>
      <c r="N24" s="66">
        <v>5</v>
      </c>
      <c r="O24" s="66">
        <v>2</v>
      </c>
      <c r="P24" s="66">
        <v>2</v>
      </c>
      <c r="Q24" s="66"/>
      <c r="R24" s="67">
        <v>28</v>
      </c>
    </row>
    <row r="25" spans="1:18" x14ac:dyDescent="0.25">
      <c r="A25" s="68" t="s">
        <v>292</v>
      </c>
      <c r="B25" s="69"/>
      <c r="C25" s="69"/>
      <c r="D25" s="69"/>
      <c r="E25" s="69"/>
      <c r="F25" s="69"/>
      <c r="G25" s="69"/>
      <c r="H25" s="69">
        <v>1</v>
      </c>
      <c r="I25" s="69"/>
      <c r="J25" s="69"/>
      <c r="K25" s="69"/>
      <c r="L25" s="69">
        <v>63</v>
      </c>
      <c r="M25" s="69">
        <v>4</v>
      </c>
      <c r="N25" s="69">
        <v>7</v>
      </c>
      <c r="O25" s="69"/>
      <c r="P25" s="69"/>
      <c r="Q25" s="69"/>
      <c r="R25" s="70">
        <v>75</v>
      </c>
    </row>
    <row r="26" spans="1:18" x14ac:dyDescent="0.25">
      <c r="A26" s="65" t="s">
        <v>642</v>
      </c>
      <c r="B26" s="66"/>
      <c r="C26" s="66"/>
      <c r="D26" s="66"/>
      <c r="E26" s="66"/>
      <c r="F26" s="66"/>
      <c r="G26" s="66"/>
      <c r="H26" s="66"/>
      <c r="I26" s="66"/>
      <c r="J26" s="66"/>
      <c r="K26" s="66"/>
      <c r="L26" s="66">
        <v>25</v>
      </c>
      <c r="M26" s="66">
        <v>5</v>
      </c>
      <c r="N26" s="66"/>
      <c r="O26" s="66"/>
      <c r="P26" s="66"/>
      <c r="Q26" s="66"/>
      <c r="R26" s="67">
        <v>30</v>
      </c>
    </row>
    <row r="27" spans="1:18" x14ac:dyDescent="0.25">
      <c r="A27" s="68" t="s">
        <v>597</v>
      </c>
      <c r="B27" s="69"/>
      <c r="C27" s="69"/>
      <c r="D27" s="69">
        <v>3</v>
      </c>
      <c r="E27" s="69"/>
      <c r="F27" s="69"/>
      <c r="G27" s="69"/>
      <c r="H27" s="69"/>
      <c r="I27" s="69">
        <v>5</v>
      </c>
      <c r="J27" s="69">
        <v>4</v>
      </c>
      <c r="K27" s="69"/>
      <c r="L27" s="69">
        <v>1</v>
      </c>
      <c r="M27" s="69">
        <v>83</v>
      </c>
      <c r="N27" s="69">
        <v>26</v>
      </c>
      <c r="O27" s="69">
        <v>1</v>
      </c>
      <c r="P27" s="69"/>
      <c r="Q27" s="69"/>
      <c r="R27" s="70">
        <v>123</v>
      </c>
    </row>
    <row r="28" spans="1:18" x14ac:dyDescent="0.25">
      <c r="A28" s="65" t="s">
        <v>369</v>
      </c>
      <c r="B28" s="66"/>
      <c r="C28" s="66"/>
      <c r="D28" s="66"/>
      <c r="E28" s="66"/>
      <c r="F28" s="66"/>
      <c r="G28" s="66"/>
      <c r="H28" s="66"/>
      <c r="I28" s="66"/>
      <c r="J28" s="66"/>
      <c r="K28" s="66"/>
      <c r="L28" s="66"/>
      <c r="M28" s="66"/>
      <c r="N28" s="66">
        <v>1</v>
      </c>
      <c r="O28" s="66"/>
      <c r="P28" s="66"/>
      <c r="Q28" s="66"/>
      <c r="R28" s="67">
        <v>1</v>
      </c>
    </row>
    <row r="29" spans="1:18" x14ac:dyDescent="0.25">
      <c r="A29" s="68" t="s">
        <v>108</v>
      </c>
      <c r="B29" s="69">
        <v>45</v>
      </c>
      <c r="C29" s="69"/>
      <c r="D29" s="69">
        <v>83</v>
      </c>
      <c r="E29" s="69"/>
      <c r="F29" s="69">
        <v>23</v>
      </c>
      <c r="G29" s="69">
        <v>20</v>
      </c>
      <c r="H29" s="69"/>
      <c r="I29" s="69">
        <v>87</v>
      </c>
      <c r="J29" s="69">
        <v>71</v>
      </c>
      <c r="K29" s="69"/>
      <c r="L29" s="69">
        <v>27</v>
      </c>
      <c r="M29" s="69">
        <v>859</v>
      </c>
      <c r="N29" s="69">
        <v>306</v>
      </c>
      <c r="O29" s="69">
        <v>32</v>
      </c>
      <c r="P29" s="69">
        <v>24</v>
      </c>
      <c r="Q29" s="69"/>
      <c r="R29" s="70">
        <v>1577</v>
      </c>
    </row>
    <row r="30" spans="1:18" x14ac:dyDescent="0.25">
      <c r="A30" s="65" t="s">
        <v>127</v>
      </c>
      <c r="B30" s="66"/>
      <c r="C30" s="66"/>
      <c r="D30" s="66"/>
      <c r="E30" s="66"/>
      <c r="F30" s="66"/>
      <c r="G30" s="66"/>
      <c r="H30" s="66"/>
      <c r="I30" s="66"/>
      <c r="J30" s="66"/>
      <c r="K30" s="66"/>
      <c r="L30" s="66">
        <v>117</v>
      </c>
      <c r="M30" s="66">
        <v>51</v>
      </c>
      <c r="N30" s="66"/>
      <c r="O30" s="66"/>
      <c r="P30" s="66"/>
      <c r="Q30" s="66"/>
      <c r="R30" s="67">
        <v>168</v>
      </c>
    </row>
    <row r="31" spans="1:18" x14ac:dyDescent="0.25">
      <c r="A31" s="68" t="s">
        <v>129</v>
      </c>
      <c r="B31" s="69"/>
      <c r="C31" s="69"/>
      <c r="D31" s="69"/>
      <c r="E31" s="69"/>
      <c r="F31" s="69"/>
      <c r="G31" s="69"/>
      <c r="H31" s="69"/>
      <c r="I31" s="69"/>
      <c r="J31" s="69"/>
      <c r="K31" s="69"/>
      <c r="L31" s="69">
        <v>169</v>
      </c>
      <c r="M31" s="69">
        <v>6</v>
      </c>
      <c r="N31" s="69">
        <v>4</v>
      </c>
      <c r="O31" s="69"/>
      <c r="P31" s="69"/>
      <c r="Q31" s="69"/>
      <c r="R31" s="70">
        <v>179</v>
      </c>
    </row>
    <row r="32" spans="1:18" x14ac:dyDescent="0.25">
      <c r="A32" s="65" t="s">
        <v>276</v>
      </c>
      <c r="B32" s="66"/>
      <c r="C32" s="66"/>
      <c r="D32" s="66"/>
      <c r="E32" s="66"/>
      <c r="F32" s="66"/>
      <c r="G32" s="66"/>
      <c r="H32" s="66"/>
      <c r="I32" s="66"/>
      <c r="J32" s="66"/>
      <c r="K32" s="66"/>
      <c r="L32" s="66">
        <v>3</v>
      </c>
      <c r="M32" s="66">
        <v>140</v>
      </c>
      <c r="N32" s="66"/>
      <c r="O32" s="66"/>
      <c r="P32" s="66"/>
      <c r="Q32" s="66"/>
      <c r="R32" s="67">
        <v>143</v>
      </c>
    </row>
    <row r="33" spans="1:18" x14ac:dyDescent="0.25">
      <c r="A33" s="68" t="s">
        <v>658</v>
      </c>
      <c r="B33" s="69"/>
      <c r="C33" s="69"/>
      <c r="D33" s="69"/>
      <c r="E33" s="69"/>
      <c r="F33" s="69"/>
      <c r="G33" s="69"/>
      <c r="H33" s="69"/>
      <c r="I33" s="69"/>
      <c r="J33" s="69"/>
      <c r="K33" s="69"/>
      <c r="L33" s="69"/>
      <c r="M33" s="69">
        <v>11</v>
      </c>
      <c r="N33" s="69"/>
      <c r="O33" s="69"/>
      <c r="P33" s="69"/>
      <c r="Q33" s="69"/>
      <c r="R33" s="70">
        <v>11</v>
      </c>
    </row>
    <row r="34" spans="1:18" x14ac:dyDescent="0.25">
      <c r="A34" s="65" t="s">
        <v>504</v>
      </c>
      <c r="B34" s="66"/>
      <c r="C34" s="66"/>
      <c r="D34" s="66"/>
      <c r="E34" s="66"/>
      <c r="F34" s="66"/>
      <c r="G34" s="66"/>
      <c r="H34" s="66"/>
      <c r="I34" s="66">
        <v>24</v>
      </c>
      <c r="J34" s="66"/>
      <c r="K34" s="66"/>
      <c r="L34" s="66">
        <v>280</v>
      </c>
      <c r="M34" s="66">
        <v>151</v>
      </c>
      <c r="N34" s="66">
        <v>66</v>
      </c>
      <c r="O34" s="66"/>
      <c r="P34" s="66"/>
      <c r="Q34" s="66"/>
      <c r="R34" s="67">
        <v>521</v>
      </c>
    </row>
    <row r="35" spans="1:18" x14ac:dyDescent="0.25">
      <c r="A35" s="68" t="s">
        <v>146</v>
      </c>
      <c r="B35" s="69"/>
      <c r="C35" s="69"/>
      <c r="D35" s="69"/>
      <c r="E35" s="69"/>
      <c r="F35" s="69"/>
      <c r="G35" s="69"/>
      <c r="H35" s="69"/>
      <c r="I35" s="69"/>
      <c r="J35" s="69"/>
      <c r="K35" s="69"/>
      <c r="L35" s="69"/>
      <c r="M35" s="69">
        <v>1</v>
      </c>
      <c r="N35" s="69"/>
      <c r="O35" s="69"/>
      <c r="P35" s="69"/>
      <c r="Q35" s="69"/>
      <c r="R35" s="70">
        <v>1</v>
      </c>
    </row>
    <row r="36" spans="1:18" x14ac:dyDescent="0.25">
      <c r="A36" s="65" t="s">
        <v>111</v>
      </c>
      <c r="B36" s="66"/>
      <c r="C36" s="66">
        <v>1</v>
      </c>
      <c r="D36" s="66"/>
      <c r="E36" s="66"/>
      <c r="F36" s="66">
        <v>8</v>
      </c>
      <c r="G36" s="66"/>
      <c r="H36" s="66"/>
      <c r="I36" s="66">
        <v>77</v>
      </c>
      <c r="J36" s="66">
        <v>26</v>
      </c>
      <c r="K36" s="66">
        <v>6</v>
      </c>
      <c r="L36" s="66">
        <v>4</v>
      </c>
      <c r="M36" s="66">
        <v>585</v>
      </c>
      <c r="N36" s="66">
        <v>80</v>
      </c>
      <c r="O36" s="66">
        <v>4</v>
      </c>
      <c r="P36" s="66">
        <v>2</v>
      </c>
      <c r="Q36" s="66"/>
      <c r="R36" s="67">
        <v>793</v>
      </c>
    </row>
    <row r="37" spans="1:18" x14ac:dyDescent="0.25">
      <c r="A37" s="68" t="s">
        <v>621</v>
      </c>
      <c r="B37" s="69"/>
      <c r="C37" s="69"/>
      <c r="D37" s="69"/>
      <c r="E37" s="69"/>
      <c r="F37" s="69"/>
      <c r="G37" s="69"/>
      <c r="H37" s="69"/>
      <c r="I37" s="69"/>
      <c r="J37" s="69"/>
      <c r="K37" s="69"/>
      <c r="L37" s="69">
        <v>64</v>
      </c>
      <c r="M37" s="69">
        <v>7</v>
      </c>
      <c r="N37" s="69">
        <v>4</v>
      </c>
      <c r="O37" s="69"/>
      <c r="P37" s="69"/>
      <c r="Q37" s="69"/>
      <c r="R37" s="70">
        <v>75</v>
      </c>
    </row>
    <row r="38" spans="1:18" x14ac:dyDescent="0.25">
      <c r="A38" s="65" t="s">
        <v>358</v>
      </c>
      <c r="B38" s="66"/>
      <c r="C38" s="66"/>
      <c r="D38" s="66">
        <v>14</v>
      </c>
      <c r="E38" s="66"/>
      <c r="F38" s="66">
        <v>4</v>
      </c>
      <c r="G38" s="66"/>
      <c r="H38" s="66"/>
      <c r="I38" s="66">
        <v>11</v>
      </c>
      <c r="J38" s="66">
        <v>28</v>
      </c>
      <c r="K38" s="66"/>
      <c r="L38" s="66">
        <v>93</v>
      </c>
      <c r="M38" s="66">
        <v>81</v>
      </c>
      <c r="N38" s="66">
        <v>18</v>
      </c>
      <c r="O38" s="66"/>
      <c r="P38" s="66">
        <v>3</v>
      </c>
      <c r="Q38" s="66"/>
      <c r="R38" s="67">
        <v>252</v>
      </c>
    </row>
    <row r="39" spans="1:18" x14ac:dyDescent="0.25">
      <c r="A39" s="68" t="s">
        <v>355</v>
      </c>
      <c r="B39" s="69"/>
      <c r="C39" s="69"/>
      <c r="D39" s="69"/>
      <c r="E39" s="69"/>
      <c r="F39" s="69"/>
      <c r="G39" s="69"/>
      <c r="H39" s="69"/>
      <c r="I39" s="69"/>
      <c r="J39" s="69"/>
      <c r="K39" s="69"/>
      <c r="L39" s="69">
        <v>1</v>
      </c>
      <c r="M39" s="69">
        <v>2</v>
      </c>
      <c r="N39" s="69"/>
      <c r="O39" s="69"/>
      <c r="P39" s="69"/>
      <c r="Q39" s="69"/>
      <c r="R39" s="70">
        <v>3</v>
      </c>
    </row>
    <row r="40" spans="1:18" x14ac:dyDescent="0.25">
      <c r="A40" s="65" t="s">
        <v>324</v>
      </c>
      <c r="B40" s="66"/>
      <c r="C40" s="66"/>
      <c r="D40" s="66"/>
      <c r="E40" s="66"/>
      <c r="F40" s="66">
        <v>3</v>
      </c>
      <c r="G40" s="66"/>
      <c r="H40" s="66"/>
      <c r="I40" s="66">
        <v>64</v>
      </c>
      <c r="J40" s="66">
        <v>94</v>
      </c>
      <c r="K40" s="66"/>
      <c r="L40" s="66">
        <v>456</v>
      </c>
      <c r="M40" s="66">
        <v>182</v>
      </c>
      <c r="N40" s="66">
        <v>114</v>
      </c>
      <c r="O40" s="66"/>
      <c r="P40" s="66"/>
      <c r="Q40" s="66"/>
      <c r="R40" s="67">
        <v>913</v>
      </c>
    </row>
    <row r="41" spans="1:18" x14ac:dyDescent="0.25">
      <c r="A41" s="68" t="s">
        <v>675</v>
      </c>
      <c r="B41" s="69"/>
      <c r="C41" s="69"/>
      <c r="D41" s="69"/>
      <c r="E41" s="69"/>
      <c r="F41" s="69"/>
      <c r="G41" s="69"/>
      <c r="H41" s="69"/>
      <c r="I41" s="69"/>
      <c r="J41" s="69"/>
      <c r="K41" s="69"/>
      <c r="L41" s="69"/>
      <c r="M41" s="69"/>
      <c r="N41" s="69">
        <v>2</v>
      </c>
      <c r="O41" s="69"/>
      <c r="P41" s="69">
        <v>1</v>
      </c>
      <c r="Q41" s="69"/>
      <c r="R41" s="70">
        <v>3</v>
      </c>
    </row>
    <row r="42" spans="1:18" x14ac:dyDescent="0.25">
      <c r="A42" s="65" t="s">
        <v>117</v>
      </c>
      <c r="B42" s="66"/>
      <c r="C42" s="66">
        <v>3</v>
      </c>
      <c r="D42" s="66">
        <v>83</v>
      </c>
      <c r="E42" s="66"/>
      <c r="F42" s="66">
        <v>20</v>
      </c>
      <c r="G42" s="66">
        <v>1</v>
      </c>
      <c r="H42" s="66"/>
      <c r="I42" s="66">
        <v>112</v>
      </c>
      <c r="J42" s="66">
        <v>2</v>
      </c>
      <c r="K42" s="66"/>
      <c r="L42" s="66">
        <v>272</v>
      </c>
      <c r="M42" s="66">
        <v>420</v>
      </c>
      <c r="N42" s="66">
        <v>180</v>
      </c>
      <c r="O42" s="66">
        <v>18</v>
      </c>
      <c r="P42" s="66"/>
      <c r="Q42" s="66"/>
      <c r="R42" s="67">
        <v>1111</v>
      </c>
    </row>
    <row r="43" spans="1:18" x14ac:dyDescent="0.25">
      <c r="A43" s="68" t="s">
        <v>201</v>
      </c>
      <c r="B43" s="69">
        <v>37</v>
      </c>
      <c r="C43" s="69"/>
      <c r="D43" s="69">
        <v>183</v>
      </c>
      <c r="E43" s="69"/>
      <c r="F43" s="69">
        <v>29</v>
      </c>
      <c r="G43" s="69"/>
      <c r="H43" s="69"/>
      <c r="I43" s="69">
        <v>63</v>
      </c>
      <c r="J43" s="69">
        <v>51</v>
      </c>
      <c r="K43" s="69"/>
      <c r="L43" s="69">
        <v>718</v>
      </c>
      <c r="M43" s="69">
        <v>324</v>
      </c>
      <c r="N43" s="69">
        <v>215</v>
      </c>
      <c r="O43" s="69">
        <v>37</v>
      </c>
      <c r="P43" s="69">
        <v>42</v>
      </c>
      <c r="Q43" s="69"/>
      <c r="R43" s="70">
        <v>1699</v>
      </c>
    </row>
    <row r="44" spans="1:18" x14ac:dyDescent="0.25">
      <c r="A44" s="65" t="s">
        <v>341</v>
      </c>
      <c r="B44" s="66"/>
      <c r="C44" s="66"/>
      <c r="D44" s="66"/>
      <c r="E44" s="66"/>
      <c r="F44" s="66"/>
      <c r="G44" s="66"/>
      <c r="H44" s="66"/>
      <c r="I44" s="66"/>
      <c r="J44" s="66"/>
      <c r="K44" s="66"/>
      <c r="L44" s="66">
        <v>1</v>
      </c>
      <c r="M44" s="66">
        <v>156</v>
      </c>
      <c r="N44" s="66">
        <v>2</v>
      </c>
      <c r="O44" s="66"/>
      <c r="P44" s="66">
        <v>1</v>
      </c>
      <c r="Q44" s="66"/>
      <c r="R44" s="67">
        <v>160</v>
      </c>
    </row>
    <row r="45" spans="1:18" x14ac:dyDescent="0.25">
      <c r="A45" s="68" t="s">
        <v>640</v>
      </c>
      <c r="B45" s="69"/>
      <c r="C45" s="69"/>
      <c r="D45" s="69"/>
      <c r="E45" s="69"/>
      <c r="F45" s="69"/>
      <c r="G45" s="69"/>
      <c r="H45" s="69"/>
      <c r="I45" s="69"/>
      <c r="J45" s="69"/>
      <c r="K45" s="69"/>
      <c r="L45" s="69">
        <v>1</v>
      </c>
      <c r="M45" s="69">
        <v>32</v>
      </c>
      <c r="N45" s="69">
        <v>1</v>
      </c>
      <c r="O45" s="69"/>
      <c r="P45" s="69"/>
      <c r="Q45" s="69"/>
      <c r="R45" s="70">
        <v>34</v>
      </c>
    </row>
    <row r="46" spans="1:18" x14ac:dyDescent="0.25">
      <c r="A46" s="65" t="s">
        <v>119</v>
      </c>
      <c r="B46" s="66">
        <v>11</v>
      </c>
      <c r="C46" s="66"/>
      <c r="D46" s="66"/>
      <c r="E46" s="66">
        <v>1</v>
      </c>
      <c r="F46" s="66">
        <v>15</v>
      </c>
      <c r="G46" s="66">
        <v>10</v>
      </c>
      <c r="H46" s="66"/>
      <c r="I46" s="66">
        <v>87</v>
      </c>
      <c r="J46" s="66">
        <v>15</v>
      </c>
      <c r="K46" s="66"/>
      <c r="L46" s="66">
        <v>529</v>
      </c>
      <c r="M46" s="66">
        <v>1741</v>
      </c>
      <c r="N46" s="66">
        <v>131</v>
      </c>
      <c r="O46" s="66"/>
      <c r="P46" s="66">
        <v>22</v>
      </c>
      <c r="Q46" s="66"/>
      <c r="R46" s="67">
        <v>2562</v>
      </c>
    </row>
    <row r="47" spans="1:18" x14ac:dyDescent="0.25">
      <c r="A47" s="68" t="s">
        <v>219</v>
      </c>
      <c r="B47" s="69"/>
      <c r="C47" s="69">
        <v>1</v>
      </c>
      <c r="D47" s="69"/>
      <c r="E47" s="69"/>
      <c r="F47" s="69"/>
      <c r="G47" s="69"/>
      <c r="H47" s="69"/>
      <c r="I47" s="69">
        <v>32</v>
      </c>
      <c r="J47" s="69">
        <v>57</v>
      </c>
      <c r="K47" s="69"/>
      <c r="L47" s="69">
        <v>27</v>
      </c>
      <c r="M47" s="69">
        <v>278</v>
      </c>
      <c r="N47" s="69">
        <v>47</v>
      </c>
      <c r="O47" s="69"/>
      <c r="P47" s="69"/>
      <c r="Q47" s="69">
        <v>1</v>
      </c>
      <c r="R47" s="70">
        <v>443</v>
      </c>
    </row>
    <row r="48" spans="1:18" x14ac:dyDescent="0.25">
      <c r="A48" s="65" t="s">
        <v>574</v>
      </c>
      <c r="B48" s="66"/>
      <c r="C48" s="66"/>
      <c r="D48" s="66"/>
      <c r="E48" s="66">
        <v>1</v>
      </c>
      <c r="F48" s="66"/>
      <c r="G48" s="66"/>
      <c r="H48" s="66"/>
      <c r="I48" s="66">
        <v>7</v>
      </c>
      <c r="J48" s="66"/>
      <c r="K48" s="66"/>
      <c r="L48" s="66"/>
      <c r="M48" s="66">
        <v>184</v>
      </c>
      <c r="N48" s="66">
        <v>13</v>
      </c>
      <c r="O48" s="66"/>
      <c r="P48" s="66">
        <v>3</v>
      </c>
      <c r="Q48" s="66"/>
      <c r="R48" s="67">
        <v>208</v>
      </c>
    </row>
    <row r="49" spans="1:16382" x14ac:dyDescent="0.25">
      <c r="A49" s="68" t="s">
        <v>348</v>
      </c>
      <c r="B49" s="69"/>
      <c r="C49" s="69"/>
      <c r="D49" s="69"/>
      <c r="E49" s="69"/>
      <c r="F49" s="69"/>
      <c r="G49" s="69"/>
      <c r="H49" s="69"/>
      <c r="I49" s="69">
        <v>5</v>
      </c>
      <c r="J49" s="69"/>
      <c r="K49" s="69"/>
      <c r="L49" s="69">
        <v>1</v>
      </c>
      <c r="M49" s="69"/>
      <c r="N49" s="69"/>
      <c r="O49" s="69"/>
      <c r="P49" s="69"/>
      <c r="Q49" s="69"/>
      <c r="R49" s="70">
        <v>6</v>
      </c>
    </row>
    <row r="50" spans="1:16382" x14ac:dyDescent="0.25">
      <c r="A50" s="65" t="s">
        <v>648</v>
      </c>
      <c r="B50" s="66"/>
      <c r="C50" s="66"/>
      <c r="D50" s="66"/>
      <c r="E50" s="66"/>
      <c r="F50" s="66"/>
      <c r="G50" s="66"/>
      <c r="H50" s="66"/>
      <c r="I50" s="66">
        <v>3</v>
      </c>
      <c r="J50" s="66"/>
      <c r="K50" s="66"/>
      <c r="L50" s="66"/>
      <c r="M50" s="66">
        <v>12</v>
      </c>
      <c r="N50" s="66">
        <v>3</v>
      </c>
      <c r="O50" s="66"/>
      <c r="P50" s="66"/>
      <c r="Q50" s="66"/>
      <c r="R50" s="67">
        <v>18</v>
      </c>
    </row>
    <row r="51" spans="1:16382" x14ac:dyDescent="0.25">
      <c r="A51" s="68" t="s">
        <v>366</v>
      </c>
      <c r="B51" s="69"/>
      <c r="C51" s="69"/>
      <c r="D51" s="69"/>
      <c r="E51" s="69"/>
      <c r="F51" s="69"/>
      <c r="G51" s="69"/>
      <c r="H51" s="69"/>
      <c r="I51" s="69"/>
      <c r="J51" s="69"/>
      <c r="K51" s="69"/>
      <c r="L51" s="69"/>
      <c r="M51" s="69">
        <v>1</v>
      </c>
      <c r="N51" s="69"/>
      <c r="O51" s="69"/>
      <c r="P51" s="69"/>
      <c r="Q51" s="69"/>
      <c r="R51" s="70">
        <v>1</v>
      </c>
    </row>
    <row r="52" spans="1:16382" x14ac:dyDescent="0.25">
      <c r="A52" s="65" t="s">
        <v>471</v>
      </c>
      <c r="B52" s="66"/>
      <c r="C52" s="66"/>
      <c r="D52" s="66">
        <v>24</v>
      </c>
      <c r="E52" s="66">
        <v>1</v>
      </c>
      <c r="F52" s="66"/>
      <c r="G52" s="66"/>
      <c r="H52" s="66"/>
      <c r="I52" s="66">
        <v>44</v>
      </c>
      <c r="J52" s="66"/>
      <c r="K52" s="66"/>
      <c r="L52" s="66"/>
      <c r="M52" s="66">
        <v>654</v>
      </c>
      <c r="N52" s="66">
        <v>151</v>
      </c>
      <c r="O52" s="66"/>
      <c r="P52" s="66"/>
      <c r="Q52" s="66"/>
      <c r="R52" s="67">
        <v>874</v>
      </c>
    </row>
    <row r="53" spans="1:16382" x14ac:dyDescent="0.25">
      <c r="A53" s="68" t="s">
        <v>568</v>
      </c>
      <c r="B53" s="69">
        <v>1</v>
      </c>
      <c r="C53" s="69"/>
      <c r="D53" s="69"/>
      <c r="E53" s="69"/>
      <c r="F53" s="69">
        <v>4</v>
      </c>
      <c r="G53" s="69">
        <v>13</v>
      </c>
      <c r="H53" s="69"/>
      <c r="I53" s="69">
        <v>16</v>
      </c>
      <c r="J53" s="69"/>
      <c r="K53" s="69"/>
      <c r="L53" s="69"/>
      <c r="M53" s="69">
        <v>145</v>
      </c>
      <c r="N53" s="69">
        <v>26</v>
      </c>
      <c r="O53" s="69"/>
      <c r="P53" s="69">
        <v>7</v>
      </c>
      <c r="Q53" s="69"/>
      <c r="R53" s="70">
        <v>212</v>
      </c>
    </row>
    <row r="54" spans="1:16382" x14ac:dyDescent="0.25">
      <c r="A54" s="65" t="s">
        <v>113</v>
      </c>
      <c r="B54" s="66"/>
      <c r="C54" s="66"/>
      <c r="D54" s="66">
        <v>192</v>
      </c>
      <c r="E54" s="66">
        <v>1</v>
      </c>
      <c r="F54" s="66">
        <v>79</v>
      </c>
      <c r="G54" s="66"/>
      <c r="H54" s="66"/>
      <c r="I54" s="66">
        <v>213</v>
      </c>
      <c r="J54" s="66"/>
      <c r="K54" s="66"/>
      <c r="L54" s="66">
        <v>618</v>
      </c>
      <c r="M54" s="66">
        <v>1630</v>
      </c>
      <c r="N54" s="66">
        <v>777</v>
      </c>
      <c r="O54" s="66"/>
      <c r="P54" s="66">
        <v>136</v>
      </c>
      <c r="Q54" s="66">
        <v>3</v>
      </c>
      <c r="R54" s="67">
        <v>3649</v>
      </c>
    </row>
    <row r="55" spans="1:16382" x14ac:dyDescent="0.25">
      <c r="A55" s="68" t="s">
        <v>345</v>
      </c>
      <c r="B55" s="69"/>
      <c r="C55" s="69"/>
      <c r="D55" s="69"/>
      <c r="E55" s="69"/>
      <c r="F55" s="69"/>
      <c r="G55" s="69"/>
      <c r="H55" s="69"/>
      <c r="I55" s="69"/>
      <c r="J55" s="69"/>
      <c r="K55" s="69"/>
      <c r="L55" s="69"/>
      <c r="M55" s="69">
        <v>10</v>
      </c>
      <c r="N55" s="69"/>
      <c r="O55" s="69"/>
      <c r="P55" s="69"/>
      <c r="Q55" s="69"/>
      <c r="R55" s="70">
        <v>10</v>
      </c>
    </row>
    <row r="56" spans="1:16382" x14ac:dyDescent="0.25">
      <c r="A56" s="65" t="s">
        <v>663</v>
      </c>
      <c r="B56" s="66"/>
      <c r="C56" s="66"/>
      <c r="D56" s="66"/>
      <c r="E56" s="66"/>
      <c r="F56" s="66"/>
      <c r="G56" s="66"/>
      <c r="H56" s="66"/>
      <c r="I56" s="66"/>
      <c r="J56" s="66"/>
      <c r="K56" s="66"/>
      <c r="L56" s="66">
        <v>1</v>
      </c>
      <c r="M56" s="66">
        <v>6</v>
      </c>
      <c r="N56" s="66">
        <v>1</v>
      </c>
      <c r="O56" s="66"/>
      <c r="P56" s="66"/>
      <c r="Q56" s="66"/>
      <c r="R56" s="67">
        <v>8</v>
      </c>
    </row>
    <row r="57" spans="1:16382" x14ac:dyDescent="0.25">
      <c r="A57" s="68" t="s">
        <v>255</v>
      </c>
      <c r="B57" s="69"/>
      <c r="C57" s="69">
        <v>1</v>
      </c>
      <c r="D57" s="69"/>
      <c r="E57" s="69"/>
      <c r="F57" s="69">
        <v>68</v>
      </c>
      <c r="G57" s="69">
        <v>160</v>
      </c>
      <c r="H57" s="69">
        <v>84</v>
      </c>
      <c r="I57" s="69">
        <v>179</v>
      </c>
      <c r="J57" s="69">
        <v>171</v>
      </c>
      <c r="K57" s="69"/>
      <c r="L57" s="69">
        <v>1162</v>
      </c>
      <c r="M57" s="69">
        <v>2018</v>
      </c>
      <c r="N57" s="69">
        <v>345</v>
      </c>
      <c r="O57" s="69">
        <v>1</v>
      </c>
      <c r="P57" s="69">
        <v>142</v>
      </c>
      <c r="Q57" s="69"/>
      <c r="R57" s="70">
        <v>4331</v>
      </c>
    </row>
    <row r="58" spans="1:16382" x14ac:dyDescent="0.25">
      <c r="A58" s="65" t="s">
        <v>637</v>
      </c>
      <c r="B58" s="66"/>
      <c r="C58" s="66"/>
      <c r="D58" s="66"/>
      <c r="E58" s="66"/>
      <c r="F58" s="66"/>
      <c r="G58" s="66"/>
      <c r="H58" s="66"/>
      <c r="I58" s="66"/>
      <c r="J58" s="66"/>
      <c r="K58" s="66"/>
      <c r="L58" s="66">
        <v>19</v>
      </c>
      <c r="M58" s="66">
        <v>18</v>
      </c>
      <c r="N58" s="66"/>
      <c r="O58" s="66"/>
      <c r="P58" s="66"/>
      <c r="Q58" s="66"/>
      <c r="R58" s="67">
        <v>37</v>
      </c>
    </row>
    <row r="59" spans="1:16382" x14ac:dyDescent="0.25">
      <c r="A59" s="68" t="s">
        <v>352</v>
      </c>
      <c r="B59" s="69"/>
      <c r="C59" s="69"/>
      <c r="D59" s="69"/>
      <c r="E59" s="69"/>
      <c r="F59" s="69"/>
      <c r="G59" s="69"/>
      <c r="H59" s="69"/>
      <c r="I59" s="69"/>
      <c r="J59" s="69"/>
      <c r="K59" s="69"/>
      <c r="L59" s="69"/>
      <c r="M59" s="69">
        <v>4</v>
      </c>
      <c r="N59" s="69"/>
      <c r="O59" s="69"/>
      <c r="P59" s="69"/>
      <c r="Q59" s="69"/>
      <c r="R59" s="70">
        <v>4</v>
      </c>
    </row>
    <row r="60" spans="1:16382" x14ac:dyDescent="0.25">
      <c r="A60" s="65" t="s">
        <v>131</v>
      </c>
      <c r="B60" s="66"/>
      <c r="C60" s="66"/>
      <c r="D60" s="66">
        <v>96</v>
      </c>
      <c r="E60" s="66"/>
      <c r="F60" s="66"/>
      <c r="G60" s="66"/>
      <c r="H60" s="66"/>
      <c r="I60" s="66">
        <v>223</v>
      </c>
      <c r="J60" s="66"/>
      <c r="K60" s="66">
        <v>3</v>
      </c>
      <c r="L60" s="66">
        <v>12</v>
      </c>
      <c r="M60" s="66">
        <v>1799</v>
      </c>
      <c r="N60" s="66">
        <v>349</v>
      </c>
      <c r="O60" s="66">
        <v>1</v>
      </c>
      <c r="P60" s="66">
        <v>9</v>
      </c>
      <c r="Q60" s="66"/>
      <c r="R60" s="67">
        <v>2492</v>
      </c>
    </row>
    <row r="61" spans="1:16382" x14ac:dyDescent="0.25">
      <c r="A61" s="68" t="s">
        <v>248</v>
      </c>
      <c r="B61" s="69"/>
      <c r="C61" s="69"/>
      <c r="D61" s="69">
        <v>10</v>
      </c>
      <c r="E61" s="69"/>
      <c r="F61" s="69"/>
      <c r="G61" s="69"/>
      <c r="H61" s="69"/>
      <c r="I61" s="69">
        <v>79</v>
      </c>
      <c r="J61" s="69"/>
      <c r="K61" s="69"/>
      <c r="L61" s="69">
        <v>126</v>
      </c>
      <c r="M61" s="69">
        <v>341</v>
      </c>
      <c r="N61" s="69">
        <v>122</v>
      </c>
      <c r="O61" s="69"/>
      <c r="P61" s="69"/>
      <c r="Q61" s="69">
        <v>1</v>
      </c>
      <c r="R61" s="70">
        <v>679</v>
      </c>
    </row>
    <row r="62" spans="1:16382" s="76" customFormat="1" ht="15.75" x14ac:dyDescent="0.25">
      <c r="A62" s="72" t="s">
        <v>28</v>
      </c>
      <c r="B62" s="73">
        <v>128</v>
      </c>
      <c r="C62" s="73">
        <v>15</v>
      </c>
      <c r="D62" s="73">
        <v>774</v>
      </c>
      <c r="E62" s="73">
        <v>5</v>
      </c>
      <c r="F62" s="73">
        <v>344</v>
      </c>
      <c r="G62" s="73">
        <v>363</v>
      </c>
      <c r="H62" s="73">
        <v>85</v>
      </c>
      <c r="I62" s="73">
        <v>1686</v>
      </c>
      <c r="J62" s="73">
        <v>572</v>
      </c>
      <c r="K62" s="73">
        <v>9</v>
      </c>
      <c r="L62" s="73">
        <v>7919</v>
      </c>
      <c r="M62" s="73">
        <v>14269</v>
      </c>
      <c r="N62" s="73">
        <v>3680</v>
      </c>
      <c r="O62" s="73">
        <v>97</v>
      </c>
      <c r="P62" s="73">
        <v>547</v>
      </c>
      <c r="Q62" s="73">
        <v>5</v>
      </c>
      <c r="R62" s="73">
        <v>30498</v>
      </c>
      <c r="S62" s="74"/>
      <c r="T62" s="75"/>
      <c r="U62" s="75"/>
      <c r="V62" s="75"/>
      <c r="W62" s="75"/>
      <c r="X62" s="75"/>
      <c r="Y62" s="75"/>
      <c r="Z62" s="75"/>
      <c r="AA62" s="75"/>
      <c r="AB62" s="75"/>
      <c r="AC62" s="75"/>
      <c r="AD62" s="75"/>
      <c r="AE62" s="75"/>
      <c r="AF62" s="75"/>
      <c r="AG62" s="75"/>
      <c r="AH62" s="75"/>
      <c r="AI62" s="75"/>
      <c r="AJ62" s="75"/>
      <c r="AK62" s="74"/>
      <c r="AL62" s="74"/>
      <c r="AM62" s="74"/>
      <c r="AN62" s="75"/>
      <c r="AO62" s="75"/>
      <c r="AP62" s="75"/>
      <c r="AQ62" s="75"/>
      <c r="AR62" s="75"/>
      <c r="AS62" s="75"/>
      <c r="AT62" s="75"/>
      <c r="AU62" s="75"/>
      <c r="AV62" s="75"/>
      <c r="AW62" s="75"/>
      <c r="AX62" s="75"/>
      <c r="AY62" s="75"/>
      <c r="AZ62" s="75"/>
      <c r="BA62" s="75"/>
      <c r="BB62" s="75"/>
      <c r="BC62" s="75"/>
      <c r="BD62" s="75"/>
      <c r="BE62" s="74"/>
      <c r="BF62" s="74"/>
      <c r="BG62" s="74"/>
      <c r="BH62" s="75"/>
      <c r="BI62" s="75"/>
      <c r="BJ62" s="75"/>
      <c r="BK62" s="75"/>
      <c r="BL62" s="75"/>
      <c r="BM62" s="75"/>
      <c r="BN62" s="75"/>
      <c r="BO62" s="75"/>
      <c r="BP62" s="75"/>
      <c r="BQ62" s="75"/>
      <c r="BR62" s="75"/>
      <c r="BS62" s="75"/>
      <c r="BT62" s="75"/>
      <c r="BU62" s="75"/>
      <c r="BV62" s="75"/>
      <c r="BW62" s="75"/>
      <c r="BX62" s="75"/>
      <c r="BY62" s="74"/>
      <c r="BZ62" s="74"/>
      <c r="CA62" s="74"/>
      <c r="CB62" s="75"/>
      <c r="CC62" s="75"/>
      <c r="CD62" s="75"/>
      <c r="CE62" s="75"/>
      <c r="CF62" s="75"/>
      <c r="CG62" s="75"/>
      <c r="CH62" s="75"/>
      <c r="CI62" s="75"/>
      <c r="CJ62" s="75"/>
      <c r="CK62" s="75"/>
      <c r="CL62" s="75"/>
      <c r="CM62" s="75"/>
      <c r="CN62" s="75"/>
      <c r="CO62" s="75"/>
      <c r="CP62" s="75"/>
      <c r="CQ62" s="75"/>
      <c r="CR62" s="75"/>
      <c r="CS62" s="74"/>
      <c r="CT62" s="74"/>
      <c r="CU62" s="74"/>
      <c r="CV62" s="75"/>
      <c r="CW62" s="75"/>
      <c r="CX62" s="75"/>
      <c r="CY62" s="75"/>
      <c r="CZ62" s="75"/>
      <c r="DA62" s="75"/>
      <c r="DB62" s="75"/>
      <c r="DC62" s="75"/>
      <c r="DD62" s="75"/>
      <c r="DE62" s="75"/>
      <c r="DF62" s="75"/>
      <c r="DG62" s="75"/>
      <c r="DH62" s="75"/>
      <c r="DI62" s="75"/>
      <c r="DJ62" s="75"/>
      <c r="DK62" s="75"/>
      <c r="DL62" s="75"/>
      <c r="DM62" s="74"/>
      <c r="DN62" s="74"/>
      <c r="DO62" s="74"/>
      <c r="DP62" s="75"/>
      <c r="DQ62" s="75"/>
      <c r="DR62" s="75"/>
      <c r="DS62" s="75"/>
      <c r="DT62" s="75"/>
      <c r="DU62" s="75"/>
      <c r="DV62" s="75"/>
      <c r="DW62" s="75"/>
      <c r="DX62" s="75"/>
      <c r="DY62" s="75"/>
      <c r="DZ62" s="75"/>
      <c r="EA62" s="75"/>
      <c r="EB62" s="75"/>
      <c r="EC62" s="75"/>
      <c r="ED62" s="75"/>
      <c r="EE62" s="75"/>
      <c r="EF62" s="75"/>
      <c r="EG62" s="74"/>
      <c r="EH62" s="74"/>
      <c r="EI62" s="74"/>
      <c r="EJ62" s="75"/>
      <c r="EK62" s="75"/>
      <c r="EL62" s="75"/>
      <c r="EM62" s="75"/>
      <c r="EN62" s="75"/>
      <c r="EO62" s="75"/>
      <c r="EP62" s="75"/>
      <c r="EQ62" s="75"/>
      <c r="ER62" s="75"/>
      <c r="ES62" s="75"/>
      <c r="ET62" s="75"/>
      <c r="EU62" s="75"/>
      <c r="EV62" s="75"/>
      <c r="EW62" s="75"/>
      <c r="EX62" s="75"/>
      <c r="EY62" s="75"/>
      <c r="EZ62" s="75"/>
      <c r="FA62" s="74"/>
      <c r="FB62" s="74"/>
      <c r="FC62" s="74"/>
      <c r="FD62" s="75"/>
      <c r="FE62" s="75"/>
      <c r="FF62" s="75"/>
      <c r="FG62" s="75"/>
      <c r="FH62" s="75"/>
      <c r="FI62" s="75"/>
      <c r="FJ62" s="75"/>
      <c r="FK62" s="75"/>
      <c r="FL62" s="75"/>
      <c r="FM62" s="75"/>
      <c r="FN62" s="75"/>
      <c r="FO62" s="75"/>
      <c r="FP62" s="75"/>
      <c r="FQ62" s="75"/>
      <c r="FR62" s="75"/>
      <c r="FS62" s="75"/>
      <c r="FT62" s="75"/>
      <c r="FU62" s="74"/>
      <c r="FV62" s="74"/>
      <c r="FW62" s="74"/>
      <c r="FX62" s="75"/>
      <c r="FY62" s="75"/>
      <c r="FZ62" s="75"/>
      <c r="GA62" s="75"/>
      <c r="GB62" s="75"/>
      <c r="GC62" s="75"/>
      <c r="GD62" s="75"/>
      <c r="GE62" s="75"/>
      <c r="GF62" s="75"/>
      <c r="GG62" s="75"/>
      <c r="GH62" s="75"/>
      <c r="GI62" s="75"/>
      <c r="GJ62" s="75"/>
      <c r="GK62" s="75"/>
      <c r="GL62" s="75"/>
      <c r="GM62" s="75"/>
      <c r="GN62" s="75"/>
      <c r="GO62" s="74"/>
      <c r="GP62" s="74"/>
      <c r="GQ62" s="74"/>
      <c r="GR62" s="75"/>
      <c r="GS62" s="75"/>
      <c r="GT62" s="75"/>
      <c r="GU62" s="75"/>
      <c r="GV62" s="75"/>
      <c r="GW62" s="75"/>
      <c r="GX62" s="75"/>
      <c r="GY62" s="75"/>
      <c r="GZ62" s="75"/>
      <c r="HA62" s="75"/>
      <c r="HB62" s="75"/>
      <c r="HC62" s="75"/>
      <c r="HD62" s="75"/>
      <c r="HE62" s="75"/>
      <c r="HF62" s="75"/>
      <c r="HG62" s="75"/>
      <c r="HH62" s="75"/>
      <c r="HI62" s="74"/>
      <c r="HJ62" s="74"/>
      <c r="HK62" s="74"/>
      <c r="HL62" s="75"/>
      <c r="HM62" s="75"/>
      <c r="HN62" s="75"/>
      <c r="HO62" s="75"/>
      <c r="HP62" s="75"/>
      <c r="HQ62" s="75"/>
      <c r="HR62" s="75"/>
      <c r="HS62" s="75"/>
      <c r="HT62" s="75"/>
      <c r="HU62" s="75"/>
      <c r="HV62" s="75"/>
      <c r="HW62" s="75"/>
      <c r="HX62" s="75"/>
      <c r="HY62" s="75"/>
      <c r="HZ62" s="75"/>
      <c r="IA62" s="75"/>
      <c r="IB62" s="75"/>
      <c r="IC62" s="74"/>
      <c r="ID62" s="74"/>
      <c r="IE62" s="74"/>
      <c r="IF62" s="75"/>
      <c r="IG62" s="75"/>
      <c r="IH62" s="75"/>
      <c r="II62" s="75"/>
      <c r="IJ62" s="75"/>
      <c r="IK62" s="75"/>
      <c r="IL62" s="75"/>
      <c r="IM62" s="75"/>
      <c r="IN62" s="75"/>
      <c r="IO62" s="75"/>
      <c r="IP62" s="75"/>
      <c r="IQ62" s="75"/>
      <c r="IR62" s="75"/>
      <c r="IS62" s="75"/>
      <c r="IT62" s="75"/>
      <c r="IU62" s="75"/>
      <c r="IV62" s="75"/>
      <c r="IW62" s="74"/>
      <c r="IX62" s="74"/>
      <c r="IY62" s="74"/>
      <c r="IZ62" s="75"/>
      <c r="JA62" s="75"/>
      <c r="JB62" s="75"/>
      <c r="JC62" s="75"/>
      <c r="JD62" s="75"/>
      <c r="JE62" s="75"/>
      <c r="JF62" s="75"/>
      <c r="JG62" s="75"/>
      <c r="JH62" s="75"/>
      <c r="JI62" s="75"/>
      <c r="JJ62" s="75"/>
      <c r="JK62" s="75"/>
      <c r="JL62" s="75"/>
      <c r="JM62" s="75"/>
      <c r="JN62" s="75"/>
      <c r="JO62" s="75"/>
      <c r="JP62" s="75"/>
      <c r="JQ62" s="74"/>
      <c r="JR62" s="74"/>
      <c r="JS62" s="74"/>
      <c r="JT62" s="75"/>
      <c r="JU62" s="75"/>
      <c r="JV62" s="75"/>
      <c r="JW62" s="75"/>
      <c r="JX62" s="75"/>
      <c r="JY62" s="75"/>
      <c r="JZ62" s="75"/>
      <c r="KA62" s="75"/>
      <c r="KB62" s="75"/>
      <c r="KC62" s="75"/>
      <c r="KD62" s="75"/>
      <c r="KE62" s="75"/>
      <c r="KF62" s="75"/>
      <c r="KG62" s="75"/>
      <c r="KH62" s="75"/>
      <c r="KI62" s="75"/>
      <c r="KJ62" s="75"/>
      <c r="KK62" s="74"/>
      <c r="KL62" s="74"/>
      <c r="KM62" s="74"/>
      <c r="KN62" s="75"/>
      <c r="KO62" s="75"/>
      <c r="KP62" s="75"/>
      <c r="KQ62" s="75"/>
      <c r="KR62" s="75"/>
      <c r="KS62" s="75"/>
      <c r="KT62" s="75"/>
      <c r="KU62" s="75"/>
      <c r="KV62" s="75"/>
      <c r="KW62" s="75"/>
      <c r="KX62" s="75"/>
      <c r="KY62" s="75"/>
      <c r="KZ62" s="75"/>
      <c r="LA62" s="75"/>
      <c r="LB62" s="75"/>
      <c r="LC62" s="75"/>
      <c r="LD62" s="75"/>
      <c r="LE62" s="74"/>
      <c r="LF62" s="74"/>
      <c r="LG62" s="74"/>
      <c r="LH62" s="75"/>
      <c r="LI62" s="75"/>
      <c r="LJ62" s="75"/>
      <c r="LK62" s="75"/>
      <c r="LL62" s="75"/>
      <c r="LM62" s="75"/>
      <c r="LN62" s="75"/>
      <c r="LO62" s="75"/>
      <c r="LP62" s="75"/>
      <c r="LQ62" s="75"/>
      <c r="LR62" s="75"/>
      <c r="LS62" s="75"/>
      <c r="LT62" s="75"/>
      <c r="LU62" s="75"/>
      <c r="LV62" s="75"/>
      <c r="LW62" s="75"/>
      <c r="LX62" s="75"/>
      <c r="LY62" s="74"/>
      <c r="LZ62" s="74"/>
      <c r="MA62" s="74"/>
      <c r="MB62" s="75"/>
      <c r="MC62" s="75"/>
      <c r="MD62" s="75"/>
      <c r="ME62" s="75"/>
      <c r="MF62" s="75"/>
      <c r="MG62" s="75"/>
      <c r="MH62" s="75"/>
      <c r="MI62" s="75"/>
      <c r="MJ62" s="75"/>
      <c r="MK62" s="75"/>
      <c r="ML62" s="75"/>
      <c r="MM62" s="75"/>
      <c r="MN62" s="75"/>
      <c r="MO62" s="75"/>
      <c r="MP62" s="75"/>
      <c r="MQ62" s="75"/>
      <c r="MR62" s="75"/>
      <c r="MS62" s="74"/>
      <c r="MT62" s="74"/>
      <c r="MU62" s="74"/>
      <c r="MV62" s="75"/>
      <c r="MW62" s="75"/>
      <c r="MX62" s="75"/>
      <c r="MY62" s="75"/>
      <c r="MZ62" s="75"/>
      <c r="NA62" s="75"/>
      <c r="NB62" s="75"/>
      <c r="NC62" s="75"/>
      <c r="ND62" s="75"/>
      <c r="NE62" s="75"/>
      <c r="NF62" s="75"/>
      <c r="NG62" s="75"/>
      <c r="NH62" s="75"/>
      <c r="NI62" s="75"/>
      <c r="NJ62" s="75"/>
      <c r="NK62" s="75"/>
      <c r="NL62" s="75"/>
      <c r="NM62" s="74"/>
      <c r="NN62" s="74"/>
      <c r="NO62" s="74"/>
      <c r="NP62" s="75"/>
      <c r="NQ62" s="75"/>
      <c r="NR62" s="75"/>
      <c r="NS62" s="75"/>
      <c r="NT62" s="75"/>
      <c r="NU62" s="75"/>
      <c r="NV62" s="75"/>
      <c r="NW62" s="75"/>
      <c r="NX62" s="75"/>
      <c r="NY62" s="75"/>
      <c r="NZ62" s="75"/>
      <c r="OA62" s="75"/>
      <c r="OB62" s="75"/>
      <c r="OC62" s="75"/>
      <c r="OD62" s="75"/>
      <c r="OE62" s="75"/>
      <c r="OF62" s="75"/>
      <c r="OG62" s="74"/>
      <c r="OH62" s="74"/>
      <c r="OI62" s="74"/>
      <c r="OJ62" s="75"/>
      <c r="OK62" s="75"/>
      <c r="OL62" s="75"/>
      <c r="OM62" s="75"/>
      <c r="ON62" s="75"/>
      <c r="OO62" s="75"/>
      <c r="OP62" s="75"/>
      <c r="OQ62" s="75"/>
      <c r="OR62" s="75"/>
      <c r="OS62" s="75"/>
      <c r="OT62" s="75"/>
      <c r="OU62" s="75"/>
      <c r="OV62" s="75"/>
      <c r="OW62" s="75"/>
      <c r="OX62" s="75"/>
      <c r="OY62" s="75"/>
      <c r="OZ62" s="75"/>
      <c r="PA62" s="74"/>
      <c r="PB62" s="74"/>
      <c r="PC62" s="74"/>
      <c r="PD62" s="75"/>
      <c r="PE62" s="75"/>
      <c r="PF62" s="75"/>
      <c r="PG62" s="75"/>
      <c r="PH62" s="75"/>
      <c r="PI62" s="75"/>
      <c r="PJ62" s="75"/>
      <c r="PK62" s="75"/>
      <c r="PL62" s="75"/>
      <c r="PM62" s="75"/>
      <c r="PN62" s="75"/>
      <c r="PO62" s="75"/>
      <c r="PP62" s="75"/>
      <c r="PQ62" s="75"/>
      <c r="PR62" s="75"/>
      <c r="PS62" s="75"/>
      <c r="PT62" s="75"/>
      <c r="PU62" s="74"/>
      <c r="PV62" s="74"/>
      <c r="PW62" s="74"/>
      <c r="PX62" s="75"/>
      <c r="PY62" s="75"/>
      <c r="PZ62" s="75"/>
      <c r="QA62" s="75"/>
      <c r="QB62" s="75"/>
      <c r="QC62" s="75"/>
      <c r="QD62" s="75"/>
      <c r="QE62" s="75"/>
      <c r="QF62" s="75"/>
      <c r="QG62" s="75"/>
      <c r="QH62" s="75"/>
      <c r="QI62" s="75"/>
      <c r="QJ62" s="75"/>
      <c r="QK62" s="75"/>
      <c r="QL62" s="75"/>
      <c r="QM62" s="75"/>
      <c r="QN62" s="75"/>
      <c r="QO62" s="74"/>
      <c r="QP62" s="74"/>
      <c r="QQ62" s="74"/>
      <c r="QR62" s="75"/>
      <c r="QS62" s="75"/>
      <c r="QT62" s="75"/>
      <c r="QU62" s="75"/>
      <c r="QV62" s="75"/>
      <c r="QW62" s="75"/>
      <c r="QX62" s="75"/>
      <c r="QY62" s="75"/>
      <c r="QZ62" s="75"/>
      <c r="RA62" s="75"/>
      <c r="RB62" s="75"/>
      <c r="RC62" s="75"/>
      <c r="RD62" s="75"/>
      <c r="RE62" s="75"/>
      <c r="RF62" s="75"/>
      <c r="RG62" s="75"/>
      <c r="RH62" s="75"/>
      <c r="RI62" s="74"/>
      <c r="RJ62" s="74"/>
      <c r="RK62" s="74"/>
      <c r="RL62" s="75"/>
      <c r="RM62" s="75"/>
      <c r="RN62" s="75"/>
      <c r="RO62" s="75"/>
      <c r="RP62" s="75"/>
      <c r="RQ62" s="75"/>
      <c r="RR62" s="75"/>
      <c r="RS62" s="75"/>
      <c r="RT62" s="75"/>
      <c r="RU62" s="75"/>
      <c r="RV62" s="75"/>
      <c r="RW62" s="75"/>
      <c r="RX62" s="75"/>
      <c r="RY62" s="75"/>
      <c r="RZ62" s="75"/>
      <c r="SA62" s="75"/>
      <c r="SB62" s="75"/>
      <c r="SC62" s="74"/>
      <c r="SD62" s="74"/>
      <c r="SE62" s="74"/>
      <c r="SF62" s="75"/>
      <c r="SG62" s="75"/>
      <c r="SH62" s="75"/>
      <c r="SI62" s="75"/>
      <c r="SJ62" s="75"/>
      <c r="SK62" s="75"/>
      <c r="SL62" s="75"/>
      <c r="SM62" s="75"/>
      <c r="SN62" s="75"/>
      <c r="SO62" s="75"/>
      <c r="SP62" s="75"/>
      <c r="SQ62" s="75"/>
      <c r="SR62" s="75"/>
      <c r="SS62" s="75"/>
      <c r="ST62" s="75"/>
      <c r="SU62" s="75"/>
      <c r="SV62" s="75"/>
      <c r="SW62" s="74"/>
      <c r="SX62" s="74"/>
      <c r="SY62" s="74"/>
      <c r="SZ62" s="75"/>
      <c r="TA62" s="75"/>
      <c r="TB62" s="75"/>
      <c r="TC62" s="75"/>
      <c r="TD62" s="75"/>
      <c r="TE62" s="75"/>
      <c r="TF62" s="75"/>
      <c r="TG62" s="75"/>
      <c r="TH62" s="75"/>
      <c r="TI62" s="75"/>
      <c r="TJ62" s="75"/>
      <c r="TK62" s="75"/>
      <c r="TL62" s="75"/>
      <c r="TM62" s="75"/>
      <c r="TN62" s="75"/>
      <c r="TO62" s="75"/>
      <c r="TP62" s="75"/>
      <c r="TQ62" s="74"/>
      <c r="TR62" s="74"/>
      <c r="TS62" s="74"/>
      <c r="TT62" s="75"/>
      <c r="TU62" s="75"/>
      <c r="TV62" s="75"/>
      <c r="TW62" s="75"/>
      <c r="TX62" s="75"/>
      <c r="TY62" s="75"/>
      <c r="TZ62" s="75"/>
      <c r="UA62" s="75"/>
      <c r="UB62" s="75"/>
      <c r="UC62" s="75"/>
      <c r="UD62" s="75"/>
      <c r="UE62" s="75"/>
      <c r="UF62" s="75"/>
      <c r="UG62" s="75"/>
      <c r="UH62" s="75"/>
      <c r="UI62" s="75"/>
      <c r="UJ62" s="75"/>
      <c r="UK62" s="74"/>
      <c r="UL62" s="74"/>
      <c r="UM62" s="74"/>
      <c r="UN62" s="75"/>
      <c r="UO62" s="75"/>
      <c r="UP62" s="75"/>
      <c r="UQ62" s="75"/>
      <c r="UR62" s="75"/>
      <c r="US62" s="75"/>
      <c r="UT62" s="75"/>
      <c r="UU62" s="75"/>
      <c r="UV62" s="75"/>
      <c r="UW62" s="75"/>
      <c r="UX62" s="75"/>
      <c r="UY62" s="75"/>
      <c r="UZ62" s="75"/>
      <c r="VA62" s="75"/>
      <c r="VB62" s="75"/>
      <c r="VC62" s="75"/>
      <c r="VD62" s="75"/>
      <c r="VE62" s="74"/>
      <c r="VF62" s="74"/>
      <c r="VG62" s="74"/>
      <c r="VH62" s="75"/>
      <c r="VI62" s="75"/>
      <c r="VJ62" s="75"/>
      <c r="VK62" s="75"/>
      <c r="VL62" s="75"/>
      <c r="VM62" s="75"/>
      <c r="VN62" s="75"/>
      <c r="VO62" s="75"/>
      <c r="VP62" s="75"/>
      <c r="VQ62" s="75"/>
      <c r="VR62" s="75"/>
      <c r="VS62" s="75"/>
      <c r="VT62" s="75"/>
      <c r="VU62" s="75"/>
      <c r="VV62" s="75"/>
      <c r="VW62" s="75"/>
      <c r="VX62" s="75"/>
      <c r="VY62" s="74"/>
      <c r="VZ62" s="74"/>
      <c r="WA62" s="74"/>
      <c r="WB62" s="75"/>
      <c r="WC62" s="75"/>
      <c r="WD62" s="75"/>
      <c r="WE62" s="75"/>
      <c r="WF62" s="75"/>
      <c r="WG62" s="75"/>
      <c r="WH62" s="75"/>
      <c r="WI62" s="75"/>
      <c r="WJ62" s="75"/>
      <c r="WK62" s="75"/>
      <c r="WL62" s="75"/>
      <c r="WM62" s="75"/>
      <c r="WN62" s="75"/>
      <c r="WO62" s="75"/>
      <c r="WP62" s="75"/>
      <c r="WQ62" s="75"/>
      <c r="WR62" s="75"/>
      <c r="WS62" s="74"/>
      <c r="WT62" s="74"/>
      <c r="WU62" s="74"/>
      <c r="WV62" s="75"/>
      <c r="WW62" s="75"/>
      <c r="WX62" s="75"/>
      <c r="WY62" s="75"/>
      <c r="WZ62" s="75"/>
      <c r="XA62" s="75"/>
      <c r="XB62" s="75"/>
      <c r="XC62" s="75"/>
      <c r="XD62" s="75"/>
      <c r="XE62" s="75"/>
      <c r="XF62" s="75"/>
      <c r="XG62" s="75"/>
      <c r="XH62" s="75"/>
      <c r="XI62" s="75"/>
      <c r="XJ62" s="75"/>
      <c r="XK62" s="75"/>
      <c r="XL62" s="75"/>
      <c r="XM62" s="74"/>
      <c r="XN62" s="74"/>
      <c r="XO62" s="74"/>
      <c r="XP62" s="75"/>
      <c r="XQ62" s="75"/>
      <c r="XR62" s="75"/>
      <c r="XS62" s="75"/>
      <c r="XT62" s="75"/>
      <c r="XU62" s="75"/>
      <c r="XV62" s="75"/>
      <c r="XW62" s="75"/>
      <c r="XX62" s="75"/>
      <c r="XY62" s="75"/>
      <c r="XZ62" s="75"/>
      <c r="YA62" s="75"/>
      <c r="YB62" s="75"/>
      <c r="YC62" s="75"/>
      <c r="YD62" s="75"/>
      <c r="YE62" s="75"/>
      <c r="YF62" s="75"/>
      <c r="YG62" s="74"/>
      <c r="YH62" s="74"/>
      <c r="YI62" s="74"/>
      <c r="YJ62" s="75"/>
      <c r="YK62" s="75"/>
      <c r="YL62" s="75"/>
      <c r="YM62" s="75"/>
      <c r="YN62" s="75"/>
      <c r="YO62" s="75"/>
      <c r="YP62" s="75"/>
      <c r="YQ62" s="75"/>
      <c r="YR62" s="75"/>
      <c r="YS62" s="75"/>
      <c r="YT62" s="75"/>
      <c r="YU62" s="75"/>
      <c r="YV62" s="75"/>
      <c r="YW62" s="75"/>
      <c r="YX62" s="75"/>
      <c r="YY62" s="75"/>
      <c r="YZ62" s="75"/>
      <c r="ZA62" s="74"/>
      <c r="ZB62" s="74"/>
      <c r="ZC62" s="74"/>
      <c r="ZD62" s="75"/>
      <c r="ZE62" s="75"/>
      <c r="ZF62" s="75"/>
      <c r="ZG62" s="75"/>
      <c r="ZH62" s="75"/>
      <c r="ZI62" s="75"/>
      <c r="ZJ62" s="75"/>
      <c r="ZK62" s="75"/>
      <c r="ZL62" s="75"/>
      <c r="ZM62" s="75"/>
      <c r="ZN62" s="75"/>
      <c r="ZO62" s="75"/>
      <c r="ZP62" s="75"/>
      <c r="ZQ62" s="75"/>
      <c r="ZR62" s="75"/>
      <c r="ZS62" s="75"/>
      <c r="ZT62" s="75"/>
      <c r="ZU62" s="74"/>
      <c r="ZV62" s="74"/>
      <c r="ZW62" s="74"/>
      <c r="ZX62" s="75"/>
      <c r="ZY62" s="75"/>
      <c r="ZZ62" s="75"/>
      <c r="AAA62" s="75"/>
      <c r="AAB62" s="75"/>
      <c r="AAC62" s="75"/>
      <c r="AAD62" s="75"/>
      <c r="AAE62" s="75"/>
      <c r="AAF62" s="75"/>
      <c r="AAG62" s="75"/>
      <c r="AAH62" s="75"/>
      <c r="AAI62" s="75"/>
      <c r="AAJ62" s="75"/>
      <c r="AAK62" s="75"/>
      <c r="AAL62" s="75"/>
      <c r="AAM62" s="75"/>
      <c r="AAN62" s="75"/>
      <c r="AAO62" s="74"/>
      <c r="AAP62" s="74"/>
      <c r="AAQ62" s="74"/>
      <c r="AAR62" s="75"/>
      <c r="AAS62" s="75"/>
      <c r="AAT62" s="75"/>
      <c r="AAU62" s="75"/>
      <c r="AAV62" s="75"/>
      <c r="AAW62" s="75"/>
      <c r="AAX62" s="75"/>
      <c r="AAY62" s="75"/>
      <c r="AAZ62" s="75"/>
      <c r="ABA62" s="75"/>
      <c r="ABB62" s="75"/>
      <c r="ABC62" s="75"/>
      <c r="ABD62" s="75"/>
      <c r="ABE62" s="75"/>
      <c r="ABF62" s="75"/>
      <c r="ABG62" s="75"/>
      <c r="ABH62" s="75"/>
      <c r="ABI62" s="74"/>
      <c r="ABJ62" s="74"/>
      <c r="ABK62" s="74"/>
      <c r="ABL62" s="75"/>
      <c r="ABM62" s="75"/>
      <c r="ABN62" s="75"/>
      <c r="ABO62" s="75"/>
      <c r="ABP62" s="75"/>
      <c r="ABQ62" s="75"/>
      <c r="ABR62" s="75"/>
      <c r="ABS62" s="75"/>
      <c r="ABT62" s="75"/>
      <c r="ABU62" s="75"/>
      <c r="ABV62" s="75"/>
      <c r="ABW62" s="75"/>
      <c r="ABX62" s="75"/>
      <c r="ABY62" s="75"/>
      <c r="ABZ62" s="75"/>
      <c r="ACA62" s="75"/>
      <c r="ACB62" s="75"/>
      <c r="ACC62" s="74"/>
      <c r="ACD62" s="74"/>
      <c r="ACE62" s="74"/>
      <c r="ACF62" s="75"/>
      <c r="ACG62" s="75"/>
      <c r="ACH62" s="75"/>
      <c r="ACI62" s="75"/>
      <c r="ACJ62" s="75"/>
      <c r="ACK62" s="75"/>
      <c r="ACL62" s="75"/>
      <c r="ACM62" s="75"/>
      <c r="ACN62" s="75"/>
      <c r="ACO62" s="75"/>
      <c r="ACP62" s="75"/>
      <c r="ACQ62" s="75"/>
      <c r="ACR62" s="75"/>
      <c r="ACS62" s="75"/>
      <c r="ACT62" s="75"/>
      <c r="ACU62" s="75"/>
      <c r="ACV62" s="75"/>
      <c r="ACW62" s="74"/>
      <c r="ACX62" s="74"/>
      <c r="ACY62" s="74"/>
      <c r="ACZ62" s="75"/>
      <c r="ADA62" s="75"/>
      <c r="ADB62" s="75"/>
      <c r="ADC62" s="75"/>
      <c r="ADD62" s="75"/>
      <c r="ADE62" s="75"/>
      <c r="ADF62" s="75"/>
      <c r="ADG62" s="75"/>
      <c r="ADH62" s="75"/>
      <c r="ADI62" s="75"/>
      <c r="ADJ62" s="75"/>
      <c r="ADK62" s="75"/>
      <c r="ADL62" s="75"/>
      <c r="ADM62" s="75"/>
      <c r="ADN62" s="75"/>
      <c r="ADO62" s="75"/>
      <c r="ADP62" s="75"/>
      <c r="ADQ62" s="74"/>
      <c r="ADR62" s="74"/>
      <c r="ADS62" s="74"/>
      <c r="ADT62" s="75"/>
      <c r="ADU62" s="75"/>
      <c r="ADV62" s="75"/>
      <c r="ADW62" s="75"/>
      <c r="ADX62" s="75"/>
      <c r="ADY62" s="75"/>
      <c r="ADZ62" s="75"/>
      <c r="AEA62" s="75"/>
      <c r="AEB62" s="75"/>
      <c r="AEC62" s="75"/>
      <c r="AED62" s="75"/>
      <c r="AEE62" s="75"/>
      <c r="AEF62" s="75"/>
      <c r="AEG62" s="75"/>
      <c r="AEH62" s="75"/>
      <c r="AEI62" s="75"/>
      <c r="AEJ62" s="75"/>
      <c r="AEK62" s="74"/>
      <c r="AEL62" s="74"/>
      <c r="AEM62" s="74"/>
      <c r="AEN62" s="75"/>
      <c r="AEO62" s="75"/>
      <c r="AEP62" s="75"/>
      <c r="AEQ62" s="75"/>
      <c r="AER62" s="75"/>
      <c r="AES62" s="75"/>
      <c r="AET62" s="75"/>
      <c r="AEU62" s="75"/>
      <c r="AEV62" s="75"/>
      <c r="AEW62" s="75"/>
      <c r="AEX62" s="75"/>
      <c r="AEY62" s="75"/>
      <c r="AEZ62" s="75"/>
      <c r="AFA62" s="75"/>
      <c r="AFB62" s="75"/>
      <c r="AFC62" s="75"/>
      <c r="AFD62" s="75"/>
      <c r="AFE62" s="74"/>
      <c r="AFF62" s="74"/>
      <c r="AFG62" s="74"/>
      <c r="AFH62" s="75"/>
      <c r="AFI62" s="75"/>
      <c r="AFJ62" s="75"/>
      <c r="AFK62" s="75"/>
      <c r="AFL62" s="75"/>
      <c r="AFM62" s="75"/>
      <c r="AFN62" s="75"/>
      <c r="AFO62" s="75"/>
      <c r="AFP62" s="75"/>
      <c r="AFQ62" s="75"/>
      <c r="AFR62" s="75"/>
      <c r="AFS62" s="75"/>
      <c r="AFT62" s="75"/>
      <c r="AFU62" s="75"/>
      <c r="AFV62" s="75"/>
      <c r="AFW62" s="75"/>
      <c r="AFX62" s="75"/>
      <c r="AFY62" s="74"/>
      <c r="AFZ62" s="74"/>
      <c r="AGA62" s="74"/>
      <c r="AGB62" s="75"/>
      <c r="AGC62" s="75"/>
      <c r="AGD62" s="75"/>
      <c r="AGE62" s="75"/>
      <c r="AGF62" s="75"/>
      <c r="AGG62" s="75"/>
      <c r="AGH62" s="75"/>
      <c r="AGI62" s="75"/>
      <c r="AGJ62" s="75"/>
      <c r="AGK62" s="75"/>
      <c r="AGL62" s="75"/>
      <c r="AGM62" s="75"/>
      <c r="AGN62" s="75"/>
      <c r="AGO62" s="75"/>
      <c r="AGP62" s="75"/>
      <c r="AGQ62" s="75"/>
      <c r="AGR62" s="75"/>
      <c r="AGS62" s="74"/>
      <c r="AGT62" s="74"/>
      <c r="AGU62" s="74"/>
      <c r="AGV62" s="75"/>
      <c r="AGW62" s="75"/>
      <c r="AGX62" s="75"/>
      <c r="AGY62" s="75"/>
      <c r="AGZ62" s="75"/>
      <c r="AHA62" s="75"/>
      <c r="AHB62" s="75"/>
      <c r="AHC62" s="75"/>
      <c r="AHD62" s="75"/>
      <c r="AHE62" s="75"/>
      <c r="AHF62" s="75"/>
      <c r="AHG62" s="75"/>
      <c r="AHH62" s="75"/>
      <c r="AHI62" s="75"/>
      <c r="AHJ62" s="75"/>
      <c r="AHK62" s="75"/>
      <c r="AHL62" s="75"/>
      <c r="AHM62" s="74"/>
      <c r="AHN62" s="74"/>
      <c r="AHO62" s="74"/>
      <c r="AHP62" s="75"/>
      <c r="AHQ62" s="75"/>
      <c r="AHR62" s="75"/>
      <c r="AHS62" s="75"/>
      <c r="AHT62" s="75"/>
      <c r="AHU62" s="75"/>
      <c r="AHV62" s="75"/>
      <c r="AHW62" s="75"/>
      <c r="AHX62" s="75"/>
      <c r="AHY62" s="75"/>
      <c r="AHZ62" s="75"/>
      <c r="AIA62" s="75"/>
      <c r="AIB62" s="75"/>
      <c r="AIC62" s="75"/>
      <c r="AID62" s="75"/>
      <c r="AIE62" s="75"/>
      <c r="AIF62" s="75"/>
      <c r="AIG62" s="74"/>
      <c r="AIH62" s="74"/>
      <c r="AII62" s="74"/>
      <c r="AIJ62" s="75"/>
      <c r="AIK62" s="75"/>
      <c r="AIL62" s="75"/>
      <c r="AIM62" s="75"/>
      <c r="AIN62" s="75"/>
      <c r="AIO62" s="75"/>
      <c r="AIP62" s="75"/>
      <c r="AIQ62" s="75"/>
      <c r="AIR62" s="75"/>
      <c r="AIS62" s="75"/>
      <c r="AIT62" s="75"/>
      <c r="AIU62" s="75"/>
      <c r="AIV62" s="75"/>
      <c r="AIW62" s="75"/>
      <c r="AIX62" s="75"/>
      <c r="AIY62" s="75"/>
      <c r="AIZ62" s="75"/>
      <c r="AJA62" s="74"/>
      <c r="AJB62" s="74"/>
      <c r="AJC62" s="74"/>
      <c r="AJD62" s="75"/>
      <c r="AJE62" s="75"/>
      <c r="AJF62" s="75"/>
      <c r="AJG62" s="75"/>
      <c r="AJH62" s="75"/>
      <c r="AJI62" s="75"/>
      <c r="AJJ62" s="75"/>
      <c r="AJK62" s="75"/>
      <c r="AJL62" s="75"/>
      <c r="AJM62" s="75"/>
      <c r="AJN62" s="75"/>
      <c r="AJO62" s="75"/>
      <c r="AJP62" s="75"/>
      <c r="AJQ62" s="75"/>
      <c r="AJR62" s="75"/>
      <c r="AJS62" s="75"/>
      <c r="AJT62" s="75"/>
      <c r="AJU62" s="74"/>
      <c r="AJV62" s="74"/>
      <c r="AJW62" s="74"/>
      <c r="AJX62" s="75"/>
      <c r="AJY62" s="75"/>
      <c r="AJZ62" s="75"/>
      <c r="AKA62" s="75"/>
      <c r="AKB62" s="75"/>
      <c r="AKC62" s="75"/>
      <c r="AKD62" s="75"/>
      <c r="AKE62" s="75"/>
      <c r="AKF62" s="75"/>
      <c r="AKG62" s="75"/>
      <c r="AKH62" s="75"/>
      <c r="AKI62" s="75"/>
      <c r="AKJ62" s="75"/>
      <c r="AKK62" s="75"/>
      <c r="AKL62" s="75"/>
      <c r="AKM62" s="75"/>
      <c r="AKN62" s="75"/>
      <c r="AKO62" s="74"/>
      <c r="AKP62" s="74"/>
      <c r="AKQ62" s="74"/>
      <c r="AKR62" s="75"/>
      <c r="AKS62" s="75"/>
      <c r="AKT62" s="75"/>
      <c r="AKU62" s="75"/>
      <c r="AKV62" s="75"/>
      <c r="AKW62" s="75"/>
      <c r="AKX62" s="75"/>
      <c r="AKY62" s="75"/>
      <c r="AKZ62" s="75"/>
      <c r="ALA62" s="75"/>
      <c r="ALB62" s="75"/>
      <c r="ALC62" s="75"/>
      <c r="ALD62" s="75"/>
      <c r="ALE62" s="75"/>
      <c r="ALF62" s="75"/>
      <c r="ALG62" s="75"/>
      <c r="ALH62" s="75"/>
      <c r="ALI62" s="74"/>
      <c r="ALJ62" s="74"/>
      <c r="ALK62" s="74"/>
      <c r="ALL62" s="75"/>
      <c r="ALM62" s="75"/>
      <c r="ALN62" s="75"/>
      <c r="ALO62" s="75"/>
      <c r="ALP62" s="75"/>
      <c r="ALQ62" s="75"/>
      <c r="ALR62" s="75"/>
      <c r="ALS62" s="75"/>
      <c r="ALT62" s="75"/>
      <c r="ALU62" s="75"/>
      <c r="ALV62" s="75"/>
      <c r="ALW62" s="75"/>
      <c r="ALX62" s="75"/>
      <c r="ALY62" s="75"/>
      <c r="ALZ62" s="75"/>
      <c r="AMA62" s="75"/>
      <c r="AMB62" s="75"/>
      <c r="AMC62" s="74"/>
      <c r="AMD62" s="74"/>
      <c r="AME62" s="74"/>
      <c r="AMF62" s="75"/>
      <c r="AMG62" s="75"/>
      <c r="AMH62" s="75"/>
      <c r="AMI62" s="75"/>
      <c r="AMJ62" s="75"/>
      <c r="AMK62" s="75"/>
      <c r="AML62" s="75"/>
      <c r="AMM62" s="75"/>
      <c r="AMN62" s="75"/>
      <c r="AMO62" s="75"/>
      <c r="AMP62" s="75"/>
      <c r="AMQ62" s="75"/>
      <c r="AMR62" s="75"/>
      <c r="AMS62" s="75"/>
      <c r="AMT62" s="75"/>
      <c r="AMU62" s="75"/>
      <c r="AMV62" s="75"/>
      <c r="AMW62" s="74"/>
      <c r="AMX62" s="74"/>
      <c r="AMY62" s="74"/>
      <c r="AMZ62" s="75"/>
      <c r="ANA62" s="75"/>
      <c r="ANB62" s="75"/>
      <c r="ANC62" s="75"/>
      <c r="AND62" s="75"/>
      <c r="ANE62" s="75"/>
      <c r="ANF62" s="75"/>
      <c r="ANG62" s="75"/>
      <c r="ANH62" s="75"/>
      <c r="ANI62" s="75"/>
      <c r="ANJ62" s="75"/>
      <c r="ANK62" s="75"/>
      <c r="ANL62" s="75"/>
      <c r="ANM62" s="75"/>
      <c r="ANN62" s="75"/>
      <c r="ANO62" s="75"/>
      <c r="ANP62" s="75"/>
      <c r="ANQ62" s="74"/>
      <c r="ANR62" s="74"/>
      <c r="ANS62" s="74"/>
      <c r="ANT62" s="75"/>
      <c r="ANU62" s="75"/>
      <c r="ANV62" s="75"/>
      <c r="ANW62" s="75"/>
      <c r="ANX62" s="75"/>
      <c r="ANY62" s="75"/>
      <c r="ANZ62" s="75"/>
      <c r="AOA62" s="75"/>
      <c r="AOB62" s="75"/>
      <c r="AOC62" s="75"/>
      <c r="AOD62" s="75"/>
      <c r="AOE62" s="75"/>
      <c r="AOF62" s="75"/>
      <c r="AOG62" s="75"/>
      <c r="AOH62" s="75"/>
      <c r="AOI62" s="75"/>
      <c r="AOJ62" s="75"/>
      <c r="AOK62" s="74"/>
      <c r="AOL62" s="74"/>
      <c r="AOM62" s="74"/>
      <c r="AON62" s="75"/>
      <c r="AOO62" s="75"/>
      <c r="AOP62" s="75"/>
      <c r="AOQ62" s="75"/>
      <c r="AOR62" s="75"/>
      <c r="AOS62" s="75"/>
      <c r="AOT62" s="75"/>
      <c r="AOU62" s="75"/>
      <c r="AOV62" s="75"/>
      <c r="AOW62" s="75"/>
      <c r="AOX62" s="75"/>
      <c r="AOY62" s="75"/>
      <c r="AOZ62" s="75"/>
      <c r="APA62" s="75"/>
      <c r="APB62" s="75"/>
      <c r="APC62" s="75"/>
      <c r="APD62" s="75"/>
      <c r="APE62" s="74"/>
      <c r="APF62" s="74"/>
      <c r="APG62" s="74"/>
      <c r="APH62" s="75"/>
      <c r="API62" s="75"/>
      <c r="APJ62" s="75"/>
      <c r="APK62" s="75"/>
      <c r="APL62" s="75"/>
      <c r="APM62" s="75"/>
      <c r="APN62" s="75"/>
      <c r="APO62" s="75"/>
      <c r="APP62" s="75"/>
      <c r="APQ62" s="75"/>
      <c r="APR62" s="75"/>
      <c r="APS62" s="75"/>
      <c r="APT62" s="75"/>
      <c r="APU62" s="75"/>
      <c r="APV62" s="75"/>
      <c r="APW62" s="75"/>
      <c r="APX62" s="75"/>
      <c r="APY62" s="74"/>
      <c r="APZ62" s="74"/>
      <c r="AQA62" s="74"/>
      <c r="AQB62" s="75"/>
      <c r="AQC62" s="75"/>
      <c r="AQD62" s="75"/>
      <c r="AQE62" s="75"/>
      <c r="AQF62" s="75"/>
      <c r="AQG62" s="75"/>
      <c r="AQH62" s="75"/>
      <c r="AQI62" s="75"/>
      <c r="AQJ62" s="75"/>
      <c r="AQK62" s="75"/>
      <c r="AQL62" s="75"/>
      <c r="AQM62" s="75"/>
      <c r="AQN62" s="75"/>
      <c r="AQO62" s="75"/>
      <c r="AQP62" s="75"/>
      <c r="AQQ62" s="75"/>
      <c r="AQR62" s="75"/>
      <c r="AQS62" s="74"/>
      <c r="AQT62" s="74"/>
      <c r="AQU62" s="74"/>
      <c r="AQV62" s="75"/>
      <c r="AQW62" s="75"/>
      <c r="AQX62" s="75"/>
      <c r="AQY62" s="75"/>
      <c r="AQZ62" s="75"/>
      <c r="ARA62" s="75"/>
      <c r="ARB62" s="75"/>
      <c r="ARC62" s="75"/>
      <c r="ARD62" s="75"/>
      <c r="ARE62" s="75"/>
      <c r="ARF62" s="75"/>
      <c r="ARG62" s="75"/>
      <c r="ARH62" s="75"/>
      <c r="ARI62" s="75"/>
      <c r="ARJ62" s="75"/>
      <c r="ARK62" s="75"/>
      <c r="ARL62" s="75"/>
      <c r="ARM62" s="74"/>
      <c r="ARN62" s="74"/>
      <c r="ARO62" s="74"/>
      <c r="ARP62" s="75"/>
      <c r="ARQ62" s="75"/>
      <c r="ARR62" s="75"/>
      <c r="ARS62" s="75"/>
      <c r="ART62" s="75"/>
      <c r="ARU62" s="75"/>
      <c r="ARV62" s="75"/>
      <c r="ARW62" s="75"/>
      <c r="ARX62" s="75"/>
      <c r="ARY62" s="75"/>
      <c r="ARZ62" s="75"/>
      <c r="ASA62" s="75"/>
      <c r="ASB62" s="75"/>
      <c r="ASC62" s="75"/>
      <c r="ASD62" s="75"/>
      <c r="ASE62" s="75"/>
      <c r="ASF62" s="75"/>
      <c r="ASG62" s="74"/>
      <c r="ASH62" s="74"/>
      <c r="ASI62" s="74"/>
      <c r="ASJ62" s="75"/>
      <c r="ASK62" s="75"/>
      <c r="ASL62" s="75"/>
      <c r="ASM62" s="75"/>
      <c r="ASN62" s="75"/>
      <c r="ASO62" s="75"/>
      <c r="ASP62" s="75"/>
      <c r="ASQ62" s="75"/>
      <c r="ASR62" s="75"/>
      <c r="ASS62" s="75"/>
      <c r="AST62" s="75"/>
      <c r="ASU62" s="75"/>
      <c r="ASV62" s="75"/>
      <c r="ASW62" s="75"/>
      <c r="ASX62" s="75"/>
      <c r="ASY62" s="75"/>
      <c r="ASZ62" s="75"/>
      <c r="ATA62" s="74"/>
      <c r="ATB62" s="74"/>
      <c r="ATC62" s="74"/>
      <c r="ATD62" s="75"/>
      <c r="ATE62" s="75"/>
      <c r="ATF62" s="75"/>
      <c r="ATG62" s="75"/>
      <c r="ATH62" s="75"/>
      <c r="ATI62" s="75"/>
      <c r="ATJ62" s="75"/>
      <c r="ATK62" s="75"/>
      <c r="ATL62" s="75"/>
      <c r="ATM62" s="75"/>
      <c r="ATN62" s="75"/>
      <c r="ATO62" s="75"/>
      <c r="ATP62" s="75"/>
      <c r="ATQ62" s="75"/>
      <c r="ATR62" s="75"/>
      <c r="ATS62" s="75"/>
      <c r="ATT62" s="75"/>
      <c r="ATU62" s="74"/>
      <c r="ATV62" s="74"/>
      <c r="ATW62" s="74"/>
      <c r="ATX62" s="75"/>
      <c r="ATY62" s="75"/>
      <c r="ATZ62" s="75"/>
      <c r="AUA62" s="75"/>
      <c r="AUB62" s="75"/>
      <c r="AUC62" s="75"/>
      <c r="AUD62" s="75"/>
      <c r="AUE62" s="75"/>
      <c r="AUF62" s="75"/>
      <c r="AUG62" s="75"/>
      <c r="AUH62" s="75"/>
      <c r="AUI62" s="75"/>
      <c r="AUJ62" s="75"/>
      <c r="AUK62" s="75"/>
      <c r="AUL62" s="75"/>
      <c r="AUM62" s="75"/>
      <c r="AUN62" s="75"/>
      <c r="AUO62" s="74"/>
      <c r="AUP62" s="74"/>
      <c r="AUQ62" s="74"/>
      <c r="AUR62" s="75"/>
      <c r="AUS62" s="75"/>
      <c r="AUT62" s="75"/>
      <c r="AUU62" s="75"/>
      <c r="AUV62" s="75"/>
      <c r="AUW62" s="75"/>
      <c r="AUX62" s="75"/>
      <c r="AUY62" s="75"/>
      <c r="AUZ62" s="75"/>
      <c r="AVA62" s="75"/>
      <c r="AVB62" s="75"/>
      <c r="AVC62" s="75"/>
      <c r="AVD62" s="75"/>
      <c r="AVE62" s="75"/>
      <c r="AVF62" s="75"/>
      <c r="AVG62" s="75"/>
      <c r="AVH62" s="75"/>
      <c r="AVI62" s="74"/>
      <c r="AVJ62" s="74"/>
      <c r="AVK62" s="74"/>
      <c r="AVL62" s="75"/>
      <c r="AVM62" s="75"/>
      <c r="AVN62" s="75"/>
      <c r="AVO62" s="75"/>
      <c r="AVP62" s="75"/>
      <c r="AVQ62" s="75"/>
      <c r="AVR62" s="75"/>
      <c r="AVS62" s="75"/>
      <c r="AVT62" s="75"/>
      <c r="AVU62" s="75"/>
      <c r="AVV62" s="75"/>
      <c r="AVW62" s="75"/>
      <c r="AVX62" s="75"/>
      <c r="AVY62" s="75"/>
      <c r="AVZ62" s="75"/>
      <c r="AWA62" s="75"/>
      <c r="AWB62" s="75"/>
      <c r="AWC62" s="74"/>
      <c r="AWD62" s="74"/>
      <c r="AWE62" s="74"/>
      <c r="AWF62" s="75"/>
      <c r="AWG62" s="75"/>
      <c r="AWH62" s="75"/>
      <c r="AWI62" s="75"/>
      <c r="AWJ62" s="75"/>
      <c r="AWK62" s="75"/>
      <c r="AWL62" s="75"/>
      <c r="AWM62" s="75"/>
      <c r="AWN62" s="75"/>
      <c r="AWO62" s="75"/>
      <c r="AWP62" s="75"/>
      <c r="AWQ62" s="75"/>
      <c r="AWR62" s="75"/>
      <c r="AWS62" s="75"/>
      <c r="AWT62" s="75"/>
      <c r="AWU62" s="75"/>
      <c r="AWV62" s="75"/>
      <c r="AWW62" s="74"/>
      <c r="AWX62" s="74"/>
      <c r="AWY62" s="74"/>
      <c r="AWZ62" s="75"/>
      <c r="AXA62" s="75"/>
      <c r="AXB62" s="75"/>
      <c r="AXC62" s="75"/>
      <c r="AXD62" s="75"/>
      <c r="AXE62" s="75"/>
      <c r="AXF62" s="75"/>
      <c r="AXG62" s="75"/>
      <c r="AXH62" s="75"/>
      <c r="AXI62" s="75"/>
      <c r="AXJ62" s="75"/>
      <c r="AXK62" s="75"/>
      <c r="AXL62" s="75"/>
      <c r="AXM62" s="75"/>
      <c r="AXN62" s="75"/>
      <c r="AXO62" s="75"/>
      <c r="AXP62" s="75"/>
      <c r="AXQ62" s="74"/>
      <c r="AXR62" s="74"/>
      <c r="AXS62" s="74"/>
      <c r="AXT62" s="75"/>
      <c r="AXU62" s="75"/>
      <c r="AXV62" s="75"/>
      <c r="AXW62" s="75"/>
      <c r="AXX62" s="75"/>
      <c r="AXY62" s="75"/>
      <c r="AXZ62" s="75"/>
      <c r="AYA62" s="75"/>
      <c r="AYB62" s="75"/>
      <c r="AYC62" s="75"/>
      <c r="AYD62" s="75"/>
      <c r="AYE62" s="75"/>
      <c r="AYF62" s="75"/>
      <c r="AYG62" s="75"/>
      <c r="AYH62" s="75"/>
      <c r="AYI62" s="75"/>
      <c r="AYJ62" s="75"/>
      <c r="AYK62" s="74"/>
      <c r="AYL62" s="74"/>
      <c r="AYM62" s="74"/>
      <c r="AYN62" s="75"/>
      <c r="AYO62" s="75"/>
      <c r="AYP62" s="75"/>
      <c r="AYQ62" s="75"/>
      <c r="AYR62" s="75"/>
      <c r="AYS62" s="75"/>
      <c r="AYT62" s="75"/>
      <c r="AYU62" s="75"/>
      <c r="AYV62" s="75"/>
      <c r="AYW62" s="75"/>
      <c r="AYX62" s="75"/>
      <c r="AYY62" s="75"/>
      <c r="AYZ62" s="75"/>
      <c r="AZA62" s="75"/>
      <c r="AZB62" s="75"/>
      <c r="AZC62" s="75"/>
      <c r="AZD62" s="75"/>
      <c r="AZE62" s="74"/>
      <c r="AZF62" s="74"/>
      <c r="AZG62" s="74"/>
      <c r="AZH62" s="75"/>
      <c r="AZI62" s="75"/>
      <c r="AZJ62" s="75"/>
      <c r="AZK62" s="75"/>
      <c r="AZL62" s="75"/>
      <c r="AZM62" s="75"/>
      <c r="AZN62" s="75"/>
      <c r="AZO62" s="75"/>
      <c r="AZP62" s="75"/>
      <c r="AZQ62" s="75"/>
      <c r="AZR62" s="75"/>
      <c r="AZS62" s="75"/>
      <c r="AZT62" s="75"/>
      <c r="AZU62" s="75"/>
      <c r="AZV62" s="75"/>
      <c r="AZW62" s="75"/>
      <c r="AZX62" s="75"/>
      <c r="AZY62" s="74"/>
      <c r="AZZ62" s="74"/>
      <c r="BAA62" s="74"/>
      <c r="BAB62" s="75"/>
      <c r="BAC62" s="75"/>
      <c r="BAD62" s="75"/>
      <c r="BAE62" s="75"/>
      <c r="BAF62" s="75"/>
      <c r="BAG62" s="75"/>
      <c r="BAH62" s="75"/>
      <c r="BAI62" s="75"/>
      <c r="BAJ62" s="75"/>
      <c r="BAK62" s="75"/>
      <c r="BAL62" s="75"/>
      <c r="BAM62" s="75"/>
      <c r="BAN62" s="75"/>
      <c r="BAO62" s="75"/>
      <c r="BAP62" s="75"/>
      <c r="BAQ62" s="75"/>
      <c r="BAR62" s="75"/>
      <c r="BAS62" s="74"/>
      <c r="BAT62" s="74"/>
      <c r="BAU62" s="74"/>
      <c r="BAV62" s="75"/>
      <c r="BAW62" s="75"/>
      <c r="BAX62" s="75"/>
      <c r="BAY62" s="75"/>
      <c r="BAZ62" s="75"/>
      <c r="BBA62" s="75"/>
      <c r="BBB62" s="75"/>
      <c r="BBC62" s="75"/>
      <c r="BBD62" s="75"/>
      <c r="BBE62" s="75"/>
      <c r="BBF62" s="75"/>
      <c r="BBG62" s="75"/>
      <c r="BBH62" s="75"/>
      <c r="BBI62" s="75"/>
      <c r="BBJ62" s="75"/>
      <c r="BBK62" s="75"/>
      <c r="BBL62" s="75"/>
      <c r="BBM62" s="74"/>
      <c r="BBN62" s="74"/>
      <c r="BBO62" s="74"/>
      <c r="BBP62" s="75"/>
      <c r="BBQ62" s="75"/>
      <c r="BBR62" s="75"/>
      <c r="BBS62" s="75"/>
      <c r="BBT62" s="75"/>
      <c r="BBU62" s="75"/>
      <c r="BBV62" s="75"/>
      <c r="BBW62" s="75"/>
      <c r="BBX62" s="75"/>
      <c r="BBY62" s="75"/>
      <c r="BBZ62" s="75"/>
      <c r="BCA62" s="75"/>
      <c r="BCB62" s="75"/>
      <c r="BCC62" s="75"/>
      <c r="BCD62" s="75"/>
      <c r="BCE62" s="75"/>
      <c r="BCF62" s="75"/>
      <c r="BCG62" s="74"/>
      <c r="BCH62" s="74"/>
      <c r="BCI62" s="74"/>
      <c r="BCJ62" s="75"/>
      <c r="BCK62" s="75"/>
      <c r="BCL62" s="75"/>
      <c r="BCM62" s="75"/>
      <c r="BCN62" s="75"/>
      <c r="BCO62" s="75"/>
      <c r="BCP62" s="75"/>
      <c r="BCQ62" s="75"/>
      <c r="BCR62" s="75"/>
      <c r="BCS62" s="75"/>
      <c r="BCT62" s="75"/>
      <c r="BCU62" s="75"/>
      <c r="BCV62" s="75"/>
      <c r="BCW62" s="75"/>
      <c r="BCX62" s="75"/>
      <c r="BCY62" s="75"/>
      <c r="BCZ62" s="75"/>
      <c r="BDA62" s="74"/>
      <c r="BDB62" s="74"/>
      <c r="BDC62" s="74"/>
      <c r="BDD62" s="75"/>
      <c r="BDE62" s="75"/>
      <c r="BDF62" s="75"/>
      <c r="BDG62" s="75"/>
      <c r="BDH62" s="75"/>
      <c r="BDI62" s="75"/>
      <c r="BDJ62" s="75"/>
      <c r="BDK62" s="75"/>
      <c r="BDL62" s="75"/>
      <c r="BDM62" s="75"/>
      <c r="BDN62" s="75"/>
      <c r="BDO62" s="75"/>
      <c r="BDP62" s="75"/>
      <c r="BDQ62" s="75"/>
      <c r="BDR62" s="75"/>
      <c r="BDS62" s="75"/>
      <c r="BDT62" s="75"/>
      <c r="BDU62" s="74"/>
      <c r="BDV62" s="74"/>
      <c r="BDW62" s="74"/>
      <c r="BDX62" s="75"/>
      <c r="BDY62" s="75"/>
      <c r="BDZ62" s="75"/>
      <c r="BEA62" s="75"/>
      <c r="BEB62" s="75"/>
      <c r="BEC62" s="75"/>
      <c r="BED62" s="75"/>
      <c r="BEE62" s="75"/>
      <c r="BEF62" s="75"/>
      <c r="BEG62" s="75"/>
      <c r="BEH62" s="75"/>
      <c r="BEI62" s="75"/>
      <c r="BEJ62" s="75"/>
      <c r="BEK62" s="75"/>
      <c r="BEL62" s="75"/>
      <c r="BEM62" s="75"/>
      <c r="BEN62" s="75"/>
      <c r="BEO62" s="74"/>
      <c r="BEP62" s="74"/>
      <c r="BEQ62" s="74"/>
      <c r="BER62" s="75"/>
      <c r="BES62" s="75"/>
      <c r="BET62" s="75"/>
      <c r="BEU62" s="75"/>
      <c r="BEV62" s="75"/>
      <c r="BEW62" s="75"/>
      <c r="BEX62" s="75"/>
      <c r="BEY62" s="75"/>
      <c r="BEZ62" s="75"/>
      <c r="BFA62" s="75"/>
      <c r="BFB62" s="75"/>
      <c r="BFC62" s="75"/>
      <c r="BFD62" s="75"/>
      <c r="BFE62" s="75"/>
      <c r="BFF62" s="75"/>
      <c r="BFG62" s="75"/>
      <c r="BFH62" s="75"/>
      <c r="BFI62" s="74"/>
      <c r="BFJ62" s="74"/>
      <c r="BFK62" s="74"/>
      <c r="BFL62" s="75"/>
      <c r="BFM62" s="75"/>
      <c r="BFN62" s="75"/>
      <c r="BFO62" s="75"/>
      <c r="BFP62" s="75"/>
      <c r="BFQ62" s="75"/>
      <c r="BFR62" s="75"/>
      <c r="BFS62" s="75"/>
      <c r="BFT62" s="75"/>
      <c r="BFU62" s="75"/>
      <c r="BFV62" s="75"/>
      <c r="BFW62" s="75"/>
      <c r="BFX62" s="75"/>
      <c r="BFY62" s="75"/>
      <c r="BFZ62" s="75"/>
      <c r="BGA62" s="75"/>
      <c r="BGB62" s="75"/>
      <c r="BGC62" s="74"/>
      <c r="BGD62" s="74"/>
      <c r="BGE62" s="74"/>
      <c r="BGF62" s="75"/>
      <c r="BGG62" s="75"/>
      <c r="BGH62" s="75"/>
      <c r="BGI62" s="75"/>
      <c r="BGJ62" s="75"/>
      <c r="BGK62" s="75"/>
      <c r="BGL62" s="75"/>
      <c r="BGM62" s="75"/>
      <c r="BGN62" s="75"/>
      <c r="BGO62" s="75"/>
      <c r="BGP62" s="75"/>
      <c r="BGQ62" s="75"/>
      <c r="BGR62" s="75"/>
      <c r="BGS62" s="75"/>
      <c r="BGT62" s="75"/>
      <c r="BGU62" s="75"/>
      <c r="BGV62" s="75"/>
      <c r="BGW62" s="74"/>
      <c r="BGX62" s="74"/>
      <c r="BGY62" s="74"/>
      <c r="BGZ62" s="75"/>
      <c r="BHA62" s="75"/>
      <c r="BHB62" s="75"/>
      <c r="BHC62" s="75"/>
      <c r="BHD62" s="75"/>
      <c r="BHE62" s="75"/>
      <c r="BHF62" s="75"/>
      <c r="BHG62" s="75"/>
      <c r="BHH62" s="75"/>
      <c r="BHI62" s="75"/>
      <c r="BHJ62" s="75"/>
      <c r="BHK62" s="75"/>
      <c r="BHL62" s="75"/>
      <c r="BHM62" s="75"/>
      <c r="BHN62" s="75"/>
      <c r="BHO62" s="75"/>
      <c r="BHP62" s="75"/>
      <c r="BHQ62" s="74"/>
      <c r="BHR62" s="74"/>
      <c r="BHS62" s="74"/>
      <c r="BHT62" s="75"/>
      <c r="BHU62" s="75"/>
      <c r="BHV62" s="75"/>
      <c r="BHW62" s="75"/>
      <c r="BHX62" s="75"/>
      <c r="BHY62" s="75"/>
      <c r="BHZ62" s="75"/>
      <c r="BIA62" s="75"/>
      <c r="BIB62" s="75"/>
      <c r="BIC62" s="75"/>
      <c r="BID62" s="75"/>
      <c r="BIE62" s="75"/>
      <c r="BIF62" s="75"/>
      <c r="BIG62" s="75"/>
      <c r="BIH62" s="75"/>
      <c r="BII62" s="75"/>
      <c r="BIJ62" s="75"/>
      <c r="BIK62" s="74"/>
      <c r="BIL62" s="74"/>
      <c r="BIM62" s="74"/>
      <c r="BIN62" s="75"/>
      <c r="BIO62" s="75"/>
      <c r="BIP62" s="75"/>
      <c r="BIQ62" s="75"/>
      <c r="BIR62" s="75"/>
      <c r="BIS62" s="75"/>
      <c r="BIT62" s="75"/>
      <c r="BIU62" s="75"/>
      <c r="BIV62" s="75"/>
      <c r="BIW62" s="75"/>
      <c r="BIX62" s="75"/>
      <c r="BIY62" s="75"/>
      <c r="BIZ62" s="75"/>
      <c r="BJA62" s="75"/>
      <c r="BJB62" s="75"/>
      <c r="BJC62" s="75"/>
      <c r="BJD62" s="75"/>
      <c r="BJE62" s="74"/>
      <c r="BJF62" s="74"/>
      <c r="BJG62" s="74"/>
      <c r="BJH62" s="75"/>
      <c r="BJI62" s="75"/>
      <c r="BJJ62" s="75"/>
      <c r="BJK62" s="75"/>
      <c r="BJL62" s="75"/>
      <c r="BJM62" s="75"/>
      <c r="BJN62" s="75"/>
      <c r="BJO62" s="75"/>
      <c r="BJP62" s="75"/>
      <c r="BJQ62" s="75"/>
      <c r="BJR62" s="75"/>
      <c r="BJS62" s="75"/>
      <c r="BJT62" s="75"/>
      <c r="BJU62" s="75"/>
      <c r="BJV62" s="75"/>
      <c r="BJW62" s="75"/>
      <c r="BJX62" s="75"/>
      <c r="BJY62" s="74"/>
      <c r="BJZ62" s="74"/>
      <c r="BKA62" s="74"/>
      <c r="BKB62" s="75"/>
      <c r="BKC62" s="75"/>
      <c r="BKD62" s="75"/>
      <c r="BKE62" s="75"/>
      <c r="BKF62" s="75"/>
      <c r="BKG62" s="75"/>
      <c r="BKH62" s="75"/>
      <c r="BKI62" s="75"/>
      <c r="BKJ62" s="75"/>
      <c r="BKK62" s="75"/>
      <c r="BKL62" s="75"/>
      <c r="BKM62" s="75"/>
      <c r="BKN62" s="75"/>
      <c r="BKO62" s="75"/>
      <c r="BKP62" s="75"/>
      <c r="BKQ62" s="75"/>
      <c r="BKR62" s="75"/>
      <c r="BKS62" s="74"/>
      <c r="BKT62" s="74"/>
      <c r="BKU62" s="74"/>
      <c r="BKV62" s="75"/>
      <c r="BKW62" s="75"/>
      <c r="BKX62" s="75"/>
      <c r="BKY62" s="75"/>
      <c r="BKZ62" s="75"/>
      <c r="BLA62" s="75"/>
      <c r="BLB62" s="75"/>
      <c r="BLC62" s="75"/>
      <c r="BLD62" s="75"/>
      <c r="BLE62" s="75"/>
      <c r="BLF62" s="75"/>
      <c r="BLG62" s="75"/>
      <c r="BLH62" s="75"/>
      <c r="BLI62" s="75"/>
      <c r="BLJ62" s="75"/>
      <c r="BLK62" s="75"/>
      <c r="BLL62" s="75"/>
      <c r="BLM62" s="74"/>
      <c r="BLN62" s="74"/>
      <c r="BLO62" s="74"/>
      <c r="BLP62" s="75"/>
      <c r="BLQ62" s="75"/>
      <c r="BLR62" s="75"/>
      <c r="BLS62" s="75"/>
      <c r="BLT62" s="75"/>
      <c r="BLU62" s="75"/>
      <c r="BLV62" s="75"/>
      <c r="BLW62" s="75"/>
      <c r="BLX62" s="75"/>
      <c r="BLY62" s="75"/>
      <c r="BLZ62" s="75"/>
      <c r="BMA62" s="75"/>
      <c r="BMB62" s="75"/>
      <c r="BMC62" s="75"/>
      <c r="BMD62" s="75"/>
      <c r="BME62" s="75"/>
      <c r="BMF62" s="75"/>
      <c r="BMG62" s="74"/>
      <c r="BMH62" s="74"/>
      <c r="BMI62" s="74"/>
      <c r="BMJ62" s="75"/>
      <c r="BMK62" s="75"/>
      <c r="BML62" s="75"/>
      <c r="BMM62" s="75"/>
      <c r="BMN62" s="75"/>
      <c r="BMO62" s="75"/>
      <c r="BMP62" s="75"/>
      <c r="BMQ62" s="75"/>
      <c r="BMR62" s="75"/>
      <c r="BMS62" s="75"/>
      <c r="BMT62" s="75"/>
      <c r="BMU62" s="75"/>
      <c r="BMV62" s="75"/>
      <c r="BMW62" s="75"/>
      <c r="BMX62" s="75"/>
      <c r="BMY62" s="75"/>
      <c r="BMZ62" s="75"/>
      <c r="BNA62" s="74"/>
      <c r="BNB62" s="74"/>
      <c r="BNC62" s="74"/>
      <c r="BND62" s="75"/>
      <c r="BNE62" s="75"/>
      <c r="BNF62" s="75"/>
      <c r="BNG62" s="75"/>
      <c r="BNH62" s="75"/>
      <c r="BNI62" s="75"/>
      <c r="BNJ62" s="75"/>
      <c r="BNK62" s="75"/>
      <c r="BNL62" s="75"/>
      <c r="BNM62" s="75"/>
      <c r="BNN62" s="75"/>
      <c r="BNO62" s="75"/>
      <c r="BNP62" s="75"/>
      <c r="BNQ62" s="75"/>
      <c r="BNR62" s="75"/>
      <c r="BNS62" s="75"/>
      <c r="BNT62" s="75"/>
      <c r="BNU62" s="74"/>
      <c r="BNV62" s="74"/>
      <c r="BNW62" s="74"/>
      <c r="BNX62" s="75"/>
      <c r="BNY62" s="75"/>
      <c r="BNZ62" s="75"/>
      <c r="BOA62" s="75"/>
      <c r="BOB62" s="75"/>
      <c r="BOC62" s="75"/>
      <c r="BOD62" s="75"/>
      <c r="BOE62" s="75"/>
      <c r="BOF62" s="75"/>
      <c r="BOG62" s="75"/>
      <c r="BOH62" s="75"/>
      <c r="BOI62" s="75"/>
      <c r="BOJ62" s="75"/>
      <c r="BOK62" s="75"/>
      <c r="BOL62" s="75"/>
      <c r="BOM62" s="75"/>
      <c r="BON62" s="75"/>
      <c r="BOO62" s="74"/>
      <c r="BOP62" s="74"/>
      <c r="BOQ62" s="74"/>
      <c r="BOR62" s="75"/>
      <c r="BOS62" s="75"/>
      <c r="BOT62" s="75"/>
      <c r="BOU62" s="75"/>
      <c r="BOV62" s="75"/>
      <c r="BOW62" s="75"/>
      <c r="BOX62" s="75"/>
      <c r="BOY62" s="75"/>
      <c r="BOZ62" s="75"/>
      <c r="BPA62" s="75"/>
      <c r="BPB62" s="75"/>
      <c r="BPC62" s="75"/>
      <c r="BPD62" s="75"/>
      <c r="BPE62" s="75"/>
      <c r="BPF62" s="75"/>
      <c r="BPG62" s="75"/>
      <c r="BPH62" s="75"/>
      <c r="BPI62" s="74"/>
      <c r="BPJ62" s="74"/>
      <c r="BPK62" s="74"/>
      <c r="BPL62" s="75"/>
      <c r="BPM62" s="75"/>
      <c r="BPN62" s="75"/>
      <c r="BPO62" s="75"/>
      <c r="BPP62" s="75"/>
      <c r="BPQ62" s="75"/>
      <c r="BPR62" s="75"/>
      <c r="BPS62" s="75"/>
      <c r="BPT62" s="75"/>
      <c r="BPU62" s="75"/>
      <c r="BPV62" s="75"/>
      <c r="BPW62" s="75"/>
      <c r="BPX62" s="75"/>
      <c r="BPY62" s="75"/>
      <c r="BPZ62" s="75"/>
      <c r="BQA62" s="75"/>
      <c r="BQB62" s="75"/>
      <c r="BQC62" s="74"/>
      <c r="BQD62" s="74"/>
      <c r="BQE62" s="74"/>
      <c r="BQF62" s="75"/>
      <c r="BQG62" s="75"/>
      <c r="BQH62" s="75"/>
      <c r="BQI62" s="75"/>
      <c r="BQJ62" s="75"/>
      <c r="BQK62" s="75"/>
      <c r="BQL62" s="75"/>
      <c r="BQM62" s="75"/>
      <c r="BQN62" s="75"/>
      <c r="BQO62" s="75"/>
      <c r="BQP62" s="75"/>
      <c r="BQQ62" s="75"/>
      <c r="BQR62" s="75"/>
      <c r="BQS62" s="75"/>
      <c r="BQT62" s="75"/>
      <c r="BQU62" s="75"/>
      <c r="BQV62" s="75"/>
      <c r="BQW62" s="74"/>
      <c r="BQX62" s="74"/>
      <c r="BQY62" s="74"/>
      <c r="BQZ62" s="75"/>
      <c r="BRA62" s="75"/>
      <c r="BRB62" s="75"/>
      <c r="BRC62" s="75"/>
      <c r="BRD62" s="75"/>
      <c r="BRE62" s="75"/>
      <c r="BRF62" s="75"/>
      <c r="BRG62" s="75"/>
      <c r="BRH62" s="75"/>
      <c r="BRI62" s="75"/>
      <c r="BRJ62" s="75"/>
      <c r="BRK62" s="75"/>
      <c r="BRL62" s="75"/>
      <c r="BRM62" s="75"/>
      <c r="BRN62" s="75"/>
      <c r="BRO62" s="75"/>
      <c r="BRP62" s="75"/>
      <c r="BRQ62" s="74"/>
      <c r="BRR62" s="74"/>
      <c r="BRS62" s="74"/>
      <c r="BRT62" s="75"/>
      <c r="BRU62" s="75"/>
      <c r="BRV62" s="75"/>
      <c r="BRW62" s="75"/>
      <c r="BRX62" s="75"/>
      <c r="BRY62" s="75"/>
      <c r="BRZ62" s="75"/>
      <c r="BSA62" s="75"/>
      <c r="BSB62" s="75"/>
      <c r="BSC62" s="75"/>
      <c r="BSD62" s="75"/>
      <c r="BSE62" s="75"/>
      <c r="BSF62" s="75"/>
      <c r="BSG62" s="75"/>
      <c r="BSH62" s="75"/>
      <c r="BSI62" s="75"/>
      <c r="BSJ62" s="75"/>
      <c r="BSK62" s="74"/>
      <c r="BSL62" s="74"/>
      <c r="BSM62" s="74"/>
      <c r="BSN62" s="75"/>
      <c r="BSO62" s="75"/>
      <c r="BSP62" s="75"/>
      <c r="BSQ62" s="75"/>
      <c r="BSR62" s="75"/>
      <c r="BSS62" s="75"/>
      <c r="BST62" s="75"/>
      <c r="BSU62" s="75"/>
      <c r="BSV62" s="75"/>
      <c r="BSW62" s="75"/>
      <c r="BSX62" s="75"/>
      <c r="BSY62" s="75"/>
      <c r="BSZ62" s="75"/>
      <c r="BTA62" s="75"/>
      <c r="BTB62" s="75"/>
      <c r="BTC62" s="75"/>
      <c r="BTD62" s="75"/>
      <c r="BTE62" s="74"/>
      <c r="BTF62" s="74"/>
      <c r="BTG62" s="74"/>
      <c r="BTH62" s="75"/>
      <c r="BTI62" s="75"/>
      <c r="BTJ62" s="75"/>
      <c r="BTK62" s="75"/>
      <c r="BTL62" s="75"/>
      <c r="BTM62" s="75"/>
      <c r="BTN62" s="75"/>
      <c r="BTO62" s="75"/>
      <c r="BTP62" s="75"/>
      <c r="BTQ62" s="75"/>
      <c r="BTR62" s="75"/>
      <c r="BTS62" s="75"/>
      <c r="BTT62" s="75"/>
      <c r="BTU62" s="75"/>
      <c r="BTV62" s="75"/>
      <c r="BTW62" s="75"/>
      <c r="BTX62" s="75"/>
      <c r="BTY62" s="74"/>
      <c r="BTZ62" s="74"/>
      <c r="BUA62" s="74"/>
      <c r="BUB62" s="75"/>
      <c r="BUC62" s="75"/>
      <c r="BUD62" s="75"/>
      <c r="BUE62" s="75"/>
      <c r="BUF62" s="75"/>
      <c r="BUG62" s="75"/>
      <c r="BUH62" s="75"/>
      <c r="BUI62" s="75"/>
      <c r="BUJ62" s="75"/>
      <c r="BUK62" s="75"/>
      <c r="BUL62" s="75"/>
      <c r="BUM62" s="75"/>
      <c r="BUN62" s="75"/>
      <c r="BUO62" s="75"/>
      <c r="BUP62" s="75"/>
      <c r="BUQ62" s="75"/>
      <c r="BUR62" s="75"/>
      <c r="BUS62" s="74"/>
      <c r="BUT62" s="74"/>
      <c r="BUU62" s="74"/>
      <c r="BUV62" s="75"/>
      <c r="BUW62" s="75"/>
      <c r="BUX62" s="75"/>
      <c r="BUY62" s="75"/>
      <c r="BUZ62" s="75"/>
      <c r="BVA62" s="75"/>
      <c r="BVB62" s="75"/>
      <c r="BVC62" s="75"/>
      <c r="BVD62" s="75"/>
      <c r="BVE62" s="75"/>
      <c r="BVF62" s="75"/>
      <c r="BVG62" s="75"/>
      <c r="BVH62" s="75"/>
      <c r="BVI62" s="75"/>
      <c r="BVJ62" s="75"/>
      <c r="BVK62" s="75"/>
      <c r="BVL62" s="75"/>
      <c r="BVM62" s="74"/>
      <c r="BVN62" s="74"/>
      <c r="BVO62" s="74"/>
      <c r="BVP62" s="75"/>
      <c r="BVQ62" s="75"/>
      <c r="BVR62" s="75"/>
      <c r="BVS62" s="75"/>
      <c r="BVT62" s="75"/>
      <c r="BVU62" s="75"/>
      <c r="BVV62" s="75"/>
      <c r="BVW62" s="75"/>
      <c r="BVX62" s="75"/>
      <c r="BVY62" s="75"/>
      <c r="BVZ62" s="75"/>
      <c r="BWA62" s="75"/>
      <c r="BWB62" s="75"/>
      <c r="BWC62" s="75"/>
      <c r="BWD62" s="75"/>
      <c r="BWE62" s="75"/>
      <c r="BWF62" s="75"/>
      <c r="BWG62" s="74"/>
      <c r="BWH62" s="74"/>
      <c r="BWI62" s="74"/>
      <c r="BWJ62" s="75"/>
      <c r="BWK62" s="75"/>
      <c r="BWL62" s="75"/>
      <c r="BWM62" s="75"/>
      <c r="BWN62" s="75"/>
      <c r="BWO62" s="75"/>
      <c r="BWP62" s="75"/>
      <c r="BWQ62" s="75"/>
      <c r="BWR62" s="75"/>
      <c r="BWS62" s="75"/>
      <c r="BWT62" s="75"/>
      <c r="BWU62" s="75"/>
      <c r="BWV62" s="75"/>
      <c r="BWW62" s="75"/>
      <c r="BWX62" s="75"/>
      <c r="BWY62" s="75"/>
      <c r="BWZ62" s="75"/>
      <c r="BXA62" s="74"/>
      <c r="BXB62" s="74"/>
      <c r="BXC62" s="74"/>
      <c r="BXD62" s="75"/>
      <c r="BXE62" s="75"/>
      <c r="BXF62" s="75"/>
      <c r="BXG62" s="75"/>
      <c r="BXH62" s="75"/>
      <c r="BXI62" s="75"/>
      <c r="BXJ62" s="75"/>
      <c r="BXK62" s="75"/>
      <c r="BXL62" s="75"/>
      <c r="BXM62" s="75"/>
      <c r="BXN62" s="75"/>
      <c r="BXO62" s="75"/>
      <c r="BXP62" s="75"/>
      <c r="BXQ62" s="75"/>
      <c r="BXR62" s="75"/>
      <c r="BXS62" s="75"/>
      <c r="BXT62" s="75"/>
      <c r="BXU62" s="74"/>
      <c r="BXV62" s="74"/>
      <c r="BXW62" s="74"/>
      <c r="BXX62" s="75"/>
      <c r="BXY62" s="75"/>
      <c r="BXZ62" s="75"/>
      <c r="BYA62" s="75"/>
      <c r="BYB62" s="75"/>
      <c r="BYC62" s="75"/>
      <c r="BYD62" s="75"/>
      <c r="BYE62" s="75"/>
      <c r="BYF62" s="75"/>
      <c r="BYG62" s="75"/>
      <c r="BYH62" s="75"/>
      <c r="BYI62" s="75"/>
      <c r="BYJ62" s="75"/>
      <c r="BYK62" s="75"/>
      <c r="BYL62" s="75"/>
      <c r="BYM62" s="75"/>
      <c r="BYN62" s="75"/>
      <c r="BYO62" s="74"/>
      <c r="BYP62" s="74"/>
      <c r="BYQ62" s="74"/>
      <c r="BYR62" s="75"/>
      <c r="BYS62" s="75"/>
      <c r="BYT62" s="75"/>
      <c r="BYU62" s="75"/>
      <c r="BYV62" s="75"/>
      <c r="BYW62" s="75"/>
      <c r="BYX62" s="75"/>
      <c r="BYY62" s="75"/>
      <c r="BYZ62" s="75"/>
      <c r="BZA62" s="75"/>
      <c r="BZB62" s="75"/>
      <c r="BZC62" s="75"/>
      <c r="BZD62" s="75"/>
      <c r="BZE62" s="75"/>
      <c r="BZF62" s="75"/>
      <c r="BZG62" s="75"/>
      <c r="BZH62" s="75"/>
      <c r="BZI62" s="74"/>
      <c r="BZJ62" s="74"/>
      <c r="BZK62" s="74"/>
      <c r="BZL62" s="75"/>
      <c r="BZM62" s="75"/>
      <c r="BZN62" s="75"/>
      <c r="BZO62" s="75"/>
      <c r="BZP62" s="75"/>
      <c r="BZQ62" s="75"/>
      <c r="BZR62" s="75"/>
      <c r="BZS62" s="75"/>
      <c r="BZT62" s="75"/>
      <c r="BZU62" s="75"/>
      <c r="BZV62" s="75"/>
      <c r="BZW62" s="75"/>
      <c r="BZX62" s="75"/>
      <c r="BZY62" s="75"/>
      <c r="BZZ62" s="75"/>
      <c r="CAA62" s="75"/>
      <c r="CAB62" s="75"/>
      <c r="CAC62" s="74"/>
      <c r="CAD62" s="74"/>
      <c r="CAE62" s="74"/>
      <c r="CAF62" s="75"/>
      <c r="CAG62" s="75"/>
      <c r="CAH62" s="75"/>
      <c r="CAI62" s="75"/>
      <c r="CAJ62" s="75"/>
      <c r="CAK62" s="75"/>
      <c r="CAL62" s="75"/>
      <c r="CAM62" s="75"/>
      <c r="CAN62" s="75"/>
      <c r="CAO62" s="75"/>
      <c r="CAP62" s="75"/>
      <c r="CAQ62" s="75"/>
      <c r="CAR62" s="75"/>
      <c r="CAS62" s="75"/>
      <c r="CAT62" s="75"/>
      <c r="CAU62" s="75"/>
      <c r="CAV62" s="75"/>
      <c r="CAW62" s="74"/>
      <c r="CAX62" s="74"/>
      <c r="CAY62" s="74"/>
      <c r="CAZ62" s="75"/>
      <c r="CBA62" s="75"/>
      <c r="CBB62" s="75"/>
      <c r="CBC62" s="75"/>
      <c r="CBD62" s="75"/>
      <c r="CBE62" s="75"/>
      <c r="CBF62" s="75"/>
      <c r="CBG62" s="75"/>
      <c r="CBH62" s="75"/>
      <c r="CBI62" s="75"/>
      <c r="CBJ62" s="75"/>
      <c r="CBK62" s="75"/>
      <c r="CBL62" s="75"/>
      <c r="CBM62" s="75"/>
      <c r="CBN62" s="75"/>
      <c r="CBO62" s="75"/>
      <c r="CBP62" s="75"/>
      <c r="CBQ62" s="74"/>
      <c r="CBR62" s="74"/>
      <c r="CBS62" s="74"/>
      <c r="CBT62" s="75"/>
      <c r="CBU62" s="75"/>
      <c r="CBV62" s="75"/>
      <c r="CBW62" s="75"/>
      <c r="CBX62" s="75"/>
      <c r="CBY62" s="75"/>
      <c r="CBZ62" s="75"/>
      <c r="CCA62" s="75"/>
      <c r="CCB62" s="75"/>
      <c r="CCC62" s="75"/>
      <c r="CCD62" s="75"/>
      <c r="CCE62" s="75"/>
      <c r="CCF62" s="75"/>
      <c r="CCG62" s="75"/>
      <c r="CCH62" s="75"/>
      <c r="CCI62" s="75"/>
      <c r="CCJ62" s="75"/>
      <c r="CCK62" s="74"/>
      <c r="CCL62" s="74"/>
      <c r="CCM62" s="74"/>
      <c r="CCN62" s="75"/>
      <c r="CCO62" s="75"/>
      <c r="CCP62" s="75"/>
      <c r="CCQ62" s="75"/>
      <c r="CCR62" s="75"/>
      <c r="CCS62" s="75"/>
      <c r="CCT62" s="75"/>
      <c r="CCU62" s="75"/>
      <c r="CCV62" s="75"/>
      <c r="CCW62" s="75"/>
      <c r="CCX62" s="75"/>
      <c r="CCY62" s="75"/>
      <c r="CCZ62" s="75"/>
      <c r="CDA62" s="75"/>
      <c r="CDB62" s="75"/>
      <c r="CDC62" s="75"/>
      <c r="CDD62" s="75"/>
      <c r="CDE62" s="74"/>
      <c r="CDF62" s="74"/>
      <c r="CDG62" s="74"/>
      <c r="CDH62" s="75"/>
      <c r="CDI62" s="75"/>
      <c r="CDJ62" s="75"/>
      <c r="CDK62" s="75"/>
      <c r="CDL62" s="75"/>
      <c r="CDM62" s="75"/>
      <c r="CDN62" s="75"/>
      <c r="CDO62" s="75"/>
      <c r="CDP62" s="75"/>
      <c r="CDQ62" s="75"/>
      <c r="CDR62" s="75"/>
      <c r="CDS62" s="75"/>
      <c r="CDT62" s="75"/>
      <c r="CDU62" s="75"/>
      <c r="CDV62" s="75"/>
      <c r="CDW62" s="75"/>
      <c r="CDX62" s="75"/>
      <c r="CDY62" s="74"/>
      <c r="CDZ62" s="74"/>
      <c r="CEA62" s="74"/>
      <c r="CEB62" s="75"/>
      <c r="CEC62" s="75"/>
      <c r="CED62" s="75"/>
      <c r="CEE62" s="75"/>
      <c r="CEF62" s="75"/>
      <c r="CEG62" s="75"/>
      <c r="CEH62" s="75"/>
      <c r="CEI62" s="75"/>
      <c r="CEJ62" s="75"/>
      <c r="CEK62" s="75"/>
      <c r="CEL62" s="75"/>
      <c r="CEM62" s="75"/>
      <c r="CEN62" s="75"/>
      <c r="CEO62" s="75"/>
      <c r="CEP62" s="75"/>
      <c r="CEQ62" s="75"/>
      <c r="CER62" s="75"/>
      <c r="CES62" s="74"/>
      <c r="CET62" s="74"/>
      <c r="CEU62" s="74"/>
      <c r="CEV62" s="75"/>
      <c r="CEW62" s="75"/>
      <c r="CEX62" s="75"/>
      <c r="CEY62" s="75"/>
      <c r="CEZ62" s="75"/>
      <c r="CFA62" s="75"/>
      <c r="CFB62" s="75"/>
      <c r="CFC62" s="75"/>
      <c r="CFD62" s="75"/>
      <c r="CFE62" s="75"/>
      <c r="CFF62" s="75"/>
      <c r="CFG62" s="75"/>
      <c r="CFH62" s="75"/>
      <c r="CFI62" s="75"/>
      <c r="CFJ62" s="75"/>
      <c r="CFK62" s="75"/>
      <c r="CFL62" s="75"/>
      <c r="CFM62" s="74"/>
      <c r="CFN62" s="74"/>
      <c r="CFO62" s="74"/>
      <c r="CFP62" s="75"/>
      <c r="CFQ62" s="75"/>
      <c r="CFR62" s="75"/>
      <c r="CFS62" s="75"/>
      <c r="CFT62" s="75"/>
      <c r="CFU62" s="75"/>
      <c r="CFV62" s="75"/>
      <c r="CFW62" s="75"/>
      <c r="CFX62" s="75"/>
      <c r="CFY62" s="75"/>
      <c r="CFZ62" s="75"/>
      <c r="CGA62" s="75"/>
      <c r="CGB62" s="75"/>
      <c r="CGC62" s="75"/>
      <c r="CGD62" s="75"/>
      <c r="CGE62" s="75"/>
      <c r="CGF62" s="75"/>
      <c r="CGG62" s="74"/>
      <c r="CGH62" s="74"/>
      <c r="CGI62" s="74"/>
      <c r="CGJ62" s="75"/>
      <c r="CGK62" s="75"/>
      <c r="CGL62" s="75"/>
      <c r="CGM62" s="75"/>
      <c r="CGN62" s="75"/>
      <c r="CGO62" s="75"/>
      <c r="CGP62" s="75"/>
      <c r="CGQ62" s="75"/>
      <c r="CGR62" s="75"/>
      <c r="CGS62" s="75"/>
      <c r="CGT62" s="75"/>
      <c r="CGU62" s="75"/>
      <c r="CGV62" s="75"/>
      <c r="CGW62" s="75"/>
      <c r="CGX62" s="75"/>
      <c r="CGY62" s="75"/>
      <c r="CGZ62" s="75"/>
      <c r="CHA62" s="74"/>
      <c r="CHB62" s="74"/>
      <c r="CHC62" s="74"/>
      <c r="CHD62" s="75"/>
      <c r="CHE62" s="75"/>
      <c r="CHF62" s="75"/>
      <c r="CHG62" s="75"/>
      <c r="CHH62" s="75"/>
      <c r="CHI62" s="75"/>
      <c r="CHJ62" s="75"/>
      <c r="CHK62" s="75"/>
      <c r="CHL62" s="75"/>
      <c r="CHM62" s="75"/>
      <c r="CHN62" s="75"/>
      <c r="CHO62" s="75"/>
      <c r="CHP62" s="75"/>
      <c r="CHQ62" s="75"/>
      <c r="CHR62" s="75"/>
      <c r="CHS62" s="75"/>
      <c r="CHT62" s="75"/>
      <c r="CHU62" s="74"/>
      <c r="CHV62" s="74"/>
      <c r="CHW62" s="74"/>
      <c r="CHX62" s="75"/>
      <c r="CHY62" s="75"/>
      <c r="CHZ62" s="75"/>
      <c r="CIA62" s="75"/>
      <c r="CIB62" s="75"/>
      <c r="CIC62" s="75"/>
      <c r="CID62" s="75"/>
      <c r="CIE62" s="75"/>
      <c r="CIF62" s="75"/>
      <c r="CIG62" s="75"/>
      <c r="CIH62" s="75"/>
      <c r="CII62" s="75"/>
      <c r="CIJ62" s="75"/>
      <c r="CIK62" s="75"/>
      <c r="CIL62" s="75"/>
      <c r="CIM62" s="75"/>
      <c r="CIN62" s="75"/>
      <c r="CIO62" s="74"/>
      <c r="CIP62" s="74"/>
      <c r="CIQ62" s="74"/>
      <c r="CIR62" s="75"/>
      <c r="CIS62" s="75"/>
      <c r="CIT62" s="75"/>
      <c r="CIU62" s="75"/>
      <c r="CIV62" s="75"/>
      <c r="CIW62" s="75"/>
      <c r="CIX62" s="75"/>
      <c r="CIY62" s="75"/>
      <c r="CIZ62" s="75"/>
      <c r="CJA62" s="75"/>
      <c r="CJB62" s="75"/>
      <c r="CJC62" s="75"/>
      <c r="CJD62" s="75"/>
      <c r="CJE62" s="75"/>
      <c r="CJF62" s="75"/>
      <c r="CJG62" s="75"/>
      <c r="CJH62" s="75"/>
      <c r="CJI62" s="74"/>
      <c r="CJJ62" s="74"/>
      <c r="CJK62" s="74"/>
      <c r="CJL62" s="75"/>
      <c r="CJM62" s="75"/>
      <c r="CJN62" s="75"/>
      <c r="CJO62" s="75"/>
      <c r="CJP62" s="75"/>
      <c r="CJQ62" s="75"/>
      <c r="CJR62" s="75"/>
      <c r="CJS62" s="75"/>
      <c r="CJT62" s="75"/>
      <c r="CJU62" s="75"/>
      <c r="CJV62" s="75"/>
      <c r="CJW62" s="75"/>
      <c r="CJX62" s="75"/>
      <c r="CJY62" s="75"/>
      <c r="CJZ62" s="75"/>
      <c r="CKA62" s="75"/>
      <c r="CKB62" s="75"/>
      <c r="CKC62" s="74"/>
      <c r="CKD62" s="74"/>
      <c r="CKE62" s="74"/>
      <c r="CKF62" s="75"/>
      <c r="CKG62" s="75"/>
      <c r="CKH62" s="75"/>
      <c r="CKI62" s="75"/>
      <c r="CKJ62" s="75"/>
      <c r="CKK62" s="75"/>
      <c r="CKL62" s="75"/>
      <c r="CKM62" s="75"/>
      <c r="CKN62" s="75"/>
      <c r="CKO62" s="75"/>
      <c r="CKP62" s="75"/>
      <c r="CKQ62" s="75"/>
      <c r="CKR62" s="75"/>
      <c r="CKS62" s="75"/>
      <c r="CKT62" s="75"/>
      <c r="CKU62" s="75"/>
      <c r="CKV62" s="75"/>
      <c r="CKW62" s="74"/>
      <c r="CKX62" s="74"/>
      <c r="CKY62" s="74"/>
      <c r="CKZ62" s="75"/>
      <c r="CLA62" s="75"/>
      <c r="CLB62" s="75"/>
      <c r="CLC62" s="75"/>
      <c r="CLD62" s="75"/>
      <c r="CLE62" s="75"/>
      <c r="CLF62" s="75"/>
      <c r="CLG62" s="75"/>
      <c r="CLH62" s="75"/>
      <c r="CLI62" s="75"/>
      <c r="CLJ62" s="75"/>
      <c r="CLK62" s="75"/>
      <c r="CLL62" s="75"/>
      <c r="CLM62" s="75"/>
      <c r="CLN62" s="75"/>
      <c r="CLO62" s="75"/>
      <c r="CLP62" s="75"/>
      <c r="CLQ62" s="74"/>
      <c r="CLR62" s="74"/>
      <c r="CLS62" s="74"/>
      <c r="CLT62" s="75"/>
      <c r="CLU62" s="75"/>
      <c r="CLV62" s="75"/>
      <c r="CLW62" s="75"/>
      <c r="CLX62" s="75"/>
      <c r="CLY62" s="75"/>
      <c r="CLZ62" s="75"/>
      <c r="CMA62" s="75"/>
      <c r="CMB62" s="75"/>
      <c r="CMC62" s="75"/>
      <c r="CMD62" s="75"/>
      <c r="CME62" s="75"/>
      <c r="CMF62" s="75"/>
      <c r="CMG62" s="75"/>
      <c r="CMH62" s="75"/>
      <c r="CMI62" s="75"/>
      <c r="CMJ62" s="75"/>
      <c r="CMK62" s="74"/>
      <c r="CML62" s="74"/>
      <c r="CMM62" s="74"/>
      <c r="CMN62" s="75"/>
      <c r="CMO62" s="75"/>
      <c r="CMP62" s="75"/>
      <c r="CMQ62" s="75"/>
      <c r="CMR62" s="75"/>
      <c r="CMS62" s="75"/>
      <c r="CMT62" s="75"/>
      <c r="CMU62" s="75"/>
      <c r="CMV62" s="75"/>
      <c r="CMW62" s="75"/>
      <c r="CMX62" s="75"/>
      <c r="CMY62" s="75"/>
      <c r="CMZ62" s="75"/>
      <c r="CNA62" s="75"/>
      <c r="CNB62" s="75"/>
      <c r="CNC62" s="75"/>
      <c r="CND62" s="75"/>
      <c r="CNE62" s="74"/>
      <c r="CNF62" s="74"/>
      <c r="CNG62" s="74"/>
      <c r="CNH62" s="75"/>
      <c r="CNI62" s="75"/>
      <c r="CNJ62" s="75"/>
      <c r="CNK62" s="75"/>
      <c r="CNL62" s="75"/>
      <c r="CNM62" s="75"/>
      <c r="CNN62" s="75"/>
      <c r="CNO62" s="75"/>
      <c r="CNP62" s="75"/>
      <c r="CNQ62" s="75"/>
      <c r="CNR62" s="75"/>
      <c r="CNS62" s="75"/>
      <c r="CNT62" s="75"/>
      <c r="CNU62" s="75"/>
      <c r="CNV62" s="75"/>
      <c r="CNW62" s="75"/>
      <c r="CNX62" s="75"/>
      <c r="CNY62" s="74"/>
      <c r="CNZ62" s="74"/>
      <c r="COA62" s="74"/>
      <c r="COB62" s="75"/>
      <c r="COC62" s="75"/>
      <c r="COD62" s="75"/>
      <c r="COE62" s="75"/>
      <c r="COF62" s="75"/>
      <c r="COG62" s="75"/>
      <c r="COH62" s="75"/>
      <c r="COI62" s="75"/>
      <c r="COJ62" s="75"/>
      <c r="COK62" s="75"/>
      <c r="COL62" s="75"/>
      <c r="COM62" s="75"/>
      <c r="CON62" s="75"/>
      <c r="COO62" s="75"/>
      <c r="COP62" s="75"/>
      <c r="COQ62" s="75"/>
      <c r="COR62" s="75"/>
      <c r="COS62" s="74"/>
      <c r="COT62" s="74"/>
      <c r="COU62" s="74"/>
      <c r="COV62" s="75"/>
      <c r="COW62" s="75"/>
      <c r="COX62" s="75"/>
      <c r="COY62" s="75"/>
      <c r="COZ62" s="75"/>
      <c r="CPA62" s="75"/>
      <c r="CPB62" s="75"/>
      <c r="CPC62" s="75"/>
      <c r="CPD62" s="75"/>
      <c r="CPE62" s="75"/>
      <c r="CPF62" s="75"/>
      <c r="CPG62" s="75"/>
      <c r="CPH62" s="75"/>
      <c r="CPI62" s="75"/>
      <c r="CPJ62" s="75"/>
      <c r="CPK62" s="75"/>
      <c r="CPL62" s="75"/>
      <c r="CPM62" s="74"/>
      <c r="CPN62" s="74"/>
      <c r="CPO62" s="74"/>
      <c r="CPP62" s="75"/>
      <c r="CPQ62" s="75"/>
      <c r="CPR62" s="75"/>
      <c r="CPS62" s="75"/>
      <c r="CPT62" s="75"/>
      <c r="CPU62" s="75"/>
      <c r="CPV62" s="75"/>
      <c r="CPW62" s="75"/>
      <c r="CPX62" s="75"/>
      <c r="CPY62" s="75"/>
      <c r="CPZ62" s="75"/>
      <c r="CQA62" s="75"/>
      <c r="CQB62" s="75"/>
      <c r="CQC62" s="75"/>
      <c r="CQD62" s="75"/>
      <c r="CQE62" s="75"/>
      <c r="CQF62" s="75"/>
      <c r="CQG62" s="74"/>
      <c r="CQH62" s="74"/>
      <c r="CQI62" s="74"/>
      <c r="CQJ62" s="75"/>
      <c r="CQK62" s="75"/>
      <c r="CQL62" s="75"/>
      <c r="CQM62" s="75"/>
      <c r="CQN62" s="75"/>
      <c r="CQO62" s="75"/>
      <c r="CQP62" s="75"/>
      <c r="CQQ62" s="75"/>
      <c r="CQR62" s="75"/>
      <c r="CQS62" s="75"/>
      <c r="CQT62" s="75"/>
      <c r="CQU62" s="75"/>
      <c r="CQV62" s="75"/>
      <c r="CQW62" s="75"/>
      <c r="CQX62" s="75"/>
      <c r="CQY62" s="75"/>
      <c r="CQZ62" s="75"/>
      <c r="CRA62" s="74"/>
      <c r="CRB62" s="74"/>
      <c r="CRC62" s="74"/>
      <c r="CRD62" s="75"/>
      <c r="CRE62" s="75"/>
      <c r="CRF62" s="75"/>
      <c r="CRG62" s="75"/>
      <c r="CRH62" s="75"/>
      <c r="CRI62" s="75"/>
      <c r="CRJ62" s="75"/>
      <c r="CRK62" s="75"/>
      <c r="CRL62" s="75"/>
      <c r="CRM62" s="75"/>
      <c r="CRN62" s="75"/>
      <c r="CRO62" s="75"/>
      <c r="CRP62" s="75"/>
      <c r="CRQ62" s="75"/>
      <c r="CRR62" s="75"/>
      <c r="CRS62" s="75"/>
      <c r="CRT62" s="75"/>
      <c r="CRU62" s="74"/>
      <c r="CRV62" s="74"/>
      <c r="CRW62" s="74"/>
      <c r="CRX62" s="75"/>
      <c r="CRY62" s="75"/>
      <c r="CRZ62" s="75"/>
      <c r="CSA62" s="75"/>
      <c r="CSB62" s="75"/>
      <c r="CSC62" s="75"/>
      <c r="CSD62" s="75"/>
      <c r="CSE62" s="75"/>
      <c r="CSF62" s="75"/>
      <c r="CSG62" s="75"/>
      <c r="CSH62" s="75"/>
      <c r="CSI62" s="75"/>
      <c r="CSJ62" s="75"/>
      <c r="CSK62" s="75"/>
      <c r="CSL62" s="75"/>
      <c r="CSM62" s="75"/>
      <c r="CSN62" s="75"/>
      <c r="CSO62" s="74"/>
      <c r="CSP62" s="74"/>
      <c r="CSQ62" s="74"/>
      <c r="CSR62" s="75"/>
      <c r="CSS62" s="75"/>
      <c r="CST62" s="75"/>
      <c r="CSU62" s="75"/>
      <c r="CSV62" s="75"/>
      <c r="CSW62" s="75"/>
      <c r="CSX62" s="75"/>
      <c r="CSY62" s="75"/>
      <c r="CSZ62" s="75"/>
      <c r="CTA62" s="75"/>
      <c r="CTB62" s="75"/>
      <c r="CTC62" s="75"/>
      <c r="CTD62" s="75"/>
      <c r="CTE62" s="75"/>
      <c r="CTF62" s="75"/>
      <c r="CTG62" s="75"/>
      <c r="CTH62" s="75"/>
      <c r="CTI62" s="74"/>
      <c r="CTJ62" s="74"/>
      <c r="CTK62" s="74"/>
      <c r="CTL62" s="75"/>
      <c r="CTM62" s="75"/>
      <c r="CTN62" s="75"/>
      <c r="CTO62" s="75"/>
      <c r="CTP62" s="75"/>
      <c r="CTQ62" s="75"/>
      <c r="CTR62" s="75"/>
      <c r="CTS62" s="75"/>
      <c r="CTT62" s="75"/>
      <c r="CTU62" s="75"/>
      <c r="CTV62" s="75"/>
      <c r="CTW62" s="75"/>
      <c r="CTX62" s="75"/>
      <c r="CTY62" s="75"/>
      <c r="CTZ62" s="75"/>
      <c r="CUA62" s="75"/>
      <c r="CUB62" s="75"/>
      <c r="CUC62" s="74"/>
      <c r="CUD62" s="74"/>
      <c r="CUE62" s="74"/>
      <c r="CUF62" s="75"/>
      <c r="CUG62" s="75"/>
      <c r="CUH62" s="75"/>
      <c r="CUI62" s="75"/>
      <c r="CUJ62" s="75"/>
      <c r="CUK62" s="75"/>
      <c r="CUL62" s="75"/>
      <c r="CUM62" s="75"/>
      <c r="CUN62" s="75"/>
      <c r="CUO62" s="75"/>
      <c r="CUP62" s="75"/>
      <c r="CUQ62" s="75"/>
      <c r="CUR62" s="75"/>
      <c r="CUS62" s="75"/>
      <c r="CUT62" s="75"/>
      <c r="CUU62" s="75"/>
      <c r="CUV62" s="75"/>
      <c r="CUW62" s="74"/>
      <c r="CUX62" s="74"/>
      <c r="CUY62" s="74"/>
      <c r="CUZ62" s="75"/>
      <c r="CVA62" s="75"/>
      <c r="CVB62" s="75"/>
      <c r="CVC62" s="75"/>
      <c r="CVD62" s="75"/>
      <c r="CVE62" s="75"/>
      <c r="CVF62" s="75"/>
      <c r="CVG62" s="75"/>
      <c r="CVH62" s="75"/>
      <c r="CVI62" s="75"/>
      <c r="CVJ62" s="75"/>
      <c r="CVK62" s="75"/>
      <c r="CVL62" s="75"/>
      <c r="CVM62" s="75"/>
      <c r="CVN62" s="75"/>
      <c r="CVO62" s="75"/>
      <c r="CVP62" s="75"/>
      <c r="CVQ62" s="74"/>
      <c r="CVR62" s="74"/>
      <c r="CVS62" s="74"/>
      <c r="CVT62" s="75"/>
      <c r="CVU62" s="75"/>
      <c r="CVV62" s="75"/>
      <c r="CVW62" s="75"/>
      <c r="CVX62" s="75"/>
      <c r="CVY62" s="75"/>
      <c r="CVZ62" s="75"/>
      <c r="CWA62" s="75"/>
      <c r="CWB62" s="75"/>
      <c r="CWC62" s="75"/>
      <c r="CWD62" s="75"/>
      <c r="CWE62" s="75"/>
      <c r="CWF62" s="75"/>
      <c r="CWG62" s="75"/>
      <c r="CWH62" s="75"/>
      <c r="CWI62" s="75"/>
      <c r="CWJ62" s="75"/>
      <c r="CWK62" s="74"/>
      <c r="CWL62" s="74"/>
      <c r="CWM62" s="74"/>
      <c r="CWN62" s="75"/>
      <c r="CWO62" s="75"/>
      <c r="CWP62" s="75"/>
      <c r="CWQ62" s="75"/>
      <c r="CWR62" s="75"/>
      <c r="CWS62" s="75"/>
      <c r="CWT62" s="75"/>
      <c r="CWU62" s="75"/>
      <c r="CWV62" s="75"/>
      <c r="CWW62" s="75"/>
      <c r="CWX62" s="75"/>
      <c r="CWY62" s="75"/>
      <c r="CWZ62" s="75"/>
      <c r="CXA62" s="75"/>
      <c r="CXB62" s="75"/>
      <c r="CXC62" s="75"/>
      <c r="CXD62" s="75"/>
      <c r="CXE62" s="74"/>
      <c r="CXF62" s="74"/>
      <c r="CXG62" s="74"/>
      <c r="CXH62" s="75"/>
      <c r="CXI62" s="75"/>
      <c r="CXJ62" s="75"/>
      <c r="CXK62" s="75"/>
      <c r="CXL62" s="75"/>
      <c r="CXM62" s="75"/>
      <c r="CXN62" s="75"/>
      <c r="CXO62" s="75"/>
      <c r="CXP62" s="75"/>
      <c r="CXQ62" s="75"/>
      <c r="CXR62" s="75"/>
      <c r="CXS62" s="75"/>
      <c r="CXT62" s="75"/>
      <c r="CXU62" s="75"/>
      <c r="CXV62" s="75"/>
      <c r="CXW62" s="75"/>
      <c r="CXX62" s="75"/>
      <c r="CXY62" s="74"/>
      <c r="CXZ62" s="74"/>
      <c r="CYA62" s="74"/>
      <c r="CYB62" s="75"/>
      <c r="CYC62" s="75"/>
      <c r="CYD62" s="75"/>
      <c r="CYE62" s="75"/>
      <c r="CYF62" s="75"/>
      <c r="CYG62" s="75"/>
      <c r="CYH62" s="75"/>
      <c r="CYI62" s="75"/>
      <c r="CYJ62" s="75"/>
      <c r="CYK62" s="75"/>
      <c r="CYL62" s="75"/>
      <c r="CYM62" s="75"/>
      <c r="CYN62" s="75"/>
      <c r="CYO62" s="75"/>
      <c r="CYP62" s="75"/>
      <c r="CYQ62" s="75"/>
      <c r="CYR62" s="75"/>
      <c r="CYS62" s="74"/>
      <c r="CYT62" s="74"/>
      <c r="CYU62" s="74"/>
      <c r="CYV62" s="75"/>
      <c r="CYW62" s="75"/>
      <c r="CYX62" s="75"/>
      <c r="CYY62" s="75"/>
      <c r="CYZ62" s="75"/>
      <c r="CZA62" s="75"/>
      <c r="CZB62" s="75"/>
      <c r="CZC62" s="75"/>
      <c r="CZD62" s="75"/>
      <c r="CZE62" s="75"/>
      <c r="CZF62" s="75"/>
      <c r="CZG62" s="75"/>
      <c r="CZH62" s="75"/>
      <c r="CZI62" s="75"/>
      <c r="CZJ62" s="75"/>
      <c r="CZK62" s="75"/>
      <c r="CZL62" s="75"/>
      <c r="CZM62" s="74"/>
      <c r="CZN62" s="74"/>
      <c r="CZO62" s="74"/>
      <c r="CZP62" s="75"/>
      <c r="CZQ62" s="75"/>
      <c r="CZR62" s="75"/>
      <c r="CZS62" s="75"/>
      <c r="CZT62" s="75"/>
      <c r="CZU62" s="75"/>
      <c r="CZV62" s="75"/>
      <c r="CZW62" s="75"/>
      <c r="CZX62" s="75"/>
      <c r="CZY62" s="75"/>
      <c r="CZZ62" s="75"/>
      <c r="DAA62" s="75"/>
      <c r="DAB62" s="75"/>
      <c r="DAC62" s="75"/>
      <c r="DAD62" s="75"/>
      <c r="DAE62" s="75"/>
      <c r="DAF62" s="75"/>
      <c r="DAG62" s="74"/>
      <c r="DAH62" s="74"/>
      <c r="DAI62" s="74"/>
      <c r="DAJ62" s="75"/>
      <c r="DAK62" s="75"/>
      <c r="DAL62" s="75"/>
      <c r="DAM62" s="75"/>
      <c r="DAN62" s="75"/>
      <c r="DAO62" s="75"/>
      <c r="DAP62" s="75"/>
      <c r="DAQ62" s="75"/>
      <c r="DAR62" s="75"/>
      <c r="DAS62" s="75"/>
      <c r="DAT62" s="75"/>
      <c r="DAU62" s="75"/>
      <c r="DAV62" s="75"/>
      <c r="DAW62" s="75"/>
      <c r="DAX62" s="75"/>
      <c r="DAY62" s="75"/>
      <c r="DAZ62" s="75"/>
      <c r="DBA62" s="74"/>
      <c r="DBB62" s="74"/>
      <c r="DBC62" s="74"/>
      <c r="DBD62" s="75"/>
      <c r="DBE62" s="75"/>
      <c r="DBF62" s="75"/>
      <c r="DBG62" s="75"/>
      <c r="DBH62" s="75"/>
      <c r="DBI62" s="75"/>
      <c r="DBJ62" s="75"/>
      <c r="DBK62" s="75"/>
      <c r="DBL62" s="75"/>
      <c r="DBM62" s="75"/>
      <c r="DBN62" s="75"/>
      <c r="DBO62" s="75"/>
      <c r="DBP62" s="75"/>
      <c r="DBQ62" s="75"/>
      <c r="DBR62" s="75"/>
      <c r="DBS62" s="75"/>
      <c r="DBT62" s="75"/>
      <c r="DBU62" s="74"/>
      <c r="DBV62" s="74"/>
      <c r="DBW62" s="74"/>
      <c r="DBX62" s="75"/>
      <c r="DBY62" s="75"/>
      <c r="DBZ62" s="75"/>
      <c r="DCA62" s="75"/>
      <c r="DCB62" s="75"/>
      <c r="DCC62" s="75"/>
      <c r="DCD62" s="75"/>
      <c r="DCE62" s="75"/>
      <c r="DCF62" s="75"/>
      <c r="DCG62" s="75"/>
      <c r="DCH62" s="75"/>
      <c r="DCI62" s="75"/>
      <c r="DCJ62" s="75"/>
      <c r="DCK62" s="75"/>
      <c r="DCL62" s="75"/>
      <c r="DCM62" s="75"/>
      <c r="DCN62" s="75"/>
      <c r="DCO62" s="74"/>
      <c r="DCP62" s="74"/>
      <c r="DCQ62" s="74"/>
      <c r="DCR62" s="75"/>
      <c r="DCS62" s="75"/>
      <c r="DCT62" s="75"/>
      <c r="DCU62" s="75"/>
      <c r="DCV62" s="75"/>
      <c r="DCW62" s="75"/>
      <c r="DCX62" s="75"/>
      <c r="DCY62" s="75"/>
      <c r="DCZ62" s="75"/>
      <c r="DDA62" s="75"/>
      <c r="DDB62" s="75"/>
      <c r="DDC62" s="75"/>
      <c r="DDD62" s="75"/>
      <c r="DDE62" s="75"/>
      <c r="DDF62" s="75"/>
      <c r="DDG62" s="75"/>
      <c r="DDH62" s="75"/>
      <c r="DDI62" s="74"/>
      <c r="DDJ62" s="74"/>
      <c r="DDK62" s="74"/>
      <c r="DDL62" s="75"/>
      <c r="DDM62" s="75"/>
      <c r="DDN62" s="75"/>
      <c r="DDO62" s="75"/>
      <c r="DDP62" s="75"/>
      <c r="DDQ62" s="75"/>
      <c r="DDR62" s="75"/>
      <c r="DDS62" s="75"/>
      <c r="DDT62" s="75"/>
      <c r="DDU62" s="75"/>
      <c r="DDV62" s="75"/>
      <c r="DDW62" s="75"/>
      <c r="DDX62" s="75"/>
      <c r="DDY62" s="75"/>
      <c r="DDZ62" s="75"/>
      <c r="DEA62" s="75"/>
      <c r="DEB62" s="75"/>
      <c r="DEC62" s="74"/>
      <c r="DED62" s="74"/>
      <c r="DEE62" s="74"/>
      <c r="DEF62" s="75"/>
      <c r="DEG62" s="75"/>
      <c r="DEH62" s="75"/>
      <c r="DEI62" s="75"/>
      <c r="DEJ62" s="75"/>
      <c r="DEK62" s="75"/>
      <c r="DEL62" s="75"/>
      <c r="DEM62" s="75"/>
      <c r="DEN62" s="75"/>
      <c r="DEO62" s="75"/>
      <c r="DEP62" s="75"/>
      <c r="DEQ62" s="75"/>
      <c r="DER62" s="75"/>
      <c r="DES62" s="75"/>
      <c r="DET62" s="75"/>
      <c r="DEU62" s="75"/>
      <c r="DEV62" s="75"/>
      <c r="DEW62" s="74"/>
      <c r="DEX62" s="74"/>
      <c r="DEY62" s="74"/>
      <c r="DEZ62" s="75"/>
      <c r="DFA62" s="75"/>
      <c r="DFB62" s="75"/>
      <c r="DFC62" s="75"/>
      <c r="DFD62" s="75"/>
      <c r="DFE62" s="75"/>
      <c r="DFF62" s="75"/>
      <c r="DFG62" s="75"/>
      <c r="DFH62" s="75"/>
      <c r="DFI62" s="75"/>
      <c r="DFJ62" s="75"/>
      <c r="DFK62" s="75"/>
      <c r="DFL62" s="75"/>
      <c r="DFM62" s="75"/>
      <c r="DFN62" s="75"/>
      <c r="DFO62" s="75"/>
      <c r="DFP62" s="75"/>
      <c r="DFQ62" s="74"/>
      <c r="DFR62" s="74"/>
      <c r="DFS62" s="74"/>
      <c r="DFT62" s="75"/>
      <c r="DFU62" s="75"/>
      <c r="DFV62" s="75"/>
      <c r="DFW62" s="75"/>
      <c r="DFX62" s="75"/>
      <c r="DFY62" s="75"/>
      <c r="DFZ62" s="75"/>
      <c r="DGA62" s="75"/>
      <c r="DGB62" s="75"/>
      <c r="DGC62" s="75"/>
      <c r="DGD62" s="75"/>
      <c r="DGE62" s="75"/>
      <c r="DGF62" s="75"/>
      <c r="DGG62" s="75"/>
      <c r="DGH62" s="75"/>
      <c r="DGI62" s="75"/>
      <c r="DGJ62" s="75"/>
      <c r="DGK62" s="74"/>
      <c r="DGL62" s="74"/>
      <c r="DGM62" s="74"/>
      <c r="DGN62" s="75"/>
      <c r="DGO62" s="75"/>
      <c r="DGP62" s="75"/>
      <c r="DGQ62" s="75"/>
      <c r="DGR62" s="75"/>
      <c r="DGS62" s="75"/>
      <c r="DGT62" s="75"/>
      <c r="DGU62" s="75"/>
      <c r="DGV62" s="75"/>
      <c r="DGW62" s="75"/>
      <c r="DGX62" s="75"/>
      <c r="DGY62" s="75"/>
      <c r="DGZ62" s="75"/>
      <c r="DHA62" s="75"/>
      <c r="DHB62" s="75"/>
      <c r="DHC62" s="75"/>
      <c r="DHD62" s="75"/>
      <c r="DHE62" s="74"/>
      <c r="DHF62" s="74"/>
      <c r="DHG62" s="74"/>
      <c r="DHH62" s="75"/>
      <c r="DHI62" s="75"/>
      <c r="DHJ62" s="75"/>
      <c r="DHK62" s="75"/>
      <c r="DHL62" s="75"/>
      <c r="DHM62" s="75"/>
      <c r="DHN62" s="75"/>
      <c r="DHO62" s="75"/>
      <c r="DHP62" s="75"/>
      <c r="DHQ62" s="75"/>
      <c r="DHR62" s="75"/>
      <c r="DHS62" s="75"/>
      <c r="DHT62" s="75"/>
      <c r="DHU62" s="75"/>
      <c r="DHV62" s="75"/>
      <c r="DHW62" s="75"/>
      <c r="DHX62" s="75"/>
      <c r="DHY62" s="74"/>
      <c r="DHZ62" s="74"/>
      <c r="DIA62" s="74"/>
      <c r="DIB62" s="75"/>
      <c r="DIC62" s="75"/>
      <c r="DID62" s="75"/>
      <c r="DIE62" s="75"/>
      <c r="DIF62" s="75"/>
      <c r="DIG62" s="75"/>
      <c r="DIH62" s="75"/>
      <c r="DII62" s="75"/>
      <c r="DIJ62" s="75"/>
      <c r="DIK62" s="75"/>
      <c r="DIL62" s="75"/>
      <c r="DIM62" s="75"/>
      <c r="DIN62" s="75"/>
      <c r="DIO62" s="75"/>
      <c r="DIP62" s="75"/>
      <c r="DIQ62" s="75"/>
      <c r="DIR62" s="75"/>
      <c r="DIS62" s="74"/>
      <c r="DIT62" s="74"/>
      <c r="DIU62" s="74"/>
      <c r="DIV62" s="75"/>
      <c r="DIW62" s="75"/>
      <c r="DIX62" s="75"/>
      <c r="DIY62" s="75"/>
      <c r="DIZ62" s="75"/>
      <c r="DJA62" s="75"/>
      <c r="DJB62" s="75"/>
      <c r="DJC62" s="75"/>
      <c r="DJD62" s="75"/>
      <c r="DJE62" s="75"/>
      <c r="DJF62" s="75"/>
      <c r="DJG62" s="75"/>
      <c r="DJH62" s="75"/>
      <c r="DJI62" s="75"/>
      <c r="DJJ62" s="75"/>
      <c r="DJK62" s="75"/>
      <c r="DJL62" s="75"/>
      <c r="DJM62" s="74"/>
      <c r="DJN62" s="74"/>
      <c r="DJO62" s="74"/>
      <c r="DJP62" s="75"/>
      <c r="DJQ62" s="75"/>
      <c r="DJR62" s="75"/>
      <c r="DJS62" s="75"/>
      <c r="DJT62" s="75"/>
      <c r="DJU62" s="75"/>
      <c r="DJV62" s="75"/>
      <c r="DJW62" s="75"/>
      <c r="DJX62" s="75"/>
      <c r="DJY62" s="75"/>
      <c r="DJZ62" s="75"/>
      <c r="DKA62" s="75"/>
      <c r="DKB62" s="75"/>
      <c r="DKC62" s="75"/>
      <c r="DKD62" s="75"/>
      <c r="DKE62" s="75"/>
      <c r="DKF62" s="75"/>
      <c r="DKG62" s="74"/>
      <c r="DKH62" s="74"/>
      <c r="DKI62" s="74"/>
      <c r="DKJ62" s="75"/>
      <c r="DKK62" s="75"/>
      <c r="DKL62" s="75"/>
      <c r="DKM62" s="75"/>
      <c r="DKN62" s="75"/>
      <c r="DKO62" s="75"/>
      <c r="DKP62" s="75"/>
      <c r="DKQ62" s="75"/>
      <c r="DKR62" s="75"/>
      <c r="DKS62" s="75"/>
      <c r="DKT62" s="75"/>
      <c r="DKU62" s="75"/>
      <c r="DKV62" s="75"/>
      <c r="DKW62" s="75"/>
      <c r="DKX62" s="75"/>
      <c r="DKY62" s="75"/>
      <c r="DKZ62" s="75"/>
      <c r="DLA62" s="74"/>
      <c r="DLB62" s="74"/>
      <c r="DLC62" s="74"/>
      <c r="DLD62" s="75"/>
      <c r="DLE62" s="75"/>
      <c r="DLF62" s="75"/>
      <c r="DLG62" s="75"/>
      <c r="DLH62" s="75"/>
      <c r="DLI62" s="75"/>
      <c r="DLJ62" s="75"/>
      <c r="DLK62" s="75"/>
      <c r="DLL62" s="75"/>
      <c r="DLM62" s="75"/>
      <c r="DLN62" s="75"/>
      <c r="DLO62" s="75"/>
      <c r="DLP62" s="75"/>
      <c r="DLQ62" s="75"/>
      <c r="DLR62" s="75"/>
      <c r="DLS62" s="75"/>
      <c r="DLT62" s="75"/>
      <c r="DLU62" s="74"/>
      <c r="DLV62" s="74"/>
      <c r="DLW62" s="74"/>
      <c r="DLX62" s="75"/>
      <c r="DLY62" s="75"/>
      <c r="DLZ62" s="75"/>
      <c r="DMA62" s="75"/>
      <c r="DMB62" s="75"/>
      <c r="DMC62" s="75"/>
      <c r="DMD62" s="75"/>
      <c r="DME62" s="75"/>
      <c r="DMF62" s="75"/>
      <c r="DMG62" s="75"/>
      <c r="DMH62" s="75"/>
      <c r="DMI62" s="75"/>
      <c r="DMJ62" s="75"/>
      <c r="DMK62" s="75"/>
      <c r="DML62" s="75"/>
      <c r="DMM62" s="75"/>
      <c r="DMN62" s="75"/>
      <c r="DMO62" s="74"/>
      <c r="DMP62" s="74"/>
      <c r="DMQ62" s="74"/>
      <c r="DMR62" s="75"/>
      <c r="DMS62" s="75"/>
      <c r="DMT62" s="75"/>
      <c r="DMU62" s="75"/>
      <c r="DMV62" s="75"/>
      <c r="DMW62" s="75"/>
      <c r="DMX62" s="75"/>
      <c r="DMY62" s="75"/>
      <c r="DMZ62" s="75"/>
      <c r="DNA62" s="75"/>
      <c r="DNB62" s="75"/>
      <c r="DNC62" s="75"/>
      <c r="DND62" s="75"/>
      <c r="DNE62" s="75"/>
      <c r="DNF62" s="75"/>
      <c r="DNG62" s="75"/>
      <c r="DNH62" s="75"/>
      <c r="DNI62" s="74"/>
      <c r="DNJ62" s="74"/>
      <c r="DNK62" s="74"/>
      <c r="DNL62" s="75"/>
      <c r="DNM62" s="75"/>
      <c r="DNN62" s="75"/>
      <c r="DNO62" s="75"/>
      <c r="DNP62" s="75"/>
      <c r="DNQ62" s="75"/>
      <c r="DNR62" s="75"/>
      <c r="DNS62" s="75"/>
      <c r="DNT62" s="75"/>
      <c r="DNU62" s="75"/>
      <c r="DNV62" s="75"/>
      <c r="DNW62" s="75"/>
      <c r="DNX62" s="75"/>
      <c r="DNY62" s="75"/>
      <c r="DNZ62" s="75"/>
      <c r="DOA62" s="75"/>
      <c r="DOB62" s="75"/>
      <c r="DOC62" s="74"/>
      <c r="DOD62" s="74"/>
      <c r="DOE62" s="74"/>
      <c r="DOF62" s="75"/>
      <c r="DOG62" s="75"/>
      <c r="DOH62" s="75"/>
      <c r="DOI62" s="75"/>
      <c r="DOJ62" s="75"/>
      <c r="DOK62" s="75"/>
      <c r="DOL62" s="75"/>
      <c r="DOM62" s="75"/>
      <c r="DON62" s="75"/>
      <c r="DOO62" s="75"/>
      <c r="DOP62" s="75"/>
      <c r="DOQ62" s="75"/>
      <c r="DOR62" s="75"/>
      <c r="DOS62" s="75"/>
      <c r="DOT62" s="75"/>
      <c r="DOU62" s="75"/>
      <c r="DOV62" s="75"/>
      <c r="DOW62" s="74"/>
      <c r="DOX62" s="74"/>
      <c r="DOY62" s="74"/>
      <c r="DOZ62" s="75"/>
      <c r="DPA62" s="75"/>
      <c r="DPB62" s="75"/>
      <c r="DPC62" s="75"/>
      <c r="DPD62" s="75"/>
      <c r="DPE62" s="75"/>
      <c r="DPF62" s="75"/>
      <c r="DPG62" s="75"/>
      <c r="DPH62" s="75"/>
      <c r="DPI62" s="75"/>
      <c r="DPJ62" s="75"/>
      <c r="DPK62" s="75"/>
      <c r="DPL62" s="75"/>
      <c r="DPM62" s="75"/>
      <c r="DPN62" s="75"/>
      <c r="DPO62" s="75"/>
      <c r="DPP62" s="75"/>
      <c r="DPQ62" s="74"/>
      <c r="DPR62" s="74"/>
      <c r="DPS62" s="74"/>
      <c r="DPT62" s="75"/>
      <c r="DPU62" s="75"/>
      <c r="DPV62" s="75"/>
      <c r="DPW62" s="75"/>
      <c r="DPX62" s="75"/>
      <c r="DPY62" s="75"/>
      <c r="DPZ62" s="75"/>
      <c r="DQA62" s="75"/>
      <c r="DQB62" s="75"/>
      <c r="DQC62" s="75"/>
      <c r="DQD62" s="75"/>
      <c r="DQE62" s="75"/>
      <c r="DQF62" s="75"/>
      <c r="DQG62" s="75"/>
      <c r="DQH62" s="75"/>
      <c r="DQI62" s="75"/>
      <c r="DQJ62" s="75"/>
      <c r="DQK62" s="74"/>
      <c r="DQL62" s="74"/>
      <c r="DQM62" s="74"/>
      <c r="DQN62" s="75"/>
      <c r="DQO62" s="75"/>
      <c r="DQP62" s="75"/>
      <c r="DQQ62" s="75"/>
      <c r="DQR62" s="75"/>
      <c r="DQS62" s="75"/>
      <c r="DQT62" s="75"/>
      <c r="DQU62" s="75"/>
      <c r="DQV62" s="75"/>
      <c r="DQW62" s="75"/>
      <c r="DQX62" s="75"/>
      <c r="DQY62" s="75"/>
      <c r="DQZ62" s="75"/>
      <c r="DRA62" s="75"/>
      <c r="DRB62" s="75"/>
      <c r="DRC62" s="75"/>
      <c r="DRD62" s="75"/>
      <c r="DRE62" s="74"/>
      <c r="DRF62" s="74"/>
      <c r="DRG62" s="74"/>
      <c r="DRH62" s="75"/>
      <c r="DRI62" s="75"/>
      <c r="DRJ62" s="75"/>
      <c r="DRK62" s="75"/>
      <c r="DRL62" s="75"/>
      <c r="DRM62" s="75"/>
      <c r="DRN62" s="75"/>
      <c r="DRO62" s="75"/>
      <c r="DRP62" s="75"/>
      <c r="DRQ62" s="75"/>
      <c r="DRR62" s="75"/>
      <c r="DRS62" s="75"/>
      <c r="DRT62" s="75"/>
      <c r="DRU62" s="75"/>
      <c r="DRV62" s="75"/>
      <c r="DRW62" s="75"/>
      <c r="DRX62" s="75"/>
      <c r="DRY62" s="74"/>
      <c r="DRZ62" s="74"/>
      <c r="DSA62" s="74"/>
      <c r="DSB62" s="75"/>
      <c r="DSC62" s="75"/>
      <c r="DSD62" s="75"/>
      <c r="DSE62" s="75"/>
      <c r="DSF62" s="75"/>
      <c r="DSG62" s="75"/>
      <c r="DSH62" s="75"/>
      <c r="DSI62" s="75"/>
      <c r="DSJ62" s="75"/>
      <c r="DSK62" s="75"/>
      <c r="DSL62" s="75"/>
      <c r="DSM62" s="75"/>
      <c r="DSN62" s="75"/>
      <c r="DSO62" s="75"/>
      <c r="DSP62" s="75"/>
      <c r="DSQ62" s="75"/>
      <c r="DSR62" s="75"/>
      <c r="DSS62" s="74"/>
      <c r="DST62" s="74"/>
      <c r="DSU62" s="74"/>
      <c r="DSV62" s="75"/>
      <c r="DSW62" s="75"/>
      <c r="DSX62" s="75"/>
      <c r="DSY62" s="75"/>
      <c r="DSZ62" s="75"/>
      <c r="DTA62" s="75"/>
      <c r="DTB62" s="75"/>
      <c r="DTC62" s="75"/>
      <c r="DTD62" s="75"/>
      <c r="DTE62" s="75"/>
      <c r="DTF62" s="75"/>
      <c r="DTG62" s="75"/>
      <c r="DTH62" s="75"/>
      <c r="DTI62" s="75"/>
      <c r="DTJ62" s="75"/>
      <c r="DTK62" s="75"/>
      <c r="DTL62" s="75"/>
      <c r="DTM62" s="74"/>
      <c r="DTN62" s="74"/>
      <c r="DTO62" s="74"/>
      <c r="DTP62" s="75"/>
      <c r="DTQ62" s="75"/>
      <c r="DTR62" s="75"/>
      <c r="DTS62" s="75"/>
      <c r="DTT62" s="75"/>
      <c r="DTU62" s="75"/>
      <c r="DTV62" s="75"/>
      <c r="DTW62" s="75"/>
      <c r="DTX62" s="75"/>
      <c r="DTY62" s="75"/>
      <c r="DTZ62" s="75"/>
      <c r="DUA62" s="75"/>
      <c r="DUB62" s="75"/>
      <c r="DUC62" s="75"/>
      <c r="DUD62" s="75"/>
      <c r="DUE62" s="75"/>
      <c r="DUF62" s="75"/>
      <c r="DUG62" s="74"/>
      <c r="DUH62" s="74"/>
      <c r="DUI62" s="74"/>
      <c r="DUJ62" s="75"/>
      <c r="DUK62" s="75"/>
      <c r="DUL62" s="75"/>
      <c r="DUM62" s="75"/>
      <c r="DUN62" s="75"/>
      <c r="DUO62" s="75"/>
      <c r="DUP62" s="75"/>
      <c r="DUQ62" s="75"/>
      <c r="DUR62" s="75"/>
      <c r="DUS62" s="75"/>
      <c r="DUT62" s="75"/>
      <c r="DUU62" s="75"/>
      <c r="DUV62" s="75"/>
      <c r="DUW62" s="75"/>
      <c r="DUX62" s="75"/>
      <c r="DUY62" s="75"/>
      <c r="DUZ62" s="75"/>
      <c r="DVA62" s="74"/>
      <c r="DVB62" s="74"/>
      <c r="DVC62" s="74"/>
      <c r="DVD62" s="75"/>
      <c r="DVE62" s="75"/>
      <c r="DVF62" s="75"/>
      <c r="DVG62" s="75"/>
      <c r="DVH62" s="75"/>
      <c r="DVI62" s="75"/>
      <c r="DVJ62" s="75"/>
      <c r="DVK62" s="75"/>
      <c r="DVL62" s="75"/>
      <c r="DVM62" s="75"/>
      <c r="DVN62" s="75"/>
      <c r="DVO62" s="75"/>
      <c r="DVP62" s="75"/>
      <c r="DVQ62" s="75"/>
      <c r="DVR62" s="75"/>
      <c r="DVS62" s="75"/>
      <c r="DVT62" s="75"/>
      <c r="DVU62" s="74"/>
      <c r="DVV62" s="74"/>
      <c r="DVW62" s="74"/>
      <c r="DVX62" s="75"/>
      <c r="DVY62" s="75"/>
      <c r="DVZ62" s="75"/>
      <c r="DWA62" s="75"/>
      <c r="DWB62" s="75"/>
      <c r="DWC62" s="75"/>
      <c r="DWD62" s="75"/>
      <c r="DWE62" s="75"/>
      <c r="DWF62" s="75"/>
      <c r="DWG62" s="75"/>
      <c r="DWH62" s="75"/>
      <c r="DWI62" s="75"/>
      <c r="DWJ62" s="75"/>
      <c r="DWK62" s="75"/>
      <c r="DWL62" s="75"/>
      <c r="DWM62" s="75"/>
      <c r="DWN62" s="75"/>
      <c r="DWO62" s="74"/>
      <c r="DWP62" s="74"/>
      <c r="DWQ62" s="74"/>
      <c r="DWR62" s="75"/>
      <c r="DWS62" s="75"/>
      <c r="DWT62" s="75"/>
      <c r="DWU62" s="75"/>
      <c r="DWV62" s="75"/>
      <c r="DWW62" s="75"/>
      <c r="DWX62" s="75"/>
      <c r="DWY62" s="75"/>
      <c r="DWZ62" s="75"/>
      <c r="DXA62" s="75"/>
      <c r="DXB62" s="75"/>
      <c r="DXC62" s="75"/>
      <c r="DXD62" s="75"/>
      <c r="DXE62" s="75"/>
      <c r="DXF62" s="75"/>
      <c r="DXG62" s="75"/>
      <c r="DXH62" s="75"/>
      <c r="DXI62" s="74"/>
      <c r="DXJ62" s="74"/>
      <c r="DXK62" s="74"/>
      <c r="DXL62" s="75"/>
      <c r="DXM62" s="75"/>
      <c r="DXN62" s="75"/>
      <c r="DXO62" s="75"/>
      <c r="DXP62" s="75"/>
      <c r="DXQ62" s="75"/>
      <c r="DXR62" s="75"/>
      <c r="DXS62" s="75"/>
      <c r="DXT62" s="75"/>
      <c r="DXU62" s="75"/>
      <c r="DXV62" s="75"/>
      <c r="DXW62" s="75"/>
      <c r="DXX62" s="75"/>
      <c r="DXY62" s="75"/>
      <c r="DXZ62" s="75"/>
      <c r="DYA62" s="75"/>
      <c r="DYB62" s="75"/>
      <c r="DYC62" s="74"/>
      <c r="DYD62" s="74"/>
      <c r="DYE62" s="74"/>
      <c r="DYF62" s="75"/>
      <c r="DYG62" s="75"/>
      <c r="DYH62" s="75"/>
      <c r="DYI62" s="75"/>
      <c r="DYJ62" s="75"/>
      <c r="DYK62" s="75"/>
      <c r="DYL62" s="75"/>
      <c r="DYM62" s="75"/>
      <c r="DYN62" s="75"/>
      <c r="DYO62" s="75"/>
      <c r="DYP62" s="75"/>
      <c r="DYQ62" s="75"/>
      <c r="DYR62" s="75"/>
      <c r="DYS62" s="75"/>
      <c r="DYT62" s="75"/>
      <c r="DYU62" s="75"/>
      <c r="DYV62" s="75"/>
      <c r="DYW62" s="74"/>
      <c r="DYX62" s="74"/>
      <c r="DYY62" s="74"/>
      <c r="DYZ62" s="75"/>
      <c r="DZA62" s="75"/>
      <c r="DZB62" s="75"/>
      <c r="DZC62" s="75"/>
      <c r="DZD62" s="75"/>
      <c r="DZE62" s="75"/>
      <c r="DZF62" s="75"/>
      <c r="DZG62" s="75"/>
      <c r="DZH62" s="75"/>
      <c r="DZI62" s="75"/>
      <c r="DZJ62" s="75"/>
      <c r="DZK62" s="75"/>
      <c r="DZL62" s="75"/>
      <c r="DZM62" s="75"/>
      <c r="DZN62" s="75"/>
      <c r="DZO62" s="75"/>
      <c r="DZP62" s="75"/>
      <c r="DZQ62" s="74"/>
      <c r="DZR62" s="74"/>
      <c r="DZS62" s="74"/>
      <c r="DZT62" s="75"/>
      <c r="DZU62" s="75"/>
      <c r="DZV62" s="75"/>
      <c r="DZW62" s="75"/>
      <c r="DZX62" s="75"/>
      <c r="DZY62" s="75"/>
      <c r="DZZ62" s="75"/>
      <c r="EAA62" s="75"/>
      <c r="EAB62" s="75"/>
      <c r="EAC62" s="75"/>
      <c r="EAD62" s="75"/>
      <c r="EAE62" s="75"/>
      <c r="EAF62" s="75"/>
      <c r="EAG62" s="75"/>
      <c r="EAH62" s="75"/>
      <c r="EAI62" s="75"/>
      <c r="EAJ62" s="75"/>
      <c r="EAK62" s="74"/>
      <c r="EAL62" s="74"/>
      <c r="EAM62" s="74"/>
      <c r="EAN62" s="75"/>
      <c r="EAO62" s="75"/>
      <c r="EAP62" s="75"/>
      <c r="EAQ62" s="75"/>
      <c r="EAR62" s="75"/>
      <c r="EAS62" s="75"/>
      <c r="EAT62" s="75"/>
      <c r="EAU62" s="75"/>
      <c r="EAV62" s="75"/>
      <c r="EAW62" s="75"/>
      <c r="EAX62" s="75"/>
      <c r="EAY62" s="75"/>
      <c r="EAZ62" s="75"/>
      <c r="EBA62" s="75"/>
      <c r="EBB62" s="75"/>
      <c r="EBC62" s="75"/>
      <c r="EBD62" s="75"/>
      <c r="EBE62" s="74"/>
      <c r="EBF62" s="74"/>
      <c r="EBG62" s="74"/>
      <c r="EBH62" s="75"/>
      <c r="EBI62" s="75"/>
      <c r="EBJ62" s="75"/>
      <c r="EBK62" s="75"/>
      <c r="EBL62" s="75"/>
      <c r="EBM62" s="75"/>
      <c r="EBN62" s="75"/>
      <c r="EBO62" s="75"/>
      <c r="EBP62" s="75"/>
      <c r="EBQ62" s="75"/>
      <c r="EBR62" s="75"/>
      <c r="EBS62" s="75"/>
      <c r="EBT62" s="75"/>
      <c r="EBU62" s="75"/>
      <c r="EBV62" s="75"/>
      <c r="EBW62" s="75"/>
      <c r="EBX62" s="75"/>
      <c r="EBY62" s="74"/>
      <c r="EBZ62" s="74"/>
      <c r="ECA62" s="74"/>
      <c r="ECB62" s="75"/>
      <c r="ECC62" s="75"/>
      <c r="ECD62" s="75"/>
      <c r="ECE62" s="75"/>
      <c r="ECF62" s="75"/>
      <c r="ECG62" s="75"/>
      <c r="ECH62" s="75"/>
      <c r="ECI62" s="75"/>
      <c r="ECJ62" s="75"/>
      <c r="ECK62" s="75"/>
      <c r="ECL62" s="75"/>
      <c r="ECM62" s="75"/>
      <c r="ECN62" s="75"/>
      <c r="ECO62" s="75"/>
      <c r="ECP62" s="75"/>
      <c r="ECQ62" s="75"/>
      <c r="ECR62" s="75"/>
      <c r="ECS62" s="74"/>
      <c r="ECT62" s="74"/>
      <c r="ECU62" s="74"/>
      <c r="ECV62" s="75"/>
      <c r="ECW62" s="75"/>
      <c r="ECX62" s="75"/>
      <c r="ECY62" s="75"/>
      <c r="ECZ62" s="75"/>
      <c r="EDA62" s="75"/>
      <c r="EDB62" s="75"/>
      <c r="EDC62" s="75"/>
      <c r="EDD62" s="75"/>
      <c r="EDE62" s="75"/>
      <c r="EDF62" s="75"/>
      <c r="EDG62" s="75"/>
      <c r="EDH62" s="75"/>
      <c r="EDI62" s="75"/>
      <c r="EDJ62" s="75"/>
      <c r="EDK62" s="75"/>
      <c r="EDL62" s="75"/>
      <c r="EDM62" s="74"/>
      <c r="EDN62" s="74"/>
      <c r="EDO62" s="74"/>
      <c r="EDP62" s="75"/>
      <c r="EDQ62" s="75"/>
      <c r="EDR62" s="75"/>
      <c r="EDS62" s="75"/>
      <c r="EDT62" s="75"/>
      <c r="EDU62" s="75"/>
      <c r="EDV62" s="75"/>
      <c r="EDW62" s="75"/>
      <c r="EDX62" s="75"/>
      <c r="EDY62" s="75"/>
      <c r="EDZ62" s="75"/>
      <c r="EEA62" s="75"/>
      <c r="EEB62" s="75"/>
      <c r="EEC62" s="75"/>
      <c r="EED62" s="75"/>
      <c r="EEE62" s="75"/>
      <c r="EEF62" s="75"/>
      <c r="EEG62" s="74"/>
      <c r="EEH62" s="74"/>
      <c r="EEI62" s="74"/>
      <c r="EEJ62" s="75"/>
      <c r="EEK62" s="75"/>
      <c r="EEL62" s="75"/>
      <c r="EEM62" s="75"/>
      <c r="EEN62" s="75"/>
      <c r="EEO62" s="75"/>
      <c r="EEP62" s="75"/>
      <c r="EEQ62" s="75"/>
      <c r="EER62" s="75"/>
      <c r="EES62" s="75"/>
      <c r="EET62" s="75"/>
      <c r="EEU62" s="75"/>
      <c r="EEV62" s="75"/>
      <c r="EEW62" s="75"/>
      <c r="EEX62" s="75"/>
      <c r="EEY62" s="75"/>
      <c r="EEZ62" s="75"/>
      <c r="EFA62" s="74"/>
      <c r="EFB62" s="74"/>
      <c r="EFC62" s="74"/>
      <c r="EFD62" s="75"/>
      <c r="EFE62" s="75"/>
      <c r="EFF62" s="75"/>
      <c r="EFG62" s="75"/>
      <c r="EFH62" s="75"/>
      <c r="EFI62" s="75"/>
      <c r="EFJ62" s="75"/>
      <c r="EFK62" s="75"/>
      <c r="EFL62" s="75"/>
      <c r="EFM62" s="75"/>
      <c r="EFN62" s="75"/>
      <c r="EFO62" s="75"/>
      <c r="EFP62" s="75"/>
      <c r="EFQ62" s="75"/>
      <c r="EFR62" s="75"/>
      <c r="EFS62" s="75"/>
      <c r="EFT62" s="75"/>
      <c r="EFU62" s="74"/>
      <c r="EFV62" s="74"/>
      <c r="EFW62" s="74"/>
      <c r="EFX62" s="75"/>
      <c r="EFY62" s="75"/>
      <c r="EFZ62" s="75"/>
      <c r="EGA62" s="75"/>
      <c r="EGB62" s="75"/>
      <c r="EGC62" s="75"/>
      <c r="EGD62" s="75"/>
      <c r="EGE62" s="75"/>
      <c r="EGF62" s="75"/>
      <c r="EGG62" s="75"/>
      <c r="EGH62" s="75"/>
      <c r="EGI62" s="75"/>
      <c r="EGJ62" s="75"/>
      <c r="EGK62" s="75"/>
      <c r="EGL62" s="75"/>
      <c r="EGM62" s="75"/>
      <c r="EGN62" s="75"/>
      <c r="EGO62" s="74"/>
      <c r="EGP62" s="74"/>
      <c r="EGQ62" s="74"/>
      <c r="EGR62" s="75"/>
      <c r="EGS62" s="75"/>
      <c r="EGT62" s="75"/>
      <c r="EGU62" s="75"/>
      <c r="EGV62" s="75"/>
      <c r="EGW62" s="75"/>
      <c r="EGX62" s="75"/>
      <c r="EGY62" s="75"/>
      <c r="EGZ62" s="75"/>
      <c r="EHA62" s="75"/>
      <c r="EHB62" s="75"/>
      <c r="EHC62" s="75"/>
      <c r="EHD62" s="75"/>
      <c r="EHE62" s="75"/>
      <c r="EHF62" s="75"/>
      <c r="EHG62" s="75"/>
      <c r="EHH62" s="75"/>
      <c r="EHI62" s="74"/>
      <c r="EHJ62" s="74"/>
      <c r="EHK62" s="74"/>
      <c r="EHL62" s="75"/>
      <c r="EHM62" s="75"/>
      <c r="EHN62" s="75"/>
      <c r="EHO62" s="75"/>
      <c r="EHP62" s="75"/>
      <c r="EHQ62" s="75"/>
      <c r="EHR62" s="75"/>
      <c r="EHS62" s="75"/>
      <c r="EHT62" s="75"/>
      <c r="EHU62" s="75"/>
      <c r="EHV62" s="75"/>
      <c r="EHW62" s="75"/>
      <c r="EHX62" s="75"/>
      <c r="EHY62" s="75"/>
      <c r="EHZ62" s="75"/>
      <c r="EIA62" s="75"/>
      <c r="EIB62" s="75"/>
      <c r="EIC62" s="74"/>
      <c r="EID62" s="74"/>
      <c r="EIE62" s="74"/>
      <c r="EIF62" s="75"/>
      <c r="EIG62" s="75"/>
      <c r="EIH62" s="75"/>
      <c r="EII62" s="75"/>
      <c r="EIJ62" s="75"/>
      <c r="EIK62" s="75"/>
      <c r="EIL62" s="75"/>
      <c r="EIM62" s="75"/>
      <c r="EIN62" s="75"/>
      <c r="EIO62" s="75"/>
      <c r="EIP62" s="75"/>
      <c r="EIQ62" s="75"/>
      <c r="EIR62" s="75"/>
      <c r="EIS62" s="75"/>
      <c r="EIT62" s="75"/>
      <c r="EIU62" s="75"/>
      <c r="EIV62" s="75"/>
      <c r="EIW62" s="74"/>
      <c r="EIX62" s="74"/>
      <c r="EIY62" s="74"/>
      <c r="EIZ62" s="75"/>
      <c r="EJA62" s="75"/>
      <c r="EJB62" s="75"/>
      <c r="EJC62" s="75"/>
      <c r="EJD62" s="75"/>
      <c r="EJE62" s="75"/>
      <c r="EJF62" s="75"/>
      <c r="EJG62" s="75"/>
      <c r="EJH62" s="75"/>
      <c r="EJI62" s="75"/>
      <c r="EJJ62" s="75"/>
      <c r="EJK62" s="75"/>
      <c r="EJL62" s="75"/>
      <c r="EJM62" s="75"/>
      <c r="EJN62" s="75"/>
      <c r="EJO62" s="75"/>
      <c r="EJP62" s="75"/>
      <c r="EJQ62" s="74"/>
      <c r="EJR62" s="74"/>
      <c r="EJS62" s="74"/>
      <c r="EJT62" s="75"/>
      <c r="EJU62" s="75"/>
      <c r="EJV62" s="75"/>
      <c r="EJW62" s="75"/>
      <c r="EJX62" s="75"/>
      <c r="EJY62" s="75"/>
      <c r="EJZ62" s="75"/>
      <c r="EKA62" s="75"/>
      <c r="EKB62" s="75"/>
      <c r="EKC62" s="75"/>
      <c r="EKD62" s="75"/>
      <c r="EKE62" s="75"/>
      <c r="EKF62" s="75"/>
      <c r="EKG62" s="75"/>
      <c r="EKH62" s="75"/>
      <c r="EKI62" s="75"/>
      <c r="EKJ62" s="75"/>
      <c r="EKK62" s="74"/>
      <c r="EKL62" s="74"/>
      <c r="EKM62" s="74"/>
      <c r="EKN62" s="75"/>
      <c r="EKO62" s="75"/>
      <c r="EKP62" s="75"/>
      <c r="EKQ62" s="75"/>
      <c r="EKR62" s="75"/>
      <c r="EKS62" s="75"/>
      <c r="EKT62" s="75"/>
      <c r="EKU62" s="75"/>
      <c r="EKV62" s="75"/>
      <c r="EKW62" s="75"/>
      <c r="EKX62" s="75"/>
      <c r="EKY62" s="75"/>
      <c r="EKZ62" s="75"/>
      <c r="ELA62" s="75"/>
      <c r="ELB62" s="75"/>
      <c r="ELC62" s="75"/>
      <c r="ELD62" s="75"/>
      <c r="ELE62" s="74"/>
      <c r="ELF62" s="74"/>
      <c r="ELG62" s="74"/>
      <c r="ELH62" s="75"/>
      <c r="ELI62" s="75"/>
      <c r="ELJ62" s="75"/>
      <c r="ELK62" s="75"/>
      <c r="ELL62" s="75"/>
      <c r="ELM62" s="75"/>
      <c r="ELN62" s="75"/>
      <c r="ELO62" s="75"/>
      <c r="ELP62" s="75"/>
      <c r="ELQ62" s="75"/>
      <c r="ELR62" s="75"/>
      <c r="ELS62" s="75"/>
      <c r="ELT62" s="75"/>
      <c r="ELU62" s="75"/>
      <c r="ELV62" s="75"/>
      <c r="ELW62" s="75"/>
      <c r="ELX62" s="75"/>
      <c r="ELY62" s="74"/>
      <c r="ELZ62" s="74"/>
      <c r="EMA62" s="74"/>
      <c r="EMB62" s="75"/>
      <c r="EMC62" s="75"/>
      <c r="EMD62" s="75"/>
      <c r="EME62" s="75"/>
      <c r="EMF62" s="75"/>
      <c r="EMG62" s="75"/>
      <c r="EMH62" s="75"/>
      <c r="EMI62" s="75"/>
      <c r="EMJ62" s="75"/>
      <c r="EMK62" s="75"/>
      <c r="EML62" s="75"/>
      <c r="EMM62" s="75"/>
      <c r="EMN62" s="75"/>
      <c r="EMO62" s="75"/>
      <c r="EMP62" s="75"/>
      <c r="EMQ62" s="75"/>
      <c r="EMR62" s="75"/>
      <c r="EMS62" s="74"/>
      <c r="EMT62" s="74"/>
      <c r="EMU62" s="74"/>
      <c r="EMV62" s="75"/>
      <c r="EMW62" s="75"/>
      <c r="EMX62" s="75"/>
      <c r="EMY62" s="75"/>
      <c r="EMZ62" s="75"/>
      <c r="ENA62" s="75"/>
      <c r="ENB62" s="75"/>
      <c r="ENC62" s="75"/>
      <c r="END62" s="75"/>
      <c r="ENE62" s="75"/>
      <c r="ENF62" s="75"/>
      <c r="ENG62" s="75"/>
      <c r="ENH62" s="75"/>
      <c r="ENI62" s="75"/>
      <c r="ENJ62" s="75"/>
      <c r="ENK62" s="75"/>
      <c r="ENL62" s="75"/>
      <c r="ENM62" s="74"/>
      <c r="ENN62" s="74"/>
      <c r="ENO62" s="74"/>
      <c r="ENP62" s="75"/>
      <c r="ENQ62" s="75"/>
      <c r="ENR62" s="75"/>
      <c r="ENS62" s="75"/>
      <c r="ENT62" s="75"/>
      <c r="ENU62" s="75"/>
      <c r="ENV62" s="75"/>
      <c r="ENW62" s="75"/>
      <c r="ENX62" s="75"/>
      <c r="ENY62" s="75"/>
      <c r="ENZ62" s="75"/>
      <c r="EOA62" s="75"/>
      <c r="EOB62" s="75"/>
      <c r="EOC62" s="75"/>
      <c r="EOD62" s="75"/>
      <c r="EOE62" s="75"/>
      <c r="EOF62" s="75"/>
      <c r="EOG62" s="74"/>
      <c r="EOH62" s="74"/>
      <c r="EOI62" s="74"/>
      <c r="EOJ62" s="75"/>
      <c r="EOK62" s="75"/>
      <c r="EOL62" s="75"/>
      <c r="EOM62" s="75"/>
      <c r="EON62" s="75"/>
      <c r="EOO62" s="75"/>
      <c r="EOP62" s="75"/>
      <c r="EOQ62" s="75"/>
      <c r="EOR62" s="75"/>
      <c r="EOS62" s="75"/>
      <c r="EOT62" s="75"/>
      <c r="EOU62" s="75"/>
      <c r="EOV62" s="75"/>
      <c r="EOW62" s="75"/>
      <c r="EOX62" s="75"/>
      <c r="EOY62" s="75"/>
      <c r="EOZ62" s="75"/>
      <c r="EPA62" s="74"/>
      <c r="EPB62" s="74"/>
      <c r="EPC62" s="74"/>
      <c r="EPD62" s="75"/>
      <c r="EPE62" s="75"/>
      <c r="EPF62" s="75"/>
      <c r="EPG62" s="75"/>
      <c r="EPH62" s="75"/>
      <c r="EPI62" s="75"/>
      <c r="EPJ62" s="75"/>
      <c r="EPK62" s="75"/>
      <c r="EPL62" s="75"/>
      <c r="EPM62" s="75"/>
      <c r="EPN62" s="75"/>
      <c r="EPO62" s="75"/>
      <c r="EPP62" s="75"/>
      <c r="EPQ62" s="75"/>
      <c r="EPR62" s="75"/>
      <c r="EPS62" s="75"/>
      <c r="EPT62" s="75"/>
      <c r="EPU62" s="74"/>
      <c r="EPV62" s="74"/>
      <c r="EPW62" s="74"/>
      <c r="EPX62" s="75"/>
      <c r="EPY62" s="75"/>
      <c r="EPZ62" s="75"/>
      <c r="EQA62" s="75"/>
      <c r="EQB62" s="75"/>
      <c r="EQC62" s="75"/>
      <c r="EQD62" s="75"/>
      <c r="EQE62" s="75"/>
      <c r="EQF62" s="75"/>
      <c r="EQG62" s="75"/>
      <c r="EQH62" s="75"/>
      <c r="EQI62" s="75"/>
      <c r="EQJ62" s="75"/>
      <c r="EQK62" s="75"/>
      <c r="EQL62" s="75"/>
      <c r="EQM62" s="75"/>
      <c r="EQN62" s="75"/>
      <c r="EQO62" s="74"/>
      <c r="EQP62" s="74"/>
      <c r="EQQ62" s="74"/>
      <c r="EQR62" s="75"/>
      <c r="EQS62" s="75"/>
      <c r="EQT62" s="75"/>
      <c r="EQU62" s="75"/>
      <c r="EQV62" s="75"/>
      <c r="EQW62" s="75"/>
      <c r="EQX62" s="75"/>
      <c r="EQY62" s="75"/>
      <c r="EQZ62" s="75"/>
      <c r="ERA62" s="75"/>
      <c r="ERB62" s="75"/>
      <c r="ERC62" s="75"/>
      <c r="ERD62" s="75"/>
      <c r="ERE62" s="75"/>
      <c r="ERF62" s="75"/>
      <c r="ERG62" s="75"/>
      <c r="ERH62" s="75"/>
      <c r="ERI62" s="74"/>
      <c r="ERJ62" s="74"/>
      <c r="ERK62" s="74"/>
      <c r="ERL62" s="75"/>
      <c r="ERM62" s="75"/>
      <c r="ERN62" s="75"/>
      <c r="ERO62" s="75"/>
      <c r="ERP62" s="75"/>
      <c r="ERQ62" s="75"/>
      <c r="ERR62" s="75"/>
      <c r="ERS62" s="75"/>
      <c r="ERT62" s="75"/>
      <c r="ERU62" s="75"/>
      <c r="ERV62" s="75"/>
      <c r="ERW62" s="75"/>
      <c r="ERX62" s="75"/>
      <c r="ERY62" s="75"/>
      <c r="ERZ62" s="75"/>
      <c r="ESA62" s="75"/>
      <c r="ESB62" s="75"/>
      <c r="ESC62" s="74"/>
      <c r="ESD62" s="74"/>
      <c r="ESE62" s="74"/>
      <c r="ESF62" s="75"/>
      <c r="ESG62" s="75"/>
      <c r="ESH62" s="75"/>
      <c r="ESI62" s="75"/>
      <c r="ESJ62" s="75"/>
      <c r="ESK62" s="75"/>
      <c r="ESL62" s="75"/>
      <c r="ESM62" s="75"/>
      <c r="ESN62" s="75"/>
      <c r="ESO62" s="75"/>
      <c r="ESP62" s="75"/>
      <c r="ESQ62" s="75"/>
      <c r="ESR62" s="75"/>
      <c r="ESS62" s="75"/>
      <c r="EST62" s="75"/>
      <c r="ESU62" s="75"/>
      <c r="ESV62" s="75"/>
      <c r="ESW62" s="74"/>
      <c r="ESX62" s="74"/>
      <c r="ESY62" s="74"/>
      <c r="ESZ62" s="75"/>
      <c r="ETA62" s="75"/>
      <c r="ETB62" s="75"/>
      <c r="ETC62" s="75"/>
      <c r="ETD62" s="75"/>
      <c r="ETE62" s="75"/>
      <c r="ETF62" s="75"/>
      <c r="ETG62" s="75"/>
      <c r="ETH62" s="75"/>
      <c r="ETI62" s="75"/>
      <c r="ETJ62" s="75"/>
      <c r="ETK62" s="75"/>
      <c r="ETL62" s="75"/>
      <c r="ETM62" s="75"/>
      <c r="ETN62" s="75"/>
      <c r="ETO62" s="75"/>
      <c r="ETP62" s="75"/>
      <c r="ETQ62" s="74"/>
      <c r="ETR62" s="74"/>
      <c r="ETS62" s="74"/>
      <c r="ETT62" s="75"/>
      <c r="ETU62" s="75"/>
      <c r="ETV62" s="75"/>
      <c r="ETW62" s="75"/>
      <c r="ETX62" s="75"/>
      <c r="ETY62" s="75"/>
      <c r="ETZ62" s="75"/>
      <c r="EUA62" s="75"/>
      <c r="EUB62" s="75"/>
      <c r="EUC62" s="75"/>
      <c r="EUD62" s="75"/>
      <c r="EUE62" s="75"/>
      <c r="EUF62" s="75"/>
      <c r="EUG62" s="75"/>
      <c r="EUH62" s="75"/>
      <c r="EUI62" s="75"/>
      <c r="EUJ62" s="75"/>
      <c r="EUK62" s="74"/>
      <c r="EUL62" s="74"/>
      <c r="EUM62" s="74"/>
      <c r="EUN62" s="75"/>
      <c r="EUO62" s="75"/>
      <c r="EUP62" s="75"/>
      <c r="EUQ62" s="75"/>
      <c r="EUR62" s="75"/>
      <c r="EUS62" s="75"/>
      <c r="EUT62" s="75"/>
      <c r="EUU62" s="75"/>
      <c r="EUV62" s="75"/>
      <c r="EUW62" s="75"/>
      <c r="EUX62" s="75"/>
      <c r="EUY62" s="75"/>
      <c r="EUZ62" s="75"/>
      <c r="EVA62" s="75"/>
      <c r="EVB62" s="75"/>
      <c r="EVC62" s="75"/>
      <c r="EVD62" s="75"/>
      <c r="EVE62" s="74"/>
      <c r="EVF62" s="74"/>
      <c r="EVG62" s="74"/>
      <c r="EVH62" s="75"/>
      <c r="EVI62" s="75"/>
      <c r="EVJ62" s="75"/>
      <c r="EVK62" s="75"/>
      <c r="EVL62" s="75"/>
      <c r="EVM62" s="75"/>
      <c r="EVN62" s="75"/>
      <c r="EVO62" s="75"/>
      <c r="EVP62" s="75"/>
      <c r="EVQ62" s="75"/>
      <c r="EVR62" s="75"/>
      <c r="EVS62" s="75"/>
      <c r="EVT62" s="75"/>
      <c r="EVU62" s="75"/>
      <c r="EVV62" s="75"/>
      <c r="EVW62" s="75"/>
      <c r="EVX62" s="75"/>
      <c r="EVY62" s="74"/>
      <c r="EVZ62" s="74"/>
      <c r="EWA62" s="74"/>
      <c r="EWB62" s="75"/>
      <c r="EWC62" s="75"/>
      <c r="EWD62" s="75"/>
      <c r="EWE62" s="75"/>
      <c r="EWF62" s="75"/>
      <c r="EWG62" s="75"/>
      <c r="EWH62" s="75"/>
      <c r="EWI62" s="75"/>
      <c r="EWJ62" s="75"/>
      <c r="EWK62" s="75"/>
      <c r="EWL62" s="75"/>
      <c r="EWM62" s="75"/>
      <c r="EWN62" s="75"/>
      <c r="EWO62" s="75"/>
      <c r="EWP62" s="75"/>
      <c r="EWQ62" s="75"/>
      <c r="EWR62" s="75"/>
      <c r="EWS62" s="74"/>
      <c r="EWT62" s="74"/>
      <c r="EWU62" s="74"/>
      <c r="EWV62" s="75"/>
      <c r="EWW62" s="75"/>
      <c r="EWX62" s="75"/>
      <c r="EWY62" s="75"/>
      <c r="EWZ62" s="75"/>
      <c r="EXA62" s="75"/>
      <c r="EXB62" s="75"/>
      <c r="EXC62" s="75"/>
      <c r="EXD62" s="75"/>
      <c r="EXE62" s="75"/>
      <c r="EXF62" s="75"/>
      <c r="EXG62" s="75"/>
      <c r="EXH62" s="75"/>
      <c r="EXI62" s="75"/>
      <c r="EXJ62" s="75"/>
      <c r="EXK62" s="75"/>
      <c r="EXL62" s="75"/>
      <c r="EXM62" s="74"/>
      <c r="EXN62" s="74"/>
      <c r="EXO62" s="74"/>
      <c r="EXP62" s="75"/>
      <c r="EXQ62" s="75"/>
      <c r="EXR62" s="75"/>
      <c r="EXS62" s="75"/>
      <c r="EXT62" s="75"/>
      <c r="EXU62" s="75"/>
      <c r="EXV62" s="75"/>
      <c r="EXW62" s="75"/>
      <c r="EXX62" s="75"/>
      <c r="EXY62" s="75"/>
      <c r="EXZ62" s="75"/>
      <c r="EYA62" s="75"/>
      <c r="EYB62" s="75"/>
      <c r="EYC62" s="75"/>
      <c r="EYD62" s="75"/>
      <c r="EYE62" s="75"/>
      <c r="EYF62" s="75"/>
      <c r="EYG62" s="74"/>
      <c r="EYH62" s="74"/>
      <c r="EYI62" s="74"/>
      <c r="EYJ62" s="75"/>
      <c r="EYK62" s="75"/>
      <c r="EYL62" s="75"/>
      <c r="EYM62" s="75"/>
      <c r="EYN62" s="75"/>
      <c r="EYO62" s="75"/>
      <c r="EYP62" s="75"/>
      <c r="EYQ62" s="75"/>
      <c r="EYR62" s="75"/>
      <c r="EYS62" s="75"/>
      <c r="EYT62" s="75"/>
      <c r="EYU62" s="75"/>
      <c r="EYV62" s="75"/>
      <c r="EYW62" s="75"/>
      <c r="EYX62" s="75"/>
      <c r="EYY62" s="75"/>
      <c r="EYZ62" s="75"/>
      <c r="EZA62" s="74"/>
      <c r="EZB62" s="74"/>
      <c r="EZC62" s="74"/>
      <c r="EZD62" s="75"/>
      <c r="EZE62" s="75"/>
      <c r="EZF62" s="75"/>
      <c r="EZG62" s="75"/>
      <c r="EZH62" s="75"/>
      <c r="EZI62" s="75"/>
      <c r="EZJ62" s="75"/>
      <c r="EZK62" s="75"/>
      <c r="EZL62" s="75"/>
      <c r="EZM62" s="75"/>
      <c r="EZN62" s="75"/>
      <c r="EZO62" s="75"/>
      <c r="EZP62" s="75"/>
      <c r="EZQ62" s="75"/>
      <c r="EZR62" s="75"/>
      <c r="EZS62" s="75"/>
      <c r="EZT62" s="75"/>
      <c r="EZU62" s="74"/>
      <c r="EZV62" s="74"/>
      <c r="EZW62" s="74"/>
      <c r="EZX62" s="75"/>
      <c r="EZY62" s="75"/>
      <c r="EZZ62" s="75"/>
      <c r="FAA62" s="75"/>
      <c r="FAB62" s="75"/>
      <c r="FAC62" s="75"/>
      <c r="FAD62" s="75"/>
      <c r="FAE62" s="75"/>
      <c r="FAF62" s="75"/>
      <c r="FAG62" s="75"/>
      <c r="FAH62" s="75"/>
      <c r="FAI62" s="75"/>
      <c r="FAJ62" s="75"/>
      <c r="FAK62" s="75"/>
      <c r="FAL62" s="75"/>
      <c r="FAM62" s="75"/>
      <c r="FAN62" s="75"/>
      <c r="FAO62" s="74"/>
      <c r="FAP62" s="74"/>
      <c r="FAQ62" s="74"/>
      <c r="FAR62" s="75"/>
      <c r="FAS62" s="75"/>
      <c r="FAT62" s="75"/>
      <c r="FAU62" s="75"/>
      <c r="FAV62" s="75"/>
      <c r="FAW62" s="75"/>
      <c r="FAX62" s="75"/>
      <c r="FAY62" s="75"/>
      <c r="FAZ62" s="75"/>
      <c r="FBA62" s="75"/>
      <c r="FBB62" s="75"/>
      <c r="FBC62" s="75"/>
      <c r="FBD62" s="75"/>
      <c r="FBE62" s="75"/>
      <c r="FBF62" s="75"/>
      <c r="FBG62" s="75"/>
      <c r="FBH62" s="75"/>
      <c r="FBI62" s="74"/>
      <c r="FBJ62" s="74"/>
      <c r="FBK62" s="74"/>
      <c r="FBL62" s="75"/>
      <c r="FBM62" s="75"/>
      <c r="FBN62" s="75"/>
      <c r="FBO62" s="75"/>
      <c r="FBP62" s="75"/>
      <c r="FBQ62" s="75"/>
      <c r="FBR62" s="75"/>
      <c r="FBS62" s="75"/>
      <c r="FBT62" s="75"/>
      <c r="FBU62" s="75"/>
      <c r="FBV62" s="75"/>
      <c r="FBW62" s="75"/>
      <c r="FBX62" s="75"/>
      <c r="FBY62" s="75"/>
      <c r="FBZ62" s="75"/>
      <c r="FCA62" s="75"/>
      <c r="FCB62" s="75"/>
      <c r="FCC62" s="74"/>
      <c r="FCD62" s="74"/>
      <c r="FCE62" s="74"/>
      <c r="FCF62" s="75"/>
      <c r="FCG62" s="75"/>
      <c r="FCH62" s="75"/>
      <c r="FCI62" s="75"/>
      <c r="FCJ62" s="75"/>
      <c r="FCK62" s="75"/>
      <c r="FCL62" s="75"/>
      <c r="FCM62" s="75"/>
      <c r="FCN62" s="75"/>
      <c r="FCO62" s="75"/>
      <c r="FCP62" s="75"/>
      <c r="FCQ62" s="75"/>
      <c r="FCR62" s="75"/>
      <c r="FCS62" s="75"/>
      <c r="FCT62" s="75"/>
      <c r="FCU62" s="75"/>
      <c r="FCV62" s="75"/>
      <c r="FCW62" s="74"/>
      <c r="FCX62" s="74"/>
      <c r="FCY62" s="74"/>
      <c r="FCZ62" s="75"/>
      <c r="FDA62" s="75"/>
      <c r="FDB62" s="75"/>
      <c r="FDC62" s="75"/>
      <c r="FDD62" s="75"/>
      <c r="FDE62" s="75"/>
      <c r="FDF62" s="75"/>
      <c r="FDG62" s="75"/>
      <c r="FDH62" s="75"/>
      <c r="FDI62" s="75"/>
      <c r="FDJ62" s="75"/>
      <c r="FDK62" s="75"/>
      <c r="FDL62" s="75"/>
      <c r="FDM62" s="75"/>
      <c r="FDN62" s="75"/>
      <c r="FDO62" s="75"/>
      <c r="FDP62" s="75"/>
      <c r="FDQ62" s="74"/>
      <c r="FDR62" s="74"/>
      <c r="FDS62" s="74"/>
      <c r="FDT62" s="75"/>
      <c r="FDU62" s="75"/>
      <c r="FDV62" s="75"/>
      <c r="FDW62" s="75"/>
      <c r="FDX62" s="75"/>
      <c r="FDY62" s="75"/>
      <c r="FDZ62" s="75"/>
      <c r="FEA62" s="75"/>
      <c r="FEB62" s="75"/>
      <c r="FEC62" s="75"/>
      <c r="FED62" s="75"/>
      <c r="FEE62" s="75"/>
      <c r="FEF62" s="75"/>
      <c r="FEG62" s="75"/>
      <c r="FEH62" s="75"/>
      <c r="FEI62" s="75"/>
      <c r="FEJ62" s="75"/>
      <c r="FEK62" s="74"/>
      <c r="FEL62" s="74"/>
      <c r="FEM62" s="74"/>
      <c r="FEN62" s="75"/>
      <c r="FEO62" s="75"/>
      <c r="FEP62" s="75"/>
      <c r="FEQ62" s="75"/>
      <c r="FER62" s="75"/>
      <c r="FES62" s="75"/>
      <c r="FET62" s="75"/>
      <c r="FEU62" s="75"/>
      <c r="FEV62" s="75"/>
      <c r="FEW62" s="75"/>
      <c r="FEX62" s="75"/>
      <c r="FEY62" s="75"/>
      <c r="FEZ62" s="75"/>
      <c r="FFA62" s="75"/>
      <c r="FFB62" s="75"/>
      <c r="FFC62" s="75"/>
      <c r="FFD62" s="75"/>
      <c r="FFE62" s="74"/>
      <c r="FFF62" s="74"/>
      <c r="FFG62" s="74"/>
      <c r="FFH62" s="75"/>
      <c r="FFI62" s="75"/>
      <c r="FFJ62" s="75"/>
      <c r="FFK62" s="75"/>
      <c r="FFL62" s="75"/>
      <c r="FFM62" s="75"/>
      <c r="FFN62" s="75"/>
      <c r="FFO62" s="75"/>
      <c r="FFP62" s="75"/>
      <c r="FFQ62" s="75"/>
      <c r="FFR62" s="75"/>
      <c r="FFS62" s="75"/>
      <c r="FFT62" s="75"/>
      <c r="FFU62" s="75"/>
      <c r="FFV62" s="75"/>
      <c r="FFW62" s="75"/>
      <c r="FFX62" s="75"/>
      <c r="FFY62" s="74"/>
      <c r="FFZ62" s="74"/>
      <c r="FGA62" s="74"/>
      <c r="FGB62" s="75"/>
      <c r="FGC62" s="75"/>
      <c r="FGD62" s="75"/>
      <c r="FGE62" s="75"/>
      <c r="FGF62" s="75"/>
      <c r="FGG62" s="75"/>
      <c r="FGH62" s="75"/>
      <c r="FGI62" s="75"/>
      <c r="FGJ62" s="75"/>
      <c r="FGK62" s="75"/>
      <c r="FGL62" s="75"/>
      <c r="FGM62" s="75"/>
      <c r="FGN62" s="75"/>
      <c r="FGO62" s="75"/>
      <c r="FGP62" s="75"/>
      <c r="FGQ62" s="75"/>
      <c r="FGR62" s="75"/>
      <c r="FGS62" s="74"/>
      <c r="FGT62" s="74"/>
      <c r="FGU62" s="74"/>
      <c r="FGV62" s="75"/>
      <c r="FGW62" s="75"/>
      <c r="FGX62" s="75"/>
      <c r="FGY62" s="75"/>
      <c r="FGZ62" s="75"/>
      <c r="FHA62" s="75"/>
      <c r="FHB62" s="75"/>
      <c r="FHC62" s="75"/>
      <c r="FHD62" s="75"/>
      <c r="FHE62" s="75"/>
      <c r="FHF62" s="75"/>
      <c r="FHG62" s="75"/>
      <c r="FHH62" s="75"/>
      <c r="FHI62" s="75"/>
      <c r="FHJ62" s="75"/>
      <c r="FHK62" s="75"/>
      <c r="FHL62" s="75"/>
      <c r="FHM62" s="74"/>
      <c r="FHN62" s="74"/>
      <c r="FHO62" s="74"/>
      <c r="FHP62" s="75"/>
      <c r="FHQ62" s="75"/>
      <c r="FHR62" s="75"/>
      <c r="FHS62" s="75"/>
      <c r="FHT62" s="75"/>
      <c r="FHU62" s="75"/>
      <c r="FHV62" s="75"/>
      <c r="FHW62" s="75"/>
      <c r="FHX62" s="75"/>
      <c r="FHY62" s="75"/>
      <c r="FHZ62" s="75"/>
      <c r="FIA62" s="75"/>
      <c r="FIB62" s="75"/>
      <c r="FIC62" s="75"/>
      <c r="FID62" s="75"/>
      <c r="FIE62" s="75"/>
      <c r="FIF62" s="75"/>
      <c r="FIG62" s="74"/>
      <c r="FIH62" s="74"/>
      <c r="FII62" s="74"/>
      <c r="FIJ62" s="75"/>
      <c r="FIK62" s="75"/>
      <c r="FIL62" s="75"/>
      <c r="FIM62" s="75"/>
      <c r="FIN62" s="75"/>
      <c r="FIO62" s="75"/>
      <c r="FIP62" s="75"/>
      <c r="FIQ62" s="75"/>
      <c r="FIR62" s="75"/>
      <c r="FIS62" s="75"/>
      <c r="FIT62" s="75"/>
      <c r="FIU62" s="75"/>
      <c r="FIV62" s="75"/>
      <c r="FIW62" s="75"/>
      <c r="FIX62" s="75"/>
      <c r="FIY62" s="75"/>
      <c r="FIZ62" s="75"/>
      <c r="FJA62" s="74"/>
      <c r="FJB62" s="74"/>
      <c r="FJC62" s="74"/>
      <c r="FJD62" s="75"/>
      <c r="FJE62" s="75"/>
      <c r="FJF62" s="75"/>
      <c r="FJG62" s="75"/>
      <c r="FJH62" s="75"/>
      <c r="FJI62" s="75"/>
      <c r="FJJ62" s="75"/>
      <c r="FJK62" s="75"/>
      <c r="FJL62" s="75"/>
      <c r="FJM62" s="75"/>
      <c r="FJN62" s="75"/>
      <c r="FJO62" s="75"/>
      <c r="FJP62" s="75"/>
      <c r="FJQ62" s="75"/>
      <c r="FJR62" s="75"/>
      <c r="FJS62" s="75"/>
      <c r="FJT62" s="75"/>
      <c r="FJU62" s="74"/>
      <c r="FJV62" s="74"/>
      <c r="FJW62" s="74"/>
      <c r="FJX62" s="75"/>
      <c r="FJY62" s="75"/>
      <c r="FJZ62" s="75"/>
      <c r="FKA62" s="75"/>
      <c r="FKB62" s="75"/>
      <c r="FKC62" s="75"/>
      <c r="FKD62" s="75"/>
      <c r="FKE62" s="75"/>
      <c r="FKF62" s="75"/>
      <c r="FKG62" s="75"/>
      <c r="FKH62" s="75"/>
      <c r="FKI62" s="75"/>
      <c r="FKJ62" s="75"/>
      <c r="FKK62" s="75"/>
      <c r="FKL62" s="75"/>
      <c r="FKM62" s="75"/>
      <c r="FKN62" s="75"/>
      <c r="FKO62" s="74"/>
      <c r="FKP62" s="74"/>
      <c r="FKQ62" s="74"/>
      <c r="FKR62" s="75"/>
      <c r="FKS62" s="75"/>
      <c r="FKT62" s="75"/>
      <c r="FKU62" s="75"/>
      <c r="FKV62" s="75"/>
      <c r="FKW62" s="75"/>
      <c r="FKX62" s="75"/>
      <c r="FKY62" s="75"/>
      <c r="FKZ62" s="75"/>
      <c r="FLA62" s="75"/>
      <c r="FLB62" s="75"/>
      <c r="FLC62" s="75"/>
      <c r="FLD62" s="75"/>
      <c r="FLE62" s="75"/>
      <c r="FLF62" s="75"/>
      <c r="FLG62" s="75"/>
      <c r="FLH62" s="75"/>
      <c r="FLI62" s="74"/>
      <c r="FLJ62" s="74"/>
      <c r="FLK62" s="74"/>
      <c r="FLL62" s="75"/>
      <c r="FLM62" s="75"/>
      <c r="FLN62" s="75"/>
      <c r="FLO62" s="75"/>
      <c r="FLP62" s="75"/>
      <c r="FLQ62" s="75"/>
      <c r="FLR62" s="75"/>
      <c r="FLS62" s="75"/>
      <c r="FLT62" s="75"/>
      <c r="FLU62" s="75"/>
      <c r="FLV62" s="75"/>
      <c r="FLW62" s="75"/>
      <c r="FLX62" s="75"/>
      <c r="FLY62" s="75"/>
      <c r="FLZ62" s="75"/>
      <c r="FMA62" s="75"/>
      <c r="FMB62" s="75"/>
      <c r="FMC62" s="74"/>
      <c r="FMD62" s="74"/>
      <c r="FME62" s="74"/>
      <c r="FMF62" s="75"/>
      <c r="FMG62" s="75"/>
      <c r="FMH62" s="75"/>
      <c r="FMI62" s="75"/>
      <c r="FMJ62" s="75"/>
      <c r="FMK62" s="75"/>
      <c r="FML62" s="75"/>
      <c r="FMM62" s="75"/>
      <c r="FMN62" s="75"/>
      <c r="FMO62" s="75"/>
      <c r="FMP62" s="75"/>
      <c r="FMQ62" s="75"/>
      <c r="FMR62" s="75"/>
      <c r="FMS62" s="75"/>
      <c r="FMT62" s="75"/>
      <c r="FMU62" s="75"/>
      <c r="FMV62" s="75"/>
      <c r="FMW62" s="74"/>
      <c r="FMX62" s="74"/>
      <c r="FMY62" s="74"/>
      <c r="FMZ62" s="75"/>
      <c r="FNA62" s="75"/>
      <c r="FNB62" s="75"/>
      <c r="FNC62" s="75"/>
      <c r="FND62" s="75"/>
      <c r="FNE62" s="75"/>
      <c r="FNF62" s="75"/>
      <c r="FNG62" s="75"/>
      <c r="FNH62" s="75"/>
      <c r="FNI62" s="75"/>
      <c r="FNJ62" s="75"/>
      <c r="FNK62" s="75"/>
      <c r="FNL62" s="75"/>
      <c r="FNM62" s="75"/>
      <c r="FNN62" s="75"/>
      <c r="FNO62" s="75"/>
      <c r="FNP62" s="75"/>
      <c r="FNQ62" s="74"/>
      <c r="FNR62" s="74"/>
      <c r="FNS62" s="74"/>
      <c r="FNT62" s="75"/>
      <c r="FNU62" s="75"/>
      <c r="FNV62" s="75"/>
      <c r="FNW62" s="75"/>
      <c r="FNX62" s="75"/>
      <c r="FNY62" s="75"/>
      <c r="FNZ62" s="75"/>
      <c r="FOA62" s="75"/>
      <c r="FOB62" s="75"/>
      <c r="FOC62" s="75"/>
      <c r="FOD62" s="75"/>
      <c r="FOE62" s="75"/>
      <c r="FOF62" s="75"/>
      <c r="FOG62" s="75"/>
      <c r="FOH62" s="75"/>
      <c r="FOI62" s="75"/>
      <c r="FOJ62" s="75"/>
      <c r="FOK62" s="74"/>
      <c r="FOL62" s="74"/>
      <c r="FOM62" s="74"/>
      <c r="FON62" s="75"/>
      <c r="FOO62" s="75"/>
      <c r="FOP62" s="75"/>
      <c r="FOQ62" s="75"/>
      <c r="FOR62" s="75"/>
      <c r="FOS62" s="75"/>
      <c r="FOT62" s="75"/>
      <c r="FOU62" s="75"/>
      <c r="FOV62" s="75"/>
      <c r="FOW62" s="75"/>
      <c r="FOX62" s="75"/>
      <c r="FOY62" s="75"/>
      <c r="FOZ62" s="75"/>
      <c r="FPA62" s="75"/>
      <c r="FPB62" s="75"/>
      <c r="FPC62" s="75"/>
      <c r="FPD62" s="75"/>
      <c r="FPE62" s="74"/>
      <c r="FPF62" s="74"/>
      <c r="FPG62" s="74"/>
      <c r="FPH62" s="75"/>
      <c r="FPI62" s="75"/>
      <c r="FPJ62" s="75"/>
      <c r="FPK62" s="75"/>
      <c r="FPL62" s="75"/>
      <c r="FPM62" s="75"/>
      <c r="FPN62" s="75"/>
      <c r="FPO62" s="75"/>
      <c r="FPP62" s="75"/>
      <c r="FPQ62" s="75"/>
      <c r="FPR62" s="75"/>
      <c r="FPS62" s="75"/>
      <c r="FPT62" s="75"/>
      <c r="FPU62" s="75"/>
      <c r="FPV62" s="75"/>
      <c r="FPW62" s="75"/>
      <c r="FPX62" s="75"/>
      <c r="FPY62" s="74"/>
      <c r="FPZ62" s="74"/>
      <c r="FQA62" s="74"/>
      <c r="FQB62" s="75"/>
      <c r="FQC62" s="75"/>
      <c r="FQD62" s="75"/>
      <c r="FQE62" s="75"/>
      <c r="FQF62" s="75"/>
      <c r="FQG62" s="75"/>
      <c r="FQH62" s="75"/>
      <c r="FQI62" s="75"/>
      <c r="FQJ62" s="75"/>
      <c r="FQK62" s="75"/>
      <c r="FQL62" s="75"/>
      <c r="FQM62" s="75"/>
      <c r="FQN62" s="75"/>
      <c r="FQO62" s="75"/>
      <c r="FQP62" s="75"/>
      <c r="FQQ62" s="75"/>
      <c r="FQR62" s="75"/>
      <c r="FQS62" s="74"/>
      <c r="FQT62" s="74"/>
      <c r="FQU62" s="74"/>
      <c r="FQV62" s="75"/>
      <c r="FQW62" s="75"/>
      <c r="FQX62" s="75"/>
      <c r="FQY62" s="75"/>
      <c r="FQZ62" s="75"/>
      <c r="FRA62" s="75"/>
      <c r="FRB62" s="75"/>
      <c r="FRC62" s="75"/>
      <c r="FRD62" s="75"/>
      <c r="FRE62" s="75"/>
      <c r="FRF62" s="75"/>
      <c r="FRG62" s="75"/>
      <c r="FRH62" s="75"/>
      <c r="FRI62" s="75"/>
      <c r="FRJ62" s="75"/>
      <c r="FRK62" s="75"/>
      <c r="FRL62" s="75"/>
      <c r="FRM62" s="74"/>
      <c r="FRN62" s="74"/>
      <c r="FRO62" s="74"/>
      <c r="FRP62" s="75"/>
      <c r="FRQ62" s="75"/>
      <c r="FRR62" s="75"/>
      <c r="FRS62" s="75"/>
      <c r="FRT62" s="75"/>
      <c r="FRU62" s="75"/>
      <c r="FRV62" s="75"/>
      <c r="FRW62" s="75"/>
      <c r="FRX62" s="75"/>
      <c r="FRY62" s="75"/>
      <c r="FRZ62" s="75"/>
      <c r="FSA62" s="75"/>
      <c r="FSB62" s="75"/>
      <c r="FSC62" s="75"/>
      <c r="FSD62" s="75"/>
      <c r="FSE62" s="75"/>
      <c r="FSF62" s="75"/>
      <c r="FSG62" s="74"/>
      <c r="FSH62" s="74"/>
      <c r="FSI62" s="74"/>
      <c r="FSJ62" s="75"/>
      <c r="FSK62" s="75"/>
      <c r="FSL62" s="75"/>
      <c r="FSM62" s="75"/>
      <c r="FSN62" s="75"/>
      <c r="FSO62" s="75"/>
      <c r="FSP62" s="75"/>
      <c r="FSQ62" s="75"/>
      <c r="FSR62" s="75"/>
      <c r="FSS62" s="75"/>
      <c r="FST62" s="75"/>
      <c r="FSU62" s="75"/>
      <c r="FSV62" s="75"/>
      <c r="FSW62" s="75"/>
      <c r="FSX62" s="75"/>
      <c r="FSY62" s="75"/>
      <c r="FSZ62" s="75"/>
      <c r="FTA62" s="74"/>
      <c r="FTB62" s="74"/>
      <c r="FTC62" s="74"/>
      <c r="FTD62" s="75"/>
      <c r="FTE62" s="75"/>
      <c r="FTF62" s="75"/>
      <c r="FTG62" s="75"/>
      <c r="FTH62" s="75"/>
      <c r="FTI62" s="75"/>
      <c r="FTJ62" s="75"/>
      <c r="FTK62" s="75"/>
      <c r="FTL62" s="75"/>
      <c r="FTM62" s="75"/>
      <c r="FTN62" s="75"/>
      <c r="FTO62" s="75"/>
      <c r="FTP62" s="75"/>
      <c r="FTQ62" s="75"/>
      <c r="FTR62" s="75"/>
      <c r="FTS62" s="75"/>
      <c r="FTT62" s="75"/>
      <c r="FTU62" s="74"/>
      <c r="FTV62" s="74"/>
      <c r="FTW62" s="74"/>
      <c r="FTX62" s="75"/>
      <c r="FTY62" s="75"/>
      <c r="FTZ62" s="75"/>
      <c r="FUA62" s="75"/>
      <c r="FUB62" s="75"/>
      <c r="FUC62" s="75"/>
      <c r="FUD62" s="75"/>
      <c r="FUE62" s="75"/>
      <c r="FUF62" s="75"/>
      <c r="FUG62" s="75"/>
      <c r="FUH62" s="75"/>
      <c r="FUI62" s="75"/>
      <c r="FUJ62" s="75"/>
      <c r="FUK62" s="75"/>
      <c r="FUL62" s="75"/>
      <c r="FUM62" s="75"/>
      <c r="FUN62" s="75"/>
      <c r="FUO62" s="74"/>
      <c r="FUP62" s="74"/>
      <c r="FUQ62" s="74"/>
      <c r="FUR62" s="75"/>
      <c r="FUS62" s="75"/>
      <c r="FUT62" s="75"/>
      <c r="FUU62" s="75"/>
      <c r="FUV62" s="75"/>
      <c r="FUW62" s="75"/>
      <c r="FUX62" s="75"/>
      <c r="FUY62" s="75"/>
      <c r="FUZ62" s="75"/>
      <c r="FVA62" s="75"/>
      <c r="FVB62" s="75"/>
      <c r="FVC62" s="75"/>
      <c r="FVD62" s="75"/>
      <c r="FVE62" s="75"/>
      <c r="FVF62" s="75"/>
      <c r="FVG62" s="75"/>
      <c r="FVH62" s="75"/>
      <c r="FVI62" s="74"/>
      <c r="FVJ62" s="74"/>
      <c r="FVK62" s="74"/>
      <c r="FVL62" s="75"/>
      <c r="FVM62" s="75"/>
      <c r="FVN62" s="75"/>
      <c r="FVO62" s="75"/>
      <c r="FVP62" s="75"/>
      <c r="FVQ62" s="75"/>
      <c r="FVR62" s="75"/>
      <c r="FVS62" s="75"/>
      <c r="FVT62" s="75"/>
      <c r="FVU62" s="75"/>
      <c r="FVV62" s="75"/>
      <c r="FVW62" s="75"/>
      <c r="FVX62" s="75"/>
      <c r="FVY62" s="75"/>
      <c r="FVZ62" s="75"/>
      <c r="FWA62" s="75"/>
      <c r="FWB62" s="75"/>
      <c r="FWC62" s="74"/>
      <c r="FWD62" s="74"/>
      <c r="FWE62" s="74"/>
      <c r="FWF62" s="75"/>
      <c r="FWG62" s="75"/>
      <c r="FWH62" s="75"/>
      <c r="FWI62" s="75"/>
      <c r="FWJ62" s="75"/>
      <c r="FWK62" s="75"/>
      <c r="FWL62" s="75"/>
      <c r="FWM62" s="75"/>
      <c r="FWN62" s="75"/>
      <c r="FWO62" s="75"/>
      <c r="FWP62" s="75"/>
      <c r="FWQ62" s="75"/>
      <c r="FWR62" s="75"/>
      <c r="FWS62" s="75"/>
      <c r="FWT62" s="75"/>
      <c r="FWU62" s="75"/>
      <c r="FWV62" s="75"/>
      <c r="FWW62" s="74"/>
      <c r="FWX62" s="74"/>
      <c r="FWY62" s="74"/>
      <c r="FWZ62" s="75"/>
      <c r="FXA62" s="75"/>
      <c r="FXB62" s="75"/>
      <c r="FXC62" s="75"/>
      <c r="FXD62" s="75"/>
      <c r="FXE62" s="75"/>
      <c r="FXF62" s="75"/>
      <c r="FXG62" s="75"/>
      <c r="FXH62" s="75"/>
      <c r="FXI62" s="75"/>
      <c r="FXJ62" s="75"/>
      <c r="FXK62" s="75"/>
      <c r="FXL62" s="75"/>
      <c r="FXM62" s="75"/>
      <c r="FXN62" s="75"/>
      <c r="FXO62" s="75"/>
      <c r="FXP62" s="75"/>
      <c r="FXQ62" s="74"/>
      <c r="FXR62" s="74"/>
      <c r="FXS62" s="74"/>
      <c r="FXT62" s="75"/>
      <c r="FXU62" s="75"/>
      <c r="FXV62" s="75"/>
      <c r="FXW62" s="75"/>
      <c r="FXX62" s="75"/>
      <c r="FXY62" s="75"/>
      <c r="FXZ62" s="75"/>
      <c r="FYA62" s="75"/>
      <c r="FYB62" s="75"/>
      <c r="FYC62" s="75"/>
      <c r="FYD62" s="75"/>
      <c r="FYE62" s="75"/>
      <c r="FYF62" s="75"/>
      <c r="FYG62" s="75"/>
      <c r="FYH62" s="75"/>
      <c r="FYI62" s="75"/>
      <c r="FYJ62" s="75"/>
      <c r="FYK62" s="74"/>
      <c r="FYL62" s="74"/>
      <c r="FYM62" s="74"/>
      <c r="FYN62" s="75"/>
      <c r="FYO62" s="75"/>
      <c r="FYP62" s="75"/>
      <c r="FYQ62" s="75"/>
      <c r="FYR62" s="75"/>
      <c r="FYS62" s="75"/>
      <c r="FYT62" s="75"/>
      <c r="FYU62" s="75"/>
      <c r="FYV62" s="75"/>
      <c r="FYW62" s="75"/>
      <c r="FYX62" s="75"/>
      <c r="FYY62" s="75"/>
      <c r="FYZ62" s="75"/>
      <c r="FZA62" s="75"/>
      <c r="FZB62" s="75"/>
      <c r="FZC62" s="75"/>
      <c r="FZD62" s="75"/>
      <c r="FZE62" s="74"/>
      <c r="FZF62" s="74"/>
      <c r="FZG62" s="74"/>
      <c r="FZH62" s="75"/>
      <c r="FZI62" s="75"/>
      <c r="FZJ62" s="75"/>
      <c r="FZK62" s="75"/>
      <c r="FZL62" s="75"/>
      <c r="FZM62" s="75"/>
      <c r="FZN62" s="75"/>
      <c r="FZO62" s="75"/>
      <c r="FZP62" s="75"/>
      <c r="FZQ62" s="75"/>
      <c r="FZR62" s="75"/>
      <c r="FZS62" s="75"/>
      <c r="FZT62" s="75"/>
      <c r="FZU62" s="75"/>
      <c r="FZV62" s="75"/>
      <c r="FZW62" s="75"/>
      <c r="FZX62" s="75"/>
      <c r="FZY62" s="74"/>
      <c r="FZZ62" s="74"/>
      <c r="GAA62" s="74"/>
      <c r="GAB62" s="75"/>
      <c r="GAC62" s="75"/>
      <c r="GAD62" s="75"/>
      <c r="GAE62" s="75"/>
      <c r="GAF62" s="75"/>
      <c r="GAG62" s="75"/>
      <c r="GAH62" s="75"/>
      <c r="GAI62" s="75"/>
      <c r="GAJ62" s="75"/>
      <c r="GAK62" s="75"/>
      <c r="GAL62" s="75"/>
      <c r="GAM62" s="75"/>
      <c r="GAN62" s="75"/>
      <c r="GAO62" s="75"/>
      <c r="GAP62" s="75"/>
      <c r="GAQ62" s="75"/>
      <c r="GAR62" s="75"/>
      <c r="GAS62" s="74"/>
      <c r="GAT62" s="74"/>
      <c r="GAU62" s="74"/>
      <c r="GAV62" s="75"/>
      <c r="GAW62" s="75"/>
      <c r="GAX62" s="75"/>
      <c r="GAY62" s="75"/>
      <c r="GAZ62" s="75"/>
      <c r="GBA62" s="75"/>
      <c r="GBB62" s="75"/>
      <c r="GBC62" s="75"/>
      <c r="GBD62" s="75"/>
      <c r="GBE62" s="75"/>
      <c r="GBF62" s="75"/>
      <c r="GBG62" s="75"/>
      <c r="GBH62" s="75"/>
      <c r="GBI62" s="75"/>
      <c r="GBJ62" s="75"/>
      <c r="GBK62" s="75"/>
      <c r="GBL62" s="75"/>
      <c r="GBM62" s="74"/>
      <c r="GBN62" s="74"/>
      <c r="GBO62" s="74"/>
      <c r="GBP62" s="75"/>
      <c r="GBQ62" s="75"/>
      <c r="GBR62" s="75"/>
      <c r="GBS62" s="75"/>
      <c r="GBT62" s="75"/>
      <c r="GBU62" s="75"/>
      <c r="GBV62" s="75"/>
      <c r="GBW62" s="75"/>
      <c r="GBX62" s="75"/>
      <c r="GBY62" s="75"/>
      <c r="GBZ62" s="75"/>
      <c r="GCA62" s="75"/>
      <c r="GCB62" s="75"/>
      <c r="GCC62" s="75"/>
      <c r="GCD62" s="75"/>
      <c r="GCE62" s="75"/>
      <c r="GCF62" s="75"/>
      <c r="GCG62" s="74"/>
      <c r="GCH62" s="74"/>
      <c r="GCI62" s="74"/>
      <c r="GCJ62" s="75"/>
      <c r="GCK62" s="75"/>
      <c r="GCL62" s="75"/>
      <c r="GCM62" s="75"/>
      <c r="GCN62" s="75"/>
      <c r="GCO62" s="75"/>
      <c r="GCP62" s="75"/>
      <c r="GCQ62" s="75"/>
      <c r="GCR62" s="75"/>
      <c r="GCS62" s="75"/>
      <c r="GCT62" s="75"/>
      <c r="GCU62" s="75"/>
      <c r="GCV62" s="75"/>
      <c r="GCW62" s="75"/>
      <c r="GCX62" s="75"/>
      <c r="GCY62" s="75"/>
      <c r="GCZ62" s="75"/>
      <c r="GDA62" s="74"/>
      <c r="GDB62" s="74"/>
      <c r="GDC62" s="74"/>
      <c r="GDD62" s="75"/>
      <c r="GDE62" s="75"/>
      <c r="GDF62" s="75"/>
      <c r="GDG62" s="75"/>
      <c r="GDH62" s="75"/>
      <c r="GDI62" s="75"/>
      <c r="GDJ62" s="75"/>
      <c r="GDK62" s="75"/>
      <c r="GDL62" s="75"/>
      <c r="GDM62" s="75"/>
      <c r="GDN62" s="75"/>
      <c r="GDO62" s="75"/>
      <c r="GDP62" s="75"/>
      <c r="GDQ62" s="75"/>
      <c r="GDR62" s="75"/>
      <c r="GDS62" s="75"/>
      <c r="GDT62" s="75"/>
      <c r="GDU62" s="74"/>
      <c r="GDV62" s="74"/>
      <c r="GDW62" s="74"/>
      <c r="GDX62" s="75"/>
      <c r="GDY62" s="75"/>
      <c r="GDZ62" s="75"/>
      <c r="GEA62" s="75"/>
      <c r="GEB62" s="75"/>
      <c r="GEC62" s="75"/>
      <c r="GED62" s="75"/>
      <c r="GEE62" s="75"/>
      <c r="GEF62" s="75"/>
      <c r="GEG62" s="75"/>
      <c r="GEH62" s="75"/>
      <c r="GEI62" s="75"/>
      <c r="GEJ62" s="75"/>
      <c r="GEK62" s="75"/>
      <c r="GEL62" s="75"/>
      <c r="GEM62" s="75"/>
      <c r="GEN62" s="75"/>
      <c r="GEO62" s="74"/>
      <c r="GEP62" s="74"/>
      <c r="GEQ62" s="74"/>
      <c r="GER62" s="75"/>
      <c r="GES62" s="75"/>
      <c r="GET62" s="75"/>
      <c r="GEU62" s="75"/>
      <c r="GEV62" s="75"/>
      <c r="GEW62" s="75"/>
      <c r="GEX62" s="75"/>
      <c r="GEY62" s="75"/>
      <c r="GEZ62" s="75"/>
      <c r="GFA62" s="75"/>
      <c r="GFB62" s="75"/>
      <c r="GFC62" s="75"/>
      <c r="GFD62" s="75"/>
      <c r="GFE62" s="75"/>
      <c r="GFF62" s="75"/>
      <c r="GFG62" s="75"/>
      <c r="GFH62" s="75"/>
      <c r="GFI62" s="74"/>
      <c r="GFJ62" s="74"/>
      <c r="GFK62" s="74"/>
      <c r="GFL62" s="75"/>
      <c r="GFM62" s="75"/>
      <c r="GFN62" s="75"/>
      <c r="GFO62" s="75"/>
      <c r="GFP62" s="75"/>
      <c r="GFQ62" s="75"/>
      <c r="GFR62" s="75"/>
      <c r="GFS62" s="75"/>
      <c r="GFT62" s="75"/>
      <c r="GFU62" s="75"/>
      <c r="GFV62" s="75"/>
      <c r="GFW62" s="75"/>
      <c r="GFX62" s="75"/>
      <c r="GFY62" s="75"/>
      <c r="GFZ62" s="75"/>
      <c r="GGA62" s="75"/>
      <c r="GGB62" s="75"/>
      <c r="GGC62" s="74"/>
      <c r="GGD62" s="74"/>
      <c r="GGE62" s="74"/>
      <c r="GGF62" s="75"/>
      <c r="GGG62" s="75"/>
      <c r="GGH62" s="75"/>
      <c r="GGI62" s="75"/>
      <c r="GGJ62" s="75"/>
      <c r="GGK62" s="75"/>
      <c r="GGL62" s="75"/>
      <c r="GGM62" s="75"/>
      <c r="GGN62" s="75"/>
      <c r="GGO62" s="75"/>
      <c r="GGP62" s="75"/>
      <c r="GGQ62" s="75"/>
      <c r="GGR62" s="75"/>
      <c r="GGS62" s="75"/>
      <c r="GGT62" s="75"/>
      <c r="GGU62" s="75"/>
      <c r="GGV62" s="75"/>
      <c r="GGW62" s="74"/>
      <c r="GGX62" s="74"/>
      <c r="GGY62" s="74"/>
      <c r="GGZ62" s="75"/>
      <c r="GHA62" s="75"/>
      <c r="GHB62" s="75"/>
      <c r="GHC62" s="75"/>
      <c r="GHD62" s="75"/>
      <c r="GHE62" s="75"/>
      <c r="GHF62" s="75"/>
      <c r="GHG62" s="75"/>
      <c r="GHH62" s="75"/>
      <c r="GHI62" s="75"/>
      <c r="GHJ62" s="75"/>
      <c r="GHK62" s="75"/>
      <c r="GHL62" s="75"/>
      <c r="GHM62" s="75"/>
      <c r="GHN62" s="75"/>
      <c r="GHO62" s="75"/>
      <c r="GHP62" s="75"/>
      <c r="GHQ62" s="74"/>
      <c r="GHR62" s="74"/>
      <c r="GHS62" s="74"/>
      <c r="GHT62" s="75"/>
      <c r="GHU62" s="75"/>
      <c r="GHV62" s="75"/>
      <c r="GHW62" s="75"/>
      <c r="GHX62" s="75"/>
      <c r="GHY62" s="75"/>
      <c r="GHZ62" s="75"/>
      <c r="GIA62" s="75"/>
      <c r="GIB62" s="75"/>
      <c r="GIC62" s="75"/>
      <c r="GID62" s="75"/>
      <c r="GIE62" s="75"/>
      <c r="GIF62" s="75"/>
      <c r="GIG62" s="75"/>
      <c r="GIH62" s="75"/>
      <c r="GII62" s="75"/>
      <c r="GIJ62" s="75"/>
      <c r="GIK62" s="74"/>
      <c r="GIL62" s="74"/>
      <c r="GIM62" s="74"/>
      <c r="GIN62" s="75"/>
      <c r="GIO62" s="75"/>
      <c r="GIP62" s="75"/>
      <c r="GIQ62" s="75"/>
      <c r="GIR62" s="75"/>
      <c r="GIS62" s="75"/>
      <c r="GIT62" s="75"/>
      <c r="GIU62" s="75"/>
      <c r="GIV62" s="75"/>
      <c r="GIW62" s="75"/>
      <c r="GIX62" s="75"/>
      <c r="GIY62" s="75"/>
      <c r="GIZ62" s="75"/>
      <c r="GJA62" s="75"/>
      <c r="GJB62" s="75"/>
      <c r="GJC62" s="75"/>
      <c r="GJD62" s="75"/>
      <c r="GJE62" s="74"/>
      <c r="GJF62" s="74"/>
      <c r="GJG62" s="74"/>
      <c r="GJH62" s="75"/>
      <c r="GJI62" s="75"/>
      <c r="GJJ62" s="75"/>
      <c r="GJK62" s="75"/>
      <c r="GJL62" s="75"/>
      <c r="GJM62" s="75"/>
      <c r="GJN62" s="75"/>
      <c r="GJO62" s="75"/>
      <c r="GJP62" s="75"/>
      <c r="GJQ62" s="75"/>
      <c r="GJR62" s="75"/>
      <c r="GJS62" s="75"/>
      <c r="GJT62" s="75"/>
      <c r="GJU62" s="75"/>
      <c r="GJV62" s="75"/>
      <c r="GJW62" s="75"/>
      <c r="GJX62" s="75"/>
      <c r="GJY62" s="74"/>
      <c r="GJZ62" s="74"/>
      <c r="GKA62" s="74"/>
      <c r="GKB62" s="75"/>
      <c r="GKC62" s="75"/>
      <c r="GKD62" s="75"/>
      <c r="GKE62" s="75"/>
      <c r="GKF62" s="75"/>
      <c r="GKG62" s="75"/>
      <c r="GKH62" s="75"/>
      <c r="GKI62" s="75"/>
      <c r="GKJ62" s="75"/>
      <c r="GKK62" s="75"/>
      <c r="GKL62" s="75"/>
      <c r="GKM62" s="75"/>
      <c r="GKN62" s="75"/>
      <c r="GKO62" s="75"/>
      <c r="GKP62" s="75"/>
      <c r="GKQ62" s="75"/>
      <c r="GKR62" s="75"/>
      <c r="GKS62" s="74"/>
      <c r="GKT62" s="74"/>
      <c r="GKU62" s="74"/>
      <c r="GKV62" s="75"/>
      <c r="GKW62" s="75"/>
      <c r="GKX62" s="75"/>
      <c r="GKY62" s="75"/>
      <c r="GKZ62" s="75"/>
      <c r="GLA62" s="75"/>
      <c r="GLB62" s="75"/>
      <c r="GLC62" s="75"/>
      <c r="GLD62" s="75"/>
      <c r="GLE62" s="75"/>
      <c r="GLF62" s="75"/>
      <c r="GLG62" s="75"/>
      <c r="GLH62" s="75"/>
      <c r="GLI62" s="75"/>
      <c r="GLJ62" s="75"/>
      <c r="GLK62" s="75"/>
      <c r="GLL62" s="75"/>
      <c r="GLM62" s="74"/>
      <c r="GLN62" s="74"/>
      <c r="GLO62" s="74"/>
      <c r="GLP62" s="75"/>
      <c r="GLQ62" s="75"/>
      <c r="GLR62" s="75"/>
      <c r="GLS62" s="75"/>
      <c r="GLT62" s="75"/>
      <c r="GLU62" s="75"/>
      <c r="GLV62" s="75"/>
      <c r="GLW62" s="75"/>
      <c r="GLX62" s="75"/>
      <c r="GLY62" s="75"/>
      <c r="GLZ62" s="75"/>
      <c r="GMA62" s="75"/>
      <c r="GMB62" s="75"/>
      <c r="GMC62" s="75"/>
      <c r="GMD62" s="75"/>
      <c r="GME62" s="75"/>
      <c r="GMF62" s="75"/>
      <c r="GMG62" s="74"/>
      <c r="GMH62" s="74"/>
      <c r="GMI62" s="74"/>
      <c r="GMJ62" s="75"/>
      <c r="GMK62" s="75"/>
      <c r="GML62" s="75"/>
      <c r="GMM62" s="75"/>
      <c r="GMN62" s="75"/>
      <c r="GMO62" s="75"/>
      <c r="GMP62" s="75"/>
      <c r="GMQ62" s="75"/>
      <c r="GMR62" s="75"/>
      <c r="GMS62" s="75"/>
      <c r="GMT62" s="75"/>
      <c r="GMU62" s="75"/>
      <c r="GMV62" s="75"/>
      <c r="GMW62" s="75"/>
      <c r="GMX62" s="75"/>
      <c r="GMY62" s="75"/>
      <c r="GMZ62" s="75"/>
      <c r="GNA62" s="74"/>
      <c r="GNB62" s="74"/>
      <c r="GNC62" s="74"/>
      <c r="GND62" s="75"/>
      <c r="GNE62" s="75"/>
      <c r="GNF62" s="75"/>
      <c r="GNG62" s="75"/>
      <c r="GNH62" s="75"/>
      <c r="GNI62" s="75"/>
      <c r="GNJ62" s="75"/>
      <c r="GNK62" s="75"/>
      <c r="GNL62" s="75"/>
      <c r="GNM62" s="75"/>
      <c r="GNN62" s="75"/>
      <c r="GNO62" s="75"/>
      <c r="GNP62" s="75"/>
      <c r="GNQ62" s="75"/>
      <c r="GNR62" s="75"/>
      <c r="GNS62" s="75"/>
      <c r="GNT62" s="75"/>
      <c r="GNU62" s="74"/>
      <c r="GNV62" s="74"/>
      <c r="GNW62" s="74"/>
      <c r="GNX62" s="75"/>
      <c r="GNY62" s="75"/>
      <c r="GNZ62" s="75"/>
      <c r="GOA62" s="75"/>
      <c r="GOB62" s="75"/>
      <c r="GOC62" s="75"/>
      <c r="GOD62" s="75"/>
      <c r="GOE62" s="75"/>
      <c r="GOF62" s="75"/>
      <c r="GOG62" s="75"/>
      <c r="GOH62" s="75"/>
      <c r="GOI62" s="75"/>
      <c r="GOJ62" s="75"/>
      <c r="GOK62" s="75"/>
      <c r="GOL62" s="75"/>
      <c r="GOM62" s="75"/>
      <c r="GON62" s="75"/>
      <c r="GOO62" s="74"/>
      <c r="GOP62" s="74"/>
      <c r="GOQ62" s="74"/>
      <c r="GOR62" s="75"/>
      <c r="GOS62" s="75"/>
      <c r="GOT62" s="75"/>
      <c r="GOU62" s="75"/>
      <c r="GOV62" s="75"/>
      <c r="GOW62" s="75"/>
      <c r="GOX62" s="75"/>
      <c r="GOY62" s="75"/>
      <c r="GOZ62" s="75"/>
      <c r="GPA62" s="75"/>
      <c r="GPB62" s="75"/>
      <c r="GPC62" s="75"/>
      <c r="GPD62" s="75"/>
      <c r="GPE62" s="75"/>
      <c r="GPF62" s="75"/>
      <c r="GPG62" s="75"/>
      <c r="GPH62" s="75"/>
      <c r="GPI62" s="74"/>
      <c r="GPJ62" s="74"/>
      <c r="GPK62" s="74"/>
      <c r="GPL62" s="75"/>
      <c r="GPM62" s="75"/>
      <c r="GPN62" s="75"/>
      <c r="GPO62" s="75"/>
      <c r="GPP62" s="75"/>
      <c r="GPQ62" s="75"/>
      <c r="GPR62" s="75"/>
      <c r="GPS62" s="75"/>
      <c r="GPT62" s="75"/>
      <c r="GPU62" s="75"/>
      <c r="GPV62" s="75"/>
      <c r="GPW62" s="75"/>
      <c r="GPX62" s="75"/>
      <c r="GPY62" s="75"/>
      <c r="GPZ62" s="75"/>
      <c r="GQA62" s="75"/>
      <c r="GQB62" s="75"/>
      <c r="GQC62" s="74"/>
      <c r="GQD62" s="74"/>
      <c r="GQE62" s="74"/>
      <c r="GQF62" s="75"/>
      <c r="GQG62" s="75"/>
      <c r="GQH62" s="75"/>
      <c r="GQI62" s="75"/>
      <c r="GQJ62" s="75"/>
      <c r="GQK62" s="75"/>
      <c r="GQL62" s="75"/>
      <c r="GQM62" s="75"/>
      <c r="GQN62" s="75"/>
      <c r="GQO62" s="75"/>
      <c r="GQP62" s="75"/>
      <c r="GQQ62" s="75"/>
      <c r="GQR62" s="75"/>
      <c r="GQS62" s="75"/>
      <c r="GQT62" s="75"/>
      <c r="GQU62" s="75"/>
      <c r="GQV62" s="75"/>
      <c r="GQW62" s="74"/>
      <c r="GQX62" s="74"/>
      <c r="GQY62" s="74"/>
      <c r="GQZ62" s="75"/>
      <c r="GRA62" s="75"/>
      <c r="GRB62" s="75"/>
      <c r="GRC62" s="75"/>
      <c r="GRD62" s="75"/>
      <c r="GRE62" s="75"/>
      <c r="GRF62" s="75"/>
      <c r="GRG62" s="75"/>
      <c r="GRH62" s="75"/>
      <c r="GRI62" s="75"/>
      <c r="GRJ62" s="75"/>
      <c r="GRK62" s="75"/>
      <c r="GRL62" s="75"/>
      <c r="GRM62" s="75"/>
      <c r="GRN62" s="75"/>
      <c r="GRO62" s="75"/>
      <c r="GRP62" s="75"/>
      <c r="GRQ62" s="74"/>
      <c r="GRR62" s="74"/>
      <c r="GRS62" s="74"/>
      <c r="GRT62" s="75"/>
      <c r="GRU62" s="75"/>
      <c r="GRV62" s="75"/>
      <c r="GRW62" s="75"/>
      <c r="GRX62" s="75"/>
      <c r="GRY62" s="75"/>
      <c r="GRZ62" s="75"/>
      <c r="GSA62" s="75"/>
      <c r="GSB62" s="75"/>
      <c r="GSC62" s="75"/>
      <c r="GSD62" s="75"/>
      <c r="GSE62" s="75"/>
      <c r="GSF62" s="75"/>
      <c r="GSG62" s="75"/>
      <c r="GSH62" s="75"/>
      <c r="GSI62" s="75"/>
      <c r="GSJ62" s="75"/>
      <c r="GSK62" s="74"/>
      <c r="GSL62" s="74"/>
      <c r="GSM62" s="74"/>
      <c r="GSN62" s="75"/>
      <c r="GSO62" s="75"/>
      <c r="GSP62" s="75"/>
      <c r="GSQ62" s="75"/>
      <c r="GSR62" s="75"/>
      <c r="GSS62" s="75"/>
      <c r="GST62" s="75"/>
      <c r="GSU62" s="75"/>
      <c r="GSV62" s="75"/>
      <c r="GSW62" s="75"/>
      <c r="GSX62" s="75"/>
      <c r="GSY62" s="75"/>
      <c r="GSZ62" s="75"/>
      <c r="GTA62" s="75"/>
      <c r="GTB62" s="75"/>
      <c r="GTC62" s="75"/>
      <c r="GTD62" s="75"/>
      <c r="GTE62" s="74"/>
      <c r="GTF62" s="74"/>
      <c r="GTG62" s="74"/>
      <c r="GTH62" s="75"/>
      <c r="GTI62" s="75"/>
      <c r="GTJ62" s="75"/>
      <c r="GTK62" s="75"/>
      <c r="GTL62" s="75"/>
      <c r="GTM62" s="75"/>
      <c r="GTN62" s="75"/>
      <c r="GTO62" s="75"/>
      <c r="GTP62" s="75"/>
      <c r="GTQ62" s="75"/>
      <c r="GTR62" s="75"/>
      <c r="GTS62" s="75"/>
      <c r="GTT62" s="75"/>
      <c r="GTU62" s="75"/>
      <c r="GTV62" s="75"/>
      <c r="GTW62" s="75"/>
      <c r="GTX62" s="75"/>
      <c r="GTY62" s="74"/>
      <c r="GTZ62" s="74"/>
      <c r="GUA62" s="74"/>
      <c r="GUB62" s="75"/>
      <c r="GUC62" s="75"/>
      <c r="GUD62" s="75"/>
      <c r="GUE62" s="75"/>
      <c r="GUF62" s="75"/>
      <c r="GUG62" s="75"/>
      <c r="GUH62" s="75"/>
      <c r="GUI62" s="75"/>
      <c r="GUJ62" s="75"/>
      <c r="GUK62" s="75"/>
      <c r="GUL62" s="75"/>
      <c r="GUM62" s="75"/>
      <c r="GUN62" s="75"/>
      <c r="GUO62" s="75"/>
      <c r="GUP62" s="75"/>
      <c r="GUQ62" s="75"/>
      <c r="GUR62" s="75"/>
      <c r="GUS62" s="74"/>
      <c r="GUT62" s="74"/>
      <c r="GUU62" s="74"/>
      <c r="GUV62" s="75"/>
      <c r="GUW62" s="75"/>
      <c r="GUX62" s="75"/>
      <c r="GUY62" s="75"/>
      <c r="GUZ62" s="75"/>
      <c r="GVA62" s="75"/>
      <c r="GVB62" s="75"/>
      <c r="GVC62" s="75"/>
      <c r="GVD62" s="75"/>
      <c r="GVE62" s="75"/>
      <c r="GVF62" s="75"/>
      <c r="GVG62" s="75"/>
      <c r="GVH62" s="75"/>
      <c r="GVI62" s="75"/>
      <c r="GVJ62" s="75"/>
      <c r="GVK62" s="75"/>
      <c r="GVL62" s="75"/>
      <c r="GVM62" s="74"/>
      <c r="GVN62" s="74"/>
      <c r="GVO62" s="74"/>
      <c r="GVP62" s="75"/>
      <c r="GVQ62" s="75"/>
      <c r="GVR62" s="75"/>
      <c r="GVS62" s="75"/>
      <c r="GVT62" s="75"/>
      <c r="GVU62" s="75"/>
      <c r="GVV62" s="75"/>
      <c r="GVW62" s="75"/>
      <c r="GVX62" s="75"/>
      <c r="GVY62" s="75"/>
      <c r="GVZ62" s="75"/>
      <c r="GWA62" s="75"/>
      <c r="GWB62" s="75"/>
      <c r="GWC62" s="75"/>
      <c r="GWD62" s="75"/>
      <c r="GWE62" s="75"/>
      <c r="GWF62" s="75"/>
      <c r="GWG62" s="74"/>
      <c r="GWH62" s="74"/>
      <c r="GWI62" s="74"/>
      <c r="GWJ62" s="75"/>
      <c r="GWK62" s="75"/>
      <c r="GWL62" s="75"/>
      <c r="GWM62" s="75"/>
      <c r="GWN62" s="75"/>
      <c r="GWO62" s="75"/>
      <c r="GWP62" s="75"/>
      <c r="GWQ62" s="75"/>
      <c r="GWR62" s="75"/>
      <c r="GWS62" s="75"/>
      <c r="GWT62" s="75"/>
      <c r="GWU62" s="75"/>
      <c r="GWV62" s="75"/>
      <c r="GWW62" s="75"/>
      <c r="GWX62" s="75"/>
      <c r="GWY62" s="75"/>
      <c r="GWZ62" s="75"/>
      <c r="GXA62" s="74"/>
      <c r="GXB62" s="74"/>
      <c r="GXC62" s="74"/>
      <c r="GXD62" s="75"/>
      <c r="GXE62" s="75"/>
      <c r="GXF62" s="75"/>
      <c r="GXG62" s="75"/>
      <c r="GXH62" s="75"/>
      <c r="GXI62" s="75"/>
      <c r="GXJ62" s="75"/>
      <c r="GXK62" s="75"/>
      <c r="GXL62" s="75"/>
      <c r="GXM62" s="75"/>
      <c r="GXN62" s="75"/>
      <c r="GXO62" s="75"/>
      <c r="GXP62" s="75"/>
      <c r="GXQ62" s="75"/>
      <c r="GXR62" s="75"/>
      <c r="GXS62" s="75"/>
      <c r="GXT62" s="75"/>
      <c r="GXU62" s="74"/>
      <c r="GXV62" s="74"/>
      <c r="GXW62" s="74"/>
      <c r="GXX62" s="75"/>
      <c r="GXY62" s="75"/>
      <c r="GXZ62" s="75"/>
      <c r="GYA62" s="75"/>
      <c r="GYB62" s="75"/>
      <c r="GYC62" s="75"/>
      <c r="GYD62" s="75"/>
      <c r="GYE62" s="75"/>
      <c r="GYF62" s="75"/>
      <c r="GYG62" s="75"/>
      <c r="GYH62" s="75"/>
      <c r="GYI62" s="75"/>
      <c r="GYJ62" s="75"/>
      <c r="GYK62" s="75"/>
      <c r="GYL62" s="75"/>
      <c r="GYM62" s="75"/>
      <c r="GYN62" s="75"/>
      <c r="GYO62" s="74"/>
      <c r="GYP62" s="74"/>
      <c r="GYQ62" s="74"/>
      <c r="GYR62" s="75"/>
      <c r="GYS62" s="75"/>
      <c r="GYT62" s="75"/>
      <c r="GYU62" s="75"/>
      <c r="GYV62" s="75"/>
      <c r="GYW62" s="75"/>
      <c r="GYX62" s="75"/>
      <c r="GYY62" s="75"/>
      <c r="GYZ62" s="75"/>
      <c r="GZA62" s="75"/>
      <c r="GZB62" s="75"/>
      <c r="GZC62" s="75"/>
      <c r="GZD62" s="75"/>
      <c r="GZE62" s="75"/>
      <c r="GZF62" s="75"/>
      <c r="GZG62" s="75"/>
      <c r="GZH62" s="75"/>
      <c r="GZI62" s="74"/>
      <c r="GZJ62" s="74"/>
      <c r="GZK62" s="74"/>
      <c r="GZL62" s="75"/>
      <c r="GZM62" s="75"/>
      <c r="GZN62" s="75"/>
      <c r="GZO62" s="75"/>
      <c r="GZP62" s="75"/>
      <c r="GZQ62" s="75"/>
      <c r="GZR62" s="75"/>
      <c r="GZS62" s="75"/>
      <c r="GZT62" s="75"/>
      <c r="GZU62" s="75"/>
      <c r="GZV62" s="75"/>
      <c r="GZW62" s="75"/>
      <c r="GZX62" s="75"/>
      <c r="GZY62" s="75"/>
      <c r="GZZ62" s="75"/>
      <c r="HAA62" s="75"/>
      <c r="HAB62" s="75"/>
      <c r="HAC62" s="74"/>
      <c r="HAD62" s="74"/>
      <c r="HAE62" s="74"/>
      <c r="HAF62" s="75"/>
      <c r="HAG62" s="75"/>
      <c r="HAH62" s="75"/>
      <c r="HAI62" s="75"/>
      <c r="HAJ62" s="75"/>
      <c r="HAK62" s="75"/>
      <c r="HAL62" s="75"/>
      <c r="HAM62" s="75"/>
      <c r="HAN62" s="75"/>
      <c r="HAO62" s="75"/>
      <c r="HAP62" s="75"/>
      <c r="HAQ62" s="75"/>
      <c r="HAR62" s="75"/>
      <c r="HAS62" s="75"/>
      <c r="HAT62" s="75"/>
      <c r="HAU62" s="75"/>
      <c r="HAV62" s="75"/>
      <c r="HAW62" s="74"/>
      <c r="HAX62" s="74"/>
      <c r="HAY62" s="74"/>
      <c r="HAZ62" s="75"/>
      <c r="HBA62" s="75"/>
      <c r="HBB62" s="75"/>
      <c r="HBC62" s="75"/>
      <c r="HBD62" s="75"/>
      <c r="HBE62" s="75"/>
      <c r="HBF62" s="75"/>
      <c r="HBG62" s="75"/>
      <c r="HBH62" s="75"/>
      <c r="HBI62" s="75"/>
      <c r="HBJ62" s="75"/>
      <c r="HBK62" s="75"/>
      <c r="HBL62" s="75"/>
      <c r="HBM62" s="75"/>
      <c r="HBN62" s="75"/>
      <c r="HBO62" s="75"/>
      <c r="HBP62" s="75"/>
      <c r="HBQ62" s="74"/>
      <c r="HBR62" s="74"/>
      <c r="HBS62" s="74"/>
      <c r="HBT62" s="75"/>
      <c r="HBU62" s="75"/>
      <c r="HBV62" s="75"/>
      <c r="HBW62" s="75"/>
      <c r="HBX62" s="75"/>
      <c r="HBY62" s="75"/>
      <c r="HBZ62" s="75"/>
      <c r="HCA62" s="75"/>
      <c r="HCB62" s="75"/>
      <c r="HCC62" s="75"/>
      <c r="HCD62" s="75"/>
      <c r="HCE62" s="75"/>
      <c r="HCF62" s="75"/>
      <c r="HCG62" s="75"/>
      <c r="HCH62" s="75"/>
      <c r="HCI62" s="75"/>
      <c r="HCJ62" s="75"/>
      <c r="HCK62" s="74"/>
      <c r="HCL62" s="74"/>
      <c r="HCM62" s="74"/>
      <c r="HCN62" s="75"/>
      <c r="HCO62" s="75"/>
      <c r="HCP62" s="75"/>
      <c r="HCQ62" s="75"/>
      <c r="HCR62" s="75"/>
      <c r="HCS62" s="75"/>
      <c r="HCT62" s="75"/>
      <c r="HCU62" s="75"/>
      <c r="HCV62" s="75"/>
      <c r="HCW62" s="75"/>
      <c r="HCX62" s="75"/>
      <c r="HCY62" s="75"/>
      <c r="HCZ62" s="75"/>
      <c r="HDA62" s="75"/>
      <c r="HDB62" s="75"/>
      <c r="HDC62" s="75"/>
      <c r="HDD62" s="75"/>
      <c r="HDE62" s="74"/>
      <c r="HDF62" s="74"/>
      <c r="HDG62" s="74"/>
      <c r="HDH62" s="75"/>
      <c r="HDI62" s="75"/>
      <c r="HDJ62" s="75"/>
      <c r="HDK62" s="75"/>
      <c r="HDL62" s="75"/>
      <c r="HDM62" s="75"/>
      <c r="HDN62" s="75"/>
      <c r="HDO62" s="75"/>
      <c r="HDP62" s="75"/>
      <c r="HDQ62" s="75"/>
      <c r="HDR62" s="75"/>
      <c r="HDS62" s="75"/>
      <c r="HDT62" s="75"/>
      <c r="HDU62" s="75"/>
      <c r="HDV62" s="75"/>
      <c r="HDW62" s="75"/>
      <c r="HDX62" s="75"/>
      <c r="HDY62" s="74"/>
      <c r="HDZ62" s="74"/>
      <c r="HEA62" s="74"/>
      <c r="HEB62" s="75"/>
      <c r="HEC62" s="75"/>
      <c r="HED62" s="75"/>
      <c r="HEE62" s="75"/>
      <c r="HEF62" s="75"/>
      <c r="HEG62" s="75"/>
      <c r="HEH62" s="75"/>
      <c r="HEI62" s="75"/>
      <c r="HEJ62" s="75"/>
      <c r="HEK62" s="75"/>
      <c r="HEL62" s="75"/>
      <c r="HEM62" s="75"/>
      <c r="HEN62" s="75"/>
      <c r="HEO62" s="75"/>
      <c r="HEP62" s="75"/>
      <c r="HEQ62" s="75"/>
      <c r="HER62" s="75"/>
      <c r="HES62" s="74"/>
      <c r="HET62" s="74"/>
      <c r="HEU62" s="74"/>
      <c r="HEV62" s="75"/>
      <c r="HEW62" s="75"/>
      <c r="HEX62" s="75"/>
      <c r="HEY62" s="75"/>
      <c r="HEZ62" s="75"/>
      <c r="HFA62" s="75"/>
      <c r="HFB62" s="75"/>
      <c r="HFC62" s="75"/>
      <c r="HFD62" s="75"/>
      <c r="HFE62" s="75"/>
      <c r="HFF62" s="75"/>
      <c r="HFG62" s="75"/>
      <c r="HFH62" s="75"/>
      <c r="HFI62" s="75"/>
      <c r="HFJ62" s="75"/>
      <c r="HFK62" s="75"/>
      <c r="HFL62" s="75"/>
      <c r="HFM62" s="74"/>
      <c r="HFN62" s="74"/>
      <c r="HFO62" s="74"/>
      <c r="HFP62" s="75"/>
      <c r="HFQ62" s="75"/>
      <c r="HFR62" s="75"/>
      <c r="HFS62" s="75"/>
      <c r="HFT62" s="75"/>
      <c r="HFU62" s="75"/>
      <c r="HFV62" s="75"/>
      <c r="HFW62" s="75"/>
      <c r="HFX62" s="75"/>
      <c r="HFY62" s="75"/>
      <c r="HFZ62" s="75"/>
      <c r="HGA62" s="75"/>
      <c r="HGB62" s="75"/>
      <c r="HGC62" s="75"/>
      <c r="HGD62" s="75"/>
      <c r="HGE62" s="75"/>
      <c r="HGF62" s="75"/>
      <c r="HGG62" s="74"/>
      <c r="HGH62" s="74"/>
      <c r="HGI62" s="74"/>
      <c r="HGJ62" s="75"/>
      <c r="HGK62" s="75"/>
      <c r="HGL62" s="75"/>
      <c r="HGM62" s="75"/>
      <c r="HGN62" s="75"/>
      <c r="HGO62" s="75"/>
      <c r="HGP62" s="75"/>
      <c r="HGQ62" s="75"/>
      <c r="HGR62" s="75"/>
      <c r="HGS62" s="75"/>
      <c r="HGT62" s="75"/>
      <c r="HGU62" s="75"/>
      <c r="HGV62" s="75"/>
      <c r="HGW62" s="75"/>
      <c r="HGX62" s="75"/>
      <c r="HGY62" s="75"/>
      <c r="HGZ62" s="75"/>
      <c r="HHA62" s="74"/>
      <c r="HHB62" s="74"/>
      <c r="HHC62" s="74"/>
      <c r="HHD62" s="75"/>
      <c r="HHE62" s="75"/>
      <c r="HHF62" s="75"/>
      <c r="HHG62" s="75"/>
      <c r="HHH62" s="75"/>
      <c r="HHI62" s="75"/>
      <c r="HHJ62" s="75"/>
      <c r="HHK62" s="75"/>
      <c r="HHL62" s="75"/>
      <c r="HHM62" s="75"/>
      <c r="HHN62" s="75"/>
      <c r="HHO62" s="75"/>
      <c r="HHP62" s="75"/>
      <c r="HHQ62" s="75"/>
      <c r="HHR62" s="75"/>
      <c r="HHS62" s="75"/>
      <c r="HHT62" s="75"/>
      <c r="HHU62" s="74"/>
      <c r="HHV62" s="74"/>
      <c r="HHW62" s="74"/>
      <c r="HHX62" s="75"/>
      <c r="HHY62" s="75"/>
      <c r="HHZ62" s="75"/>
      <c r="HIA62" s="75"/>
      <c r="HIB62" s="75"/>
      <c r="HIC62" s="75"/>
      <c r="HID62" s="75"/>
      <c r="HIE62" s="75"/>
      <c r="HIF62" s="75"/>
      <c r="HIG62" s="75"/>
      <c r="HIH62" s="75"/>
      <c r="HII62" s="75"/>
      <c r="HIJ62" s="75"/>
      <c r="HIK62" s="75"/>
      <c r="HIL62" s="75"/>
      <c r="HIM62" s="75"/>
      <c r="HIN62" s="75"/>
      <c r="HIO62" s="74"/>
      <c r="HIP62" s="74"/>
      <c r="HIQ62" s="74"/>
      <c r="HIR62" s="75"/>
      <c r="HIS62" s="75"/>
      <c r="HIT62" s="75"/>
      <c r="HIU62" s="75"/>
      <c r="HIV62" s="75"/>
      <c r="HIW62" s="75"/>
      <c r="HIX62" s="75"/>
      <c r="HIY62" s="75"/>
      <c r="HIZ62" s="75"/>
      <c r="HJA62" s="75"/>
      <c r="HJB62" s="75"/>
      <c r="HJC62" s="75"/>
      <c r="HJD62" s="75"/>
      <c r="HJE62" s="75"/>
      <c r="HJF62" s="75"/>
      <c r="HJG62" s="75"/>
      <c r="HJH62" s="75"/>
      <c r="HJI62" s="74"/>
      <c r="HJJ62" s="74"/>
      <c r="HJK62" s="74"/>
      <c r="HJL62" s="75"/>
      <c r="HJM62" s="75"/>
      <c r="HJN62" s="75"/>
      <c r="HJO62" s="75"/>
      <c r="HJP62" s="75"/>
      <c r="HJQ62" s="75"/>
      <c r="HJR62" s="75"/>
      <c r="HJS62" s="75"/>
      <c r="HJT62" s="75"/>
      <c r="HJU62" s="75"/>
      <c r="HJV62" s="75"/>
      <c r="HJW62" s="75"/>
      <c r="HJX62" s="75"/>
      <c r="HJY62" s="75"/>
      <c r="HJZ62" s="75"/>
      <c r="HKA62" s="75"/>
      <c r="HKB62" s="75"/>
      <c r="HKC62" s="74"/>
      <c r="HKD62" s="74"/>
      <c r="HKE62" s="74"/>
      <c r="HKF62" s="75"/>
      <c r="HKG62" s="75"/>
      <c r="HKH62" s="75"/>
      <c r="HKI62" s="75"/>
      <c r="HKJ62" s="75"/>
      <c r="HKK62" s="75"/>
      <c r="HKL62" s="75"/>
      <c r="HKM62" s="75"/>
      <c r="HKN62" s="75"/>
      <c r="HKO62" s="75"/>
      <c r="HKP62" s="75"/>
      <c r="HKQ62" s="75"/>
      <c r="HKR62" s="75"/>
      <c r="HKS62" s="75"/>
      <c r="HKT62" s="75"/>
      <c r="HKU62" s="75"/>
      <c r="HKV62" s="75"/>
      <c r="HKW62" s="74"/>
      <c r="HKX62" s="74"/>
      <c r="HKY62" s="74"/>
      <c r="HKZ62" s="75"/>
      <c r="HLA62" s="75"/>
      <c r="HLB62" s="75"/>
      <c r="HLC62" s="75"/>
      <c r="HLD62" s="75"/>
      <c r="HLE62" s="75"/>
      <c r="HLF62" s="75"/>
      <c r="HLG62" s="75"/>
      <c r="HLH62" s="75"/>
      <c r="HLI62" s="75"/>
      <c r="HLJ62" s="75"/>
      <c r="HLK62" s="75"/>
      <c r="HLL62" s="75"/>
      <c r="HLM62" s="75"/>
      <c r="HLN62" s="75"/>
      <c r="HLO62" s="75"/>
      <c r="HLP62" s="75"/>
      <c r="HLQ62" s="74"/>
      <c r="HLR62" s="74"/>
      <c r="HLS62" s="74"/>
      <c r="HLT62" s="75"/>
      <c r="HLU62" s="75"/>
      <c r="HLV62" s="75"/>
      <c r="HLW62" s="75"/>
      <c r="HLX62" s="75"/>
      <c r="HLY62" s="75"/>
      <c r="HLZ62" s="75"/>
      <c r="HMA62" s="75"/>
      <c r="HMB62" s="75"/>
      <c r="HMC62" s="75"/>
      <c r="HMD62" s="75"/>
      <c r="HME62" s="75"/>
      <c r="HMF62" s="75"/>
      <c r="HMG62" s="75"/>
      <c r="HMH62" s="75"/>
      <c r="HMI62" s="75"/>
      <c r="HMJ62" s="75"/>
      <c r="HMK62" s="74"/>
      <c r="HML62" s="74"/>
      <c r="HMM62" s="74"/>
      <c r="HMN62" s="75"/>
      <c r="HMO62" s="75"/>
      <c r="HMP62" s="75"/>
      <c r="HMQ62" s="75"/>
      <c r="HMR62" s="75"/>
      <c r="HMS62" s="75"/>
      <c r="HMT62" s="75"/>
      <c r="HMU62" s="75"/>
      <c r="HMV62" s="75"/>
      <c r="HMW62" s="75"/>
      <c r="HMX62" s="75"/>
      <c r="HMY62" s="75"/>
      <c r="HMZ62" s="75"/>
      <c r="HNA62" s="75"/>
      <c r="HNB62" s="75"/>
      <c r="HNC62" s="75"/>
      <c r="HND62" s="75"/>
      <c r="HNE62" s="74"/>
      <c r="HNF62" s="74"/>
      <c r="HNG62" s="74"/>
      <c r="HNH62" s="75"/>
      <c r="HNI62" s="75"/>
      <c r="HNJ62" s="75"/>
      <c r="HNK62" s="75"/>
      <c r="HNL62" s="75"/>
      <c r="HNM62" s="75"/>
      <c r="HNN62" s="75"/>
      <c r="HNO62" s="75"/>
      <c r="HNP62" s="75"/>
      <c r="HNQ62" s="75"/>
      <c r="HNR62" s="75"/>
      <c r="HNS62" s="75"/>
      <c r="HNT62" s="75"/>
      <c r="HNU62" s="75"/>
      <c r="HNV62" s="75"/>
      <c r="HNW62" s="75"/>
      <c r="HNX62" s="75"/>
      <c r="HNY62" s="74"/>
      <c r="HNZ62" s="74"/>
      <c r="HOA62" s="74"/>
      <c r="HOB62" s="75"/>
      <c r="HOC62" s="75"/>
      <c r="HOD62" s="75"/>
      <c r="HOE62" s="75"/>
      <c r="HOF62" s="75"/>
      <c r="HOG62" s="75"/>
      <c r="HOH62" s="75"/>
      <c r="HOI62" s="75"/>
      <c r="HOJ62" s="75"/>
      <c r="HOK62" s="75"/>
      <c r="HOL62" s="75"/>
      <c r="HOM62" s="75"/>
      <c r="HON62" s="75"/>
      <c r="HOO62" s="75"/>
      <c r="HOP62" s="75"/>
      <c r="HOQ62" s="75"/>
      <c r="HOR62" s="75"/>
      <c r="HOS62" s="74"/>
      <c r="HOT62" s="74"/>
      <c r="HOU62" s="74"/>
      <c r="HOV62" s="75"/>
      <c r="HOW62" s="75"/>
      <c r="HOX62" s="75"/>
      <c r="HOY62" s="75"/>
      <c r="HOZ62" s="75"/>
      <c r="HPA62" s="75"/>
      <c r="HPB62" s="75"/>
      <c r="HPC62" s="75"/>
      <c r="HPD62" s="75"/>
      <c r="HPE62" s="75"/>
      <c r="HPF62" s="75"/>
      <c r="HPG62" s="75"/>
      <c r="HPH62" s="75"/>
      <c r="HPI62" s="75"/>
      <c r="HPJ62" s="75"/>
      <c r="HPK62" s="75"/>
      <c r="HPL62" s="75"/>
      <c r="HPM62" s="74"/>
      <c r="HPN62" s="74"/>
      <c r="HPO62" s="74"/>
      <c r="HPP62" s="75"/>
      <c r="HPQ62" s="75"/>
      <c r="HPR62" s="75"/>
      <c r="HPS62" s="75"/>
      <c r="HPT62" s="75"/>
      <c r="HPU62" s="75"/>
      <c r="HPV62" s="75"/>
      <c r="HPW62" s="75"/>
      <c r="HPX62" s="75"/>
      <c r="HPY62" s="75"/>
      <c r="HPZ62" s="75"/>
      <c r="HQA62" s="75"/>
      <c r="HQB62" s="75"/>
      <c r="HQC62" s="75"/>
      <c r="HQD62" s="75"/>
      <c r="HQE62" s="75"/>
      <c r="HQF62" s="75"/>
      <c r="HQG62" s="74"/>
      <c r="HQH62" s="74"/>
      <c r="HQI62" s="74"/>
      <c r="HQJ62" s="75"/>
      <c r="HQK62" s="75"/>
      <c r="HQL62" s="75"/>
      <c r="HQM62" s="75"/>
      <c r="HQN62" s="75"/>
      <c r="HQO62" s="75"/>
      <c r="HQP62" s="75"/>
      <c r="HQQ62" s="75"/>
      <c r="HQR62" s="75"/>
      <c r="HQS62" s="75"/>
      <c r="HQT62" s="75"/>
      <c r="HQU62" s="75"/>
      <c r="HQV62" s="75"/>
      <c r="HQW62" s="75"/>
      <c r="HQX62" s="75"/>
      <c r="HQY62" s="75"/>
      <c r="HQZ62" s="75"/>
      <c r="HRA62" s="74"/>
      <c r="HRB62" s="74"/>
      <c r="HRC62" s="74"/>
      <c r="HRD62" s="75"/>
      <c r="HRE62" s="75"/>
      <c r="HRF62" s="75"/>
      <c r="HRG62" s="75"/>
      <c r="HRH62" s="75"/>
      <c r="HRI62" s="75"/>
      <c r="HRJ62" s="75"/>
      <c r="HRK62" s="75"/>
      <c r="HRL62" s="75"/>
      <c r="HRM62" s="75"/>
      <c r="HRN62" s="75"/>
      <c r="HRO62" s="75"/>
      <c r="HRP62" s="75"/>
      <c r="HRQ62" s="75"/>
      <c r="HRR62" s="75"/>
      <c r="HRS62" s="75"/>
      <c r="HRT62" s="75"/>
      <c r="HRU62" s="74"/>
      <c r="HRV62" s="74"/>
      <c r="HRW62" s="74"/>
      <c r="HRX62" s="75"/>
      <c r="HRY62" s="75"/>
      <c r="HRZ62" s="75"/>
      <c r="HSA62" s="75"/>
      <c r="HSB62" s="75"/>
      <c r="HSC62" s="75"/>
      <c r="HSD62" s="75"/>
      <c r="HSE62" s="75"/>
      <c r="HSF62" s="75"/>
      <c r="HSG62" s="75"/>
      <c r="HSH62" s="75"/>
      <c r="HSI62" s="75"/>
      <c r="HSJ62" s="75"/>
      <c r="HSK62" s="75"/>
      <c r="HSL62" s="75"/>
      <c r="HSM62" s="75"/>
      <c r="HSN62" s="75"/>
      <c r="HSO62" s="74"/>
      <c r="HSP62" s="74"/>
      <c r="HSQ62" s="74"/>
      <c r="HSR62" s="75"/>
      <c r="HSS62" s="75"/>
      <c r="HST62" s="75"/>
      <c r="HSU62" s="75"/>
      <c r="HSV62" s="75"/>
      <c r="HSW62" s="75"/>
      <c r="HSX62" s="75"/>
      <c r="HSY62" s="75"/>
      <c r="HSZ62" s="75"/>
      <c r="HTA62" s="75"/>
      <c r="HTB62" s="75"/>
      <c r="HTC62" s="75"/>
      <c r="HTD62" s="75"/>
      <c r="HTE62" s="75"/>
      <c r="HTF62" s="75"/>
      <c r="HTG62" s="75"/>
      <c r="HTH62" s="75"/>
      <c r="HTI62" s="74"/>
      <c r="HTJ62" s="74"/>
      <c r="HTK62" s="74"/>
      <c r="HTL62" s="75"/>
      <c r="HTM62" s="75"/>
      <c r="HTN62" s="75"/>
      <c r="HTO62" s="75"/>
      <c r="HTP62" s="75"/>
      <c r="HTQ62" s="75"/>
      <c r="HTR62" s="75"/>
      <c r="HTS62" s="75"/>
      <c r="HTT62" s="75"/>
      <c r="HTU62" s="75"/>
      <c r="HTV62" s="75"/>
      <c r="HTW62" s="75"/>
      <c r="HTX62" s="75"/>
      <c r="HTY62" s="75"/>
      <c r="HTZ62" s="75"/>
      <c r="HUA62" s="75"/>
      <c r="HUB62" s="75"/>
      <c r="HUC62" s="74"/>
      <c r="HUD62" s="74"/>
      <c r="HUE62" s="74"/>
      <c r="HUF62" s="75"/>
      <c r="HUG62" s="75"/>
      <c r="HUH62" s="75"/>
      <c r="HUI62" s="75"/>
      <c r="HUJ62" s="75"/>
      <c r="HUK62" s="75"/>
      <c r="HUL62" s="75"/>
      <c r="HUM62" s="75"/>
      <c r="HUN62" s="75"/>
      <c r="HUO62" s="75"/>
      <c r="HUP62" s="75"/>
      <c r="HUQ62" s="75"/>
      <c r="HUR62" s="75"/>
      <c r="HUS62" s="75"/>
      <c r="HUT62" s="75"/>
      <c r="HUU62" s="75"/>
      <c r="HUV62" s="75"/>
      <c r="HUW62" s="74"/>
      <c r="HUX62" s="74"/>
      <c r="HUY62" s="74"/>
      <c r="HUZ62" s="75"/>
      <c r="HVA62" s="75"/>
      <c r="HVB62" s="75"/>
      <c r="HVC62" s="75"/>
      <c r="HVD62" s="75"/>
      <c r="HVE62" s="75"/>
      <c r="HVF62" s="75"/>
      <c r="HVG62" s="75"/>
      <c r="HVH62" s="75"/>
      <c r="HVI62" s="75"/>
      <c r="HVJ62" s="75"/>
      <c r="HVK62" s="75"/>
      <c r="HVL62" s="75"/>
      <c r="HVM62" s="75"/>
      <c r="HVN62" s="75"/>
      <c r="HVO62" s="75"/>
      <c r="HVP62" s="75"/>
      <c r="HVQ62" s="74"/>
      <c r="HVR62" s="74"/>
      <c r="HVS62" s="74"/>
      <c r="HVT62" s="75"/>
      <c r="HVU62" s="75"/>
      <c r="HVV62" s="75"/>
      <c r="HVW62" s="75"/>
      <c r="HVX62" s="75"/>
      <c r="HVY62" s="75"/>
      <c r="HVZ62" s="75"/>
      <c r="HWA62" s="75"/>
      <c r="HWB62" s="75"/>
      <c r="HWC62" s="75"/>
      <c r="HWD62" s="75"/>
      <c r="HWE62" s="75"/>
      <c r="HWF62" s="75"/>
      <c r="HWG62" s="75"/>
      <c r="HWH62" s="75"/>
      <c r="HWI62" s="75"/>
      <c r="HWJ62" s="75"/>
      <c r="HWK62" s="74"/>
      <c r="HWL62" s="74"/>
      <c r="HWM62" s="74"/>
      <c r="HWN62" s="75"/>
      <c r="HWO62" s="75"/>
      <c r="HWP62" s="75"/>
      <c r="HWQ62" s="75"/>
      <c r="HWR62" s="75"/>
      <c r="HWS62" s="75"/>
      <c r="HWT62" s="75"/>
      <c r="HWU62" s="75"/>
      <c r="HWV62" s="75"/>
      <c r="HWW62" s="75"/>
      <c r="HWX62" s="75"/>
      <c r="HWY62" s="75"/>
      <c r="HWZ62" s="75"/>
      <c r="HXA62" s="75"/>
      <c r="HXB62" s="75"/>
      <c r="HXC62" s="75"/>
      <c r="HXD62" s="75"/>
      <c r="HXE62" s="74"/>
      <c r="HXF62" s="74"/>
      <c r="HXG62" s="74"/>
      <c r="HXH62" s="75"/>
      <c r="HXI62" s="75"/>
      <c r="HXJ62" s="75"/>
      <c r="HXK62" s="75"/>
      <c r="HXL62" s="75"/>
      <c r="HXM62" s="75"/>
      <c r="HXN62" s="75"/>
      <c r="HXO62" s="75"/>
      <c r="HXP62" s="75"/>
      <c r="HXQ62" s="75"/>
      <c r="HXR62" s="75"/>
      <c r="HXS62" s="75"/>
      <c r="HXT62" s="75"/>
      <c r="HXU62" s="75"/>
      <c r="HXV62" s="75"/>
      <c r="HXW62" s="75"/>
      <c r="HXX62" s="75"/>
      <c r="HXY62" s="74"/>
      <c r="HXZ62" s="74"/>
      <c r="HYA62" s="74"/>
      <c r="HYB62" s="75"/>
      <c r="HYC62" s="75"/>
      <c r="HYD62" s="75"/>
      <c r="HYE62" s="75"/>
      <c r="HYF62" s="75"/>
      <c r="HYG62" s="75"/>
      <c r="HYH62" s="75"/>
      <c r="HYI62" s="75"/>
      <c r="HYJ62" s="75"/>
      <c r="HYK62" s="75"/>
      <c r="HYL62" s="75"/>
      <c r="HYM62" s="75"/>
      <c r="HYN62" s="75"/>
      <c r="HYO62" s="75"/>
      <c r="HYP62" s="75"/>
      <c r="HYQ62" s="75"/>
      <c r="HYR62" s="75"/>
      <c r="HYS62" s="74"/>
      <c r="HYT62" s="74"/>
      <c r="HYU62" s="74"/>
      <c r="HYV62" s="75"/>
      <c r="HYW62" s="75"/>
      <c r="HYX62" s="75"/>
      <c r="HYY62" s="75"/>
      <c r="HYZ62" s="75"/>
      <c r="HZA62" s="75"/>
      <c r="HZB62" s="75"/>
      <c r="HZC62" s="75"/>
      <c r="HZD62" s="75"/>
      <c r="HZE62" s="75"/>
      <c r="HZF62" s="75"/>
      <c r="HZG62" s="75"/>
      <c r="HZH62" s="75"/>
      <c r="HZI62" s="75"/>
      <c r="HZJ62" s="75"/>
      <c r="HZK62" s="75"/>
      <c r="HZL62" s="75"/>
      <c r="HZM62" s="74"/>
      <c r="HZN62" s="74"/>
      <c r="HZO62" s="74"/>
      <c r="HZP62" s="75"/>
      <c r="HZQ62" s="75"/>
      <c r="HZR62" s="75"/>
      <c r="HZS62" s="75"/>
      <c r="HZT62" s="75"/>
      <c r="HZU62" s="75"/>
      <c r="HZV62" s="75"/>
      <c r="HZW62" s="75"/>
      <c r="HZX62" s="75"/>
      <c r="HZY62" s="75"/>
      <c r="HZZ62" s="75"/>
      <c r="IAA62" s="75"/>
      <c r="IAB62" s="75"/>
      <c r="IAC62" s="75"/>
      <c r="IAD62" s="75"/>
      <c r="IAE62" s="75"/>
      <c r="IAF62" s="75"/>
      <c r="IAG62" s="74"/>
      <c r="IAH62" s="74"/>
      <c r="IAI62" s="74"/>
      <c r="IAJ62" s="75"/>
      <c r="IAK62" s="75"/>
      <c r="IAL62" s="75"/>
      <c r="IAM62" s="75"/>
      <c r="IAN62" s="75"/>
      <c r="IAO62" s="75"/>
      <c r="IAP62" s="75"/>
      <c r="IAQ62" s="75"/>
      <c r="IAR62" s="75"/>
      <c r="IAS62" s="75"/>
      <c r="IAT62" s="75"/>
      <c r="IAU62" s="75"/>
      <c r="IAV62" s="75"/>
      <c r="IAW62" s="75"/>
      <c r="IAX62" s="75"/>
      <c r="IAY62" s="75"/>
      <c r="IAZ62" s="75"/>
      <c r="IBA62" s="74"/>
      <c r="IBB62" s="74"/>
      <c r="IBC62" s="74"/>
      <c r="IBD62" s="75"/>
      <c r="IBE62" s="75"/>
      <c r="IBF62" s="75"/>
      <c r="IBG62" s="75"/>
      <c r="IBH62" s="75"/>
      <c r="IBI62" s="75"/>
      <c r="IBJ62" s="75"/>
      <c r="IBK62" s="75"/>
      <c r="IBL62" s="75"/>
      <c r="IBM62" s="75"/>
      <c r="IBN62" s="75"/>
      <c r="IBO62" s="75"/>
      <c r="IBP62" s="75"/>
      <c r="IBQ62" s="75"/>
      <c r="IBR62" s="75"/>
      <c r="IBS62" s="75"/>
      <c r="IBT62" s="75"/>
      <c r="IBU62" s="74"/>
      <c r="IBV62" s="74"/>
      <c r="IBW62" s="74"/>
      <c r="IBX62" s="75"/>
      <c r="IBY62" s="75"/>
      <c r="IBZ62" s="75"/>
      <c r="ICA62" s="75"/>
      <c r="ICB62" s="75"/>
      <c r="ICC62" s="75"/>
      <c r="ICD62" s="75"/>
      <c r="ICE62" s="75"/>
      <c r="ICF62" s="75"/>
      <c r="ICG62" s="75"/>
      <c r="ICH62" s="75"/>
      <c r="ICI62" s="75"/>
      <c r="ICJ62" s="75"/>
      <c r="ICK62" s="75"/>
      <c r="ICL62" s="75"/>
      <c r="ICM62" s="75"/>
      <c r="ICN62" s="75"/>
      <c r="ICO62" s="74"/>
      <c r="ICP62" s="74"/>
      <c r="ICQ62" s="74"/>
      <c r="ICR62" s="75"/>
      <c r="ICS62" s="75"/>
      <c r="ICT62" s="75"/>
      <c r="ICU62" s="75"/>
      <c r="ICV62" s="75"/>
      <c r="ICW62" s="75"/>
      <c r="ICX62" s="75"/>
      <c r="ICY62" s="75"/>
      <c r="ICZ62" s="75"/>
      <c r="IDA62" s="75"/>
      <c r="IDB62" s="75"/>
      <c r="IDC62" s="75"/>
      <c r="IDD62" s="75"/>
      <c r="IDE62" s="75"/>
      <c r="IDF62" s="75"/>
      <c r="IDG62" s="75"/>
      <c r="IDH62" s="75"/>
      <c r="IDI62" s="74"/>
      <c r="IDJ62" s="74"/>
      <c r="IDK62" s="74"/>
      <c r="IDL62" s="75"/>
      <c r="IDM62" s="75"/>
      <c r="IDN62" s="75"/>
      <c r="IDO62" s="75"/>
      <c r="IDP62" s="75"/>
      <c r="IDQ62" s="75"/>
      <c r="IDR62" s="75"/>
      <c r="IDS62" s="75"/>
      <c r="IDT62" s="75"/>
      <c r="IDU62" s="75"/>
      <c r="IDV62" s="75"/>
      <c r="IDW62" s="75"/>
      <c r="IDX62" s="75"/>
      <c r="IDY62" s="75"/>
      <c r="IDZ62" s="75"/>
      <c r="IEA62" s="75"/>
      <c r="IEB62" s="75"/>
      <c r="IEC62" s="74"/>
      <c r="IED62" s="74"/>
      <c r="IEE62" s="74"/>
      <c r="IEF62" s="75"/>
      <c r="IEG62" s="75"/>
      <c r="IEH62" s="75"/>
      <c r="IEI62" s="75"/>
      <c r="IEJ62" s="75"/>
      <c r="IEK62" s="75"/>
      <c r="IEL62" s="75"/>
      <c r="IEM62" s="75"/>
      <c r="IEN62" s="75"/>
      <c r="IEO62" s="75"/>
      <c r="IEP62" s="75"/>
      <c r="IEQ62" s="75"/>
      <c r="IER62" s="75"/>
      <c r="IES62" s="75"/>
      <c r="IET62" s="75"/>
      <c r="IEU62" s="75"/>
      <c r="IEV62" s="75"/>
      <c r="IEW62" s="74"/>
      <c r="IEX62" s="74"/>
      <c r="IEY62" s="74"/>
      <c r="IEZ62" s="75"/>
      <c r="IFA62" s="75"/>
      <c r="IFB62" s="75"/>
      <c r="IFC62" s="75"/>
      <c r="IFD62" s="75"/>
      <c r="IFE62" s="75"/>
      <c r="IFF62" s="75"/>
      <c r="IFG62" s="75"/>
      <c r="IFH62" s="75"/>
      <c r="IFI62" s="75"/>
      <c r="IFJ62" s="75"/>
      <c r="IFK62" s="75"/>
      <c r="IFL62" s="75"/>
      <c r="IFM62" s="75"/>
      <c r="IFN62" s="75"/>
      <c r="IFO62" s="75"/>
      <c r="IFP62" s="75"/>
      <c r="IFQ62" s="74"/>
      <c r="IFR62" s="74"/>
      <c r="IFS62" s="74"/>
      <c r="IFT62" s="75"/>
      <c r="IFU62" s="75"/>
      <c r="IFV62" s="75"/>
      <c r="IFW62" s="75"/>
      <c r="IFX62" s="75"/>
      <c r="IFY62" s="75"/>
      <c r="IFZ62" s="75"/>
      <c r="IGA62" s="75"/>
      <c r="IGB62" s="75"/>
      <c r="IGC62" s="75"/>
      <c r="IGD62" s="75"/>
      <c r="IGE62" s="75"/>
      <c r="IGF62" s="75"/>
      <c r="IGG62" s="75"/>
      <c r="IGH62" s="75"/>
      <c r="IGI62" s="75"/>
      <c r="IGJ62" s="75"/>
      <c r="IGK62" s="74"/>
      <c r="IGL62" s="74"/>
      <c r="IGM62" s="74"/>
      <c r="IGN62" s="75"/>
      <c r="IGO62" s="75"/>
      <c r="IGP62" s="75"/>
      <c r="IGQ62" s="75"/>
      <c r="IGR62" s="75"/>
      <c r="IGS62" s="75"/>
      <c r="IGT62" s="75"/>
      <c r="IGU62" s="75"/>
      <c r="IGV62" s="75"/>
      <c r="IGW62" s="75"/>
      <c r="IGX62" s="75"/>
      <c r="IGY62" s="75"/>
      <c r="IGZ62" s="75"/>
      <c r="IHA62" s="75"/>
      <c r="IHB62" s="75"/>
      <c r="IHC62" s="75"/>
      <c r="IHD62" s="75"/>
      <c r="IHE62" s="74"/>
      <c r="IHF62" s="74"/>
      <c r="IHG62" s="74"/>
      <c r="IHH62" s="75"/>
      <c r="IHI62" s="75"/>
      <c r="IHJ62" s="75"/>
      <c r="IHK62" s="75"/>
      <c r="IHL62" s="75"/>
      <c r="IHM62" s="75"/>
      <c r="IHN62" s="75"/>
      <c r="IHO62" s="75"/>
      <c r="IHP62" s="75"/>
      <c r="IHQ62" s="75"/>
      <c r="IHR62" s="75"/>
      <c r="IHS62" s="75"/>
      <c r="IHT62" s="75"/>
      <c r="IHU62" s="75"/>
      <c r="IHV62" s="75"/>
      <c r="IHW62" s="75"/>
      <c r="IHX62" s="75"/>
      <c r="IHY62" s="74"/>
      <c r="IHZ62" s="74"/>
      <c r="IIA62" s="74"/>
      <c r="IIB62" s="75"/>
      <c r="IIC62" s="75"/>
      <c r="IID62" s="75"/>
      <c r="IIE62" s="75"/>
      <c r="IIF62" s="75"/>
      <c r="IIG62" s="75"/>
      <c r="IIH62" s="75"/>
      <c r="III62" s="75"/>
      <c r="IIJ62" s="75"/>
      <c r="IIK62" s="75"/>
      <c r="IIL62" s="75"/>
      <c r="IIM62" s="75"/>
      <c r="IIN62" s="75"/>
      <c r="IIO62" s="75"/>
      <c r="IIP62" s="75"/>
      <c r="IIQ62" s="75"/>
      <c r="IIR62" s="75"/>
      <c r="IIS62" s="74"/>
      <c r="IIT62" s="74"/>
      <c r="IIU62" s="74"/>
      <c r="IIV62" s="75"/>
      <c r="IIW62" s="75"/>
      <c r="IIX62" s="75"/>
      <c r="IIY62" s="75"/>
      <c r="IIZ62" s="75"/>
      <c r="IJA62" s="75"/>
      <c r="IJB62" s="75"/>
      <c r="IJC62" s="75"/>
      <c r="IJD62" s="75"/>
      <c r="IJE62" s="75"/>
      <c r="IJF62" s="75"/>
      <c r="IJG62" s="75"/>
      <c r="IJH62" s="75"/>
      <c r="IJI62" s="75"/>
      <c r="IJJ62" s="75"/>
      <c r="IJK62" s="75"/>
      <c r="IJL62" s="75"/>
      <c r="IJM62" s="74"/>
      <c r="IJN62" s="74"/>
      <c r="IJO62" s="74"/>
      <c r="IJP62" s="75"/>
      <c r="IJQ62" s="75"/>
      <c r="IJR62" s="75"/>
      <c r="IJS62" s="75"/>
      <c r="IJT62" s="75"/>
      <c r="IJU62" s="75"/>
      <c r="IJV62" s="75"/>
      <c r="IJW62" s="75"/>
      <c r="IJX62" s="75"/>
      <c r="IJY62" s="75"/>
      <c r="IJZ62" s="75"/>
      <c r="IKA62" s="75"/>
      <c r="IKB62" s="75"/>
      <c r="IKC62" s="75"/>
      <c r="IKD62" s="75"/>
      <c r="IKE62" s="75"/>
      <c r="IKF62" s="75"/>
      <c r="IKG62" s="74"/>
      <c r="IKH62" s="74"/>
      <c r="IKI62" s="74"/>
      <c r="IKJ62" s="75"/>
      <c r="IKK62" s="75"/>
      <c r="IKL62" s="75"/>
      <c r="IKM62" s="75"/>
      <c r="IKN62" s="75"/>
      <c r="IKO62" s="75"/>
      <c r="IKP62" s="75"/>
      <c r="IKQ62" s="75"/>
      <c r="IKR62" s="75"/>
      <c r="IKS62" s="75"/>
      <c r="IKT62" s="75"/>
      <c r="IKU62" s="75"/>
      <c r="IKV62" s="75"/>
      <c r="IKW62" s="75"/>
      <c r="IKX62" s="75"/>
      <c r="IKY62" s="75"/>
      <c r="IKZ62" s="75"/>
      <c r="ILA62" s="74"/>
      <c r="ILB62" s="74"/>
      <c r="ILC62" s="74"/>
      <c r="ILD62" s="75"/>
      <c r="ILE62" s="75"/>
      <c r="ILF62" s="75"/>
      <c r="ILG62" s="75"/>
      <c r="ILH62" s="75"/>
      <c r="ILI62" s="75"/>
      <c r="ILJ62" s="75"/>
      <c r="ILK62" s="75"/>
      <c r="ILL62" s="75"/>
      <c r="ILM62" s="75"/>
      <c r="ILN62" s="75"/>
      <c r="ILO62" s="75"/>
      <c r="ILP62" s="75"/>
      <c r="ILQ62" s="75"/>
      <c r="ILR62" s="75"/>
      <c r="ILS62" s="75"/>
      <c r="ILT62" s="75"/>
      <c r="ILU62" s="74"/>
      <c r="ILV62" s="74"/>
      <c r="ILW62" s="74"/>
      <c r="ILX62" s="75"/>
      <c r="ILY62" s="75"/>
      <c r="ILZ62" s="75"/>
      <c r="IMA62" s="75"/>
      <c r="IMB62" s="75"/>
      <c r="IMC62" s="75"/>
      <c r="IMD62" s="75"/>
      <c r="IME62" s="75"/>
      <c r="IMF62" s="75"/>
      <c r="IMG62" s="75"/>
      <c r="IMH62" s="75"/>
      <c r="IMI62" s="75"/>
      <c r="IMJ62" s="75"/>
      <c r="IMK62" s="75"/>
      <c r="IML62" s="75"/>
      <c r="IMM62" s="75"/>
      <c r="IMN62" s="75"/>
      <c r="IMO62" s="74"/>
      <c r="IMP62" s="74"/>
      <c r="IMQ62" s="74"/>
      <c r="IMR62" s="75"/>
      <c r="IMS62" s="75"/>
      <c r="IMT62" s="75"/>
      <c r="IMU62" s="75"/>
      <c r="IMV62" s="75"/>
      <c r="IMW62" s="75"/>
      <c r="IMX62" s="75"/>
      <c r="IMY62" s="75"/>
      <c r="IMZ62" s="75"/>
      <c r="INA62" s="75"/>
      <c r="INB62" s="75"/>
      <c r="INC62" s="75"/>
      <c r="IND62" s="75"/>
      <c r="INE62" s="75"/>
      <c r="INF62" s="75"/>
      <c r="ING62" s="75"/>
      <c r="INH62" s="75"/>
      <c r="INI62" s="74"/>
      <c r="INJ62" s="74"/>
      <c r="INK62" s="74"/>
      <c r="INL62" s="75"/>
      <c r="INM62" s="75"/>
      <c r="INN62" s="75"/>
      <c r="INO62" s="75"/>
      <c r="INP62" s="75"/>
      <c r="INQ62" s="75"/>
      <c r="INR62" s="75"/>
      <c r="INS62" s="75"/>
      <c r="INT62" s="75"/>
      <c r="INU62" s="75"/>
      <c r="INV62" s="75"/>
      <c r="INW62" s="75"/>
      <c r="INX62" s="75"/>
      <c r="INY62" s="75"/>
      <c r="INZ62" s="75"/>
      <c r="IOA62" s="75"/>
      <c r="IOB62" s="75"/>
      <c r="IOC62" s="74"/>
      <c r="IOD62" s="74"/>
      <c r="IOE62" s="74"/>
      <c r="IOF62" s="75"/>
      <c r="IOG62" s="75"/>
      <c r="IOH62" s="75"/>
      <c r="IOI62" s="75"/>
      <c r="IOJ62" s="75"/>
      <c r="IOK62" s="75"/>
      <c r="IOL62" s="75"/>
      <c r="IOM62" s="75"/>
      <c r="ION62" s="75"/>
      <c r="IOO62" s="75"/>
      <c r="IOP62" s="75"/>
      <c r="IOQ62" s="75"/>
      <c r="IOR62" s="75"/>
      <c r="IOS62" s="75"/>
      <c r="IOT62" s="75"/>
      <c r="IOU62" s="75"/>
      <c r="IOV62" s="75"/>
      <c r="IOW62" s="74"/>
      <c r="IOX62" s="74"/>
      <c r="IOY62" s="74"/>
      <c r="IOZ62" s="75"/>
      <c r="IPA62" s="75"/>
      <c r="IPB62" s="75"/>
      <c r="IPC62" s="75"/>
      <c r="IPD62" s="75"/>
      <c r="IPE62" s="75"/>
      <c r="IPF62" s="75"/>
      <c r="IPG62" s="75"/>
      <c r="IPH62" s="75"/>
      <c r="IPI62" s="75"/>
      <c r="IPJ62" s="75"/>
      <c r="IPK62" s="75"/>
      <c r="IPL62" s="75"/>
      <c r="IPM62" s="75"/>
      <c r="IPN62" s="75"/>
      <c r="IPO62" s="75"/>
      <c r="IPP62" s="75"/>
      <c r="IPQ62" s="74"/>
      <c r="IPR62" s="74"/>
      <c r="IPS62" s="74"/>
      <c r="IPT62" s="75"/>
      <c r="IPU62" s="75"/>
      <c r="IPV62" s="75"/>
      <c r="IPW62" s="75"/>
      <c r="IPX62" s="75"/>
      <c r="IPY62" s="75"/>
      <c r="IPZ62" s="75"/>
      <c r="IQA62" s="75"/>
      <c r="IQB62" s="75"/>
      <c r="IQC62" s="75"/>
      <c r="IQD62" s="75"/>
      <c r="IQE62" s="75"/>
      <c r="IQF62" s="75"/>
      <c r="IQG62" s="75"/>
      <c r="IQH62" s="75"/>
      <c r="IQI62" s="75"/>
      <c r="IQJ62" s="75"/>
      <c r="IQK62" s="74"/>
      <c r="IQL62" s="74"/>
      <c r="IQM62" s="74"/>
      <c r="IQN62" s="75"/>
      <c r="IQO62" s="75"/>
      <c r="IQP62" s="75"/>
      <c r="IQQ62" s="75"/>
      <c r="IQR62" s="75"/>
      <c r="IQS62" s="75"/>
      <c r="IQT62" s="75"/>
      <c r="IQU62" s="75"/>
      <c r="IQV62" s="75"/>
      <c r="IQW62" s="75"/>
      <c r="IQX62" s="75"/>
      <c r="IQY62" s="75"/>
      <c r="IQZ62" s="75"/>
      <c r="IRA62" s="75"/>
      <c r="IRB62" s="75"/>
      <c r="IRC62" s="75"/>
      <c r="IRD62" s="75"/>
      <c r="IRE62" s="74"/>
      <c r="IRF62" s="74"/>
      <c r="IRG62" s="74"/>
      <c r="IRH62" s="75"/>
      <c r="IRI62" s="75"/>
      <c r="IRJ62" s="75"/>
      <c r="IRK62" s="75"/>
      <c r="IRL62" s="75"/>
      <c r="IRM62" s="75"/>
      <c r="IRN62" s="75"/>
      <c r="IRO62" s="75"/>
      <c r="IRP62" s="75"/>
      <c r="IRQ62" s="75"/>
      <c r="IRR62" s="75"/>
      <c r="IRS62" s="75"/>
      <c r="IRT62" s="75"/>
      <c r="IRU62" s="75"/>
      <c r="IRV62" s="75"/>
      <c r="IRW62" s="75"/>
      <c r="IRX62" s="75"/>
      <c r="IRY62" s="74"/>
      <c r="IRZ62" s="74"/>
      <c r="ISA62" s="74"/>
      <c r="ISB62" s="75"/>
      <c r="ISC62" s="75"/>
      <c r="ISD62" s="75"/>
      <c r="ISE62" s="75"/>
      <c r="ISF62" s="75"/>
      <c r="ISG62" s="75"/>
      <c r="ISH62" s="75"/>
      <c r="ISI62" s="75"/>
      <c r="ISJ62" s="75"/>
      <c r="ISK62" s="75"/>
      <c r="ISL62" s="75"/>
      <c r="ISM62" s="75"/>
      <c r="ISN62" s="75"/>
      <c r="ISO62" s="75"/>
      <c r="ISP62" s="75"/>
      <c r="ISQ62" s="75"/>
      <c r="ISR62" s="75"/>
      <c r="ISS62" s="74"/>
      <c r="IST62" s="74"/>
      <c r="ISU62" s="74"/>
      <c r="ISV62" s="75"/>
      <c r="ISW62" s="75"/>
      <c r="ISX62" s="75"/>
      <c r="ISY62" s="75"/>
      <c r="ISZ62" s="75"/>
      <c r="ITA62" s="75"/>
      <c r="ITB62" s="75"/>
      <c r="ITC62" s="75"/>
      <c r="ITD62" s="75"/>
      <c r="ITE62" s="75"/>
      <c r="ITF62" s="75"/>
      <c r="ITG62" s="75"/>
      <c r="ITH62" s="75"/>
      <c r="ITI62" s="75"/>
      <c r="ITJ62" s="75"/>
      <c r="ITK62" s="75"/>
      <c r="ITL62" s="75"/>
      <c r="ITM62" s="74"/>
      <c r="ITN62" s="74"/>
      <c r="ITO62" s="74"/>
      <c r="ITP62" s="75"/>
      <c r="ITQ62" s="75"/>
      <c r="ITR62" s="75"/>
      <c r="ITS62" s="75"/>
      <c r="ITT62" s="75"/>
      <c r="ITU62" s="75"/>
      <c r="ITV62" s="75"/>
      <c r="ITW62" s="75"/>
      <c r="ITX62" s="75"/>
      <c r="ITY62" s="75"/>
      <c r="ITZ62" s="75"/>
      <c r="IUA62" s="75"/>
      <c r="IUB62" s="75"/>
      <c r="IUC62" s="75"/>
      <c r="IUD62" s="75"/>
      <c r="IUE62" s="75"/>
      <c r="IUF62" s="75"/>
      <c r="IUG62" s="74"/>
      <c r="IUH62" s="74"/>
      <c r="IUI62" s="74"/>
      <c r="IUJ62" s="75"/>
      <c r="IUK62" s="75"/>
      <c r="IUL62" s="75"/>
      <c r="IUM62" s="75"/>
      <c r="IUN62" s="75"/>
      <c r="IUO62" s="75"/>
      <c r="IUP62" s="75"/>
      <c r="IUQ62" s="75"/>
      <c r="IUR62" s="75"/>
      <c r="IUS62" s="75"/>
      <c r="IUT62" s="75"/>
      <c r="IUU62" s="75"/>
      <c r="IUV62" s="75"/>
      <c r="IUW62" s="75"/>
      <c r="IUX62" s="75"/>
      <c r="IUY62" s="75"/>
      <c r="IUZ62" s="75"/>
      <c r="IVA62" s="74"/>
      <c r="IVB62" s="74"/>
      <c r="IVC62" s="74"/>
      <c r="IVD62" s="75"/>
      <c r="IVE62" s="75"/>
      <c r="IVF62" s="75"/>
      <c r="IVG62" s="75"/>
      <c r="IVH62" s="75"/>
      <c r="IVI62" s="75"/>
      <c r="IVJ62" s="75"/>
      <c r="IVK62" s="75"/>
      <c r="IVL62" s="75"/>
      <c r="IVM62" s="75"/>
      <c r="IVN62" s="75"/>
      <c r="IVO62" s="75"/>
      <c r="IVP62" s="75"/>
      <c r="IVQ62" s="75"/>
      <c r="IVR62" s="75"/>
      <c r="IVS62" s="75"/>
      <c r="IVT62" s="75"/>
      <c r="IVU62" s="74"/>
      <c r="IVV62" s="74"/>
      <c r="IVW62" s="74"/>
      <c r="IVX62" s="75"/>
      <c r="IVY62" s="75"/>
      <c r="IVZ62" s="75"/>
      <c r="IWA62" s="75"/>
      <c r="IWB62" s="75"/>
      <c r="IWC62" s="75"/>
      <c r="IWD62" s="75"/>
      <c r="IWE62" s="75"/>
      <c r="IWF62" s="75"/>
      <c r="IWG62" s="75"/>
      <c r="IWH62" s="75"/>
      <c r="IWI62" s="75"/>
      <c r="IWJ62" s="75"/>
      <c r="IWK62" s="75"/>
      <c r="IWL62" s="75"/>
      <c r="IWM62" s="75"/>
      <c r="IWN62" s="75"/>
      <c r="IWO62" s="74"/>
      <c r="IWP62" s="74"/>
      <c r="IWQ62" s="74"/>
      <c r="IWR62" s="75"/>
      <c r="IWS62" s="75"/>
      <c r="IWT62" s="75"/>
      <c r="IWU62" s="75"/>
      <c r="IWV62" s="75"/>
      <c r="IWW62" s="75"/>
      <c r="IWX62" s="75"/>
      <c r="IWY62" s="75"/>
      <c r="IWZ62" s="75"/>
      <c r="IXA62" s="75"/>
      <c r="IXB62" s="75"/>
      <c r="IXC62" s="75"/>
      <c r="IXD62" s="75"/>
      <c r="IXE62" s="75"/>
      <c r="IXF62" s="75"/>
      <c r="IXG62" s="75"/>
      <c r="IXH62" s="75"/>
      <c r="IXI62" s="74"/>
      <c r="IXJ62" s="74"/>
      <c r="IXK62" s="74"/>
      <c r="IXL62" s="75"/>
      <c r="IXM62" s="75"/>
      <c r="IXN62" s="75"/>
      <c r="IXO62" s="75"/>
      <c r="IXP62" s="75"/>
      <c r="IXQ62" s="75"/>
      <c r="IXR62" s="75"/>
      <c r="IXS62" s="75"/>
      <c r="IXT62" s="75"/>
      <c r="IXU62" s="75"/>
      <c r="IXV62" s="75"/>
      <c r="IXW62" s="75"/>
      <c r="IXX62" s="75"/>
      <c r="IXY62" s="75"/>
      <c r="IXZ62" s="75"/>
      <c r="IYA62" s="75"/>
      <c r="IYB62" s="75"/>
      <c r="IYC62" s="74"/>
      <c r="IYD62" s="74"/>
      <c r="IYE62" s="74"/>
      <c r="IYF62" s="75"/>
      <c r="IYG62" s="75"/>
      <c r="IYH62" s="75"/>
      <c r="IYI62" s="75"/>
      <c r="IYJ62" s="75"/>
      <c r="IYK62" s="75"/>
      <c r="IYL62" s="75"/>
      <c r="IYM62" s="75"/>
      <c r="IYN62" s="75"/>
      <c r="IYO62" s="75"/>
      <c r="IYP62" s="75"/>
      <c r="IYQ62" s="75"/>
      <c r="IYR62" s="75"/>
      <c r="IYS62" s="75"/>
      <c r="IYT62" s="75"/>
      <c r="IYU62" s="75"/>
      <c r="IYV62" s="75"/>
      <c r="IYW62" s="74"/>
      <c r="IYX62" s="74"/>
      <c r="IYY62" s="74"/>
      <c r="IYZ62" s="75"/>
      <c r="IZA62" s="75"/>
      <c r="IZB62" s="75"/>
      <c r="IZC62" s="75"/>
      <c r="IZD62" s="75"/>
      <c r="IZE62" s="75"/>
      <c r="IZF62" s="75"/>
      <c r="IZG62" s="75"/>
      <c r="IZH62" s="75"/>
      <c r="IZI62" s="75"/>
      <c r="IZJ62" s="75"/>
      <c r="IZK62" s="75"/>
      <c r="IZL62" s="75"/>
      <c r="IZM62" s="75"/>
      <c r="IZN62" s="75"/>
      <c r="IZO62" s="75"/>
      <c r="IZP62" s="75"/>
      <c r="IZQ62" s="74"/>
      <c r="IZR62" s="74"/>
      <c r="IZS62" s="74"/>
      <c r="IZT62" s="75"/>
      <c r="IZU62" s="75"/>
      <c r="IZV62" s="75"/>
      <c r="IZW62" s="75"/>
      <c r="IZX62" s="75"/>
      <c r="IZY62" s="75"/>
      <c r="IZZ62" s="75"/>
      <c r="JAA62" s="75"/>
      <c r="JAB62" s="75"/>
      <c r="JAC62" s="75"/>
      <c r="JAD62" s="75"/>
      <c r="JAE62" s="75"/>
      <c r="JAF62" s="75"/>
      <c r="JAG62" s="75"/>
      <c r="JAH62" s="75"/>
      <c r="JAI62" s="75"/>
      <c r="JAJ62" s="75"/>
      <c r="JAK62" s="74"/>
      <c r="JAL62" s="74"/>
      <c r="JAM62" s="74"/>
      <c r="JAN62" s="75"/>
      <c r="JAO62" s="75"/>
      <c r="JAP62" s="75"/>
      <c r="JAQ62" s="75"/>
      <c r="JAR62" s="75"/>
      <c r="JAS62" s="75"/>
      <c r="JAT62" s="75"/>
      <c r="JAU62" s="75"/>
      <c r="JAV62" s="75"/>
      <c r="JAW62" s="75"/>
      <c r="JAX62" s="75"/>
      <c r="JAY62" s="75"/>
      <c r="JAZ62" s="75"/>
      <c r="JBA62" s="75"/>
      <c r="JBB62" s="75"/>
      <c r="JBC62" s="75"/>
      <c r="JBD62" s="75"/>
      <c r="JBE62" s="74"/>
      <c r="JBF62" s="74"/>
      <c r="JBG62" s="74"/>
      <c r="JBH62" s="75"/>
      <c r="JBI62" s="75"/>
      <c r="JBJ62" s="75"/>
      <c r="JBK62" s="75"/>
      <c r="JBL62" s="75"/>
      <c r="JBM62" s="75"/>
      <c r="JBN62" s="75"/>
      <c r="JBO62" s="75"/>
      <c r="JBP62" s="75"/>
      <c r="JBQ62" s="75"/>
      <c r="JBR62" s="75"/>
      <c r="JBS62" s="75"/>
      <c r="JBT62" s="75"/>
      <c r="JBU62" s="75"/>
      <c r="JBV62" s="75"/>
      <c r="JBW62" s="75"/>
      <c r="JBX62" s="75"/>
      <c r="JBY62" s="74"/>
      <c r="JBZ62" s="74"/>
      <c r="JCA62" s="74"/>
      <c r="JCB62" s="75"/>
      <c r="JCC62" s="75"/>
      <c r="JCD62" s="75"/>
      <c r="JCE62" s="75"/>
      <c r="JCF62" s="75"/>
      <c r="JCG62" s="75"/>
      <c r="JCH62" s="75"/>
      <c r="JCI62" s="75"/>
      <c r="JCJ62" s="75"/>
      <c r="JCK62" s="75"/>
      <c r="JCL62" s="75"/>
      <c r="JCM62" s="75"/>
      <c r="JCN62" s="75"/>
      <c r="JCO62" s="75"/>
      <c r="JCP62" s="75"/>
      <c r="JCQ62" s="75"/>
      <c r="JCR62" s="75"/>
      <c r="JCS62" s="74"/>
      <c r="JCT62" s="74"/>
      <c r="JCU62" s="74"/>
      <c r="JCV62" s="75"/>
      <c r="JCW62" s="75"/>
      <c r="JCX62" s="75"/>
      <c r="JCY62" s="75"/>
      <c r="JCZ62" s="75"/>
      <c r="JDA62" s="75"/>
      <c r="JDB62" s="75"/>
      <c r="JDC62" s="75"/>
      <c r="JDD62" s="75"/>
      <c r="JDE62" s="75"/>
      <c r="JDF62" s="75"/>
      <c r="JDG62" s="75"/>
      <c r="JDH62" s="75"/>
      <c r="JDI62" s="75"/>
      <c r="JDJ62" s="75"/>
      <c r="JDK62" s="75"/>
      <c r="JDL62" s="75"/>
      <c r="JDM62" s="74"/>
      <c r="JDN62" s="74"/>
      <c r="JDO62" s="74"/>
      <c r="JDP62" s="75"/>
      <c r="JDQ62" s="75"/>
      <c r="JDR62" s="75"/>
      <c r="JDS62" s="75"/>
      <c r="JDT62" s="75"/>
      <c r="JDU62" s="75"/>
      <c r="JDV62" s="75"/>
      <c r="JDW62" s="75"/>
      <c r="JDX62" s="75"/>
      <c r="JDY62" s="75"/>
      <c r="JDZ62" s="75"/>
      <c r="JEA62" s="75"/>
      <c r="JEB62" s="75"/>
      <c r="JEC62" s="75"/>
      <c r="JED62" s="75"/>
      <c r="JEE62" s="75"/>
      <c r="JEF62" s="75"/>
      <c r="JEG62" s="74"/>
      <c r="JEH62" s="74"/>
      <c r="JEI62" s="74"/>
      <c r="JEJ62" s="75"/>
      <c r="JEK62" s="75"/>
      <c r="JEL62" s="75"/>
      <c r="JEM62" s="75"/>
      <c r="JEN62" s="75"/>
      <c r="JEO62" s="75"/>
      <c r="JEP62" s="75"/>
      <c r="JEQ62" s="75"/>
      <c r="JER62" s="75"/>
      <c r="JES62" s="75"/>
      <c r="JET62" s="75"/>
      <c r="JEU62" s="75"/>
      <c r="JEV62" s="75"/>
      <c r="JEW62" s="75"/>
      <c r="JEX62" s="75"/>
      <c r="JEY62" s="75"/>
      <c r="JEZ62" s="75"/>
      <c r="JFA62" s="74"/>
      <c r="JFB62" s="74"/>
      <c r="JFC62" s="74"/>
      <c r="JFD62" s="75"/>
      <c r="JFE62" s="75"/>
      <c r="JFF62" s="75"/>
      <c r="JFG62" s="75"/>
      <c r="JFH62" s="75"/>
      <c r="JFI62" s="75"/>
      <c r="JFJ62" s="75"/>
      <c r="JFK62" s="75"/>
      <c r="JFL62" s="75"/>
      <c r="JFM62" s="75"/>
      <c r="JFN62" s="75"/>
      <c r="JFO62" s="75"/>
      <c r="JFP62" s="75"/>
      <c r="JFQ62" s="75"/>
      <c r="JFR62" s="75"/>
      <c r="JFS62" s="75"/>
      <c r="JFT62" s="75"/>
      <c r="JFU62" s="74"/>
      <c r="JFV62" s="74"/>
      <c r="JFW62" s="74"/>
      <c r="JFX62" s="75"/>
      <c r="JFY62" s="75"/>
      <c r="JFZ62" s="75"/>
      <c r="JGA62" s="75"/>
      <c r="JGB62" s="75"/>
      <c r="JGC62" s="75"/>
      <c r="JGD62" s="75"/>
      <c r="JGE62" s="75"/>
      <c r="JGF62" s="75"/>
      <c r="JGG62" s="75"/>
      <c r="JGH62" s="75"/>
      <c r="JGI62" s="75"/>
      <c r="JGJ62" s="75"/>
      <c r="JGK62" s="75"/>
      <c r="JGL62" s="75"/>
      <c r="JGM62" s="75"/>
      <c r="JGN62" s="75"/>
      <c r="JGO62" s="74"/>
      <c r="JGP62" s="74"/>
      <c r="JGQ62" s="74"/>
      <c r="JGR62" s="75"/>
      <c r="JGS62" s="75"/>
      <c r="JGT62" s="75"/>
      <c r="JGU62" s="75"/>
      <c r="JGV62" s="75"/>
      <c r="JGW62" s="75"/>
      <c r="JGX62" s="75"/>
      <c r="JGY62" s="75"/>
      <c r="JGZ62" s="75"/>
      <c r="JHA62" s="75"/>
      <c r="JHB62" s="75"/>
      <c r="JHC62" s="75"/>
      <c r="JHD62" s="75"/>
      <c r="JHE62" s="75"/>
      <c r="JHF62" s="75"/>
      <c r="JHG62" s="75"/>
      <c r="JHH62" s="75"/>
      <c r="JHI62" s="74"/>
      <c r="JHJ62" s="74"/>
      <c r="JHK62" s="74"/>
      <c r="JHL62" s="75"/>
      <c r="JHM62" s="75"/>
      <c r="JHN62" s="75"/>
      <c r="JHO62" s="75"/>
      <c r="JHP62" s="75"/>
      <c r="JHQ62" s="75"/>
      <c r="JHR62" s="75"/>
      <c r="JHS62" s="75"/>
      <c r="JHT62" s="75"/>
      <c r="JHU62" s="75"/>
      <c r="JHV62" s="75"/>
      <c r="JHW62" s="75"/>
      <c r="JHX62" s="75"/>
      <c r="JHY62" s="75"/>
      <c r="JHZ62" s="75"/>
      <c r="JIA62" s="75"/>
      <c r="JIB62" s="75"/>
      <c r="JIC62" s="74"/>
      <c r="JID62" s="74"/>
      <c r="JIE62" s="74"/>
      <c r="JIF62" s="75"/>
      <c r="JIG62" s="75"/>
      <c r="JIH62" s="75"/>
      <c r="JII62" s="75"/>
      <c r="JIJ62" s="75"/>
      <c r="JIK62" s="75"/>
      <c r="JIL62" s="75"/>
      <c r="JIM62" s="75"/>
      <c r="JIN62" s="75"/>
      <c r="JIO62" s="75"/>
      <c r="JIP62" s="75"/>
      <c r="JIQ62" s="75"/>
      <c r="JIR62" s="75"/>
      <c r="JIS62" s="75"/>
      <c r="JIT62" s="75"/>
      <c r="JIU62" s="75"/>
      <c r="JIV62" s="75"/>
      <c r="JIW62" s="74"/>
      <c r="JIX62" s="74"/>
      <c r="JIY62" s="74"/>
      <c r="JIZ62" s="75"/>
      <c r="JJA62" s="75"/>
      <c r="JJB62" s="75"/>
      <c r="JJC62" s="75"/>
      <c r="JJD62" s="75"/>
      <c r="JJE62" s="75"/>
      <c r="JJF62" s="75"/>
      <c r="JJG62" s="75"/>
      <c r="JJH62" s="75"/>
      <c r="JJI62" s="75"/>
      <c r="JJJ62" s="75"/>
      <c r="JJK62" s="75"/>
      <c r="JJL62" s="75"/>
      <c r="JJM62" s="75"/>
      <c r="JJN62" s="75"/>
      <c r="JJO62" s="75"/>
      <c r="JJP62" s="75"/>
      <c r="JJQ62" s="74"/>
      <c r="JJR62" s="74"/>
      <c r="JJS62" s="74"/>
      <c r="JJT62" s="75"/>
      <c r="JJU62" s="75"/>
      <c r="JJV62" s="75"/>
      <c r="JJW62" s="75"/>
      <c r="JJX62" s="75"/>
      <c r="JJY62" s="75"/>
      <c r="JJZ62" s="75"/>
      <c r="JKA62" s="75"/>
      <c r="JKB62" s="75"/>
      <c r="JKC62" s="75"/>
      <c r="JKD62" s="75"/>
      <c r="JKE62" s="75"/>
      <c r="JKF62" s="75"/>
      <c r="JKG62" s="75"/>
      <c r="JKH62" s="75"/>
      <c r="JKI62" s="75"/>
      <c r="JKJ62" s="75"/>
      <c r="JKK62" s="74"/>
      <c r="JKL62" s="74"/>
      <c r="JKM62" s="74"/>
      <c r="JKN62" s="75"/>
      <c r="JKO62" s="75"/>
      <c r="JKP62" s="75"/>
      <c r="JKQ62" s="75"/>
      <c r="JKR62" s="75"/>
      <c r="JKS62" s="75"/>
      <c r="JKT62" s="75"/>
      <c r="JKU62" s="75"/>
      <c r="JKV62" s="75"/>
      <c r="JKW62" s="75"/>
      <c r="JKX62" s="75"/>
      <c r="JKY62" s="75"/>
      <c r="JKZ62" s="75"/>
      <c r="JLA62" s="75"/>
      <c r="JLB62" s="75"/>
      <c r="JLC62" s="75"/>
      <c r="JLD62" s="75"/>
      <c r="JLE62" s="74"/>
      <c r="JLF62" s="74"/>
      <c r="JLG62" s="74"/>
      <c r="JLH62" s="75"/>
      <c r="JLI62" s="75"/>
      <c r="JLJ62" s="75"/>
      <c r="JLK62" s="75"/>
      <c r="JLL62" s="75"/>
      <c r="JLM62" s="75"/>
      <c r="JLN62" s="75"/>
      <c r="JLO62" s="75"/>
      <c r="JLP62" s="75"/>
      <c r="JLQ62" s="75"/>
      <c r="JLR62" s="75"/>
      <c r="JLS62" s="75"/>
      <c r="JLT62" s="75"/>
      <c r="JLU62" s="75"/>
      <c r="JLV62" s="75"/>
      <c r="JLW62" s="75"/>
      <c r="JLX62" s="75"/>
      <c r="JLY62" s="74"/>
      <c r="JLZ62" s="74"/>
      <c r="JMA62" s="74"/>
      <c r="JMB62" s="75"/>
      <c r="JMC62" s="75"/>
      <c r="JMD62" s="75"/>
      <c r="JME62" s="75"/>
      <c r="JMF62" s="75"/>
      <c r="JMG62" s="75"/>
      <c r="JMH62" s="75"/>
      <c r="JMI62" s="75"/>
      <c r="JMJ62" s="75"/>
      <c r="JMK62" s="75"/>
      <c r="JML62" s="75"/>
      <c r="JMM62" s="75"/>
      <c r="JMN62" s="75"/>
      <c r="JMO62" s="75"/>
      <c r="JMP62" s="75"/>
      <c r="JMQ62" s="75"/>
      <c r="JMR62" s="75"/>
      <c r="JMS62" s="74"/>
      <c r="JMT62" s="74"/>
      <c r="JMU62" s="74"/>
      <c r="JMV62" s="75"/>
      <c r="JMW62" s="75"/>
      <c r="JMX62" s="75"/>
      <c r="JMY62" s="75"/>
      <c r="JMZ62" s="75"/>
      <c r="JNA62" s="75"/>
      <c r="JNB62" s="75"/>
      <c r="JNC62" s="75"/>
      <c r="JND62" s="75"/>
      <c r="JNE62" s="75"/>
      <c r="JNF62" s="75"/>
      <c r="JNG62" s="75"/>
      <c r="JNH62" s="75"/>
      <c r="JNI62" s="75"/>
      <c r="JNJ62" s="75"/>
      <c r="JNK62" s="75"/>
      <c r="JNL62" s="75"/>
      <c r="JNM62" s="74"/>
      <c r="JNN62" s="74"/>
      <c r="JNO62" s="74"/>
      <c r="JNP62" s="75"/>
      <c r="JNQ62" s="75"/>
      <c r="JNR62" s="75"/>
      <c r="JNS62" s="75"/>
      <c r="JNT62" s="75"/>
      <c r="JNU62" s="75"/>
      <c r="JNV62" s="75"/>
      <c r="JNW62" s="75"/>
      <c r="JNX62" s="75"/>
      <c r="JNY62" s="75"/>
      <c r="JNZ62" s="75"/>
      <c r="JOA62" s="75"/>
      <c r="JOB62" s="75"/>
      <c r="JOC62" s="75"/>
      <c r="JOD62" s="75"/>
      <c r="JOE62" s="75"/>
      <c r="JOF62" s="75"/>
      <c r="JOG62" s="74"/>
      <c r="JOH62" s="74"/>
      <c r="JOI62" s="74"/>
      <c r="JOJ62" s="75"/>
      <c r="JOK62" s="75"/>
      <c r="JOL62" s="75"/>
      <c r="JOM62" s="75"/>
      <c r="JON62" s="75"/>
      <c r="JOO62" s="75"/>
      <c r="JOP62" s="75"/>
      <c r="JOQ62" s="75"/>
      <c r="JOR62" s="75"/>
      <c r="JOS62" s="75"/>
      <c r="JOT62" s="75"/>
      <c r="JOU62" s="75"/>
      <c r="JOV62" s="75"/>
      <c r="JOW62" s="75"/>
      <c r="JOX62" s="75"/>
      <c r="JOY62" s="75"/>
      <c r="JOZ62" s="75"/>
      <c r="JPA62" s="74"/>
      <c r="JPB62" s="74"/>
      <c r="JPC62" s="74"/>
      <c r="JPD62" s="75"/>
      <c r="JPE62" s="75"/>
      <c r="JPF62" s="75"/>
      <c r="JPG62" s="75"/>
      <c r="JPH62" s="75"/>
      <c r="JPI62" s="75"/>
      <c r="JPJ62" s="75"/>
      <c r="JPK62" s="75"/>
      <c r="JPL62" s="75"/>
      <c r="JPM62" s="75"/>
      <c r="JPN62" s="75"/>
      <c r="JPO62" s="75"/>
      <c r="JPP62" s="75"/>
      <c r="JPQ62" s="75"/>
      <c r="JPR62" s="75"/>
      <c r="JPS62" s="75"/>
      <c r="JPT62" s="75"/>
      <c r="JPU62" s="74"/>
      <c r="JPV62" s="74"/>
      <c r="JPW62" s="74"/>
      <c r="JPX62" s="75"/>
      <c r="JPY62" s="75"/>
      <c r="JPZ62" s="75"/>
      <c r="JQA62" s="75"/>
      <c r="JQB62" s="75"/>
      <c r="JQC62" s="75"/>
      <c r="JQD62" s="75"/>
      <c r="JQE62" s="75"/>
      <c r="JQF62" s="75"/>
      <c r="JQG62" s="75"/>
      <c r="JQH62" s="75"/>
      <c r="JQI62" s="75"/>
      <c r="JQJ62" s="75"/>
      <c r="JQK62" s="75"/>
      <c r="JQL62" s="75"/>
      <c r="JQM62" s="75"/>
      <c r="JQN62" s="75"/>
      <c r="JQO62" s="74"/>
      <c r="JQP62" s="74"/>
      <c r="JQQ62" s="74"/>
      <c r="JQR62" s="75"/>
      <c r="JQS62" s="75"/>
      <c r="JQT62" s="75"/>
      <c r="JQU62" s="75"/>
      <c r="JQV62" s="75"/>
      <c r="JQW62" s="75"/>
      <c r="JQX62" s="75"/>
      <c r="JQY62" s="75"/>
      <c r="JQZ62" s="75"/>
      <c r="JRA62" s="75"/>
      <c r="JRB62" s="75"/>
      <c r="JRC62" s="75"/>
      <c r="JRD62" s="75"/>
      <c r="JRE62" s="75"/>
      <c r="JRF62" s="75"/>
      <c r="JRG62" s="75"/>
      <c r="JRH62" s="75"/>
      <c r="JRI62" s="74"/>
      <c r="JRJ62" s="74"/>
      <c r="JRK62" s="74"/>
      <c r="JRL62" s="75"/>
      <c r="JRM62" s="75"/>
      <c r="JRN62" s="75"/>
      <c r="JRO62" s="75"/>
      <c r="JRP62" s="75"/>
      <c r="JRQ62" s="75"/>
      <c r="JRR62" s="75"/>
      <c r="JRS62" s="75"/>
      <c r="JRT62" s="75"/>
      <c r="JRU62" s="75"/>
      <c r="JRV62" s="75"/>
      <c r="JRW62" s="75"/>
      <c r="JRX62" s="75"/>
      <c r="JRY62" s="75"/>
      <c r="JRZ62" s="75"/>
      <c r="JSA62" s="75"/>
      <c r="JSB62" s="75"/>
      <c r="JSC62" s="74"/>
      <c r="JSD62" s="74"/>
      <c r="JSE62" s="74"/>
      <c r="JSF62" s="75"/>
      <c r="JSG62" s="75"/>
      <c r="JSH62" s="75"/>
      <c r="JSI62" s="75"/>
      <c r="JSJ62" s="75"/>
      <c r="JSK62" s="75"/>
      <c r="JSL62" s="75"/>
      <c r="JSM62" s="75"/>
      <c r="JSN62" s="75"/>
      <c r="JSO62" s="75"/>
      <c r="JSP62" s="75"/>
      <c r="JSQ62" s="75"/>
      <c r="JSR62" s="75"/>
      <c r="JSS62" s="75"/>
      <c r="JST62" s="75"/>
      <c r="JSU62" s="75"/>
      <c r="JSV62" s="75"/>
      <c r="JSW62" s="74"/>
      <c r="JSX62" s="74"/>
      <c r="JSY62" s="74"/>
      <c r="JSZ62" s="75"/>
      <c r="JTA62" s="75"/>
      <c r="JTB62" s="75"/>
      <c r="JTC62" s="75"/>
      <c r="JTD62" s="75"/>
      <c r="JTE62" s="75"/>
      <c r="JTF62" s="75"/>
      <c r="JTG62" s="75"/>
      <c r="JTH62" s="75"/>
      <c r="JTI62" s="75"/>
      <c r="JTJ62" s="75"/>
      <c r="JTK62" s="75"/>
      <c r="JTL62" s="75"/>
      <c r="JTM62" s="75"/>
      <c r="JTN62" s="75"/>
      <c r="JTO62" s="75"/>
      <c r="JTP62" s="75"/>
      <c r="JTQ62" s="74"/>
      <c r="JTR62" s="74"/>
      <c r="JTS62" s="74"/>
      <c r="JTT62" s="75"/>
      <c r="JTU62" s="75"/>
      <c r="JTV62" s="75"/>
      <c r="JTW62" s="75"/>
      <c r="JTX62" s="75"/>
      <c r="JTY62" s="75"/>
      <c r="JTZ62" s="75"/>
      <c r="JUA62" s="75"/>
      <c r="JUB62" s="75"/>
      <c r="JUC62" s="75"/>
      <c r="JUD62" s="75"/>
      <c r="JUE62" s="75"/>
      <c r="JUF62" s="75"/>
      <c r="JUG62" s="75"/>
      <c r="JUH62" s="75"/>
      <c r="JUI62" s="75"/>
      <c r="JUJ62" s="75"/>
      <c r="JUK62" s="74"/>
      <c r="JUL62" s="74"/>
      <c r="JUM62" s="74"/>
      <c r="JUN62" s="75"/>
      <c r="JUO62" s="75"/>
      <c r="JUP62" s="75"/>
      <c r="JUQ62" s="75"/>
      <c r="JUR62" s="75"/>
      <c r="JUS62" s="75"/>
      <c r="JUT62" s="75"/>
      <c r="JUU62" s="75"/>
      <c r="JUV62" s="75"/>
      <c r="JUW62" s="75"/>
      <c r="JUX62" s="75"/>
      <c r="JUY62" s="75"/>
      <c r="JUZ62" s="75"/>
      <c r="JVA62" s="75"/>
      <c r="JVB62" s="75"/>
      <c r="JVC62" s="75"/>
      <c r="JVD62" s="75"/>
      <c r="JVE62" s="74"/>
      <c r="JVF62" s="74"/>
      <c r="JVG62" s="74"/>
      <c r="JVH62" s="75"/>
      <c r="JVI62" s="75"/>
      <c r="JVJ62" s="75"/>
      <c r="JVK62" s="75"/>
      <c r="JVL62" s="75"/>
      <c r="JVM62" s="75"/>
      <c r="JVN62" s="75"/>
      <c r="JVO62" s="75"/>
      <c r="JVP62" s="75"/>
      <c r="JVQ62" s="75"/>
      <c r="JVR62" s="75"/>
      <c r="JVS62" s="75"/>
      <c r="JVT62" s="75"/>
      <c r="JVU62" s="75"/>
      <c r="JVV62" s="75"/>
      <c r="JVW62" s="75"/>
      <c r="JVX62" s="75"/>
      <c r="JVY62" s="74"/>
      <c r="JVZ62" s="74"/>
      <c r="JWA62" s="74"/>
      <c r="JWB62" s="75"/>
      <c r="JWC62" s="75"/>
      <c r="JWD62" s="75"/>
      <c r="JWE62" s="75"/>
      <c r="JWF62" s="75"/>
      <c r="JWG62" s="75"/>
      <c r="JWH62" s="75"/>
      <c r="JWI62" s="75"/>
      <c r="JWJ62" s="75"/>
      <c r="JWK62" s="75"/>
      <c r="JWL62" s="75"/>
      <c r="JWM62" s="75"/>
      <c r="JWN62" s="75"/>
      <c r="JWO62" s="75"/>
      <c r="JWP62" s="75"/>
      <c r="JWQ62" s="75"/>
      <c r="JWR62" s="75"/>
      <c r="JWS62" s="74"/>
      <c r="JWT62" s="74"/>
      <c r="JWU62" s="74"/>
      <c r="JWV62" s="75"/>
      <c r="JWW62" s="75"/>
      <c r="JWX62" s="75"/>
      <c r="JWY62" s="75"/>
      <c r="JWZ62" s="75"/>
      <c r="JXA62" s="75"/>
      <c r="JXB62" s="75"/>
      <c r="JXC62" s="75"/>
      <c r="JXD62" s="75"/>
      <c r="JXE62" s="75"/>
      <c r="JXF62" s="75"/>
      <c r="JXG62" s="75"/>
      <c r="JXH62" s="75"/>
      <c r="JXI62" s="75"/>
      <c r="JXJ62" s="75"/>
      <c r="JXK62" s="75"/>
      <c r="JXL62" s="75"/>
      <c r="JXM62" s="74"/>
      <c r="JXN62" s="74"/>
      <c r="JXO62" s="74"/>
      <c r="JXP62" s="75"/>
      <c r="JXQ62" s="75"/>
      <c r="JXR62" s="75"/>
      <c r="JXS62" s="75"/>
      <c r="JXT62" s="75"/>
      <c r="JXU62" s="75"/>
      <c r="JXV62" s="75"/>
      <c r="JXW62" s="75"/>
      <c r="JXX62" s="75"/>
      <c r="JXY62" s="75"/>
      <c r="JXZ62" s="75"/>
      <c r="JYA62" s="75"/>
      <c r="JYB62" s="75"/>
      <c r="JYC62" s="75"/>
      <c r="JYD62" s="75"/>
      <c r="JYE62" s="75"/>
      <c r="JYF62" s="75"/>
      <c r="JYG62" s="74"/>
      <c r="JYH62" s="74"/>
      <c r="JYI62" s="74"/>
      <c r="JYJ62" s="75"/>
      <c r="JYK62" s="75"/>
      <c r="JYL62" s="75"/>
      <c r="JYM62" s="75"/>
      <c r="JYN62" s="75"/>
      <c r="JYO62" s="75"/>
      <c r="JYP62" s="75"/>
      <c r="JYQ62" s="75"/>
      <c r="JYR62" s="75"/>
      <c r="JYS62" s="75"/>
      <c r="JYT62" s="75"/>
      <c r="JYU62" s="75"/>
      <c r="JYV62" s="75"/>
      <c r="JYW62" s="75"/>
      <c r="JYX62" s="75"/>
      <c r="JYY62" s="75"/>
      <c r="JYZ62" s="75"/>
      <c r="JZA62" s="74"/>
      <c r="JZB62" s="74"/>
      <c r="JZC62" s="74"/>
      <c r="JZD62" s="75"/>
      <c r="JZE62" s="75"/>
      <c r="JZF62" s="75"/>
      <c r="JZG62" s="75"/>
      <c r="JZH62" s="75"/>
      <c r="JZI62" s="75"/>
      <c r="JZJ62" s="75"/>
      <c r="JZK62" s="75"/>
      <c r="JZL62" s="75"/>
      <c r="JZM62" s="75"/>
      <c r="JZN62" s="75"/>
      <c r="JZO62" s="75"/>
      <c r="JZP62" s="75"/>
      <c r="JZQ62" s="75"/>
      <c r="JZR62" s="75"/>
      <c r="JZS62" s="75"/>
      <c r="JZT62" s="75"/>
      <c r="JZU62" s="74"/>
      <c r="JZV62" s="74"/>
      <c r="JZW62" s="74"/>
      <c r="JZX62" s="75"/>
      <c r="JZY62" s="75"/>
      <c r="JZZ62" s="75"/>
      <c r="KAA62" s="75"/>
      <c r="KAB62" s="75"/>
      <c r="KAC62" s="75"/>
      <c r="KAD62" s="75"/>
      <c r="KAE62" s="75"/>
      <c r="KAF62" s="75"/>
      <c r="KAG62" s="75"/>
      <c r="KAH62" s="75"/>
      <c r="KAI62" s="75"/>
      <c r="KAJ62" s="75"/>
      <c r="KAK62" s="75"/>
      <c r="KAL62" s="75"/>
      <c r="KAM62" s="75"/>
      <c r="KAN62" s="75"/>
      <c r="KAO62" s="74"/>
      <c r="KAP62" s="74"/>
      <c r="KAQ62" s="74"/>
      <c r="KAR62" s="75"/>
      <c r="KAS62" s="75"/>
      <c r="KAT62" s="75"/>
      <c r="KAU62" s="75"/>
      <c r="KAV62" s="75"/>
      <c r="KAW62" s="75"/>
      <c r="KAX62" s="75"/>
      <c r="KAY62" s="75"/>
      <c r="KAZ62" s="75"/>
      <c r="KBA62" s="75"/>
      <c r="KBB62" s="75"/>
      <c r="KBC62" s="75"/>
      <c r="KBD62" s="75"/>
      <c r="KBE62" s="75"/>
      <c r="KBF62" s="75"/>
      <c r="KBG62" s="75"/>
      <c r="KBH62" s="75"/>
      <c r="KBI62" s="74"/>
      <c r="KBJ62" s="74"/>
      <c r="KBK62" s="74"/>
      <c r="KBL62" s="75"/>
      <c r="KBM62" s="75"/>
      <c r="KBN62" s="75"/>
      <c r="KBO62" s="75"/>
      <c r="KBP62" s="75"/>
      <c r="KBQ62" s="75"/>
      <c r="KBR62" s="75"/>
      <c r="KBS62" s="75"/>
      <c r="KBT62" s="75"/>
      <c r="KBU62" s="75"/>
      <c r="KBV62" s="75"/>
      <c r="KBW62" s="75"/>
      <c r="KBX62" s="75"/>
      <c r="KBY62" s="75"/>
      <c r="KBZ62" s="75"/>
      <c r="KCA62" s="75"/>
      <c r="KCB62" s="75"/>
      <c r="KCC62" s="74"/>
      <c r="KCD62" s="74"/>
      <c r="KCE62" s="74"/>
      <c r="KCF62" s="75"/>
      <c r="KCG62" s="75"/>
      <c r="KCH62" s="75"/>
      <c r="KCI62" s="75"/>
      <c r="KCJ62" s="75"/>
      <c r="KCK62" s="75"/>
      <c r="KCL62" s="75"/>
      <c r="KCM62" s="75"/>
      <c r="KCN62" s="75"/>
      <c r="KCO62" s="75"/>
      <c r="KCP62" s="75"/>
      <c r="KCQ62" s="75"/>
      <c r="KCR62" s="75"/>
      <c r="KCS62" s="75"/>
      <c r="KCT62" s="75"/>
      <c r="KCU62" s="75"/>
      <c r="KCV62" s="75"/>
      <c r="KCW62" s="74"/>
      <c r="KCX62" s="74"/>
      <c r="KCY62" s="74"/>
      <c r="KCZ62" s="75"/>
      <c r="KDA62" s="75"/>
      <c r="KDB62" s="75"/>
      <c r="KDC62" s="75"/>
      <c r="KDD62" s="75"/>
      <c r="KDE62" s="75"/>
      <c r="KDF62" s="75"/>
      <c r="KDG62" s="75"/>
      <c r="KDH62" s="75"/>
      <c r="KDI62" s="75"/>
      <c r="KDJ62" s="75"/>
      <c r="KDK62" s="75"/>
      <c r="KDL62" s="75"/>
      <c r="KDM62" s="75"/>
      <c r="KDN62" s="75"/>
      <c r="KDO62" s="75"/>
      <c r="KDP62" s="75"/>
      <c r="KDQ62" s="74"/>
      <c r="KDR62" s="74"/>
      <c r="KDS62" s="74"/>
      <c r="KDT62" s="75"/>
      <c r="KDU62" s="75"/>
      <c r="KDV62" s="75"/>
      <c r="KDW62" s="75"/>
      <c r="KDX62" s="75"/>
      <c r="KDY62" s="75"/>
      <c r="KDZ62" s="75"/>
      <c r="KEA62" s="75"/>
      <c r="KEB62" s="75"/>
      <c r="KEC62" s="75"/>
      <c r="KED62" s="75"/>
      <c r="KEE62" s="75"/>
      <c r="KEF62" s="75"/>
      <c r="KEG62" s="75"/>
      <c r="KEH62" s="75"/>
      <c r="KEI62" s="75"/>
      <c r="KEJ62" s="75"/>
      <c r="KEK62" s="74"/>
      <c r="KEL62" s="74"/>
      <c r="KEM62" s="74"/>
      <c r="KEN62" s="75"/>
      <c r="KEO62" s="75"/>
      <c r="KEP62" s="75"/>
      <c r="KEQ62" s="75"/>
      <c r="KER62" s="75"/>
      <c r="KES62" s="75"/>
      <c r="KET62" s="75"/>
      <c r="KEU62" s="75"/>
      <c r="KEV62" s="75"/>
      <c r="KEW62" s="75"/>
      <c r="KEX62" s="75"/>
      <c r="KEY62" s="75"/>
      <c r="KEZ62" s="75"/>
      <c r="KFA62" s="75"/>
      <c r="KFB62" s="75"/>
      <c r="KFC62" s="75"/>
      <c r="KFD62" s="75"/>
      <c r="KFE62" s="74"/>
      <c r="KFF62" s="74"/>
      <c r="KFG62" s="74"/>
      <c r="KFH62" s="75"/>
      <c r="KFI62" s="75"/>
      <c r="KFJ62" s="75"/>
      <c r="KFK62" s="75"/>
      <c r="KFL62" s="75"/>
      <c r="KFM62" s="75"/>
      <c r="KFN62" s="75"/>
      <c r="KFO62" s="75"/>
      <c r="KFP62" s="75"/>
      <c r="KFQ62" s="75"/>
      <c r="KFR62" s="75"/>
      <c r="KFS62" s="75"/>
      <c r="KFT62" s="75"/>
      <c r="KFU62" s="75"/>
      <c r="KFV62" s="75"/>
      <c r="KFW62" s="75"/>
      <c r="KFX62" s="75"/>
      <c r="KFY62" s="74"/>
      <c r="KFZ62" s="74"/>
      <c r="KGA62" s="74"/>
      <c r="KGB62" s="75"/>
      <c r="KGC62" s="75"/>
      <c r="KGD62" s="75"/>
      <c r="KGE62" s="75"/>
      <c r="KGF62" s="75"/>
      <c r="KGG62" s="75"/>
      <c r="KGH62" s="75"/>
      <c r="KGI62" s="75"/>
      <c r="KGJ62" s="75"/>
      <c r="KGK62" s="75"/>
      <c r="KGL62" s="75"/>
      <c r="KGM62" s="75"/>
      <c r="KGN62" s="75"/>
      <c r="KGO62" s="75"/>
      <c r="KGP62" s="75"/>
      <c r="KGQ62" s="75"/>
      <c r="KGR62" s="75"/>
      <c r="KGS62" s="74"/>
      <c r="KGT62" s="74"/>
      <c r="KGU62" s="74"/>
      <c r="KGV62" s="75"/>
      <c r="KGW62" s="75"/>
      <c r="KGX62" s="75"/>
      <c r="KGY62" s="75"/>
      <c r="KGZ62" s="75"/>
      <c r="KHA62" s="75"/>
      <c r="KHB62" s="75"/>
      <c r="KHC62" s="75"/>
      <c r="KHD62" s="75"/>
      <c r="KHE62" s="75"/>
      <c r="KHF62" s="75"/>
      <c r="KHG62" s="75"/>
      <c r="KHH62" s="75"/>
      <c r="KHI62" s="75"/>
      <c r="KHJ62" s="75"/>
      <c r="KHK62" s="75"/>
      <c r="KHL62" s="75"/>
      <c r="KHM62" s="74"/>
      <c r="KHN62" s="74"/>
      <c r="KHO62" s="74"/>
      <c r="KHP62" s="75"/>
      <c r="KHQ62" s="75"/>
      <c r="KHR62" s="75"/>
      <c r="KHS62" s="75"/>
      <c r="KHT62" s="75"/>
      <c r="KHU62" s="75"/>
      <c r="KHV62" s="75"/>
      <c r="KHW62" s="75"/>
      <c r="KHX62" s="75"/>
      <c r="KHY62" s="75"/>
      <c r="KHZ62" s="75"/>
      <c r="KIA62" s="75"/>
      <c r="KIB62" s="75"/>
      <c r="KIC62" s="75"/>
      <c r="KID62" s="75"/>
      <c r="KIE62" s="75"/>
      <c r="KIF62" s="75"/>
      <c r="KIG62" s="74"/>
      <c r="KIH62" s="74"/>
      <c r="KII62" s="74"/>
      <c r="KIJ62" s="75"/>
      <c r="KIK62" s="75"/>
      <c r="KIL62" s="75"/>
      <c r="KIM62" s="75"/>
      <c r="KIN62" s="75"/>
      <c r="KIO62" s="75"/>
      <c r="KIP62" s="75"/>
      <c r="KIQ62" s="75"/>
      <c r="KIR62" s="75"/>
      <c r="KIS62" s="75"/>
      <c r="KIT62" s="75"/>
      <c r="KIU62" s="75"/>
      <c r="KIV62" s="75"/>
      <c r="KIW62" s="75"/>
      <c r="KIX62" s="75"/>
      <c r="KIY62" s="75"/>
      <c r="KIZ62" s="75"/>
      <c r="KJA62" s="74"/>
      <c r="KJB62" s="74"/>
      <c r="KJC62" s="74"/>
      <c r="KJD62" s="75"/>
      <c r="KJE62" s="75"/>
      <c r="KJF62" s="75"/>
      <c r="KJG62" s="75"/>
      <c r="KJH62" s="75"/>
      <c r="KJI62" s="75"/>
      <c r="KJJ62" s="75"/>
      <c r="KJK62" s="75"/>
      <c r="KJL62" s="75"/>
      <c r="KJM62" s="75"/>
      <c r="KJN62" s="75"/>
      <c r="KJO62" s="75"/>
      <c r="KJP62" s="75"/>
      <c r="KJQ62" s="75"/>
      <c r="KJR62" s="75"/>
      <c r="KJS62" s="75"/>
      <c r="KJT62" s="75"/>
      <c r="KJU62" s="74"/>
      <c r="KJV62" s="74"/>
      <c r="KJW62" s="74"/>
      <c r="KJX62" s="75"/>
      <c r="KJY62" s="75"/>
      <c r="KJZ62" s="75"/>
      <c r="KKA62" s="75"/>
      <c r="KKB62" s="75"/>
      <c r="KKC62" s="75"/>
      <c r="KKD62" s="75"/>
      <c r="KKE62" s="75"/>
      <c r="KKF62" s="75"/>
      <c r="KKG62" s="75"/>
      <c r="KKH62" s="75"/>
      <c r="KKI62" s="75"/>
      <c r="KKJ62" s="75"/>
      <c r="KKK62" s="75"/>
      <c r="KKL62" s="75"/>
      <c r="KKM62" s="75"/>
      <c r="KKN62" s="75"/>
      <c r="KKO62" s="74"/>
      <c r="KKP62" s="74"/>
      <c r="KKQ62" s="74"/>
      <c r="KKR62" s="75"/>
      <c r="KKS62" s="75"/>
      <c r="KKT62" s="75"/>
      <c r="KKU62" s="75"/>
      <c r="KKV62" s="75"/>
      <c r="KKW62" s="75"/>
      <c r="KKX62" s="75"/>
      <c r="KKY62" s="75"/>
      <c r="KKZ62" s="75"/>
      <c r="KLA62" s="75"/>
      <c r="KLB62" s="75"/>
      <c r="KLC62" s="75"/>
      <c r="KLD62" s="75"/>
      <c r="KLE62" s="75"/>
      <c r="KLF62" s="75"/>
      <c r="KLG62" s="75"/>
      <c r="KLH62" s="75"/>
      <c r="KLI62" s="74"/>
      <c r="KLJ62" s="74"/>
      <c r="KLK62" s="74"/>
      <c r="KLL62" s="75"/>
      <c r="KLM62" s="75"/>
      <c r="KLN62" s="75"/>
      <c r="KLO62" s="75"/>
      <c r="KLP62" s="75"/>
      <c r="KLQ62" s="75"/>
      <c r="KLR62" s="75"/>
      <c r="KLS62" s="75"/>
      <c r="KLT62" s="75"/>
      <c r="KLU62" s="75"/>
      <c r="KLV62" s="75"/>
      <c r="KLW62" s="75"/>
      <c r="KLX62" s="75"/>
      <c r="KLY62" s="75"/>
      <c r="KLZ62" s="75"/>
      <c r="KMA62" s="75"/>
      <c r="KMB62" s="75"/>
      <c r="KMC62" s="74"/>
      <c r="KMD62" s="74"/>
      <c r="KME62" s="74"/>
      <c r="KMF62" s="75"/>
      <c r="KMG62" s="75"/>
      <c r="KMH62" s="75"/>
      <c r="KMI62" s="75"/>
      <c r="KMJ62" s="75"/>
      <c r="KMK62" s="75"/>
      <c r="KML62" s="75"/>
      <c r="KMM62" s="75"/>
      <c r="KMN62" s="75"/>
      <c r="KMO62" s="75"/>
      <c r="KMP62" s="75"/>
      <c r="KMQ62" s="75"/>
      <c r="KMR62" s="75"/>
      <c r="KMS62" s="75"/>
      <c r="KMT62" s="75"/>
      <c r="KMU62" s="75"/>
      <c r="KMV62" s="75"/>
      <c r="KMW62" s="74"/>
      <c r="KMX62" s="74"/>
      <c r="KMY62" s="74"/>
      <c r="KMZ62" s="75"/>
      <c r="KNA62" s="75"/>
      <c r="KNB62" s="75"/>
      <c r="KNC62" s="75"/>
      <c r="KND62" s="75"/>
      <c r="KNE62" s="75"/>
      <c r="KNF62" s="75"/>
      <c r="KNG62" s="75"/>
      <c r="KNH62" s="75"/>
      <c r="KNI62" s="75"/>
      <c r="KNJ62" s="75"/>
      <c r="KNK62" s="75"/>
      <c r="KNL62" s="75"/>
      <c r="KNM62" s="75"/>
      <c r="KNN62" s="75"/>
      <c r="KNO62" s="75"/>
      <c r="KNP62" s="75"/>
      <c r="KNQ62" s="74"/>
      <c r="KNR62" s="74"/>
      <c r="KNS62" s="74"/>
      <c r="KNT62" s="75"/>
      <c r="KNU62" s="75"/>
      <c r="KNV62" s="75"/>
      <c r="KNW62" s="75"/>
      <c r="KNX62" s="75"/>
      <c r="KNY62" s="75"/>
      <c r="KNZ62" s="75"/>
      <c r="KOA62" s="75"/>
      <c r="KOB62" s="75"/>
      <c r="KOC62" s="75"/>
      <c r="KOD62" s="75"/>
      <c r="KOE62" s="75"/>
      <c r="KOF62" s="75"/>
      <c r="KOG62" s="75"/>
      <c r="KOH62" s="75"/>
      <c r="KOI62" s="75"/>
      <c r="KOJ62" s="75"/>
      <c r="KOK62" s="74"/>
      <c r="KOL62" s="74"/>
      <c r="KOM62" s="74"/>
      <c r="KON62" s="75"/>
      <c r="KOO62" s="75"/>
      <c r="KOP62" s="75"/>
      <c r="KOQ62" s="75"/>
      <c r="KOR62" s="75"/>
      <c r="KOS62" s="75"/>
      <c r="KOT62" s="75"/>
      <c r="KOU62" s="75"/>
      <c r="KOV62" s="75"/>
      <c r="KOW62" s="75"/>
      <c r="KOX62" s="75"/>
      <c r="KOY62" s="75"/>
      <c r="KOZ62" s="75"/>
      <c r="KPA62" s="75"/>
      <c r="KPB62" s="75"/>
      <c r="KPC62" s="75"/>
      <c r="KPD62" s="75"/>
      <c r="KPE62" s="74"/>
      <c r="KPF62" s="74"/>
      <c r="KPG62" s="74"/>
      <c r="KPH62" s="75"/>
      <c r="KPI62" s="75"/>
      <c r="KPJ62" s="75"/>
      <c r="KPK62" s="75"/>
      <c r="KPL62" s="75"/>
      <c r="KPM62" s="75"/>
      <c r="KPN62" s="75"/>
      <c r="KPO62" s="75"/>
      <c r="KPP62" s="75"/>
      <c r="KPQ62" s="75"/>
      <c r="KPR62" s="75"/>
      <c r="KPS62" s="75"/>
      <c r="KPT62" s="75"/>
      <c r="KPU62" s="75"/>
      <c r="KPV62" s="75"/>
      <c r="KPW62" s="75"/>
      <c r="KPX62" s="75"/>
      <c r="KPY62" s="74"/>
      <c r="KPZ62" s="74"/>
      <c r="KQA62" s="74"/>
      <c r="KQB62" s="75"/>
      <c r="KQC62" s="75"/>
      <c r="KQD62" s="75"/>
      <c r="KQE62" s="75"/>
      <c r="KQF62" s="75"/>
      <c r="KQG62" s="75"/>
      <c r="KQH62" s="75"/>
      <c r="KQI62" s="75"/>
      <c r="KQJ62" s="75"/>
      <c r="KQK62" s="75"/>
      <c r="KQL62" s="75"/>
      <c r="KQM62" s="75"/>
      <c r="KQN62" s="75"/>
      <c r="KQO62" s="75"/>
      <c r="KQP62" s="75"/>
      <c r="KQQ62" s="75"/>
      <c r="KQR62" s="75"/>
      <c r="KQS62" s="74"/>
      <c r="KQT62" s="74"/>
      <c r="KQU62" s="74"/>
      <c r="KQV62" s="75"/>
      <c r="KQW62" s="75"/>
      <c r="KQX62" s="75"/>
      <c r="KQY62" s="75"/>
      <c r="KQZ62" s="75"/>
      <c r="KRA62" s="75"/>
      <c r="KRB62" s="75"/>
      <c r="KRC62" s="75"/>
      <c r="KRD62" s="75"/>
      <c r="KRE62" s="75"/>
      <c r="KRF62" s="75"/>
      <c r="KRG62" s="75"/>
      <c r="KRH62" s="75"/>
      <c r="KRI62" s="75"/>
      <c r="KRJ62" s="75"/>
      <c r="KRK62" s="75"/>
      <c r="KRL62" s="75"/>
      <c r="KRM62" s="74"/>
      <c r="KRN62" s="74"/>
      <c r="KRO62" s="74"/>
      <c r="KRP62" s="75"/>
      <c r="KRQ62" s="75"/>
      <c r="KRR62" s="75"/>
      <c r="KRS62" s="75"/>
      <c r="KRT62" s="75"/>
      <c r="KRU62" s="75"/>
      <c r="KRV62" s="75"/>
      <c r="KRW62" s="75"/>
      <c r="KRX62" s="75"/>
      <c r="KRY62" s="75"/>
      <c r="KRZ62" s="75"/>
      <c r="KSA62" s="75"/>
      <c r="KSB62" s="75"/>
      <c r="KSC62" s="75"/>
      <c r="KSD62" s="75"/>
      <c r="KSE62" s="75"/>
      <c r="KSF62" s="75"/>
      <c r="KSG62" s="74"/>
      <c r="KSH62" s="74"/>
      <c r="KSI62" s="74"/>
      <c r="KSJ62" s="75"/>
      <c r="KSK62" s="75"/>
      <c r="KSL62" s="75"/>
      <c r="KSM62" s="75"/>
      <c r="KSN62" s="75"/>
      <c r="KSO62" s="75"/>
      <c r="KSP62" s="75"/>
      <c r="KSQ62" s="75"/>
      <c r="KSR62" s="75"/>
      <c r="KSS62" s="75"/>
      <c r="KST62" s="75"/>
      <c r="KSU62" s="75"/>
      <c r="KSV62" s="75"/>
      <c r="KSW62" s="75"/>
      <c r="KSX62" s="75"/>
      <c r="KSY62" s="75"/>
      <c r="KSZ62" s="75"/>
      <c r="KTA62" s="74"/>
      <c r="KTB62" s="74"/>
      <c r="KTC62" s="74"/>
      <c r="KTD62" s="75"/>
      <c r="KTE62" s="75"/>
      <c r="KTF62" s="75"/>
      <c r="KTG62" s="75"/>
      <c r="KTH62" s="75"/>
      <c r="KTI62" s="75"/>
      <c r="KTJ62" s="75"/>
      <c r="KTK62" s="75"/>
      <c r="KTL62" s="75"/>
      <c r="KTM62" s="75"/>
      <c r="KTN62" s="75"/>
      <c r="KTO62" s="75"/>
      <c r="KTP62" s="75"/>
      <c r="KTQ62" s="75"/>
      <c r="KTR62" s="75"/>
      <c r="KTS62" s="75"/>
      <c r="KTT62" s="75"/>
      <c r="KTU62" s="74"/>
      <c r="KTV62" s="74"/>
      <c r="KTW62" s="74"/>
      <c r="KTX62" s="75"/>
      <c r="KTY62" s="75"/>
      <c r="KTZ62" s="75"/>
      <c r="KUA62" s="75"/>
      <c r="KUB62" s="75"/>
      <c r="KUC62" s="75"/>
      <c r="KUD62" s="75"/>
      <c r="KUE62" s="75"/>
      <c r="KUF62" s="75"/>
      <c r="KUG62" s="75"/>
      <c r="KUH62" s="75"/>
      <c r="KUI62" s="75"/>
      <c r="KUJ62" s="75"/>
      <c r="KUK62" s="75"/>
      <c r="KUL62" s="75"/>
      <c r="KUM62" s="75"/>
      <c r="KUN62" s="75"/>
      <c r="KUO62" s="74"/>
      <c r="KUP62" s="74"/>
      <c r="KUQ62" s="74"/>
      <c r="KUR62" s="75"/>
      <c r="KUS62" s="75"/>
      <c r="KUT62" s="75"/>
      <c r="KUU62" s="75"/>
      <c r="KUV62" s="75"/>
      <c r="KUW62" s="75"/>
      <c r="KUX62" s="75"/>
      <c r="KUY62" s="75"/>
      <c r="KUZ62" s="75"/>
      <c r="KVA62" s="75"/>
      <c r="KVB62" s="75"/>
      <c r="KVC62" s="75"/>
      <c r="KVD62" s="75"/>
      <c r="KVE62" s="75"/>
      <c r="KVF62" s="75"/>
      <c r="KVG62" s="75"/>
      <c r="KVH62" s="75"/>
      <c r="KVI62" s="74"/>
      <c r="KVJ62" s="74"/>
      <c r="KVK62" s="74"/>
      <c r="KVL62" s="75"/>
      <c r="KVM62" s="75"/>
      <c r="KVN62" s="75"/>
      <c r="KVO62" s="75"/>
      <c r="KVP62" s="75"/>
      <c r="KVQ62" s="75"/>
      <c r="KVR62" s="75"/>
      <c r="KVS62" s="75"/>
      <c r="KVT62" s="75"/>
      <c r="KVU62" s="75"/>
      <c r="KVV62" s="75"/>
      <c r="KVW62" s="75"/>
      <c r="KVX62" s="75"/>
      <c r="KVY62" s="75"/>
      <c r="KVZ62" s="75"/>
      <c r="KWA62" s="75"/>
      <c r="KWB62" s="75"/>
      <c r="KWC62" s="74"/>
      <c r="KWD62" s="74"/>
      <c r="KWE62" s="74"/>
      <c r="KWF62" s="75"/>
      <c r="KWG62" s="75"/>
      <c r="KWH62" s="75"/>
      <c r="KWI62" s="75"/>
      <c r="KWJ62" s="75"/>
      <c r="KWK62" s="75"/>
      <c r="KWL62" s="75"/>
      <c r="KWM62" s="75"/>
      <c r="KWN62" s="75"/>
      <c r="KWO62" s="75"/>
      <c r="KWP62" s="75"/>
      <c r="KWQ62" s="75"/>
      <c r="KWR62" s="75"/>
      <c r="KWS62" s="75"/>
      <c r="KWT62" s="75"/>
      <c r="KWU62" s="75"/>
      <c r="KWV62" s="75"/>
      <c r="KWW62" s="74"/>
      <c r="KWX62" s="74"/>
      <c r="KWY62" s="74"/>
      <c r="KWZ62" s="75"/>
      <c r="KXA62" s="75"/>
      <c r="KXB62" s="75"/>
      <c r="KXC62" s="75"/>
      <c r="KXD62" s="75"/>
      <c r="KXE62" s="75"/>
      <c r="KXF62" s="75"/>
      <c r="KXG62" s="75"/>
      <c r="KXH62" s="75"/>
      <c r="KXI62" s="75"/>
      <c r="KXJ62" s="75"/>
      <c r="KXK62" s="75"/>
      <c r="KXL62" s="75"/>
      <c r="KXM62" s="75"/>
      <c r="KXN62" s="75"/>
      <c r="KXO62" s="75"/>
      <c r="KXP62" s="75"/>
      <c r="KXQ62" s="74"/>
      <c r="KXR62" s="74"/>
      <c r="KXS62" s="74"/>
      <c r="KXT62" s="75"/>
      <c r="KXU62" s="75"/>
      <c r="KXV62" s="75"/>
      <c r="KXW62" s="75"/>
      <c r="KXX62" s="75"/>
      <c r="KXY62" s="75"/>
      <c r="KXZ62" s="75"/>
      <c r="KYA62" s="75"/>
      <c r="KYB62" s="75"/>
      <c r="KYC62" s="75"/>
      <c r="KYD62" s="75"/>
      <c r="KYE62" s="75"/>
      <c r="KYF62" s="75"/>
      <c r="KYG62" s="75"/>
      <c r="KYH62" s="75"/>
      <c r="KYI62" s="75"/>
      <c r="KYJ62" s="75"/>
      <c r="KYK62" s="74"/>
      <c r="KYL62" s="74"/>
      <c r="KYM62" s="74"/>
      <c r="KYN62" s="75"/>
      <c r="KYO62" s="75"/>
      <c r="KYP62" s="75"/>
      <c r="KYQ62" s="75"/>
      <c r="KYR62" s="75"/>
      <c r="KYS62" s="75"/>
      <c r="KYT62" s="75"/>
      <c r="KYU62" s="75"/>
      <c r="KYV62" s="75"/>
      <c r="KYW62" s="75"/>
      <c r="KYX62" s="75"/>
      <c r="KYY62" s="75"/>
      <c r="KYZ62" s="75"/>
      <c r="KZA62" s="75"/>
      <c r="KZB62" s="75"/>
      <c r="KZC62" s="75"/>
      <c r="KZD62" s="75"/>
      <c r="KZE62" s="74"/>
      <c r="KZF62" s="74"/>
      <c r="KZG62" s="74"/>
      <c r="KZH62" s="75"/>
      <c r="KZI62" s="75"/>
      <c r="KZJ62" s="75"/>
      <c r="KZK62" s="75"/>
      <c r="KZL62" s="75"/>
      <c r="KZM62" s="75"/>
      <c r="KZN62" s="75"/>
      <c r="KZO62" s="75"/>
      <c r="KZP62" s="75"/>
      <c r="KZQ62" s="75"/>
      <c r="KZR62" s="75"/>
      <c r="KZS62" s="75"/>
      <c r="KZT62" s="75"/>
      <c r="KZU62" s="75"/>
      <c r="KZV62" s="75"/>
      <c r="KZW62" s="75"/>
      <c r="KZX62" s="75"/>
      <c r="KZY62" s="74"/>
      <c r="KZZ62" s="74"/>
      <c r="LAA62" s="74"/>
      <c r="LAB62" s="75"/>
      <c r="LAC62" s="75"/>
      <c r="LAD62" s="75"/>
      <c r="LAE62" s="75"/>
      <c r="LAF62" s="75"/>
      <c r="LAG62" s="75"/>
      <c r="LAH62" s="75"/>
      <c r="LAI62" s="75"/>
      <c r="LAJ62" s="75"/>
      <c r="LAK62" s="75"/>
      <c r="LAL62" s="75"/>
      <c r="LAM62" s="75"/>
      <c r="LAN62" s="75"/>
      <c r="LAO62" s="75"/>
      <c r="LAP62" s="75"/>
      <c r="LAQ62" s="75"/>
      <c r="LAR62" s="75"/>
      <c r="LAS62" s="74"/>
      <c r="LAT62" s="74"/>
      <c r="LAU62" s="74"/>
      <c r="LAV62" s="75"/>
      <c r="LAW62" s="75"/>
      <c r="LAX62" s="75"/>
      <c r="LAY62" s="75"/>
      <c r="LAZ62" s="75"/>
      <c r="LBA62" s="75"/>
      <c r="LBB62" s="75"/>
      <c r="LBC62" s="75"/>
      <c r="LBD62" s="75"/>
      <c r="LBE62" s="75"/>
      <c r="LBF62" s="75"/>
      <c r="LBG62" s="75"/>
      <c r="LBH62" s="75"/>
      <c r="LBI62" s="75"/>
      <c r="LBJ62" s="75"/>
      <c r="LBK62" s="75"/>
      <c r="LBL62" s="75"/>
      <c r="LBM62" s="74"/>
      <c r="LBN62" s="74"/>
      <c r="LBO62" s="74"/>
      <c r="LBP62" s="75"/>
      <c r="LBQ62" s="75"/>
      <c r="LBR62" s="75"/>
      <c r="LBS62" s="75"/>
      <c r="LBT62" s="75"/>
      <c r="LBU62" s="75"/>
      <c r="LBV62" s="75"/>
      <c r="LBW62" s="75"/>
      <c r="LBX62" s="75"/>
      <c r="LBY62" s="75"/>
      <c r="LBZ62" s="75"/>
      <c r="LCA62" s="75"/>
      <c r="LCB62" s="75"/>
      <c r="LCC62" s="75"/>
      <c r="LCD62" s="75"/>
      <c r="LCE62" s="75"/>
      <c r="LCF62" s="75"/>
      <c r="LCG62" s="74"/>
      <c r="LCH62" s="74"/>
      <c r="LCI62" s="74"/>
      <c r="LCJ62" s="75"/>
      <c r="LCK62" s="75"/>
      <c r="LCL62" s="75"/>
      <c r="LCM62" s="75"/>
      <c r="LCN62" s="75"/>
      <c r="LCO62" s="75"/>
      <c r="LCP62" s="75"/>
      <c r="LCQ62" s="75"/>
      <c r="LCR62" s="75"/>
      <c r="LCS62" s="75"/>
      <c r="LCT62" s="75"/>
      <c r="LCU62" s="75"/>
      <c r="LCV62" s="75"/>
      <c r="LCW62" s="75"/>
      <c r="LCX62" s="75"/>
      <c r="LCY62" s="75"/>
      <c r="LCZ62" s="75"/>
      <c r="LDA62" s="74"/>
      <c r="LDB62" s="74"/>
      <c r="LDC62" s="74"/>
      <c r="LDD62" s="75"/>
      <c r="LDE62" s="75"/>
      <c r="LDF62" s="75"/>
      <c r="LDG62" s="75"/>
      <c r="LDH62" s="75"/>
      <c r="LDI62" s="75"/>
      <c r="LDJ62" s="75"/>
      <c r="LDK62" s="75"/>
      <c r="LDL62" s="75"/>
      <c r="LDM62" s="75"/>
      <c r="LDN62" s="75"/>
      <c r="LDO62" s="75"/>
      <c r="LDP62" s="75"/>
      <c r="LDQ62" s="75"/>
      <c r="LDR62" s="75"/>
      <c r="LDS62" s="75"/>
      <c r="LDT62" s="75"/>
      <c r="LDU62" s="74"/>
      <c r="LDV62" s="74"/>
      <c r="LDW62" s="74"/>
      <c r="LDX62" s="75"/>
      <c r="LDY62" s="75"/>
      <c r="LDZ62" s="75"/>
      <c r="LEA62" s="75"/>
      <c r="LEB62" s="75"/>
      <c r="LEC62" s="75"/>
      <c r="LED62" s="75"/>
      <c r="LEE62" s="75"/>
      <c r="LEF62" s="75"/>
      <c r="LEG62" s="75"/>
      <c r="LEH62" s="75"/>
      <c r="LEI62" s="75"/>
      <c r="LEJ62" s="75"/>
      <c r="LEK62" s="75"/>
      <c r="LEL62" s="75"/>
      <c r="LEM62" s="75"/>
      <c r="LEN62" s="75"/>
      <c r="LEO62" s="74"/>
      <c r="LEP62" s="74"/>
      <c r="LEQ62" s="74"/>
      <c r="LER62" s="75"/>
      <c r="LES62" s="75"/>
      <c r="LET62" s="75"/>
      <c r="LEU62" s="75"/>
      <c r="LEV62" s="75"/>
      <c r="LEW62" s="75"/>
      <c r="LEX62" s="75"/>
      <c r="LEY62" s="75"/>
      <c r="LEZ62" s="75"/>
      <c r="LFA62" s="75"/>
      <c r="LFB62" s="75"/>
      <c r="LFC62" s="75"/>
      <c r="LFD62" s="75"/>
      <c r="LFE62" s="75"/>
      <c r="LFF62" s="75"/>
      <c r="LFG62" s="75"/>
      <c r="LFH62" s="75"/>
      <c r="LFI62" s="74"/>
      <c r="LFJ62" s="74"/>
      <c r="LFK62" s="74"/>
      <c r="LFL62" s="75"/>
      <c r="LFM62" s="75"/>
      <c r="LFN62" s="75"/>
      <c r="LFO62" s="75"/>
      <c r="LFP62" s="75"/>
      <c r="LFQ62" s="75"/>
      <c r="LFR62" s="75"/>
      <c r="LFS62" s="75"/>
      <c r="LFT62" s="75"/>
      <c r="LFU62" s="75"/>
      <c r="LFV62" s="75"/>
      <c r="LFW62" s="75"/>
      <c r="LFX62" s="75"/>
      <c r="LFY62" s="75"/>
      <c r="LFZ62" s="75"/>
      <c r="LGA62" s="75"/>
      <c r="LGB62" s="75"/>
      <c r="LGC62" s="74"/>
      <c r="LGD62" s="74"/>
      <c r="LGE62" s="74"/>
      <c r="LGF62" s="75"/>
      <c r="LGG62" s="75"/>
      <c r="LGH62" s="75"/>
      <c r="LGI62" s="75"/>
      <c r="LGJ62" s="75"/>
      <c r="LGK62" s="75"/>
      <c r="LGL62" s="75"/>
      <c r="LGM62" s="75"/>
      <c r="LGN62" s="75"/>
      <c r="LGO62" s="75"/>
      <c r="LGP62" s="75"/>
      <c r="LGQ62" s="75"/>
      <c r="LGR62" s="75"/>
      <c r="LGS62" s="75"/>
      <c r="LGT62" s="75"/>
      <c r="LGU62" s="75"/>
      <c r="LGV62" s="75"/>
      <c r="LGW62" s="74"/>
      <c r="LGX62" s="74"/>
      <c r="LGY62" s="74"/>
      <c r="LGZ62" s="75"/>
      <c r="LHA62" s="75"/>
      <c r="LHB62" s="75"/>
      <c r="LHC62" s="75"/>
      <c r="LHD62" s="75"/>
      <c r="LHE62" s="75"/>
      <c r="LHF62" s="75"/>
      <c r="LHG62" s="75"/>
      <c r="LHH62" s="75"/>
      <c r="LHI62" s="75"/>
      <c r="LHJ62" s="75"/>
      <c r="LHK62" s="75"/>
      <c r="LHL62" s="75"/>
      <c r="LHM62" s="75"/>
      <c r="LHN62" s="75"/>
      <c r="LHO62" s="75"/>
      <c r="LHP62" s="75"/>
      <c r="LHQ62" s="74"/>
      <c r="LHR62" s="74"/>
      <c r="LHS62" s="74"/>
      <c r="LHT62" s="75"/>
      <c r="LHU62" s="75"/>
      <c r="LHV62" s="75"/>
      <c r="LHW62" s="75"/>
      <c r="LHX62" s="75"/>
      <c r="LHY62" s="75"/>
      <c r="LHZ62" s="75"/>
      <c r="LIA62" s="75"/>
      <c r="LIB62" s="75"/>
      <c r="LIC62" s="75"/>
      <c r="LID62" s="75"/>
      <c r="LIE62" s="75"/>
      <c r="LIF62" s="75"/>
      <c r="LIG62" s="75"/>
      <c r="LIH62" s="75"/>
      <c r="LII62" s="75"/>
      <c r="LIJ62" s="75"/>
      <c r="LIK62" s="74"/>
      <c r="LIL62" s="74"/>
      <c r="LIM62" s="74"/>
      <c r="LIN62" s="75"/>
      <c r="LIO62" s="75"/>
      <c r="LIP62" s="75"/>
      <c r="LIQ62" s="75"/>
      <c r="LIR62" s="75"/>
      <c r="LIS62" s="75"/>
      <c r="LIT62" s="75"/>
      <c r="LIU62" s="75"/>
      <c r="LIV62" s="75"/>
      <c r="LIW62" s="75"/>
      <c r="LIX62" s="75"/>
      <c r="LIY62" s="75"/>
      <c r="LIZ62" s="75"/>
      <c r="LJA62" s="75"/>
      <c r="LJB62" s="75"/>
      <c r="LJC62" s="75"/>
      <c r="LJD62" s="75"/>
      <c r="LJE62" s="74"/>
      <c r="LJF62" s="74"/>
      <c r="LJG62" s="74"/>
      <c r="LJH62" s="75"/>
      <c r="LJI62" s="75"/>
      <c r="LJJ62" s="75"/>
      <c r="LJK62" s="75"/>
      <c r="LJL62" s="75"/>
      <c r="LJM62" s="75"/>
      <c r="LJN62" s="75"/>
      <c r="LJO62" s="75"/>
      <c r="LJP62" s="75"/>
      <c r="LJQ62" s="75"/>
      <c r="LJR62" s="75"/>
      <c r="LJS62" s="75"/>
      <c r="LJT62" s="75"/>
      <c r="LJU62" s="75"/>
      <c r="LJV62" s="75"/>
      <c r="LJW62" s="75"/>
      <c r="LJX62" s="75"/>
      <c r="LJY62" s="74"/>
      <c r="LJZ62" s="74"/>
      <c r="LKA62" s="74"/>
      <c r="LKB62" s="75"/>
      <c r="LKC62" s="75"/>
      <c r="LKD62" s="75"/>
      <c r="LKE62" s="75"/>
      <c r="LKF62" s="75"/>
      <c r="LKG62" s="75"/>
      <c r="LKH62" s="75"/>
      <c r="LKI62" s="75"/>
      <c r="LKJ62" s="75"/>
      <c r="LKK62" s="75"/>
      <c r="LKL62" s="75"/>
      <c r="LKM62" s="75"/>
      <c r="LKN62" s="75"/>
      <c r="LKO62" s="75"/>
      <c r="LKP62" s="75"/>
      <c r="LKQ62" s="75"/>
      <c r="LKR62" s="75"/>
      <c r="LKS62" s="74"/>
      <c r="LKT62" s="74"/>
      <c r="LKU62" s="74"/>
      <c r="LKV62" s="75"/>
      <c r="LKW62" s="75"/>
      <c r="LKX62" s="75"/>
      <c r="LKY62" s="75"/>
      <c r="LKZ62" s="75"/>
      <c r="LLA62" s="75"/>
      <c r="LLB62" s="75"/>
      <c r="LLC62" s="75"/>
      <c r="LLD62" s="75"/>
      <c r="LLE62" s="75"/>
      <c r="LLF62" s="75"/>
      <c r="LLG62" s="75"/>
      <c r="LLH62" s="75"/>
      <c r="LLI62" s="75"/>
      <c r="LLJ62" s="75"/>
      <c r="LLK62" s="75"/>
      <c r="LLL62" s="75"/>
      <c r="LLM62" s="74"/>
      <c r="LLN62" s="74"/>
      <c r="LLO62" s="74"/>
      <c r="LLP62" s="75"/>
      <c r="LLQ62" s="75"/>
      <c r="LLR62" s="75"/>
      <c r="LLS62" s="75"/>
      <c r="LLT62" s="75"/>
      <c r="LLU62" s="75"/>
      <c r="LLV62" s="75"/>
      <c r="LLW62" s="75"/>
      <c r="LLX62" s="75"/>
      <c r="LLY62" s="75"/>
      <c r="LLZ62" s="75"/>
      <c r="LMA62" s="75"/>
      <c r="LMB62" s="75"/>
      <c r="LMC62" s="75"/>
      <c r="LMD62" s="75"/>
      <c r="LME62" s="75"/>
      <c r="LMF62" s="75"/>
      <c r="LMG62" s="74"/>
      <c r="LMH62" s="74"/>
      <c r="LMI62" s="74"/>
      <c r="LMJ62" s="75"/>
      <c r="LMK62" s="75"/>
      <c r="LML62" s="75"/>
      <c r="LMM62" s="75"/>
      <c r="LMN62" s="75"/>
      <c r="LMO62" s="75"/>
      <c r="LMP62" s="75"/>
      <c r="LMQ62" s="75"/>
      <c r="LMR62" s="75"/>
      <c r="LMS62" s="75"/>
      <c r="LMT62" s="75"/>
      <c r="LMU62" s="75"/>
      <c r="LMV62" s="75"/>
      <c r="LMW62" s="75"/>
      <c r="LMX62" s="75"/>
      <c r="LMY62" s="75"/>
      <c r="LMZ62" s="75"/>
      <c r="LNA62" s="74"/>
      <c r="LNB62" s="74"/>
      <c r="LNC62" s="74"/>
      <c r="LND62" s="75"/>
      <c r="LNE62" s="75"/>
      <c r="LNF62" s="75"/>
      <c r="LNG62" s="75"/>
      <c r="LNH62" s="75"/>
      <c r="LNI62" s="75"/>
      <c r="LNJ62" s="75"/>
      <c r="LNK62" s="75"/>
      <c r="LNL62" s="75"/>
      <c r="LNM62" s="75"/>
      <c r="LNN62" s="75"/>
      <c r="LNO62" s="75"/>
      <c r="LNP62" s="75"/>
      <c r="LNQ62" s="75"/>
      <c r="LNR62" s="75"/>
      <c r="LNS62" s="75"/>
      <c r="LNT62" s="75"/>
      <c r="LNU62" s="74"/>
      <c r="LNV62" s="74"/>
      <c r="LNW62" s="74"/>
      <c r="LNX62" s="75"/>
      <c r="LNY62" s="75"/>
      <c r="LNZ62" s="75"/>
      <c r="LOA62" s="75"/>
      <c r="LOB62" s="75"/>
      <c r="LOC62" s="75"/>
      <c r="LOD62" s="75"/>
      <c r="LOE62" s="75"/>
      <c r="LOF62" s="75"/>
      <c r="LOG62" s="75"/>
      <c r="LOH62" s="75"/>
      <c r="LOI62" s="75"/>
      <c r="LOJ62" s="75"/>
      <c r="LOK62" s="75"/>
      <c r="LOL62" s="75"/>
      <c r="LOM62" s="75"/>
      <c r="LON62" s="75"/>
      <c r="LOO62" s="74"/>
      <c r="LOP62" s="74"/>
      <c r="LOQ62" s="74"/>
      <c r="LOR62" s="75"/>
      <c r="LOS62" s="75"/>
      <c r="LOT62" s="75"/>
      <c r="LOU62" s="75"/>
      <c r="LOV62" s="75"/>
      <c r="LOW62" s="75"/>
      <c r="LOX62" s="75"/>
      <c r="LOY62" s="75"/>
      <c r="LOZ62" s="75"/>
      <c r="LPA62" s="75"/>
      <c r="LPB62" s="75"/>
      <c r="LPC62" s="75"/>
      <c r="LPD62" s="75"/>
      <c r="LPE62" s="75"/>
      <c r="LPF62" s="75"/>
      <c r="LPG62" s="75"/>
      <c r="LPH62" s="75"/>
      <c r="LPI62" s="74"/>
      <c r="LPJ62" s="74"/>
      <c r="LPK62" s="74"/>
      <c r="LPL62" s="75"/>
      <c r="LPM62" s="75"/>
      <c r="LPN62" s="75"/>
      <c r="LPO62" s="75"/>
      <c r="LPP62" s="75"/>
      <c r="LPQ62" s="75"/>
      <c r="LPR62" s="75"/>
      <c r="LPS62" s="75"/>
      <c r="LPT62" s="75"/>
      <c r="LPU62" s="75"/>
      <c r="LPV62" s="75"/>
      <c r="LPW62" s="75"/>
      <c r="LPX62" s="75"/>
      <c r="LPY62" s="75"/>
      <c r="LPZ62" s="75"/>
      <c r="LQA62" s="75"/>
      <c r="LQB62" s="75"/>
      <c r="LQC62" s="74"/>
      <c r="LQD62" s="74"/>
      <c r="LQE62" s="74"/>
      <c r="LQF62" s="75"/>
      <c r="LQG62" s="75"/>
      <c r="LQH62" s="75"/>
      <c r="LQI62" s="75"/>
      <c r="LQJ62" s="75"/>
      <c r="LQK62" s="75"/>
      <c r="LQL62" s="75"/>
      <c r="LQM62" s="75"/>
      <c r="LQN62" s="75"/>
      <c r="LQO62" s="75"/>
      <c r="LQP62" s="75"/>
      <c r="LQQ62" s="75"/>
      <c r="LQR62" s="75"/>
      <c r="LQS62" s="75"/>
      <c r="LQT62" s="75"/>
      <c r="LQU62" s="75"/>
      <c r="LQV62" s="75"/>
      <c r="LQW62" s="74"/>
      <c r="LQX62" s="74"/>
      <c r="LQY62" s="74"/>
      <c r="LQZ62" s="75"/>
      <c r="LRA62" s="75"/>
      <c r="LRB62" s="75"/>
      <c r="LRC62" s="75"/>
      <c r="LRD62" s="75"/>
      <c r="LRE62" s="75"/>
      <c r="LRF62" s="75"/>
      <c r="LRG62" s="75"/>
      <c r="LRH62" s="75"/>
      <c r="LRI62" s="75"/>
      <c r="LRJ62" s="75"/>
      <c r="LRK62" s="75"/>
      <c r="LRL62" s="75"/>
      <c r="LRM62" s="75"/>
      <c r="LRN62" s="75"/>
      <c r="LRO62" s="75"/>
      <c r="LRP62" s="75"/>
      <c r="LRQ62" s="74"/>
      <c r="LRR62" s="74"/>
      <c r="LRS62" s="74"/>
      <c r="LRT62" s="75"/>
      <c r="LRU62" s="75"/>
      <c r="LRV62" s="75"/>
      <c r="LRW62" s="75"/>
      <c r="LRX62" s="75"/>
      <c r="LRY62" s="75"/>
      <c r="LRZ62" s="75"/>
      <c r="LSA62" s="75"/>
      <c r="LSB62" s="75"/>
      <c r="LSC62" s="75"/>
      <c r="LSD62" s="75"/>
      <c r="LSE62" s="75"/>
      <c r="LSF62" s="75"/>
      <c r="LSG62" s="75"/>
      <c r="LSH62" s="75"/>
      <c r="LSI62" s="75"/>
      <c r="LSJ62" s="75"/>
      <c r="LSK62" s="74"/>
      <c r="LSL62" s="74"/>
      <c r="LSM62" s="74"/>
      <c r="LSN62" s="75"/>
      <c r="LSO62" s="75"/>
      <c r="LSP62" s="75"/>
      <c r="LSQ62" s="75"/>
      <c r="LSR62" s="75"/>
      <c r="LSS62" s="75"/>
      <c r="LST62" s="75"/>
      <c r="LSU62" s="75"/>
      <c r="LSV62" s="75"/>
      <c r="LSW62" s="75"/>
      <c r="LSX62" s="75"/>
      <c r="LSY62" s="75"/>
      <c r="LSZ62" s="75"/>
      <c r="LTA62" s="75"/>
      <c r="LTB62" s="75"/>
      <c r="LTC62" s="75"/>
      <c r="LTD62" s="75"/>
      <c r="LTE62" s="74"/>
      <c r="LTF62" s="74"/>
      <c r="LTG62" s="74"/>
      <c r="LTH62" s="75"/>
      <c r="LTI62" s="75"/>
      <c r="LTJ62" s="75"/>
      <c r="LTK62" s="75"/>
      <c r="LTL62" s="75"/>
      <c r="LTM62" s="75"/>
      <c r="LTN62" s="75"/>
      <c r="LTO62" s="75"/>
      <c r="LTP62" s="75"/>
      <c r="LTQ62" s="75"/>
      <c r="LTR62" s="75"/>
      <c r="LTS62" s="75"/>
      <c r="LTT62" s="75"/>
      <c r="LTU62" s="75"/>
      <c r="LTV62" s="75"/>
      <c r="LTW62" s="75"/>
      <c r="LTX62" s="75"/>
      <c r="LTY62" s="74"/>
      <c r="LTZ62" s="74"/>
      <c r="LUA62" s="74"/>
      <c r="LUB62" s="75"/>
      <c r="LUC62" s="75"/>
      <c r="LUD62" s="75"/>
      <c r="LUE62" s="75"/>
      <c r="LUF62" s="75"/>
      <c r="LUG62" s="75"/>
      <c r="LUH62" s="75"/>
      <c r="LUI62" s="75"/>
      <c r="LUJ62" s="75"/>
      <c r="LUK62" s="75"/>
      <c r="LUL62" s="75"/>
      <c r="LUM62" s="75"/>
      <c r="LUN62" s="75"/>
      <c r="LUO62" s="75"/>
      <c r="LUP62" s="75"/>
      <c r="LUQ62" s="75"/>
      <c r="LUR62" s="75"/>
      <c r="LUS62" s="74"/>
      <c r="LUT62" s="74"/>
      <c r="LUU62" s="74"/>
      <c r="LUV62" s="75"/>
      <c r="LUW62" s="75"/>
      <c r="LUX62" s="75"/>
      <c r="LUY62" s="75"/>
      <c r="LUZ62" s="75"/>
      <c r="LVA62" s="75"/>
      <c r="LVB62" s="75"/>
      <c r="LVC62" s="75"/>
      <c r="LVD62" s="75"/>
      <c r="LVE62" s="75"/>
      <c r="LVF62" s="75"/>
      <c r="LVG62" s="75"/>
      <c r="LVH62" s="75"/>
      <c r="LVI62" s="75"/>
      <c r="LVJ62" s="75"/>
      <c r="LVK62" s="75"/>
      <c r="LVL62" s="75"/>
      <c r="LVM62" s="74"/>
      <c r="LVN62" s="74"/>
      <c r="LVO62" s="74"/>
      <c r="LVP62" s="75"/>
      <c r="LVQ62" s="75"/>
      <c r="LVR62" s="75"/>
      <c r="LVS62" s="75"/>
      <c r="LVT62" s="75"/>
      <c r="LVU62" s="75"/>
      <c r="LVV62" s="75"/>
      <c r="LVW62" s="75"/>
      <c r="LVX62" s="75"/>
      <c r="LVY62" s="75"/>
      <c r="LVZ62" s="75"/>
      <c r="LWA62" s="75"/>
      <c r="LWB62" s="75"/>
      <c r="LWC62" s="75"/>
      <c r="LWD62" s="75"/>
      <c r="LWE62" s="75"/>
      <c r="LWF62" s="75"/>
      <c r="LWG62" s="74"/>
      <c r="LWH62" s="74"/>
      <c r="LWI62" s="74"/>
      <c r="LWJ62" s="75"/>
      <c r="LWK62" s="75"/>
      <c r="LWL62" s="75"/>
      <c r="LWM62" s="75"/>
      <c r="LWN62" s="75"/>
      <c r="LWO62" s="75"/>
      <c r="LWP62" s="75"/>
      <c r="LWQ62" s="75"/>
      <c r="LWR62" s="75"/>
      <c r="LWS62" s="75"/>
      <c r="LWT62" s="75"/>
      <c r="LWU62" s="75"/>
      <c r="LWV62" s="75"/>
      <c r="LWW62" s="75"/>
      <c r="LWX62" s="75"/>
      <c r="LWY62" s="75"/>
      <c r="LWZ62" s="75"/>
      <c r="LXA62" s="74"/>
      <c r="LXB62" s="74"/>
      <c r="LXC62" s="74"/>
      <c r="LXD62" s="75"/>
      <c r="LXE62" s="75"/>
      <c r="LXF62" s="75"/>
      <c r="LXG62" s="75"/>
      <c r="LXH62" s="75"/>
      <c r="LXI62" s="75"/>
      <c r="LXJ62" s="75"/>
      <c r="LXK62" s="75"/>
      <c r="LXL62" s="75"/>
      <c r="LXM62" s="75"/>
      <c r="LXN62" s="75"/>
      <c r="LXO62" s="75"/>
      <c r="LXP62" s="75"/>
      <c r="LXQ62" s="75"/>
      <c r="LXR62" s="75"/>
      <c r="LXS62" s="75"/>
      <c r="LXT62" s="75"/>
      <c r="LXU62" s="74"/>
      <c r="LXV62" s="74"/>
      <c r="LXW62" s="74"/>
      <c r="LXX62" s="75"/>
      <c r="LXY62" s="75"/>
      <c r="LXZ62" s="75"/>
      <c r="LYA62" s="75"/>
      <c r="LYB62" s="75"/>
      <c r="LYC62" s="75"/>
      <c r="LYD62" s="75"/>
      <c r="LYE62" s="75"/>
      <c r="LYF62" s="75"/>
      <c r="LYG62" s="75"/>
      <c r="LYH62" s="75"/>
      <c r="LYI62" s="75"/>
      <c r="LYJ62" s="75"/>
      <c r="LYK62" s="75"/>
      <c r="LYL62" s="75"/>
      <c r="LYM62" s="75"/>
      <c r="LYN62" s="75"/>
      <c r="LYO62" s="74"/>
      <c r="LYP62" s="74"/>
      <c r="LYQ62" s="74"/>
      <c r="LYR62" s="75"/>
      <c r="LYS62" s="75"/>
      <c r="LYT62" s="75"/>
      <c r="LYU62" s="75"/>
      <c r="LYV62" s="75"/>
      <c r="LYW62" s="75"/>
      <c r="LYX62" s="75"/>
      <c r="LYY62" s="75"/>
      <c r="LYZ62" s="75"/>
      <c r="LZA62" s="75"/>
      <c r="LZB62" s="75"/>
      <c r="LZC62" s="75"/>
      <c r="LZD62" s="75"/>
      <c r="LZE62" s="75"/>
      <c r="LZF62" s="75"/>
      <c r="LZG62" s="75"/>
      <c r="LZH62" s="75"/>
      <c r="LZI62" s="74"/>
      <c r="LZJ62" s="74"/>
      <c r="LZK62" s="74"/>
      <c r="LZL62" s="75"/>
      <c r="LZM62" s="75"/>
      <c r="LZN62" s="75"/>
      <c r="LZO62" s="75"/>
      <c r="LZP62" s="75"/>
      <c r="LZQ62" s="75"/>
      <c r="LZR62" s="75"/>
      <c r="LZS62" s="75"/>
      <c r="LZT62" s="75"/>
      <c r="LZU62" s="75"/>
      <c r="LZV62" s="75"/>
      <c r="LZW62" s="75"/>
      <c r="LZX62" s="75"/>
      <c r="LZY62" s="75"/>
      <c r="LZZ62" s="75"/>
      <c r="MAA62" s="75"/>
      <c r="MAB62" s="75"/>
      <c r="MAC62" s="74"/>
      <c r="MAD62" s="74"/>
      <c r="MAE62" s="74"/>
      <c r="MAF62" s="75"/>
      <c r="MAG62" s="75"/>
      <c r="MAH62" s="75"/>
      <c r="MAI62" s="75"/>
      <c r="MAJ62" s="75"/>
      <c r="MAK62" s="75"/>
      <c r="MAL62" s="75"/>
      <c r="MAM62" s="75"/>
      <c r="MAN62" s="75"/>
      <c r="MAO62" s="75"/>
      <c r="MAP62" s="75"/>
      <c r="MAQ62" s="75"/>
      <c r="MAR62" s="75"/>
      <c r="MAS62" s="75"/>
      <c r="MAT62" s="75"/>
      <c r="MAU62" s="75"/>
      <c r="MAV62" s="75"/>
      <c r="MAW62" s="74"/>
      <c r="MAX62" s="74"/>
      <c r="MAY62" s="74"/>
      <c r="MAZ62" s="75"/>
      <c r="MBA62" s="75"/>
      <c r="MBB62" s="75"/>
      <c r="MBC62" s="75"/>
      <c r="MBD62" s="75"/>
      <c r="MBE62" s="75"/>
      <c r="MBF62" s="75"/>
      <c r="MBG62" s="75"/>
      <c r="MBH62" s="75"/>
      <c r="MBI62" s="75"/>
      <c r="MBJ62" s="75"/>
      <c r="MBK62" s="75"/>
      <c r="MBL62" s="75"/>
      <c r="MBM62" s="75"/>
      <c r="MBN62" s="75"/>
      <c r="MBO62" s="75"/>
      <c r="MBP62" s="75"/>
      <c r="MBQ62" s="74"/>
      <c r="MBR62" s="74"/>
      <c r="MBS62" s="74"/>
      <c r="MBT62" s="75"/>
      <c r="MBU62" s="75"/>
      <c r="MBV62" s="75"/>
      <c r="MBW62" s="75"/>
      <c r="MBX62" s="75"/>
      <c r="MBY62" s="75"/>
      <c r="MBZ62" s="75"/>
      <c r="MCA62" s="75"/>
      <c r="MCB62" s="75"/>
      <c r="MCC62" s="75"/>
      <c r="MCD62" s="75"/>
      <c r="MCE62" s="75"/>
      <c r="MCF62" s="75"/>
      <c r="MCG62" s="75"/>
      <c r="MCH62" s="75"/>
      <c r="MCI62" s="75"/>
      <c r="MCJ62" s="75"/>
      <c r="MCK62" s="74"/>
      <c r="MCL62" s="74"/>
      <c r="MCM62" s="74"/>
      <c r="MCN62" s="75"/>
      <c r="MCO62" s="75"/>
      <c r="MCP62" s="75"/>
      <c r="MCQ62" s="75"/>
      <c r="MCR62" s="75"/>
      <c r="MCS62" s="75"/>
      <c r="MCT62" s="75"/>
      <c r="MCU62" s="75"/>
      <c r="MCV62" s="75"/>
      <c r="MCW62" s="75"/>
      <c r="MCX62" s="75"/>
      <c r="MCY62" s="75"/>
      <c r="MCZ62" s="75"/>
      <c r="MDA62" s="75"/>
      <c r="MDB62" s="75"/>
      <c r="MDC62" s="75"/>
      <c r="MDD62" s="75"/>
      <c r="MDE62" s="74"/>
      <c r="MDF62" s="74"/>
      <c r="MDG62" s="74"/>
      <c r="MDH62" s="75"/>
      <c r="MDI62" s="75"/>
      <c r="MDJ62" s="75"/>
      <c r="MDK62" s="75"/>
      <c r="MDL62" s="75"/>
      <c r="MDM62" s="75"/>
      <c r="MDN62" s="75"/>
      <c r="MDO62" s="75"/>
      <c r="MDP62" s="75"/>
      <c r="MDQ62" s="75"/>
      <c r="MDR62" s="75"/>
      <c r="MDS62" s="75"/>
      <c r="MDT62" s="75"/>
      <c r="MDU62" s="75"/>
      <c r="MDV62" s="75"/>
      <c r="MDW62" s="75"/>
      <c r="MDX62" s="75"/>
      <c r="MDY62" s="74"/>
      <c r="MDZ62" s="74"/>
      <c r="MEA62" s="74"/>
      <c r="MEB62" s="75"/>
      <c r="MEC62" s="75"/>
      <c r="MED62" s="75"/>
      <c r="MEE62" s="75"/>
      <c r="MEF62" s="75"/>
      <c r="MEG62" s="75"/>
      <c r="MEH62" s="75"/>
      <c r="MEI62" s="75"/>
      <c r="MEJ62" s="75"/>
      <c r="MEK62" s="75"/>
      <c r="MEL62" s="75"/>
      <c r="MEM62" s="75"/>
      <c r="MEN62" s="75"/>
      <c r="MEO62" s="75"/>
      <c r="MEP62" s="75"/>
      <c r="MEQ62" s="75"/>
      <c r="MER62" s="75"/>
      <c r="MES62" s="74"/>
      <c r="MET62" s="74"/>
      <c r="MEU62" s="74"/>
      <c r="MEV62" s="75"/>
      <c r="MEW62" s="75"/>
      <c r="MEX62" s="75"/>
      <c r="MEY62" s="75"/>
      <c r="MEZ62" s="75"/>
      <c r="MFA62" s="75"/>
      <c r="MFB62" s="75"/>
      <c r="MFC62" s="75"/>
      <c r="MFD62" s="75"/>
      <c r="MFE62" s="75"/>
      <c r="MFF62" s="75"/>
      <c r="MFG62" s="75"/>
      <c r="MFH62" s="75"/>
      <c r="MFI62" s="75"/>
      <c r="MFJ62" s="75"/>
      <c r="MFK62" s="75"/>
      <c r="MFL62" s="75"/>
      <c r="MFM62" s="74"/>
      <c r="MFN62" s="74"/>
      <c r="MFO62" s="74"/>
      <c r="MFP62" s="75"/>
      <c r="MFQ62" s="75"/>
      <c r="MFR62" s="75"/>
      <c r="MFS62" s="75"/>
      <c r="MFT62" s="75"/>
      <c r="MFU62" s="75"/>
      <c r="MFV62" s="75"/>
      <c r="MFW62" s="75"/>
      <c r="MFX62" s="75"/>
      <c r="MFY62" s="75"/>
      <c r="MFZ62" s="75"/>
      <c r="MGA62" s="75"/>
      <c r="MGB62" s="75"/>
      <c r="MGC62" s="75"/>
      <c r="MGD62" s="75"/>
      <c r="MGE62" s="75"/>
      <c r="MGF62" s="75"/>
      <c r="MGG62" s="74"/>
      <c r="MGH62" s="74"/>
      <c r="MGI62" s="74"/>
      <c r="MGJ62" s="75"/>
      <c r="MGK62" s="75"/>
      <c r="MGL62" s="75"/>
      <c r="MGM62" s="75"/>
      <c r="MGN62" s="75"/>
      <c r="MGO62" s="75"/>
      <c r="MGP62" s="75"/>
      <c r="MGQ62" s="75"/>
      <c r="MGR62" s="75"/>
      <c r="MGS62" s="75"/>
      <c r="MGT62" s="75"/>
      <c r="MGU62" s="75"/>
      <c r="MGV62" s="75"/>
      <c r="MGW62" s="75"/>
      <c r="MGX62" s="75"/>
      <c r="MGY62" s="75"/>
      <c r="MGZ62" s="75"/>
      <c r="MHA62" s="74"/>
      <c r="MHB62" s="74"/>
      <c r="MHC62" s="74"/>
      <c r="MHD62" s="75"/>
      <c r="MHE62" s="75"/>
      <c r="MHF62" s="75"/>
      <c r="MHG62" s="75"/>
      <c r="MHH62" s="75"/>
      <c r="MHI62" s="75"/>
      <c r="MHJ62" s="75"/>
      <c r="MHK62" s="75"/>
      <c r="MHL62" s="75"/>
      <c r="MHM62" s="75"/>
      <c r="MHN62" s="75"/>
      <c r="MHO62" s="75"/>
      <c r="MHP62" s="75"/>
      <c r="MHQ62" s="75"/>
      <c r="MHR62" s="75"/>
      <c r="MHS62" s="75"/>
      <c r="MHT62" s="75"/>
      <c r="MHU62" s="74"/>
      <c r="MHV62" s="74"/>
      <c r="MHW62" s="74"/>
      <c r="MHX62" s="75"/>
      <c r="MHY62" s="75"/>
      <c r="MHZ62" s="75"/>
      <c r="MIA62" s="75"/>
      <c r="MIB62" s="75"/>
      <c r="MIC62" s="75"/>
      <c r="MID62" s="75"/>
      <c r="MIE62" s="75"/>
      <c r="MIF62" s="75"/>
      <c r="MIG62" s="75"/>
      <c r="MIH62" s="75"/>
      <c r="MII62" s="75"/>
      <c r="MIJ62" s="75"/>
      <c r="MIK62" s="75"/>
      <c r="MIL62" s="75"/>
      <c r="MIM62" s="75"/>
      <c r="MIN62" s="75"/>
      <c r="MIO62" s="74"/>
      <c r="MIP62" s="74"/>
      <c r="MIQ62" s="74"/>
      <c r="MIR62" s="75"/>
      <c r="MIS62" s="75"/>
      <c r="MIT62" s="75"/>
      <c r="MIU62" s="75"/>
      <c r="MIV62" s="75"/>
      <c r="MIW62" s="75"/>
      <c r="MIX62" s="75"/>
      <c r="MIY62" s="75"/>
      <c r="MIZ62" s="75"/>
      <c r="MJA62" s="75"/>
      <c r="MJB62" s="75"/>
      <c r="MJC62" s="75"/>
      <c r="MJD62" s="75"/>
      <c r="MJE62" s="75"/>
      <c r="MJF62" s="75"/>
      <c r="MJG62" s="75"/>
      <c r="MJH62" s="75"/>
      <c r="MJI62" s="74"/>
      <c r="MJJ62" s="74"/>
      <c r="MJK62" s="74"/>
      <c r="MJL62" s="75"/>
      <c r="MJM62" s="75"/>
      <c r="MJN62" s="75"/>
      <c r="MJO62" s="75"/>
      <c r="MJP62" s="75"/>
      <c r="MJQ62" s="75"/>
      <c r="MJR62" s="75"/>
      <c r="MJS62" s="75"/>
      <c r="MJT62" s="75"/>
      <c r="MJU62" s="75"/>
      <c r="MJV62" s="75"/>
      <c r="MJW62" s="75"/>
      <c r="MJX62" s="75"/>
      <c r="MJY62" s="75"/>
      <c r="MJZ62" s="75"/>
      <c r="MKA62" s="75"/>
      <c r="MKB62" s="75"/>
      <c r="MKC62" s="74"/>
      <c r="MKD62" s="74"/>
      <c r="MKE62" s="74"/>
      <c r="MKF62" s="75"/>
      <c r="MKG62" s="75"/>
      <c r="MKH62" s="75"/>
      <c r="MKI62" s="75"/>
      <c r="MKJ62" s="75"/>
      <c r="MKK62" s="75"/>
      <c r="MKL62" s="75"/>
      <c r="MKM62" s="75"/>
      <c r="MKN62" s="75"/>
      <c r="MKO62" s="75"/>
      <c r="MKP62" s="75"/>
      <c r="MKQ62" s="75"/>
      <c r="MKR62" s="75"/>
      <c r="MKS62" s="75"/>
      <c r="MKT62" s="75"/>
      <c r="MKU62" s="75"/>
      <c r="MKV62" s="75"/>
      <c r="MKW62" s="74"/>
      <c r="MKX62" s="74"/>
      <c r="MKY62" s="74"/>
      <c r="MKZ62" s="75"/>
      <c r="MLA62" s="75"/>
      <c r="MLB62" s="75"/>
      <c r="MLC62" s="75"/>
      <c r="MLD62" s="75"/>
      <c r="MLE62" s="75"/>
      <c r="MLF62" s="75"/>
      <c r="MLG62" s="75"/>
      <c r="MLH62" s="75"/>
      <c r="MLI62" s="75"/>
      <c r="MLJ62" s="75"/>
      <c r="MLK62" s="75"/>
      <c r="MLL62" s="75"/>
      <c r="MLM62" s="75"/>
      <c r="MLN62" s="75"/>
      <c r="MLO62" s="75"/>
      <c r="MLP62" s="75"/>
      <c r="MLQ62" s="74"/>
      <c r="MLR62" s="74"/>
      <c r="MLS62" s="74"/>
      <c r="MLT62" s="75"/>
      <c r="MLU62" s="75"/>
      <c r="MLV62" s="75"/>
      <c r="MLW62" s="75"/>
      <c r="MLX62" s="75"/>
      <c r="MLY62" s="75"/>
      <c r="MLZ62" s="75"/>
      <c r="MMA62" s="75"/>
      <c r="MMB62" s="75"/>
      <c r="MMC62" s="75"/>
      <c r="MMD62" s="75"/>
      <c r="MME62" s="75"/>
      <c r="MMF62" s="75"/>
      <c r="MMG62" s="75"/>
      <c r="MMH62" s="75"/>
      <c r="MMI62" s="75"/>
      <c r="MMJ62" s="75"/>
      <c r="MMK62" s="74"/>
      <c r="MML62" s="74"/>
      <c r="MMM62" s="74"/>
      <c r="MMN62" s="75"/>
      <c r="MMO62" s="75"/>
      <c r="MMP62" s="75"/>
      <c r="MMQ62" s="75"/>
      <c r="MMR62" s="75"/>
      <c r="MMS62" s="75"/>
      <c r="MMT62" s="75"/>
      <c r="MMU62" s="75"/>
      <c r="MMV62" s="75"/>
      <c r="MMW62" s="75"/>
      <c r="MMX62" s="75"/>
      <c r="MMY62" s="75"/>
      <c r="MMZ62" s="75"/>
      <c r="MNA62" s="75"/>
      <c r="MNB62" s="75"/>
      <c r="MNC62" s="75"/>
      <c r="MND62" s="75"/>
      <c r="MNE62" s="74"/>
      <c r="MNF62" s="74"/>
      <c r="MNG62" s="74"/>
      <c r="MNH62" s="75"/>
      <c r="MNI62" s="75"/>
      <c r="MNJ62" s="75"/>
      <c r="MNK62" s="75"/>
      <c r="MNL62" s="75"/>
      <c r="MNM62" s="75"/>
      <c r="MNN62" s="75"/>
      <c r="MNO62" s="75"/>
      <c r="MNP62" s="75"/>
      <c r="MNQ62" s="75"/>
      <c r="MNR62" s="75"/>
      <c r="MNS62" s="75"/>
      <c r="MNT62" s="75"/>
      <c r="MNU62" s="75"/>
      <c r="MNV62" s="75"/>
      <c r="MNW62" s="75"/>
      <c r="MNX62" s="75"/>
      <c r="MNY62" s="74"/>
      <c r="MNZ62" s="74"/>
      <c r="MOA62" s="74"/>
      <c r="MOB62" s="75"/>
      <c r="MOC62" s="75"/>
      <c r="MOD62" s="75"/>
      <c r="MOE62" s="75"/>
      <c r="MOF62" s="75"/>
      <c r="MOG62" s="75"/>
      <c r="MOH62" s="75"/>
      <c r="MOI62" s="75"/>
      <c r="MOJ62" s="75"/>
      <c r="MOK62" s="75"/>
      <c r="MOL62" s="75"/>
      <c r="MOM62" s="75"/>
      <c r="MON62" s="75"/>
      <c r="MOO62" s="75"/>
      <c r="MOP62" s="75"/>
      <c r="MOQ62" s="75"/>
      <c r="MOR62" s="75"/>
      <c r="MOS62" s="74"/>
      <c r="MOT62" s="74"/>
      <c r="MOU62" s="74"/>
      <c r="MOV62" s="75"/>
      <c r="MOW62" s="75"/>
      <c r="MOX62" s="75"/>
      <c r="MOY62" s="75"/>
      <c r="MOZ62" s="75"/>
      <c r="MPA62" s="75"/>
      <c r="MPB62" s="75"/>
      <c r="MPC62" s="75"/>
      <c r="MPD62" s="75"/>
      <c r="MPE62" s="75"/>
      <c r="MPF62" s="75"/>
      <c r="MPG62" s="75"/>
      <c r="MPH62" s="75"/>
      <c r="MPI62" s="75"/>
      <c r="MPJ62" s="75"/>
      <c r="MPK62" s="75"/>
      <c r="MPL62" s="75"/>
      <c r="MPM62" s="74"/>
      <c r="MPN62" s="74"/>
      <c r="MPO62" s="74"/>
      <c r="MPP62" s="75"/>
      <c r="MPQ62" s="75"/>
      <c r="MPR62" s="75"/>
      <c r="MPS62" s="75"/>
      <c r="MPT62" s="75"/>
      <c r="MPU62" s="75"/>
      <c r="MPV62" s="75"/>
      <c r="MPW62" s="75"/>
      <c r="MPX62" s="75"/>
      <c r="MPY62" s="75"/>
      <c r="MPZ62" s="75"/>
      <c r="MQA62" s="75"/>
      <c r="MQB62" s="75"/>
      <c r="MQC62" s="75"/>
      <c r="MQD62" s="75"/>
      <c r="MQE62" s="75"/>
      <c r="MQF62" s="75"/>
      <c r="MQG62" s="74"/>
      <c r="MQH62" s="74"/>
      <c r="MQI62" s="74"/>
      <c r="MQJ62" s="75"/>
      <c r="MQK62" s="75"/>
      <c r="MQL62" s="75"/>
      <c r="MQM62" s="75"/>
      <c r="MQN62" s="75"/>
      <c r="MQO62" s="75"/>
      <c r="MQP62" s="75"/>
      <c r="MQQ62" s="75"/>
      <c r="MQR62" s="75"/>
      <c r="MQS62" s="75"/>
      <c r="MQT62" s="75"/>
      <c r="MQU62" s="75"/>
      <c r="MQV62" s="75"/>
      <c r="MQW62" s="75"/>
      <c r="MQX62" s="75"/>
      <c r="MQY62" s="75"/>
      <c r="MQZ62" s="75"/>
      <c r="MRA62" s="74"/>
      <c r="MRB62" s="74"/>
      <c r="MRC62" s="74"/>
      <c r="MRD62" s="75"/>
      <c r="MRE62" s="75"/>
      <c r="MRF62" s="75"/>
      <c r="MRG62" s="75"/>
      <c r="MRH62" s="75"/>
      <c r="MRI62" s="75"/>
      <c r="MRJ62" s="75"/>
      <c r="MRK62" s="75"/>
      <c r="MRL62" s="75"/>
      <c r="MRM62" s="75"/>
      <c r="MRN62" s="75"/>
      <c r="MRO62" s="75"/>
      <c r="MRP62" s="75"/>
      <c r="MRQ62" s="75"/>
      <c r="MRR62" s="75"/>
      <c r="MRS62" s="75"/>
      <c r="MRT62" s="75"/>
      <c r="MRU62" s="74"/>
      <c r="MRV62" s="74"/>
      <c r="MRW62" s="74"/>
      <c r="MRX62" s="75"/>
      <c r="MRY62" s="75"/>
      <c r="MRZ62" s="75"/>
      <c r="MSA62" s="75"/>
      <c r="MSB62" s="75"/>
      <c r="MSC62" s="75"/>
      <c r="MSD62" s="75"/>
      <c r="MSE62" s="75"/>
      <c r="MSF62" s="75"/>
      <c r="MSG62" s="75"/>
      <c r="MSH62" s="75"/>
      <c r="MSI62" s="75"/>
      <c r="MSJ62" s="75"/>
      <c r="MSK62" s="75"/>
      <c r="MSL62" s="75"/>
      <c r="MSM62" s="75"/>
      <c r="MSN62" s="75"/>
      <c r="MSO62" s="74"/>
      <c r="MSP62" s="74"/>
      <c r="MSQ62" s="74"/>
      <c r="MSR62" s="75"/>
      <c r="MSS62" s="75"/>
      <c r="MST62" s="75"/>
      <c r="MSU62" s="75"/>
      <c r="MSV62" s="75"/>
      <c r="MSW62" s="75"/>
      <c r="MSX62" s="75"/>
      <c r="MSY62" s="75"/>
      <c r="MSZ62" s="75"/>
      <c r="MTA62" s="75"/>
      <c r="MTB62" s="75"/>
      <c r="MTC62" s="75"/>
      <c r="MTD62" s="75"/>
      <c r="MTE62" s="75"/>
      <c r="MTF62" s="75"/>
      <c r="MTG62" s="75"/>
      <c r="MTH62" s="75"/>
      <c r="MTI62" s="74"/>
      <c r="MTJ62" s="74"/>
      <c r="MTK62" s="74"/>
      <c r="MTL62" s="75"/>
      <c r="MTM62" s="75"/>
      <c r="MTN62" s="75"/>
      <c r="MTO62" s="75"/>
      <c r="MTP62" s="75"/>
      <c r="MTQ62" s="75"/>
      <c r="MTR62" s="75"/>
      <c r="MTS62" s="75"/>
      <c r="MTT62" s="75"/>
      <c r="MTU62" s="75"/>
      <c r="MTV62" s="75"/>
      <c r="MTW62" s="75"/>
      <c r="MTX62" s="75"/>
      <c r="MTY62" s="75"/>
      <c r="MTZ62" s="75"/>
      <c r="MUA62" s="75"/>
      <c r="MUB62" s="75"/>
      <c r="MUC62" s="74"/>
      <c r="MUD62" s="74"/>
      <c r="MUE62" s="74"/>
      <c r="MUF62" s="75"/>
      <c r="MUG62" s="75"/>
      <c r="MUH62" s="75"/>
      <c r="MUI62" s="75"/>
      <c r="MUJ62" s="75"/>
      <c r="MUK62" s="75"/>
      <c r="MUL62" s="75"/>
      <c r="MUM62" s="75"/>
      <c r="MUN62" s="75"/>
      <c r="MUO62" s="75"/>
      <c r="MUP62" s="75"/>
      <c r="MUQ62" s="75"/>
      <c r="MUR62" s="75"/>
      <c r="MUS62" s="75"/>
      <c r="MUT62" s="75"/>
      <c r="MUU62" s="75"/>
      <c r="MUV62" s="75"/>
      <c r="MUW62" s="74"/>
      <c r="MUX62" s="74"/>
      <c r="MUY62" s="74"/>
      <c r="MUZ62" s="75"/>
      <c r="MVA62" s="75"/>
      <c r="MVB62" s="75"/>
      <c r="MVC62" s="75"/>
      <c r="MVD62" s="75"/>
      <c r="MVE62" s="75"/>
      <c r="MVF62" s="75"/>
      <c r="MVG62" s="75"/>
      <c r="MVH62" s="75"/>
      <c r="MVI62" s="75"/>
      <c r="MVJ62" s="75"/>
      <c r="MVK62" s="75"/>
      <c r="MVL62" s="75"/>
      <c r="MVM62" s="75"/>
      <c r="MVN62" s="75"/>
      <c r="MVO62" s="75"/>
      <c r="MVP62" s="75"/>
      <c r="MVQ62" s="74"/>
      <c r="MVR62" s="74"/>
      <c r="MVS62" s="74"/>
      <c r="MVT62" s="75"/>
      <c r="MVU62" s="75"/>
      <c r="MVV62" s="75"/>
      <c r="MVW62" s="75"/>
      <c r="MVX62" s="75"/>
      <c r="MVY62" s="75"/>
      <c r="MVZ62" s="75"/>
      <c r="MWA62" s="75"/>
      <c r="MWB62" s="75"/>
      <c r="MWC62" s="75"/>
      <c r="MWD62" s="75"/>
      <c r="MWE62" s="75"/>
      <c r="MWF62" s="75"/>
      <c r="MWG62" s="75"/>
      <c r="MWH62" s="75"/>
      <c r="MWI62" s="75"/>
      <c r="MWJ62" s="75"/>
      <c r="MWK62" s="74"/>
      <c r="MWL62" s="74"/>
      <c r="MWM62" s="74"/>
      <c r="MWN62" s="75"/>
      <c r="MWO62" s="75"/>
      <c r="MWP62" s="75"/>
      <c r="MWQ62" s="75"/>
      <c r="MWR62" s="75"/>
      <c r="MWS62" s="75"/>
      <c r="MWT62" s="75"/>
      <c r="MWU62" s="75"/>
      <c r="MWV62" s="75"/>
      <c r="MWW62" s="75"/>
      <c r="MWX62" s="75"/>
      <c r="MWY62" s="75"/>
      <c r="MWZ62" s="75"/>
      <c r="MXA62" s="75"/>
      <c r="MXB62" s="75"/>
      <c r="MXC62" s="75"/>
      <c r="MXD62" s="75"/>
      <c r="MXE62" s="74"/>
      <c r="MXF62" s="74"/>
      <c r="MXG62" s="74"/>
      <c r="MXH62" s="75"/>
      <c r="MXI62" s="75"/>
      <c r="MXJ62" s="75"/>
      <c r="MXK62" s="75"/>
      <c r="MXL62" s="75"/>
      <c r="MXM62" s="75"/>
      <c r="MXN62" s="75"/>
      <c r="MXO62" s="75"/>
      <c r="MXP62" s="75"/>
      <c r="MXQ62" s="75"/>
      <c r="MXR62" s="75"/>
      <c r="MXS62" s="75"/>
      <c r="MXT62" s="75"/>
      <c r="MXU62" s="75"/>
      <c r="MXV62" s="75"/>
      <c r="MXW62" s="75"/>
      <c r="MXX62" s="75"/>
      <c r="MXY62" s="74"/>
      <c r="MXZ62" s="74"/>
      <c r="MYA62" s="74"/>
      <c r="MYB62" s="75"/>
      <c r="MYC62" s="75"/>
      <c r="MYD62" s="75"/>
      <c r="MYE62" s="75"/>
      <c r="MYF62" s="75"/>
      <c r="MYG62" s="75"/>
      <c r="MYH62" s="75"/>
      <c r="MYI62" s="75"/>
      <c r="MYJ62" s="75"/>
      <c r="MYK62" s="75"/>
      <c r="MYL62" s="75"/>
      <c r="MYM62" s="75"/>
      <c r="MYN62" s="75"/>
      <c r="MYO62" s="75"/>
      <c r="MYP62" s="75"/>
      <c r="MYQ62" s="75"/>
      <c r="MYR62" s="75"/>
      <c r="MYS62" s="74"/>
      <c r="MYT62" s="74"/>
      <c r="MYU62" s="74"/>
      <c r="MYV62" s="75"/>
      <c r="MYW62" s="75"/>
      <c r="MYX62" s="75"/>
      <c r="MYY62" s="75"/>
      <c r="MYZ62" s="75"/>
      <c r="MZA62" s="75"/>
      <c r="MZB62" s="75"/>
      <c r="MZC62" s="75"/>
      <c r="MZD62" s="75"/>
      <c r="MZE62" s="75"/>
      <c r="MZF62" s="75"/>
      <c r="MZG62" s="75"/>
      <c r="MZH62" s="75"/>
      <c r="MZI62" s="75"/>
      <c r="MZJ62" s="75"/>
      <c r="MZK62" s="75"/>
      <c r="MZL62" s="75"/>
      <c r="MZM62" s="74"/>
      <c r="MZN62" s="74"/>
      <c r="MZO62" s="74"/>
      <c r="MZP62" s="75"/>
      <c r="MZQ62" s="75"/>
      <c r="MZR62" s="75"/>
      <c r="MZS62" s="75"/>
      <c r="MZT62" s="75"/>
      <c r="MZU62" s="75"/>
      <c r="MZV62" s="75"/>
      <c r="MZW62" s="75"/>
      <c r="MZX62" s="75"/>
      <c r="MZY62" s="75"/>
      <c r="MZZ62" s="75"/>
      <c r="NAA62" s="75"/>
      <c r="NAB62" s="75"/>
      <c r="NAC62" s="75"/>
      <c r="NAD62" s="75"/>
      <c r="NAE62" s="75"/>
      <c r="NAF62" s="75"/>
      <c r="NAG62" s="74"/>
      <c r="NAH62" s="74"/>
      <c r="NAI62" s="74"/>
      <c r="NAJ62" s="75"/>
      <c r="NAK62" s="75"/>
      <c r="NAL62" s="75"/>
      <c r="NAM62" s="75"/>
      <c r="NAN62" s="75"/>
      <c r="NAO62" s="75"/>
      <c r="NAP62" s="75"/>
      <c r="NAQ62" s="75"/>
      <c r="NAR62" s="75"/>
      <c r="NAS62" s="75"/>
      <c r="NAT62" s="75"/>
      <c r="NAU62" s="75"/>
      <c r="NAV62" s="75"/>
      <c r="NAW62" s="75"/>
      <c r="NAX62" s="75"/>
      <c r="NAY62" s="75"/>
      <c r="NAZ62" s="75"/>
      <c r="NBA62" s="74"/>
      <c r="NBB62" s="74"/>
      <c r="NBC62" s="74"/>
      <c r="NBD62" s="75"/>
      <c r="NBE62" s="75"/>
      <c r="NBF62" s="75"/>
      <c r="NBG62" s="75"/>
      <c r="NBH62" s="75"/>
      <c r="NBI62" s="75"/>
      <c r="NBJ62" s="75"/>
      <c r="NBK62" s="75"/>
      <c r="NBL62" s="75"/>
      <c r="NBM62" s="75"/>
      <c r="NBN62" s="75"/>
      <c r="NBO62" s="75"/>
      <c r="NBP62" s="75"/>
      <c r="NBQ62" s="75"/>
      <c r="NBR62" s="75"/>
      <c r="NBS62" s="75"/>
      <c r="NBT62" s="75"/>
      <c r="NBU62" s="74"/>
      <c r="NBV62" s="74"/>
      <c r="NBW62" s="74"/>
      <c r="NBX62" s="75"/>
      <c r="NBY62" s="75"/>
      <c r="NBZ62" s="75"/>
      <c r="NCA62" s="75"/>
      <c r="NCB62" s="75"/>
      <c r="NCC62" s="75"/>
      <c r="NCD62" s="75"/>
      <c r="NCE62" s="75"/>
      <c r="NCF62" s="75"/>
      <c r="NCG62" s="75"/>
      <c r="NCH62" s="75"/>
      <c r="NCI62" s="75"/>
      <c r="NCJ62" s="75"/>
      <c r="NCK62" s="75"/>
      <c r="NCL62" s="75"/>
      <c r="NCM62" s="75"/>
      <c r="NCN62" s="75"/>
      <c r="NCO62" s="74"/>
      <c r="NCP62" s="74"/>
      <c r="NCQ62" s="74"/>
      <c r="NCR62" s="75"/>
      <c r="NCS62" s="75"/>
      <c r="NCT62" s="75"/>
      <c r="NCU62" s="75"/>
      <c r="NCV62" s="75"/>
      <c r="NCW62" s="75"/>
      <c r="NCX62" s="75"/>
      <c r="NCY62" s="75"/>
      <c r="NCZ62" s="75"/>
      <c r="NDA62" s="75"/>
      <c r="NDB62" s="75"/>
      <c r="NDC62" s="75"/>
      <c r="NDD62" s="75"/>
      <c r="NDE62" s="75"/>
      <c r="NDF62" s="75"/>
      <c r="NDG62" s="75"/>
      <c r="NDH62" s="75"/>
      <c r="NDI62" s="74"/>
      <c r="NDJ62" s="74"/>
      <c r="NDK62" s="74"/>
      <c r="NDL62" s="75"/>
      <c r="NDM62" s="75"/>
      <c r="NDN62" s="75"/>
      <c r="NDO62" s="75"/>
      <c r="NDP62" s="75"/>
      <c r="NDQ62" s="75"/>
      <c r="NDR62" s="75"/>
      <c r="NDS62" s="75"/>
      <c r="NDT62" s="75"/>
      <c r="NDU62" s="75"/>
      <c r="NDV62" s="75"/>
      <c r="NDW62" s="75"/>
      <c r="NDX62" s="75"/>
      <c r="NDY62" s="75"/>
      <c r="NDZ62" s="75"/>
      <c r="NEA62" s="75"/>
      <c r="NEB62" s="75"/>
      <c r="NEC62" s="74"/>
      <c r="NED62" s="74"/>
      <c r="NEE62" s="74"/>
      <c r="NEF62" s="75"/>
      <c r="NEG62" s="75"/>
      <c r="NEH62" s="75"/>
      <c r="NEI62" s="75"/>
      <c r="NEJ62" s="75"/>
      <c r="NEK62" s="75"/>
      <c r="NEL62" s="75"/>
      <c r="NEM62" s="75"/>
      <c r="NEN62" s="75"/>
      <c r="NEO62" s="75"/>
      <c r="NEP62" s="75"/>
      <c r="NEQ62" s="75"/>
      <c r="NER62" s="75"/>
      <c r="NES62" s="75"/>
      <c r="NET62" s="75"/>
      <c r="NEU62" s="75"/>
      <c r="NEV62" s="75"/>
      <c r="NEW62" s="74"/>
      <c r="NEX62" s="74"/>
      <c r="NEY62" s="74"/>
      <c r="NEZ62" s="75"/>
      <c r="NFA62" s="75"/>
      <c r="NFB62" s="75"/>
      <c r="NFC62" s="75"/>
      <c r="NFD62" s="75"/>
      <c r="NFE62" s="75"/>
      <c r="NFF62" s="75"/>
      <c r="NFG62" s="75"/>
      <c r="NFH62" s="75"/>
      <c r="NFI62" s="75"/>
      <c r="NFJ62" s="75"/>
      <c r="NFK62" s="75"/>
      <c r="NFL62" s="75"/>
      <c r="NFM62" s="75"/>
      <c r="NFN62" s="75"/>
      <c r="NFO62" s="75"/>
      <c r="NFP62" s="75"/>
      <c r="NFQ62" s="74"/>
      <c r="NFR62" s="74"/>
      <c r="NFS62" s="74"/>
      <c r="NFT62" s="75"/>
      <c r="NFU62" s="75"/>
      <c r="NFV62" s="75"/>
      <c r="NFW62" s="75"/>
      <c r="NFX62" s="75"/>
      <c r="NFY62" s="75"/>
      <c r="NFZ62" s="75"/>
      <c r="NGA62" s="75"/>
      <c r="NGB62" s="75"/>
      <c r="NGC62" s="75"/>
      <c r="NGD62" s="75"/>
      <c r="NGE62" s="75"/>
      <c r="NGF62" s="75"/>
      <c r="NGG62" s="75"/>
      <c r="NGH62" s="75"/>
      <c r="NGI62" s="75"/>
      <c r="NGJ62" s="75"/>
      <c r="NGK62" s="74"/>
      <c r="NGL62" s="74"/>
      <c r="NGM62" s="74"/>
      <c r="NGN62" s="75"/>
      <c r="NGO62" s="75"/>
      <c r="NGP62" s="75"/>
      <c r="NGQ62" s="75"/>
      <c r="NGR62" s="75"/>
      <c r="NGS62" s="75"/>
      <c r="NGT62" s="75"/>
      <c r="NGU62" s="75"/>
      <c r="NGV62" s="75"/>
      <c r="NGW62" s="75"/>
      <c r="NGX62" s="75"/>
      <c r="NGY62" s="75"/>
      <c r="NGZ62" s="75"/>
      <c r="NHA62" s="75"/>
      <c r="NHB62" s="75"/>
      <c r="NHC62" s="75"/>
      <c r="NHD62" s="75"/>
      <c r="NHE62" s="74"/>
      <c r="NHF62" s="74"/>
      <c r="NHG62" s="74"/>
      <c r="NHH62" s="75"/>
      <c r="NHI62" s="75"/>
      <c r="NHJ62" s="75"/>
      <c r="NHK62" s="75"/>
      <c r="NHL62" s="75"/>
      <c r="NHM62" s="75"/>
      <c r="NHN62" s="75"/>
      <c r="NHO62" s="75"/>
      <c r="NHP62" s="75"/>
      <c r="NHQ62" s="75"/>
      <c r="NHR62" s="75"/>
      <c r="NHS62" s="75"/>
      <c r="NHT62" s="75"/>
      <c r="NHU62" s="75"/>
      <c r="NHV62" s="75"/>
      <c r="NHW62" s="75"/>
      <c r="NHX62" s="75"/>
      <c r="NHY62" s="74"/>
      <c r="NHZ62" s="74"/>
      <c r="NIA62" s="74"/>
      <c r="NIB62" s="75"/>
      <c r="NIC62" s="75"/>
      <c r="NID62" s="75"/>
      <c r="NIE62" s="75"/>
      <c r="NIF62" s="75"/>
      <c r="NIG62" s="75"/>
      <c r="NIH62" s="75"/>
      <c r="NII62" s="75"/>
      <c r="NIJ62" s="75"/>
      <c r="NIK62" s="75"/>
      <c r="NIL62" s="75"/>
      <c r="NIM62" s="75"/>
      <c r="NIN62" s="75"/>
      <c r="NIO62" s="75"/>
      <c r="NIP62" s="75"/>
      <c r="NIQ62" s="75"/>
      <c r="NIR62" s="75"/>
      <c r="NIS62" s="74"/>
      <c r="NIT62" s="74"/>
      <c r="NIU62" s="74"/>
      <c r="NIV62" s="75"/>
      <c r="NIW62" s="75"/>
      <c r="NIX62" s="75"/>
      <c r="NIY62" s="75"/>
      <c r="NIZ62" s="75"/>
      <c r="NJA62" s="75"/>
      <c r="NJB62" s="75"/>
      <c r="NJC62" s="75"/>
      <c r="NJD62" s="75"/>
      <c r="NJE62" s="75"/>
      <c r="NJF62" s="75"/>
      <c r="NJG62" s="75"/>
      <c r="NJH62" s="75"/>
      <c r="NJI62" s="75"/>
      <c r="NJJ62" s="75"/>
      <c r="NJK62" s="75"/>
      <c r="NJL62" s="75"/>
      <c r="NJM62" s="74"/>
      <c r="NJN62" s="74"/>
      <c r="NJO62" s="74"/>
      <c r="NJP62" s="75"/>
      <c r="NJQ62" s="75"/>
      <c r="NJR62" s="75"/>
      <c r="NJS62" s="75"/>
      <c r="NJT62" s="75"/>
      <c r="NJU62" s="75"/>
      <c r="NJV62" s="75"/>
      <c r="NJW62" s="75"/>
      <c r="NJX62" s="75"/>
      <c r="NJY62" s="75"/>
      <c r="NJZ62" s="75"/>
      <c r="NKA62" s="75"/>
      <c r="NKB62" s="75"/>
      <c r="NKC62" s="75"/>
      <c r="NKD62" s="75"/>
      <c r="NKE62" s="75"/>
      <c r="NKF62" s="75"/>
      <c r="NKG62" s="74"/>
      <c r="NKH62" s="74"/>
      <c r="NKI62" s="74"/>
      <c r="NKJ62" s="75"/>
      <c r="NKK62" s="75"/>
      <c r="NKL62" s="75"/>
      <c r="NKM62" s="75"/>
      <c r="NKN62" s="75"/>
      <c r="NKO62" s="75"/>
      <c r="NKP62" s="75"/>
      <c r="NKQ62" s="75"/>
      <c r="NKR62" s="75"/>
      <c r="NKS62" s="75"/>
      <c r="NKT62" s="75"/>
      <c r="NKU62" s="75"/>
      <c r="NKV62" s="75"/>
      <c r="NKW62" s="75"/>
      <c r="NKX62" s="75"/>
      <c r="NKY62" s="75"/>
      <c r="NKZ62" s="75"/>
      <c r="NLA62" s="74"/>
      <c r="NLB62" s="74"/>
      <c r="NLC62" s="74"/>
      <c r="NLD62" s="75"/>
      <c r="NLE62" s="75"/>
      <c r="NLF62" s="75"/>
      <c r="NLG62" s="75"/>
      <c r="NLH62" s="75"/>
      <c r="NLI62" s="75"/>
      <c r="NLJ62" s="75"/>
      <c r="NLK62" s="75"/>
      <c r="NLL62" s="75"/>
      <c r="NLM62" s="75"/>
      <c r="NLN62" s="75"/>
      <c r="NLO62" s="75"/>
      <c r="NLP62" s="75"/>
      <c r="NLQ62" s="75"/>
      <c r="NLR62" s="75"/>
      <c r="NLS62" s="75"/>
      <c r="NLT62" s="75"/>
      <c r="NLU62" s="74"/>
      <c r="NLV62" s="74"/>
      <c r="NLW62" s="74"/>
      <c r="NLX62" s="75"/>
      <c r="NLY62" s="75"/>
      <c r="NLZ62" s="75"/>
      <c r="NMA62" s="75"/>
      <c r="NMB62" s="75"/>
      <c r="NMC62" s="75"/>
      <c r="NMD62" s="75"/>
      <c r="NME62" s="75"/>
      <c r="NMF62" s="75"/>
      <c r="NMG62" s="75"/>
      <c r="NMH62" s="75"/>
      <c r="NMI62" s="75"/>
      <c r="NMJ62" s="75"/>
      <c r="NMK62" s="75"/>
      <c r="NML62" s="75"/>
      <c r="NMM62" s="75"/>
      <c r="NMN62" s="75"/>
      <c r="NMO62" s="74"/>
      <c r="NMP62" s="74"/>
      <c r="NMQ62" s="74"/>
      <c r="NMR62" s="75"/>
      <c r="NMS62" s="75"/>
      <c r="NMT62" s="75"/>
      <c r="NMU62" s="75"/>
      <c r="NMV62" s="75"/>
      <c r="NMW62" s="75"/>
      <c r="NMX62" s="75"/>
      <c r="NMY62" s="75"/>
      <c r="NMZ62" s="75"/>
      <c r="NNA62" s="75"/>
      <c r="NNB62" s="75"/>
      <c r="NNC62" s="75"/>
      <c r="NND62" s="75"/>
      <c r="NNE62" s="75"/>
      <c r="NNF62" s="75"/>
      <c r="NNG62" s="75"/>
      <c r="NNH62" s="75"/>
      <c r="NNI62" s="74"/>
      <c r="NNJ62" s="74"/>
      <c r="NNK62" s="74"/>
      <c r="NNL62" s="75"/>
      <c r="NNM62" s="75"/>
      <c r="NNN62" s="75"/>
      <c r="NNO62" s="75"/>
      <c r="NNP62" s="75"/>
      <c r="NNQ62" s="75"/>
      <c r="NNR62" s="75"/>
      <c r="NNS62" s="75"/>
      <c r="NNT62" s="75"/>
      <c r="NNU62" s="75"/>
      <c r="NNV62" s="75"/>
      <c r="NNW62" s="75"/>
      <c r="NNX62" s="75"/>
      <c r="NNY62" s="75"/>
      <c r="NNZ62" s="75"/>
      <c r="NOA62" s="75"/>
      <c r="NOB62" s="75"/>
      <c r="NOC62" s="74"/>
      <c r="NOD62" s="74"/>
      <c r="NOE62" s="74"/>
      <c r="NOF62" s="75"/>
      <c r="NOG62" s="75"/>
      <c r="NOH62" s="75"/>
      <c r="NOI62" s="75"/>
      <c r="NOJ62" s="75"/>
      <c r="NOK62" s="75"/>
      <c r="NOL62" s="75"/>
      <c r="NOM62" s="75"/>
      <c r="NON62" s="75"/>
      <c r="NOO62" s="75"/>
      <c r="NOP62" s="75"/>
      <c r="NOQ62" s="75"/>
      <c r="NOR62" s="75"/>
      <c r="NOS62" s="75"/>
      <c r="NOT62" s="75"/>
      <c r="NOU62" s="75"/>
      <c r="NOV62" s="75"/>
      <c r="NOW62" s="74"/>
      <c r="NOX62" s="74"/>
      <c r="NOY62" s="74"/>
      <c r="NOZ62" s="75"/>
      <c r="NPA62" s="75"/>
      <c r="NPB62" s="75"/>
      <c r="NPC62" s="75"/>
      <c r="NPD62" s="75"/>
      <c r="NPE62" s="75"/>
      <c r="NPF62" s="75"/>
      <c r="NPG62" s="75"/>
      <c r="NPH62" s="75"/>
      <c r="NPI62" s="75"/>
      <c r="NPJ62" s="75"/>
      <c r="NPK62" s="75"/>
      <c r="NPL62" s="75"/>
      <c r="NPM62" s="75"/>
      <c r="NPN62" s="75"/>
      <c r="NPO62" s="75"/>
      <c r="NPP62" s="75"/>
      <c r="NPQ62" s="74"/>
      <c r="NPR62" s="74"/>
      <c r="NPS62" s="74"/>
      <c r="NPT62" s="75"/>
      <c r="NPU62" s="75"/>
      <c r="NPV62" s="75"/>
      <c r="NPW62" s="75"/>
      <c r="NPX62" s="75"/>
      <c r="NPY62" s="75"/>
      <c r="NPZ62" s="75"/>
      <c r="NQA62" s="75"/>
      <c r="NQB62" s="75"/>
      <c r="NQC62" s="75"/>
      <c r="NQD62" s="75"/>
      <c r="NQE62" s="75"/>
      <c r="NQF62" s="75"/>
      <c r="NQG62" s="75"/>
      <c r="NQH62" s="75"/>
      <c r="NQI62" s="75"/>
      <c r="NQJ62" s="75"/>
      <c r="NQK62" s="74"/>
      <c r="NQL62" s="74"/>
      <c r="NQM62" s="74"/>
      <c r="NQN62" s="75"/>
      <c r="NQO62" s="75"/>
      <c r="NQP62" s="75"/>
      <c r="NQQ62" s="75"/>
      <c r="NQR62" s="75"/>
      <c r="NQS62" s="75"/>
      <c r="NQT62" s="75"/>
      <c r="NQU62" s="75"/>
      <c r="NQV62" s="75"/>
      <c r="NQW62" s="75"/>
      <c r="NQX62" s="75"/>
      <c r="NQY62" s="75"/>
      <c r="NQZ62" s="75"/>
      <c r="NRA62" s="75"/>
      <c r="NRB62" s="75"/>
      <c r="NRC62" s="75"/>
      <c r="NRD62" s="75"/>
      <c r="NRE62" s="74"/>
      <c r="NRF62" s="74"/>
      <c r="NRG62" s="74"/>
      <c r="NRH62" s="75"/>
      <c r="NRI62" s="75"/>
      <c r="NRJ62" s="75"/>
      <c r="NRK62" s="75"/>
      <c r="NRL62" s="75"/>
      <c r="NRM62" s="75"/>
      <c r="NRN62" s="75"/>
      <c r="NRO62" s="75"/>
      <c r="NRP62" s="75"/>
      <c r="NRQ62" s="75"/>
      <c r="NRR62" s="75"/>
      <c r="NRS62" s="75"/>
      <c r="NRT62" s="75"/>
      <c r="NRU62" s="75"/>
      <c r="NRV62" s="75"/>
      <c r="NRW62" s="75"/>
      <c r="NRX62" s="75"/>
      <c r="NRY62" s="74"/>
      <c r="NRZ62" s="74"/>
      <c r="NSA62" s="74"/>
      <c r="NSB62" s="75"/>
      <c r="NSC62" s="75"/>
      <c r="NSD62" s="75"/>
      <c r="NSE62" s="75"/>
      <c r="NSF62" s="75"/>
      <c r="NSG62" s="75"/>
      <c r="NSH62" s="75"/>
      <c r="NSI62" s="75"/>
      <c r="NSJ62" s="75"/>
      <c r="NSK62" s="75"/>
      <c r="NSL62" s="75"/>
      <c r="NSM62" s="75"/>
      <c r="NSN62" s="75"/>
      <c r="NSO62" s="75"/>
      <c r="NSP62" s="75"/>
      <c r="NSQ62" s="75"/>
      <c r="NSR62" s="75"/>
      <c r="NSS62" s="74"/>
      <c r="NST62" s="74"/>
      <c r="NSU62" s="74"/>
      <c r="NSV62" s="75"/>
      <c r="NSW62" s="75"/>
      <c r="NSX62" s="75"/>
      <c r="NSY62" s="75"/>
      <c r="NSZ62" s="75"/>
      <c r="NTA62" s="75"/>
      <c r="NTB62" s="75"/>
      <c r="NTC62" s="75"/>
      <c r="NTD62" s="75"/>
      <c r="NTE62" s="75"/>
      <c r="NTF62" s="75"/>
      <c r="NTG62" s="75"/>
      <c r="NTH62" s="75"/>
      <c r="NTI62" s="75"/>
      <c r="NTJ62" s="75"/>
      <c r="NTK62" s="75"/>
      <c r="NTL62" s="75"/>
      <c r="NTM62" s="74"/>
      <c r="NTN62" s="74"/>
      <c r="NTO62" s="74"/>
      <c r="NTP62" s="75"/>
      <c r="NTQ62" s="75"/>
      <c r="NTR62" s="75"/>
      <c r="NTS62" s="75"/>
      <c r="NTT62" s="75"/>
      <c r="NTU62" s="75"/>
      <c r="NTV62" s="75"/>
      <c r="NTW62" s="75"/>
      <c r="NTX62" s="75"/>
      <c r="NTY62" s="75"/>
      <c r="NTZ62" s="75"/>
      <c r="NUA62" s="75"/>
      <c r="NUB62" s="75"/>
      <c r="NUC62" s="75"/>
      <c r="NUD62" s="75"/>
      <c r="NUE62" s="75"/>
      <c r="NUF62" s="75"/>
      <c r="NUG62" s="74"/>
      <c r="NUH62" s="74"/>
      <c r="NUI62" s="74"/>
      <c r="NUJ62" s="75"/>
      <c r="NUK62" s="75"/>
      <c r="NUL62" s="75"/>
      <c r="NUM62" s="75"/>
      <c r="NUN62" s="75"/>
      <c r="NUO62" s="75"/>
      <c r="NUP62" s="75"/>
      <c r="NUQ62" s="75"/>
      <c r="NUR62" s="75"/>
      <c r="NUS62" s="75"/>
      <c r="NUT62" s="75"/>
      <c r="NUU62" s="75"/>
      <c r="NUV62" s="75"/>
      <c r="NUW62" s="75"/>
      <c r="NUX62" s="75"/>
      <c r="NUY62" s="75"/>
      <c r="NUZ62" s="75"/>
      <c r="NVA62" s="74"/>
      <c r="NVB62" s="74"/>
      <c r="NVC62" s="74"/>
      <c r="NVD62" s="75"/>
      <c r="NVE62" s="75"/>
      <c r="NVF62" s="75"/>
      <c r="NVG62" s="75"/>
      <c r="NVH62" s="75"/>
      <c r="NVI62" s="75"/>
      <c r="NVJ62" s="75"/>
      <c r="NVK62" s="75"/>
      <c r="NVL62" s="75"/>
      <c r="NVM62" s="75"/>
      <c r="NVN62" s="75"/>
      <c r="NVO62" s="75"/>
      <c r="NVP62" s="75"/>
      <c r="NVQ62" s="75"/>
      <c r="NVR62" s="75"/>
      <c r="NVS62" s="75"/>
      <c r="NVT62" s="75"/>
      <c r="NVU62" s="74"/>
      <c r="NVV62" s="74"/>
      <c r="NVW62" s="74"/>
      <c r="NVX62" s="75"/>
      <c r="NVY62" s="75"/>
      <c r="NVZ62" s="75"/>
      <c r="NWA62" s="75"/>
      <c r="NWB62" s="75"/>
      <c r="NWC62" s="75"/>
      <c r="NWD62" s="75"/>
      <c r="NWE62" s="75"/>
      <c r="NWF62" s="75"/>
      <c r="NWG62" s="75"/>
      <c r="NWH62" s="75"/>
      <c r="NWI62" s="75"/>
      <c r="NWJ62" s="75"/>
      <c r="NWK62" s="75"/>
      <c r="NWL62" s="75"/>
      <c r="NWM62" s="75"/>
      <c r="NWN62" s="75"/>
      <c r="NWO62" s="74"/>
      <c r="NWP62" s="74"/>
      <c r="NWQ62" s="74"/>
      <c r="NWR62" s="75"/>
      <c r="NWS62" s="75"/>
      <c r="NWT62" s="75"/>
      <c r="NWU62" s="75"/>
      <c r="NWV62" s="75"/>
      <c r="NWW62" s="75"/>
      <c r="NWX62" s="75"/>
      <c r="NWY62" s="75"/>
      <c r="NWZ62" s="75"/>
      <c r="NXA62" s="75"/>
      <c r="NXB62" s="75"/>
      <c r="NXC62" s="75"/>
      <c r="NXD62" s="75"/>
      <c r="NXE62" s="75"/>
      <c r="NXF62" s="75"/>
      <c r="NXG62" s="75"/>
      <c r="NXH62" s="75"/>
      <c r="NXI62" s="74"/>
      <c r="NXJ62" s="74"/>
      <c r="NXK62" s="74"/>
      <c r="NXL62" s="75"/>
      <c r="NXM62" s="75"/>
      <c r="NXN62" s="75"/>
      <c r="NXO62" s="75"/>
      <c r="NXP62" s="75"/>
      <c r="NXQ62" s="75"/>
      <c r="NXR62" s="75"/>
      <c r="NXS62" s="75"/>
      <c r="NXT62" s="75"/>
      <c r="NXU62" s="75"/>
      <c r="NXV62" s="75"/>
      <c r="NXW62" s="75"/>
      <c r="NXX62" s="75"/>
      <c r="NXY62" s="75"/>
      <c r="NXZ62" s="75"/>
      <c r="NYA62" s="75"/>
      <c r="NYB62" s="75"/>
      <c r="NYC62" s="74"/>
      <c r="NYD62" s="74"/>
      <c r="NYE62" s="74"/>
      <c r="NYF62" s="75"/>
      <c r="NYG62" s="75"/>
      <c r="NYH62" s="75"/>
      <c r="NYI62" s="75"/>
      <c r="NYJ62" s="75"/>
      <c r="NYK62" s="75"/>
      <c r="NYL62" s="75"/>
      <c r="NYM62" s="75"/>
      <c r="NYN62" s="75"/>
      <c r="NYO62" s="75"/>
      <c r="NYP62" s="75"/>
      <c r="NYQ62" s="75"/>
      <c r="NYR62" s="75"/>
      <c r="NYS62" s="75"/>
      <c r="NYT62" s="75"/>
      <c r="NYU62" s="75"/>
      <c r="NYV62" s="75"/>
      <c r="NYW62" s="74"/>
      <c r="NYX62" s="74"/>
      <c r="NYY62" s="74"/>
      <c r="NYZ62" s="75"/>
      <c r="NZA62" s="75"/>
      <c r="NZB62" s="75"/>
      <c r="NZC62" s="75"/>
      <c r="NZD62" s="75"/>
      <c r="NZE62" s="75"/>
      <c r="NZF62" s="75"/>
      <c r="NZG62" s="75"/>
      <c r="NZH62" s="75"/>
      <c r="NZI62" s="75"/>
      <c r="NZJ62" s="75"/>
      <c r="NZK62" s="75"/>
      <c r="NZL62" s="75"/>
      <c r="NZM62" s="75"/>
      <c r="NZN62" s="75"/>
      <c r="NZO62" s="75"/>
      <c r="NZP62" s="75"/>
      <c r="NZQ62" s="74"/>
      <c r="NZR62" s="74"/>
      <c r="NZS62" s="74"/>
      <c r="NZT62" s="75"/>
      <c r="NZU62" s="75"/>
      <c r="NZV62" s="75"/>
      <c r="NZW62" s="75"/>
      <c r="NZX62" s="75"/>
      <c r="NZY62" s="75"/>
      <c r="NZZ62" s="75"/>
      <c r="OAA62" s="75"/>
      <c r="OAB62" s="75"/>
      <c r="OAC62" s="75"/>
      <c r="OAD62" s="75"/>
      <c r="OAE62" s="75"/>
      <c r="OAF62" s="75"/>
      <c r="OAG62" s="75"/>
      <c r="OAH62" s="75"/>
      <c r="OAI62" s="75"/>
      <c r="OAJ62" s="75"/>
      <c r="OAK62" s="74"/>
      <c r="OAL62" s="74"/>
      <c r="OAM62" s="74"/>
      <c r="OAN62" s="75"/>
      <c r="OAO62" s="75"/>
      <c r="OAP62" s="75"/>
      <c r="OAQ62" s="75"/>
      <c r="OAR62" s="75"/>
      <c r="OAS62" s="75"/>
      <c r="OAT62" s="75"/>
      <c r="OAU62" s="75"/>
      <c r="OAV62" s="75"/>
      <c r="OAW62" s="75"/>
      <c r="OAX62" s="75"/>
      <c r="OAY62" s="75"/>
      <c r="OAZ62" s="75"/>
      <c r="OBA62" s="75"/>
      <c r="OBB62" s="75"/>
      <c r="OBC62" s="75"/>
      <c r="OBD62" s="75"/>
      <c r="OBE62" s="74"/>
      <c r="OBF62" s="74"/>
      <c r="OBG62" s="74"/>
      <c r="OBH62" s="75"/>
      <c r="OBI62" s="75"/>
      <c r="OBJ62" s="75"/>
      <c r="OBK62" s="75"/>
      <c r="OBL62" s="75"/>
      <c r="OBM62" s="75"/>
      <c r="OBN62" s="75"/>
      <c r="OBO62" s="75"/>
      <c r="OBP62" s="75"/>
      <c r="OBQ62" s="75"/>
      <c r="OBR62" s="75"/>
      <c r="OBS62" s="75"/>
      <c r="OBT62" s="75"/>
      <c r="OBU62" s="75"/>
      <c r="OBV62" s="75"/>
      <c r="OBW62" s="75"/>
      <c r="OBX62" s="75"/>
      <c r="OBY62" s="74"/>
      <c r="OBZ62" s="74"/>
      <c r="OCA62" s="74"/>
      <c r="OCB62" s="75"/>
      <c r="OCC62" s="75"/>
      <c r="OCD62" s="75"/>
      <c r="OCE62" s="75"/>
      <c r="OCF62" s="75"/>
      <c r="OCG62" s="75"/>
      <c r="OCH62" s="75"/>
      <c r="OCI62" s="75"/>
      <c r="OCJ62" s="75"/>
      <c r="OCK62" s="75"/>
      <c r="OCL62" s="75"/>
      <c r="OCM62" s="75"/>
      <c r="OCN62" s="75"/>
      <c r="OCO62" s="75"/>
      <c r="OCP62" s="75"/>
      <c r="OCQ62" s="75"/>
      <c r="OCR62" s="75"/>
      <c r="OCS62" s="74"/>
      <c r="OCT62" s="74"/>
      <c r="OCU62" s="74"/>
      <c r="OCV62" s="75"/>
      <c r="OCW62" s="75"/>
      <c r="OCX62" s="75"/>
      <c r="OCY62" s="75"/>
      <c r="OCZ62" s="75"/>
      <c r="ODA62" s="75"/>
      <c r="ODB62" s="75"/>
      <c r="ODC62" s="75"/>
      <c r="ODD62" s="75"/>
      <c r="ODE62" s="75"/>
      <c r="ODF62" s="75"/>
      <c r="ODG62" s="75"/>
      <c r="ODH62" s="75"/>
      <c r="ODI62" s="75"/>
      <c r="ODJ62" s="75"/>
      <c r="ODK62" s="75"/>
      <c r="ODL62" s="75"/>
      <c r="ODM62" s="74"/>
      <c r="ODN62" s="74"/>
      <c r="ODO62" s="74"/>
      <c r="ODP62" s="75"/>
      <c r="ODQ62" s="75"/>
      <c r="ODR62" s="75"/>
      <c r="ODS62" s="75"/>
      <c r="ODT62" s="75"/>
      <c r="ODU62" s="75"/>
      <c r="ODV62" s="75"/>
      <c r="ODW62" s="75"/>
      <c r="ODX62" s="75"/>
      <c r="ODY62" s="75"/>
      <c r="ODZ62" s="75"/>
      <c r="OEA62" s="75"/>
      <c r="OEB62" s="75"/>
      <c r="OEC62" s="75"/>
      <c r="OED62" s="75"/>
      <c r="OEE62" s="75"/>
      <c r="OEF62" s="75"/>
      <c r="OEG62" s="74"/>
      <c r="OEH62" s="74"/>
      <c r="OEI62" s="74"/>
      <c r="OEJ62" s="75"/>
      <c r="OEK62" s="75"/>
      <c r="OEL62" s="75"/>
      <c r="OEM62" s="75"/>
      <c r="OEN62" s="75"/>
      <c r="OEO62" s="75"/>
      <c r="OEP62" s="75"/>
      <c r="OEQ62" s="75"/>
      <c r="OER62" s="75"/>
      <c r="OES62" s="75"/>
      <c r="OET62" s="75"/>
      <c r="OEU62" s="75"/>
      <c r="OEV62" s="75"/>
      <c r="OEW62" s="75"/>
      <c r="OEX62" s="75"/>
      <c r="OEY62" s="75"/>
      <c r="OEZ62" s="75"/>
      <c r="OFA62" s="74"/>
      <c r="OFB62" s="74"/>
      <c r="OFC62" s="74"/>
      <c r="OFD62" s="75"/>
      <c r="OFE62" s="75"/>
      <c r="OFF62" s="75"/>
      <c r="OFG62" s="75"/>
      <c r="OFH62" s="75"/>
      <c r="OFI62" s="75"/>
      <c r="OFJ62" s="75"/>
      <c r="OFK62" s="75"/>
      <c r="OFL62" s="75"/>
      <c r="OFM62" s="75"/>
      <c r="OFN62" s="75"/>
      <c r="OFO62" s="75"/>
      <c r="OFP62" s="75"/>
      <c r="OFQ62" s="75"/>
      <c r="OFR62" s="75"/>
      <c r="OFS62" s="75"/>
      <c r="OFT62" s="75"/>
      <c r="OFU62" s="74"/>
      <c r="OFV62" s="74"/>
      <c r="OFW62" s="74"/>
      <c r="OFX62" s="75"/>
      <c r="OFY62" s="75"/>
      <c r="OFZ62" s="75"/>
      <c r="OGA62" s="75"/>
      <c r="OGB62" s="75"/>
      <c r="OGC62" s="75"/>
      <c r="OGD62" s="75"/>
      <c r="OGE62" s="75"/>
      <c r="OGF62" s="75"/>
      <c r="OGG62" s="75"/>
      <c r="OGH62" s="75"/>
      <c r="OGI62" s="75"/>
      <c r="OGJ62" s="75"/>
      <c r="OGK62" s="75"/>
      <c r="OGL62" s="75"/>
      <c r="OGM62" s="75"/>
      <c r="OGN62" s="75"/>
      <c r="OGO62" s="74"/>
      <c r="OGP62" s="74"/>
      <c r="OGQ62" s="74"/>
      <c r="OGR62" s="75"/>
      <c r="OGS62" s="75"/>
      <c r="OGT62" s="75"/>
      <c r="OGU62" s="75"/>
      <c r="OGV62" s="75"/>
      <c r="OGW62" s="75"/>
      <c r="OGX62" s="75"/>
      <c r="OGY62" s="75"/>
      <c r="OGZ62" s="75"/>
      <c r="OHA62" s="75"/>
      <c r="OHB62" s="75"/>
      <c r="OHC62" s="75"/>
      <c r="OHD62" s="75"/>
      <c r="OHE62" s="75"/>
      <c r="OHF62" s="75"/>
      <c r="OHG62" s="75"/>
      <c r="OHH62" s="75"/>
      <c r="OHI62" s="74"/>
      <c r="OHJ62" s="74"/>
      <c r="OHK62" s="74"/>
      <c r="OHL62" s="75"/>
      <c r="OHM62" s="75"/>
      <c r="OHN62" s="75"/>
      <c r="OHO62" s="75"/>
      <c r="OHP62" s="75"/>
      <c r="OHQ62" s="75"/>
      <c r="OHR62" s="75"/>
      <c r="OHS62" s="75"/>
      <c r="OHT62" s="75"/>
      <c r="OHU62" s="75"/>
      <c r="OHV62" s="75"/>
      <c r="OHW62" s="75"/>
      <c r="OHX62" s="75"/>
      <c r="OHY62" s="75"/>
      <c r="OHZ62" s="75"/>
      <c r="OIA62" s="75"/>
      <c r="OIB62" s="75"/>
      <c r="OIC62" s="74"/>
      <c r="OID62" s="74"/>
      <c r="OIE62" s="74"/>
      <c r="OIF62" s="75"/>
      <c r="OIG62" s="75"/>
      <c r="OIH62" s="75"/>
      <c r="OII62" s="75"/>
      <c r="OIJ62" s="75"/>
      <c r="OIK62" s="75"/>
      <c r="OIL62" s="75"/>
      <c r="OIM62" s="75"/>
      <c r="OIN62" s="75"/>
      <c r="OIO62" s="75"/>
      <c r="OIP62" s="75"/>
      <c r="OIQ62" s="75"/>
      <c r="OIR62" s="75"/>
      <c r="OIS62" s="75"/>
      <c r="OIT62" s="75"/>
      <c r="OIU62" s="75"/>
      <c r="OIV62" s="75"/>
      <c r="OIW62" s="74"/>
      <c r="OIX62" s="74"/>
      <c r="OIY62" s="74"/>
      <c r="OIZ62" s="75"/>
      <c r="OJA62" s="75"/>
      <c r="OJB62" s="75"/>
      <c r="OJC62" s="75"/>
      <c r="OJD62" s="75"/>
      <c r="OJE62" s="75"/>
      <c r="OJF62" s="75"/>
      <c r="OJG62" s="75"/>
      <c r="OJH62" s="75"/>
      <c r="OJI62" s="75"/>
      <c r="OJJ62" s="75"/>
      <c r="OJK62" s="75"/>
      <c r="OJL62" s="75"/>
      <c r="OJM62" s="75"/>
      <c r="OJN62" s="75"/>
      <c r="OJO62" s="75"/>
      <c r="OJP62" s="75"/>
      <c r="OJQ62" s="74"/>
      <c r="OJR62" s="74"/>
      <c r="OJS62" s="74"/>
      <c r="OJT62" s="75"/>
      <c r="OJU62" s="75"/>
      <c r="OJV62" s="75"/>
      <c r="OJW62" s="75"/>
      <c r="OJX62" s="75"/>
      <c r="OJY62" s="75"/>
      <c r="OJZ62" s="75"/>
      <c r="OKA62" s="75"/>
      <c r="OKB62" s="75"/>
      <c r="OKC62" s="75"/>
      <c r="OKD62" s="75"/>
      <c r="OKE62" s="75"/>
      <c r="OKF62" s="75"/>
      <c r="OKG62" s="75"/>
      <c r="OKH62" s="75"/>
      <c r="OKI62" s="75"/>
      <c r="OKJ62" s="75"/>
      <c r="OKK62" s="74"/>
      <c r="OKL62" s="74"/>
      <c r="OKM62" s="74"/>
      <c r="OKN62" s="75"/>
      <c r="OKO62" s="75"/>
      <c r="OKP62" s="75"/>
      <c r="OKQ62" s="75"/>
      <c r="OKR62" s="75"/>
      <c r="OKS62" s="75"/>
      <c r="OKT62" s="75"/>
      <c r="OKU62" s="75"/>
      <c r="OKV62" s="75"/>
      <c r="OKW62" s="75"/>
      <c r="OKX62" s="75"/>
      <c r="OKY62" s="75"/>
      <c r="OKZ62" s="75"/>
      <c r="OLA62" s="75"/>
      <c r="OLB62" s="75"/>
      <c r="OLC62" s="75"/>
      <c r="OLD62" s="75"/>
      <c r="OLE62" s="74"/>
      <c r="OLF62" s="74"/>
      <c r="OLG62" s="74"/>
      <c r="OLH62" s="75"/>
      <c r="OLI62" s="75"/>
      <c r="OLJ62" s="75"/>
      <c r="OLK62" s="75"/>
      <c r="OLL62" s="75"/>
      <c r="OLM62" s="75"/>
      <c r="OLN62" s="75"/>
      <c r="OLO62" s="75"/>
      <c r="OLP62" s="75"/>
      <c r="OLQ62" s="75"/>
      <c r="OLR62" s="75"/>
      <c r="OLS62" s="75"/>
      <c r="OLT62" s="75"/>
      <c r="OLU62" s="75"/>
      <c r="OLV62" s="75"/>
      <c r="OLW62" s="75"/>
      <c r="OLX62" s="75"/>
      <c r="OLY62" s="74"/>
      <c r="OLZ62" s="74"/>
      <c r="OMA62" s="74"/>
      <c r="OMB62" s="75"/>
      <c r="OMC62" s="75"/>
      <c r="OMD62" s="75"/>
      <c r="OME62" s="75"/>
      <c r="OMF62" s="75"/>
      <c r="OMG62" s="75"/>
      <c r="OMH62" s="75"/>
      <c r="OMI62" s="75"/>
      <c r="OMJ62" s="75"/>
      <c r="OMK62" s="75"/>
      <c r="OML62" s="75"/>
      <c r="OMM62" s="75"/>
      <c r="OMN62" s="75"/>
      <c r="OMO62" s="75"/>
      <c r="OMP62" s="75"/>
      <c r="OMQ62" s="75"/>
      <c r="OMR62" s="75"/>
      <c r="OMS62" s="74"/>
      <c r="OMT62" s="74"/>
      <c r="OMU62" s="74"/>
      <c r="OMV62" s="75"/>
      <c r="OMW62" s="75"/>
      <c r="OMX62" s="75"/>
      <c r="OMY62" s="75"/>
      <c r="OMZ62" s="75"/>
      <c r="ONA62" s="75"/>
      <c r="ONB62" s="75"/>
      <c r="ONC62" s="75"/>
      <c r="OND62" s="75"/>
      <c r="ONE62" s="75"/>
      <c r="ONF62" s="75"/>
      <c r="ONG62" s="75"/>
      <c r="ONH62" s="75"/>
      <c r="ONI62" s="75"/>
      <c r="ONJ62" s="75"/>
      <c r="ONK62" s="75"/>
      <c r="ONL62" s="75"/>
      <c r="ONM62" s="74"/>
      <c r="ONN62" s="74"/>
      <c r="ONO62" s="74"/>
      <c r="ONP62" s="75"/>
      <c r="ONQ62" s="75"/>
      <c r="ONR62" s="75"/>
      <c r="ONS62" s="75"/>
      <c r="ONT62" s="75"/>
      <c r="ONU62" s="75"/>
      <c r="ONV62" s="75"/>
      <c r="ONW62" s="75"/>
      <c r="ONX62" s="75"/>
      <c r="ONY62" s="75"/>
      <c r="ONZ62" s="75"/>
      <c r="OOA62" s="75"/>
      <c r="OOB62" s="75"/>
      <c r="OOC62" s="75"/>
      <c r="OOD62" s="75"/>
      <c r="OOE62" s="75"/>
      <c r="OOF62" s="75"/>
      <c r="OOG62" s="74"/>
      <c r="OOH62" s="74"/>
      <c r="OOI62" s="74"/>
      <c r="OOJ62" s="75"/>
      <c r="OOK62" s="75"/>
      <c r="OOL62" s="75"/>
      <c r="OOM62" s="75"/>
      <c r="OON62" s="75"/>
      <c r="OOO62" s="75"/>
      <c r="OOP62" s="75"/>
      <c r="OOQ62" s="75"/>
      <c r="OOR62" s="75"/>
      <c r="OOS62" s="75"/>
      <c r="OOT62" s="75"/>
      <c r="OOU62" s="75"/>
      <c r="OOV62" s="75"/>
      <c r="OOW62" s="75"/>
      <c r="OOX62" s="75"/>
      <c r="OOY62" s="75"/>
      <c r="OOZ62" s="75"/>
      <c r="OPA62" s="74"/>
      <c r="OPB62" s="74"/>
      <c r="OPC62" s="74"/>
      <c r="OPD62" s="75"/>
      <c r="OPE62" s="75"/>
      <c r="OPF62" s="75"/>
      <c r="OPG62" s="75"/>
      <c r="OPH62" s="75"/>
      <c r="OPI62" s="75"/>
      <c r="OPJ62" s="75"/>
      <c r="OPK62" s="75"/>
      <c r="OPL62" s="75"/>
      <c r="OPM62" s="75"/>
      <c r="OPN62" s="75"/>
      <c r="OPO62" s="75"/>
      <c r="OPP62" s="75"/>
      <c r="OPQ62" s="75"/>
      <c r="OPR62" s="75"/>
      <c r="OPS62" s="75"/>
      <c r="OPT62" s="75"/>
      <c r="OPU62" s="74"/>
      <c r="OPV62" s="74"/>
      <c r="OPW62" s="74"/>
      <c r="OPX62" s="75"/>
      <c r="OPY62" s="75"/>
      <c r="OPZ62" s="75"/>
      <c r="OQA62" s="75"/>
      <c r="OQB62" s="75"/>
      <c r="OQC62" s="75"/>
      <c r="OQD62" s="75"/>
      <c r="OQE62" s="75"/>
      <c r="OQF62" s="75"/>
      <c r="OQG62" s="75"/>
      <c r="OQH62" s="75"/>
      <c r="OQI62" s="75"/>
      <c r="OQJ62" s="75"/>
      <c r="OQK62" s="75"/>
      <c r="OQL62" s="75"/>
      <c r="OQM62" s="75"/>
      <c r="OQN62" s="75"/>
      <c r="OQO62" s="74"/>
      <c r="OQP62" s="74"/>
      <c r="OQQ62" s="74"/>
      <c r="OQR62" s="75"/>
      <c r="OQS62" s="75"/>
      <c r="OQT62" s="75"/>
      <c r="OQU62" s="75"/>
      <c r="OQV62" s="75"/>
      <c r="OQW62" s="75"/>
      <c r="OQX62" s="75"/>
      <c r="OQY62" s="75"/>
      <c r="OQZ62" s="75"/>
      <c r="ORA62" s="75"/>
      <c r="ORB62" s="75"/>
      <c r="ORC62" s="75"/>
      <c r="ORD62" s="75"/>
      <c r="ORE62" s="75"/>
      <c r="ORF62" s="75"/>
      <c r="ORG62" s="75"/>
      <c r="ORH62" s="75"/>
      <c r="ORI62" s="74"/>
      <c r="ORJ62" s="74"/>
      <c r="ORK62" s="74"/>
      <c r="ORL62" s="75"/>
      <c r="ORM62" s="75"/>
      <c r="ORN62" s="75"/>
      <c r="ORO62" s="75"/>
      <c r="ORP62" s="75"/>
      <c r="ORQ62" s="75"/>
      <c r="ORR62" s="75"/>
      <c r="ORS62" s="75"/>
      <c r="ORT62" s="75"/>
      <c r="ORU62" s="75"/>
      <c r="ORV62" s="75"/>
      <c r="ORW62" s="75"/>
      <c r="ORX62" s="75"/>
      <c r="ORY62" s="75"/>
      <c r="ORZ62" s="75"/>
      <c r="OSA62" s="75"/>
      <c r="OSB62" s="75"/>
      <c r="OSC62" s="74"/>
      <c r="OSD62" s="74"/>
      <c r="OSE62" s="74"/>
      <c r="OSF62" s="75"/>
      <c r="OSG62" s="75"/>
      <c r="OSH62" s="75"/>
      <c r="OSI62" s="75"/>
      <c r="OSJ62" s="75"/>
      <c r="OSK62" s="75"/>
      <c r="OSL62" s="75"/>
      <c r="OSM62" s="75"/>
      <c r="OSN62" s="75"/>
      <c r="OSO62" s="75"/>
      <c r="OSP62" s="75"/>
      <c r="OSQ62" s="75"/>
      <c r="OSR62" s="75"/>
      <c r="OSS62" s="75"/>
      <c r="OST62" s="75"/>
      <c r="OSU62" s="75"/>
      <c r="OSV62" s="75"/>
      <c r="OSW62" s="74"/>
      <c r="OSX62" s="74"/>
      <c r="OSY62" s="74"/>
      <c r="OSZ62" s="75"/>
      <c r="OTA62" s="75"/>
      <c r="OTB62" s="75"/>
      <c r="OTC62" s="75"/>
      <c r="OTD62" s="75"/>
      <c r="OTE62" s="75"/>
      <c r="OTF62" s="75"/>
      <c r="OTG62" s="75"/>
      <c r="OTH62" s="75"/>
      <c r="OTI62" s="75"/>
      <c r="OTJ62" s="75"/>
      <c r="OTK62" s="75"/>
      <c r="OTL62" s="75"/>
      <c r="OTM62" s="75"/>
      <c r="OTN62" s="75"/>
      <c r="OTO62" s="75"/>
      <c r="OTP62" s="75"/>
      <c r="OTQ62" s="74"/>
      <c r="OTR62" s="74"/>
      <c r="OTS62" s="74"/>
      <c r="OTT62" s="75"/>
      <c r="OTU62" s="75"/>
      <c r="OTV62" s="75"/>
      <c r="OTW62" s="75"/>
      <c r="OTX62" s="75"/>
      <c r="OTY62" s="75"/>
      <c r="OTZ62" s="75"/>
      <c r="OUA62" s="75"/>
      <c r="OUB62" s="75"/>
      <c r="OUC62" s="75"/>
      <c r="OUD62" s="75"/>
      <c r="OUE62" s="75"/>
      <c r="OUF62" s="75"/>
      <c r="OUG62" s="75"/>
      <c r="OUH62" s="75"/>
      <c r="OUI62" s="75"/>
      <c r="OUJ62" s="75"/>
      <c r="OUK62" s="74"/>
      <c r="OUL62" s="74"/>
      <c r="OUM62" s="74"/>
      <c r="OUN62" s="75"/>
      <c r="OUO62" s="75"/>
      <c r="OUP62" s="75"/>
      <c r="OUQ62" s="75"/>
      <c r="OUR62" s="75"/>
      <c r="OUS62" s="75"/>
      <c r="OUT62" s="75"/>
      <c r="OUU62" s="75"/>
      <c r="OUV62" s="75"/>
      <c r="OUW62" s="75"/>
      <c r="OUX62" s="75"/>
      <c r="OUY62" s="75"/>
      <c r="OUZ62" s="75"/>
      <c r="OVA62" s="75"/>
      <c r="OVB62" s="75"/>
      <c r="OVC62" s="75"/>
      <c r="OVD62" s="75"/>
      <c r="OVE62" s="74"/>
      <c r="OVF62" s="74"/>
      <c r="OVG62" s="74"/>
      <c r="OVH62" s="75"/>
      <c r="OVI62" s="75"/>
      <c r="OVJ62" s="75"/>
      <c r="OVK62" s="75"/>
      <c r="OVL62" s="75"/>
      <c r="OVM62" s="75"/>
      <c r="OVN62" s="75"/>
      <c r="OVO62" s="75"/>
      <c r="OVP62" s="75"/>
      <c r="OVQ62" s="75"/>
      <c r="OVR62" s="75"/>
      <c r="OVS62" s="75"/>
      <c r="OVT62" s="75"/>
      <c r="OVU62" s="75"/>
      <c r="OVV62" s="75"/>
      <c r="OVW62" s="75"/>
      <c r="OVX62" s="75"/>
      <c r="OVY62" s="74"/>
      <c r="OVZ62" s="74"/>
      <c r="OWA62" s="74"/>
      <c r="OWB62" s="75"/>
      <c r="OWC62" s="75"/>
      <c r="OWD62" s="75"/>
      <c r="OWE62" s="75"/>
      <c r="OWF62" s="75"/>
      <c r="OWG62" s="75"/>
      <c r="OWH62" s="75"/>
      <c r="OWI62" s="75"/>
      <c r="OWJ62" s="75"/>
      <c r="OWK62" s="75"/>
      <c r="OWL62" s="75"/>
      <c r="OWM62" s="75"/>
      <c r="OWN62" s="75"/>
      <c r="OWO62" s="75"/>
      <c r="OWP62" s="75"/>
      <c r="OWQ62" s="75"/>
      <c r="OWR62" s="75"/>
      <c r="OWS62" s="74"/>
      <c r="OWT62" s="74"/>
      <c r="OWU62" s="74"/>
      <c r="OWV62" s="75"/>
      <c r="OWW62" s="75"/>
      <c r="OWX62" s="75"/>
      <c r="OWY62" s="75"/>
      <c r="OWZ62" s="75"/>
      <c r="OXA62" s="75"/>
      <c r="OXB62" s="75"/>
      <c r="OXC62" s="75"/>
      <c r="OXD62" s="75"/>
      <c r="OXE62" s="75"/>
      <c r="OXF62" s="75"/>
      <c r="OXG62" s="75"/>
      <c r="OXH62" s="75"/>
      <c r="OXI62" s="75"/>
      <c r="OXJ62" s="75"/>
      <c r="OXK62" s="75"/>
      <c r="OXL62" s="75"/>
      <c r="OXM62" s="74"/>
      <c r="OXN62" s="74"/>
      <c r="OXO62" s="74"/>
      <c r="OXP62" s="75"/>
      <c r="OXQ62" s="75"/>
      <c r="OXR62" s="75"/>
      <c r="OXS62" s="75"/>
      <c r="OXT62" s="75"/>
      <c r="OXU62" s="75"/>
      <c r="OXV62" s="75"/>
      <c r="OXW62" s="75"/>
      <c r="OXX62" s="75"/>
      <c r="OXY62" s="75"/>
      <c r="OXZ62" s="75"/>
      <c r="OYA62" s="75"/>
      <c r="OYB62" s="75"/>
      <c r="OYC62" s="75"/>
      <c r="OYD62" s="75"/>
      <c r="OYE62" s="75"/>
      <c r="OYF62" s="75"/>
      <c r="OYG62" s="74"/>
      <c r="OYH62" s="74"/>
      <c r="OYI62" s="74"/>
      <c r="OYJ62" s="75"/>
      <c r="OYK62" s="75"/>
      <c r="OYL62" s="75"/>
      <c r="OYM62" s="75"/>
      <c r="OYN62" s="75"/>
      <c r="OYO62" s="75"/>
      <c r="OYP62" s="75"/>
      <c r="OYQ62" s="75"/>
      <c r="OYR62" s="75"/>
      <c r="OYS62" s="75"/>
      <c r="OYT62" s="75"/>
      <c r="OYU62" s="75"/>
      <c r="OYV62" s="75"/>
      <c r="OYW62" s="75"/>
      <c r="OYX62" s="75"/>
      <c r="OYY62" s="75"/>
      <c r="OYZ62" s="75"/>
      <c r="OZA62" s="74"/>
      <c r="OZB62" s="74"/>
      <c r="OZC62" s="74"/>
      <c r="OZD62" s="75"/>
      <c r="OZE62" s="75"/>
      <c r="OZF62" s="75"/>
      <c r="OZG62" s="75"/>
      <c r="OZH62" s="75"/>
      <c r="OZI62" s="75"/>
      <c r="OZJ62" s="75"/>
      <c r="OZK62" s="75"/>
      <c r="OZL62" s="75"/>
      <c r="OZM62" s="75"/>
      <c r="OZN62" s="75"/>
      <c r="OZO62" s="75"/>
      <c r="OZP62" s="75"/>
      <c r="OZQ62" s="75"/>
      <c r="OZR62" s="75"/>
      <c r="OZS62" s="75"/>
      <c r="OZT62" s="75"/>
      <c r="OZU62" s="74"/>
      <c r="OZV62" s="74"/>
      <c r="OZW62" s="74"/>
      <c r="OZX62" s="75"/>
      <c r="OZY62" s="75"/>
      <c r="OZZ62" s="75"/>
      <c r="PAA62" s="75"/>
      <c r="PAB62" s="75"/>
      <c r="PAC62" s="75"/>
      <c r="PAD62" s="75"/>
      <c r="PAE62" s="75"/>
      <c r="PAF62" s="75"/>
      <c r="PAG62" s="75"/>
      <c r="PAH62" s="75"/>
      <c r="PAI62" s="75"/>
      <c r="PAJ62" s="75"/>
      <c r="PAK62" s="75"/>
      <c r="PAL62" s="75"/>
      <c r="PAM62" s="75"/>
      <c r="PAN62" s="75"/>
      <c r="PAO62" s="74"/>
      <c r="PAP62" s="74"/>
      <c r="PAQ62" s="74"/>
      <c r="PAR62" s="75"/>
      <c r="PAS62" s="75"/>
      <c r="PAT62" s="75"/>
      <c r="PAU62" s="75"/>
      <c r="PAV62" s="75"/>
      <c r="PAW62" s="75"/>
      <c r="PAX62" s="75"/>
      <c r="PAY62" s="75"/>
      <c r="PAZ62" s="75"/>
      <c r="PBA62" s="75"/>
      <c r="PBB62" s="75"/>
      <c r="PBC62" s="75"/>
      <c r="PBD62" s="75"/>
      <c r="PBE62" s="75"/>
      <c r="PBF62" s="75"/>
      <c r="PBG62" s="75"/>
      <c r="PBH62" s="75"/>
      <c r="PBI62" s="74"/>
      <c r="PBJ62" s="74"/>
      <c r="PBK62" s="74"/>
      <c r="PBL62" s="75"/>
      <c r="PBM62" s="75"/>
      <c r="PBN62" s="75"/>
      <c r="PBO62" s="75"/>
      <c r="PBP62" s="75"/>
      <c r="PBQ62" s="75"/>
      <c r="PBR62" s="75"/>
      <c r="PBS62" s="75"/>
      <c r="PBT62" s="75"/>
      <c r="PBU62" s="75"/>
      <c r="PBV62" s="75"/>
      <c r="PBW62" s="75"/>
      <c r="PBX62" s="75"/>
      <c r="PBY62" s="75"/>
      <c r="PBZ62" s="75"/>
      <c r="PCA62" s="75"/>
      <c r="PCB62" s="75"/>
      <c r="PCC62" s="74"/>
      <c r="PCD62" s="74"/>
      <c r="PCE62" s="74"/>
      <c r="PCF62" s="75"/>
      <c r="PCG62" s="75"/>
      <c r="PCH62" s="75"/>
      <c r="PCI62" s="75"/>
      <c r="PCJ62" s="75"/>
      <c r="PCK62" s="75"/>
      <c r="PCL62" s="75"/>
      <c r="PCM62" s="75"/>
      <c r="PCN62" s="75"/>
      <c r="PCO62" s="75"/>
      <c r="PCP62" s="75"/>
      <c r="PCQ62" s="75"/>
      <c r="PCR62" s="75"/>
      <c r="PCS62" s="75"/>
      <c r="PCT62" s="75"/>
      <c r="PCU62" s="75"/>
      <c r="PCV62" s="75"/>
      <c r="PCW62" s="74"/>
      <c r="PCX62" s="74"/>
      <c r="PCY62" s="74"/>
      <c r="PCZ62" s="75"/>
      <c r="PDA62" s="75"/>
      <c r="PDB62" s="75"/>
      <c r="PDC62" s="75"/>
      <c r="PDD62" s="75"/>
      <c r="PDE62" s="75"/>
      <c r="PDF62" s="75"/>
      <c r="PDG62" s="75"/>
      <c r="PDH62" s="75"/>
      <c r="PDI62" s="75"/>
      <c r="PDJ62" s="75"/>
      <c r="PDK62" s="75"/>
      <c r="PDL62" s="75"/>
      <c r="PDM62" s="75"/>
      <c r="PDN62" s="75"/>
      <c r="PDO62" s="75"/>
      <c r="PDP62" s="75"/>
      <c r="PDQ62" s="74"/>
      <c r="PDR62" s="74"/>
      <c r="PDS62" s="74"/>
      <c r="PDT62" s="75"/>
      <c r="PDU62" s="75"/>
      <c r="PDV62" s="75"/>
      <c r="PDW62" s="75"/>
      <c r="PDX62" s="75"/>
      <c r="PDY62" s="75"/>
      <c r="PDZ62" s="75"/>
      <c r="PEA62" s="75"/>
      <c r="PEB62" s="75"/>
      <c r="PEC62" s="75"/>
      <c r="PED62" s="75"/>
      <c r="PEE62" s="75"/>
      <c r="PEF62" s="75"/>
      <c r="PEG62" s="75"/>
      <c r="PEH62" s="75"/>
      <c r="PEI62" s="75"/>
      <c r="PEJ62" s="75"/>
      <c r="PEK62" s="74"/>
      <c r="PEL62" s="74"/>
      <c r="PEM62" s="74"/>
      <c r="PEN62" s="75"/>
      <c r="PEO62" s="75"/>
      <c r="PEP62" s="75"/>
      <c r="PEQ62" s="75"/>
      <c r="PER62" s="75"/>
      <c r="PES62" s="75"/>
      <c r="PET62" s="75"/>
      <c r="PEU62" s="75"/>
      <c r="PEV62" s="75"/>
      <c r="PEW62" s="75"/>
      <c r="PEX62" s="75"/>
      <c r="PEY62" s="75"/>
      <c r="PEZ62" s="75"/>
      <c r="PFA62" s="75"/>
      <c r="PFB62" s="75"/>
      <c r="PFC62" s="75"/>
      <c r="PFD62" s="75"/>
      <c r="PFE62" s="74"/>
      <c r="PFF62" s="74"/>
      <c r="PFG62" s="74"/>
      <c r="PFH62" s="75"/>
      <c r="PFI62" s="75"/>
      <c r="PFJ62" s="75"/>
      <c r="PFK62" s="75"/>
      <c r="PFL62" s="75"/>
      <c r="PFM62" s="75"/>
      <c r="PFN62" s="75"/>
      <c r="PFO62" s="75"/>
      <c r="PFP62" s="75"/>
      <c r="PFQ62" s="75"/>
      <c r="PFR62" s="75"/>
      <c r="PFS62" s="75"/>
      <c r="PFT62" s="75"/>
      <c r="PFU62" s="75"/>
      <c r="PFV62" s="75"/>
      <c r="PFW62" s="75"/>
      <c r="PFX62" s="75"/>
      <c r="PFY62" s="74"/>
      <c r="PFZ62" s="74"/>
      <c r="PGA62" s="74"/>
      <c r="PGB62" s="75"/>
      <c r="PGC62" s="75"/>
      <c r="PGD62" s="75"/>
      <c r="PGE62" s="75"/>
      <c r="PGF62" s="75"/>
      <c r="PGG62" s="75"/>
      <c r="PGH62" s="75"/>
      <c r="PGI62" s="75"/>
      <c r="PGJ62" s="75"/>
      <c r="PGK62" s="75"/>
      <c r="PGL62" s="75"/>
      <c r="PGM62" s="75"/>
      <c r="PGN62" s="75"/>
      <c r="PGO62" s="75"/>
      <c r="PGP62" s="75"/>
      <c r="PGQ62" s="75"/>
      <c r="PGR62" s="75"/>
      <c r="PGS62" s="74"/>
      <c r="PGT62" s="74"/>
      <c r="PGU62" s="74"/>
      <c r="PGV62" s="75"/>
      <c r="PGW62" s="75"/>
      <c r="PGX62" s="75"/>
      <c r="PGY62" s="75"/>
      <c r="PGZ62" s="75"/>
      <c r="PHA62" s="75"/>
      <c r="PHB62" s="75"/>
      <c r="PHC62" s="75"/>
      <c r="PHD62" s="75"/>
      <c r="PHE62" s="75"/>
      <c r="PHF62" s="75"/>
      <c r="PHG62" s="75"/>
      <c r="PHH62" s="75"/>
      <c r="PHI62" s="75"/>
      <c r="PHJ62" s="75"/>
      <c r="PHK62" s="75"/>
      <c r="PHL62" s="75"/>
      <c r="PHM62" s="74"/>
      <c r="PHN62" s="74"/>
      <c r="PHO62" s="74"/>
      <c r="PHP62" s="75"/>
      <c r="PHQ62" s="75"/>
      <c r="PHR62" s="75"/>
      <c r="PHS62" s="75"/>
      <c r="PHT62" s="75"/>
      <c r="PHU62" s="75"/>
      <c r="PHV62" s="75"/>
      <c r="PHW62" s="75"/>
      <c r="PHX62" s="75"/>
      <c r="PHY62" s="75"/>
      <c r="PHZ62" s="75"/>
      <c r="PIA62" s="75"/>
      <c r="PIB62" s="75"/>
      <c r="PIC62" s="75"/>
      <c r="PID62" s="75"/>
      <c r="PIE62" s="75"/>
      <c r="PIF62" s="75"/>
      <c r="PIG62" s="74"/>
      <c r="PIH62" s="74"/>
      <c r="PII62" s="74"/>
      <c r="PIJ62" s="75"/>
      <c r="PIK62" s="75"/>
      <c r="PIL62" s="75"/>
      <c r="PIM62" s="75"/>
      <c r="PIN62" s="75"/>
      <c r="PIO62" s="75"/>
      <c r="PIP62" s="75"/>
      <c r="PIQ62" s="75"/>
      <c r="PIR62" s="75"/>
      <c r="PIS62" s="75"/>
      <c r="PIT62" s="75"/>
      <c r="PIU62" s="75"/>
      <c r="PIV62" s="75"/>
      <c r="PIW62" s="75"/>
      <c r="PIX62" s="75"/>
      <c r="PIY62" s="75"/>
      <c r="PIZ62" s="75"/>
      <c r="PJA62" s="74"/>
      <c r="PJB62" s="74"/>
      <c r="PJC62" s="74"/>
      <c r="PJD62" s="75"/>
      <c r="PJE62" s="75"/>
      <c r="PJF62" s="75"/>
      <c r="PJG62" s="75"/>
      <c r="PJH62" s="75"/>
      <c r="PJI62" s="75"/>
      <c r="PJJ62" s="75"/>
      <c r="PJK62" s="75"/>
      <c r="PJL62" s="75"/>
      <c r="PJM62" s="75"/>
      <c r="PJN62" s="75"/>
      <c r="PJO62" s="75"/>
      <c r="PJP62" s="75"/>
      <c r="PJQ62" s="75"/>
      <c r="PJR62" s="75"/>
      <c r="PJS62" s="75"/>
      <c r="PJT62" s="75"/>
      <c r="PJU62" s="74"/>
      <c r="PJV62" s="74"/>
      <c r="PJW62" s="74"/>
      <c r="PJX62" s="75"/>
      <c r="PJY62" s="75"/>
      <c r="PJZ62" s="75"/>
      <c r="PKA62" s="75"/>
      <c r="PKB62" s="75"/>
      <c r="PKC62" s="75"/>
      <c r="PKD62" s="75"/>
      <c r="PKE62" s="75"/>
      <c r="PKF62" s="75"/>
      <c r="PKG62" s="75"/>
      <c r="PKH62" s="75"/>
      <c r="PKI62" s="75"/>
      <c r="PKJ62" s="75"/>
      <c r="PKK62" s="75"/>
      <c r="PKL62" s="75"/>
      <c r="PKM62" s="75"/>
      <c r="PKN62" s="75"/>
      <c r="PKO62" s="74"/>
      <c r="PKP62" s="74"/>
      <c r="PKQ62" s="74"/>
      <c r="PKR62" s="75"/>
      <c r="PKS62" s="75"/>
      <c r="PKT62" s="75"/>
      <c r="PKU62" s="75"/>
      <c r="PKV62" s="75"/>
      <c r="PKW62" s="75"/>
      <c r="PKX62" s="75"/>
      <c r="PKY62" s="75"/>
      <c r="PKZ62" s="75"/>
      <c r="PLA62" s="75"/>
      <c r="PLB62" s="75"/>
      <c r="PLC62" s="75"/>
      <c r="PLD62" s="75"/>
      <c r="PLE62" s="75"/>
      <c r="PLF62" s="75"/>
      <c r="PLG62" s="75"/>
      <c r="PLH62" s="75"/>
      <c r="PLI62" s="74"/>
      <c r="PLJ62" s="74"/>
      <c r="PLK62" s="74"/>
      <c r="PLL62" s="75"/>
      <c r="PLM62" s="75"/>
      <c r="PLN62" s="75"/>
      <c r="PLO62" s="75"/>
      <c r="PLP62" s="75"/>
      <c r="PLQ62" s="75"/>
      <c r="PLR62" s="75"/>
      <c r="PLS62" s="75"/>
      <c r="PLT62" s="75"/>
      <c r="PLU62" s="75"/>
      <c r="PLV62" s="75"/>
      <c r="PLW62" s="75"/>
      <c r="PLX62" s="75"/>
      <c r="PLY62" s="75"/>
      <c r="PLZ62" s="75"/>
      <c r="PMA62" s="75"/>
      <c r="PMB62" s="75"/>
      <c r="PMC62" s="74"/>
      <c r="PMD62" s="74"/>
      <c r="PME62" s="74"/>
      <c r="PMF62" s="75"/>
      <c r="PMG62" s="75"/>
      <c r="PMH62" s="75"/>
      <c r="PMI62" s="75"/>
      <c r="PMJ62" s="75"/>
      <c r="PMK62" s="75"/>
      <c r="PML62" s="75"/>
      <c r="PMM62" s="75"/>
      <c r="PMN62" s="75"/>
      <c r="PMO62" s="75"/>
      <c r="PMP62" s="75"/>
      <c r="PMQ62" s="75"/>
      <c r="PMR62" s="75"/>
      <c r="PMS62" s="75"/>
      <c r="PMT62" s="75"/>
      <c r="PMU62" s="75"/>
      <c r="PMV62" s="75"/>
      <c r="PMW62" s="74"/>
      <c r="PMX62" s="74"/>
      <c r="PMY62" s="74"/>
      <c r="PMZ62" s="75"/>
      <c r="PNA62" s="75"/>
      <c r="PNB62" s="75"/>
      <c r="PNC62" s="75"/>
      <c r="PND62" s="75"/>
      <c r="PNE62" s="75"/>
      <c r="PNF62" s="75"/>
      <c r="PNG62" s="75"/>
      <c r="PNH62" s="75"/>
      <c r="PNI62" s="75"/>
      <c r="PNJ62" s="75"/>
      <c r="PNK62" s="75"/>
      <c r="PNL62" s="75"/>
      <c r="PNM62" s="75"/>
      <c r="PNN62" s="75"/>
      <c r="PNO62" s="75"/>
      <c r="PNP62" s="75"/>
      <c r="PNQ62" s="74"/>
      <c r="PNR62" s="74"/>
      <c r="PNS62" s="74"/>
      <c r="PNT62" s="75"/>
      <c r="PNU62" s="75"/>
      <c r="PNV62" s="75"/>
      <c r="PNW62" s="75"/>
      <c r="PNX62" s="75"/>
      <c r="PNY62" s="75"/>
      <c r="PNZ62" s="75"/>
      <c r="POA62" s="75"/>
      <c r="POB62" s="75"/>
      <c r="POC62" s="75"/>
      <c r="POD62" s="75"/>
      <c r="POE62" s="75"/>
      <c r="POF62" s="75"/>
      <c r="POG62" s="75"/>
      <c r="POH62" s="75"/>
      <c r="POI62" s="75"/>
      <c r="POJ62" s="75"/>
      <c r="POK62" s="74"/>
      <c r="POL62" s="74"/>
      <c r="POM62" s="74"/>
      <c r="PON62" s="75"/>
      <c r="POO62" s="75"/>
      <c r="POP62" s="75"/>
      <c r="POQ62" s="75"/>
      <c r="POR62" s="75"/>
      <c r="POS62" s="75"/>
      <c r="POT62" s="75"/>
      <c r="POU62" s="75"/>
      <c r="POV62" s="75"/>
      <c r="POW62" s="75"/>
      <c r="POX62" s="75"/>
      <c r="POY62" s="75"/>
      <c r="POZ62" s="75"/>
      <c r="PPA62" s="75"/>
      <c r="PPB62" s="75"/>
      <c r="PPC62" s="75"/>
      <c r="PPD62" s="75"/>
      <c r="PPE62" s="74"/>
      <c r="PPF62" s="74"/>
      <c r="PPG62" s="74"/>
      <c r="PPH62" s="75"/>
      <c r="PPI62" s="75"/>
      <c r="PPJ62" s="75"/>
      <c r="PPK62" s="75"/>
      <c r="PPL62" s="75"/>
      <c r="PPM62" s="75"/>
      <c r="PPN62" s="75"/>
      <c r="PPO62" s="75"/>
      <c r="PPP62" s="75"/>
      <c r="PPQ62" s="75"/>
      <c r="PPR62" s="75"/>
      <c r="PPS62" s="75"/>
      <c r="PPT62" s="75"/>
      <c r="PPU62" s="75"/>
      <c r="PPV62" s="75"/>
      <c r="PPW62" s="75"/>
      <c r="PPX62" s="75"/>
      <c r="PPY62" s="74"/>
      <c r="PPZ62" s="74"/>
      <c r="PQA62" s="74"/>
      <c r="PQB62" s="75"/>
      <c r="PQC62" s="75"/>
      <c r="PQD62" s="75"/>
      <c r="PQE62" s="75"/>
      <c r="PQF62" s="75"/>
      <c r="PQG62" s="75"/>
      <c r="PQH62" s="75"/>
      <c r="PQI62" s="75"/>
      <c r="PQJ62" s="75"/>
      <c r="PQK62" s="75"/>
      <c r="PQL62" s="75"/>
      <c r="PQM62" s="75"/>
      <c r="PQN62" s="75"/>
      <c r="PQO62" s="75"/>
      <c r="PQP62" s="75"/>
      <c r="PQQ62" s="75"/>
      <c r="PQR62" s="75"/>
      <c r="PQS62" s="74"/>
      <c r="PQT62" s="74"/>
      <c r="PQU62" s="74"/>
      <c r="PQV62" s="75"/>
      <c r="PQW62" s="75"/>
      <c r="PQX62" s="75"/>
      <c r="PQY62" s="75"/>
      <c r="PQZ62" s="75"/>
      <c r="PRA62" s="75"/>
      <c r="PRB62" s="75"/>
      <c r="PRC62" s="75"/>
      <c r="PRD62" s="75"/>
      <c r="PRE62" s="75"/>
      <c r="PRF62" s="75"/>
      <c r="PRG62" s="75"/>
      <c r="PRH62" s="75"/>
      <c r="PRI62" s="75"/>
      <c r="PRJ62" s="75"/>
      <c r="PRK62" s="75"/>
      <c r="PRL62" s="75"/>
      <c r="PRM62" s="74"/>
      <c r="PRN62" s="74"/>
      <c r="PRO62" s="74"/>
      <c r="PRP62" s="75"/>
      <c r="PRQ62" s="75"/>
      <c r="PRR62" s="75"/>
      <c r="PRS62" s="75"/>
      <c r="PRT62" s="75"/>
      <c r="PRU62" s="75"/>
      <c r="PRV62" s="75"/>
      <c r="PRW62" s="75"/>
      <c r="PRX62" s="75"/>
      <c r="PRY62" s="75"/>
      <c r="PRZ62" s="75"/>
      <c r="PSA62" s="75"/>
      <c r="PSB62" s="75"/>
      <c r="PSC62" s="75"/>
      <c r="PSD62" s="75"/>
      <c r="PSE62" s="75"/>
      <c r="PSF62" s="75"/>
      <c r="PSG62" s="74"/>
      <c r="PSH62" s="74"/>
      <c r="PSI62" s="74"/>
      <c r="PSJ62" s="75"/>
      <c r="PSK62" s="75"/>
      <c r="PSL62" s="75"/>
      <c r="PSM62" s="75"/>
      <c r="PSN62" s="75"/>
      <c r="PSO62" s="75"/>
      <c r="PSP62" s="75"/>
      <c r="PSQ62" s="75"/>
      <c r="PSR62" s="75"/>
      <c r="PSS62" s="75"/>
      <c r="PST62" s="75"/>
      <c r="PSU62" s="75"/>
      <c r="PSV62" s="75"/>
      <c r="PSW62" s="75"/>
      <c r="PSX62" s="75"/>
      <c r="PSY62" s="75"/>
      <c r="PSZ62" s="75"/>
      <c r="PTA62" s="74"/>
      <c r="PTB62" s="74"/>
      <c r="PTC62" s="74"/>
      <c r="PTD62" s="75"/>
      <c r="PTE62" s="75"/>
      <c r="PTF62" s="75"/>
      <c r="PTG62" s="75"/>
      <c r="PTH62" s="75"/>
      <c r="PTI62" s="75"/>
      <c r="PTJ62" s="75"/>
      <c r="PTK62" s="75"/>
      <c r="PTL62" s="75"/>
      <c r="PTM62" s="75"/>
      <c r="PTN62" s="75"/>
      <c r="PTO62" s="75"/>
      <c r="PTP62" s="75"/>
      <c r="PTQ62" s="75"/>
      <c r="PTR62" s="75"/>
      <c r="PTS62" s="75"/>
      <c r="PTT62" s="75"/>
      <c r="PTU62" s="74"/>
      <c r="PTV62" s="74"/>
      <c r="PTW62" s="74"/>
      <c r="PTX62" s="75"/>
      <c r="PTY62" s="75"/>
      <c r="PTZ62" s="75"/>
      <c r="PUA62" s="75"/>
      <c r="PUB62" s="75"/>
      <c r="PUC62" s="75"/>
      <c r="PUD62" s="75"/>
      <c r="PUE62" s="75"/>
      <c r="PUF62" s="75"/>
      <c r="PUG62" s="75"/>
      <c r="PUH62" s="75"/>
      <c r="PUI62" s="75"/>
      <c r="PUJ62" s="75"/>
      <c r="PUK62" s="75"/>
      <c r="PUL62" s="75"/>
      <c r="PUM62" s="75"/>
      <c r="PUN62" s="75"/>
      <c r="PUO62" s="74"/>
      <c r="PUP62" s="74"/>
      <c r="PUQ62" s="74"/>
      <c r="PUR62" s="75"/>
      <c r="PUS62" s="75"/>
      <c r="PUT62" s="75"/>
      <c r="PUU62" s="75"/>
      <c r="PUV62" s="75"/>
      <c r="PUW62" s="75"/>
      <c r="PUX62" s="75"/>
      <c r="PUY62" s="75"/>
      <c r="PUZ62" s="75"/>
      <c r="PVA62" s="75"/>
      <c r="PVB62" s="75"/>
      <c r="PVC62" s="75"/>
      <c r="PVD62" s="75"/>
      <c r="PVE62" s="75"/>
      <c r="PVF62" s="75"/>
      <c r="PVG62" s="75"/>
      <c r="PVH62" s="75"/>
      <c r="PVI62" s="74"/>
      <c r="PVJ62" s="74"/>
      <c r="PVK62" s="74"/>
      <c r="PVL62" s="75"/>
      <c r="PVM62" s="75"/>
      <c r="PVN62" s="75"/>
      <c r="PVO62" s="75"/>
      <c r="PVP62" s="75"/>
      <c r="PVQ62" s="75"/>
      <c r="PVR62" s="75"/>
      <c r="PVS62" s="75"/>
      <c r="PVT62" s="75"/>
      <c r="PVU62" s="75"/>
      <c r="PVV62" s="75"/>
      <c r="PVW62" s="75"/>
      <c r="PVX62" s="75"/>
      <c r="PVY62" s="75"/>
      <c r="PVZ62" s="75"/>
      <c r="PWA62" s="75"/>
      <c r="PWB62" s="75"/>
      <c r="PWC62" s="74"/>
      <c r="PWD62" s="74"/>
      <c r="PWE62" s="74"/>
      <c r="PWF62" s="75"/>
      <c r="PWG62" s="75"/>
      <c r="PWH62" s="75"/>
      <c r="PWI62" s="75"/>
      <c r="PWJ62" s="75"/>
      <c r="PWK62" s="75"/>
      <c r="PWL62" s="75"/>
      <c r="PWM62" s="75"/>
      <c r="PWN62" s="75"/>
      <c r="PWO62" s="75"/>
      <c r="PWP62" s="75"/>
      <c r="PWQ62" s="75"/>
      <c r="PWR62" s="75"/>
      <c r="PWS62" s="75"/>
      <c r="PWT62" s="75"/>
      <c r="PWU62" s="75"/>
      <c r="PWV62" s="75"/>
      <c r="PWW62" s="74"/>
      <c r="PWX62" s="74"/>
      <c r="PWY62" s="74"/>
      <c r="PWZ62" s="75"/>
      <c r="PXA62" s="75"/>
      <c r="PXB62" s="75"/>
      <c r="PXC62" s="75"/>
      <c r="PXD62" s="75"/>
      <c r="PXE62" s="75"/>
      <c r="PXF62" s="75"/>
      <c r="PXG62" s="75"/>
      <c r="PXH62" s="75"/>
      <c r="PXI62" s="75"/>
      <c r="PXJ62" s="75"/>
      <c r="PXK62" s="75"/>
      <c r="PXL62" s="75"/>
      <c r="PXM62" s="75"/>
      <c r="PXN62" s="75"/>
      <c r="PXO62" s="75"/>
      <c r="PXP62" s="75"/>
      <c r="PXQ62" s="74"/>
      <c r="PXR62" s="74"/>
      <c r="PXS62" s="74"/>
      <c r="PXT62" s="75"/>
      <c r="PXU62" s="75"/>
      <c r="PXV62" s="75"/>
      <c r="PXW62" s="75"/>
      <c r="PXX62" s="75"/>
      <c r="PXY62" s="75"/>
      <c r="PXZ62" s="75"/>
      <c r="PYA62" s="75"/>
      <c r="PYB62" s="75"/>
      <c r="PYC62" s="75"/>
      <c r="PYD62" s="75"/>
      <c r="PYE62" s="75"/>
      <c r="PYF62" s="75"/>
      <c r="PYG62" s="75"/>
      <c r="PYH62" s="75"/>
      <c r="PYI62" s="75"/>
      <c r="PYJ62" s="75"/>
      <c r="PYK62" s="74"/>
      <c r="PYL62" s="74"/>
      <c r="PYM62" s="74"/>
      <c r="PYN62" s="75"/>
      <c r="PYO62" s="75"/>
      <c r="PYP62" s="75"/>
      <c r="PYQ62" s="75"/>
      <c r="PYR62" s="75"/>
      <c r="PYS62" s="75"/>
      <c r="PYT62" s="75"/>
      <c r="PYU62" s="75"/>
      <c r="PYV62" s="75"/>
      <c r="PYW62" s="75"/>
      <c r="PYX62" s="75"/>
      <c r="PYY62" s="75"/>
      <c r="PYZ62" s="75"/>
      <c r="PZA62" s="75"/>
      <c r="PZB62" s="75"/>
      <c r="PZC62" s="75"/>
      <c r="PZD62" s="75"/>
      <c r="PZE62" s="74"/>
      <c r="PZF62" s="74"/>
      <c r="PZG62" s="74"/>
      <c r="PZH62" s="75"/>
      <c r="PZI62" s="75"/>
      <c r="PZJ62" s="75"/>
      <c r="PZK62" s="75"/>
      <c r="PZL62" s="75"/>
      <c r="PZM62" s="75"/>
      <c r="PZN62" s="75"/>
      <c r="PZO62" s="75"/>
      <c r="PZP62" s="75"/>
      <c r="PZQ62" s="75"/>
      <c r="PZR62" s="75"/>
      <c r="PZS62" s="75"/>
      <c r="PZT62" s="75"/>
      <c r="PZU62" s="75"/>
      <c r="PZV62" s="75"/>
      <c r="PZW62" s="75"/>
      <c r="PZX62" s="75"/>
      <c r="PZY62" s="74"/>
      <c r="PZZ62" s="74"/>
      <c r="QAA62" s="74"/>
      <c r="QAB62" s="75"/>
      <c r="QAC62" s="75"/>
      <c r="QAD62" s="75"/>
      <c r="QAE62" s="75"/>
      <c r="QAF62" s="75"/>
      <c r="QAG62" s="75"/>
      <c r="QAH62" s="75"/>
      <c r="QAI62" s="75"/>
      <c r="QAJ62" s="75"/>
      <c r="QAK62" s="75"/>
      <c r="QAL62" s="75"/>
      <c r="QAM62" s="75"/>
      <c r="QAN62" s="75"/>
      <c r="QAO62" s="75"/>
      <c r="QAP62" s="75"/>
      <c r="QAQ62" s="75"/>
      <c r="QAR62" s="75"/>
      <c r="QAS62" s="74"/>
      <c r="QAT62" s="74"/>
      <c r="QAU62" s="74"/>
      <c r="QAV62" s="75"/>
      <c r="QAW62" s="75"/>
      <c r="QAX62" s="75"/>
      <c r="QAY62" s="75"/>
      <c r="QAZ62" s="75"/>
      <c r="QBA62" s="75"/>
      <c r="QBB62" s="75"/>
      <c r="QBC62" s="75"/>
      <c r="QBD62" s="75"/>
      <c r="QBE62" s="75"/>
      <c r="QBF62" s="75"/>
      <c r="QBG62" s="75"/>
      <c r="QBH62" s="75"/>
      <c r="QBI62" s="75"/>
      <c r="QBJ62" s="75"/>
      <c r="QBK62" s="75"/>
      <c r="QBL62" s="75"/>
      <c r="QBM62" s="74"/>
      <c r="QBN62" s="74"/>
      <c r="QBO62" s="74"/>
      <c r="QBP62" s="75"/>
      <c r="QBQ62" s="75"/>
      <c r="QBR62" s="75"/>
      <c r="QBS62" s="75"/>
      <c r="QBT62" s="75"/>
      <c r="QBU62" s="75"/>
      <c r="QBV62" s="75"/>
      <c r="QBW62" s="75"/>
      <c r="QBX62" s="75"/>
      <c r="QBY62" s="75"/>
      <c r="QBZ62" s="75"/>
      <c r="QCA62" s="75"/>
      <c r="QCB62" s="75"/>
      <c r="QCC62" s="75"/>
      <c r="QCD62" s="75"/>
      <c r="QCE62" s="75"/>
      <c r="QCF62" s="75"/>
      <c r="QCG62" s="74"/>
      <c r="QCH62" s="74"/>
      <c r="QCI62" s="74"/>
      <c r="QCJ62" s="75"/>
      <c r="QCK62" s="75"/>
      <c r="QCL62" s="75"/>
      <c r="QCM62" s="75"/>
      <c r="QCN62" s="75"/>
      <c r="QCO62" s="75"/>
      <c r="QCP62" s="75"/>
      <c r="QCQ62" s="75"/>
      <c r="QCR62" s="75"/>
      <c r="QCS62" s="75"/>
      <c r="QCT62" s="75"/>
      <c r="QCU62" s="75"/>
      <c r="QCV62" s="75"/>
      <c r="QCW62" s="75"/>
      <c r="QCX62" s="75"/>
      <c r="QCY62" s="75"/>
      <c r="QCZ62" s="75"/>
      <c r="QDA62" s="74"/>
      <c r="QDB62" s="74"/>
      <c r="QDC62" s="74"/>
      <c r="QDD62" s="75"/>
      <c r="QDE62" s="75"/>
      <c r="QDF62" s="75"/>
      <c r="QDG62" s="75"/>
      <c r="QDH62" s="75"/>
      <c r="QDI62" s="75"/>
      <c r="QDJ62" s="75"/>
      <c r="QDK62" s="75"/>
      <c r="QDL62" s="75"/>
      <c r="QDM62" s="75"/>
      <c r="QDN62" s="75"/>
      <c r="QDO62" s="75"/>
      <c r="QDP62" s="75"/>
      <c r="QDQ62" s="75"/>
      <c r="QDR62" s="75"/>
      <c r="QDS62" s="75"/>
      <c r="QDT62" s="75"/>
      <c r="QDU62" s="74"/>
      <c r="QDV62" s="74"/>
      <c r="QDW62" s="74"/>
      <c r="QDX62" s="75"/>
      <c r="QDY62" s="75"/>
      <c r="QDZ62" s="75"/>
      <c r="QEA62" s="75"/>
      <c r="QEB62" s="75"/>
      <c r="QEC62" s="75"/>
      <c r="QED62" s="75"/>
      <c r="QEE62" s="75"/>
      <c r="QEF62" s="75"/>
      <c r="QEG62" s="75"/>
      <c r="QEH62" s="75"/>
      <c r="QEI62" s="75"/>
      <c r="QEJ62" s="75"/>
      <c r="QEK62" s="75"/>
      <c r="QEL62" s="75"/>
      <c r="QEM62" s="75"/>
      <c r="QEN62" s="75"/>
      <c r="QEO62" s="74"/>
      <c r="QEP62" s="74"/>
      <c r="QEQ62" s="74"/>
      <c r="QER62" s="75"/>
      <c r="QES62" s="75"/>
      <c r="QET62" s="75"/>
      <c r="QEU62" s="75"/>
      <c r="QEV62" s="75"/>
      <c r="QEW62" s="75"/>
      <c r="QEX62" s="75"/>
      <c r="QEY62" s="75"/>
      <c r="QEZ62" s="75"/>
      <c r="QFA62" s="75"/>
      <c r="QFB62" s="75"/>
      <c r="QFC62" s="75"/>
      <c r="QFD62" s="75"/>
      <c r="QFE62" s="75"/>
      <c r="QFF62" s="75"/>
      <c r="QFG62" s="75"/>
      <c r="QFH62" s="75"/>
      <c r="QFI62" s="74"/>
      <c r="QFJ62" s="74"/>
      <c r="QFK62" s="74"/>
      <c r="QFL62" s="75"/>
      <c r="QFM62" s="75"/>
      <c r="QFN62" s="75"/>
      <c r="QFO62" s="75"/>
      <c r="QFP62" s="75"/>
      <c r="QFQ62" s="75"/>
      <c r="QFR62" s="75"/>
      <c r="QFS62" s="75"/>
      <c r="QFT62" s="75"/>
      <c r="QFU62" s="75"/>
      <c r="QFV62" s="75"/>
      <c r="QFW62" s="75"/>
      <c r="QFX62" s="75"/>
      <c r="QFY62" s="75"/>
      <c r="QFZ62" s="75"/>
      <c r="QGA62" s="75"/>
      <c r="QGB62" s="75"/>
      <c r="QGC62" s="74"/>
      <c r="QGD62" s="74"/>
      <c r="QGE62" s="74"/>
      <c r="QGF62" s="75"/>
      <c r="QGG62" s="75"/>
      <c r="QGH62" s="75"/>
      <c r="QGI62" s="75"/>
      <c r="QGJ62" s="75"/>
      <c r="QGK62" s="75"/>
      <c r="QGL62" s="75"/>
      <c r="QGM62" s="75"/>
      <c r="QGN62" s="75"/>
      <c r="QGO62" s="75"/>
      <c r="QGP62" s="75"/>
      <c r="QGQ62" s="75"/>
      <c r="QGR62" s="75"/>
      <c r="QGS62" s="75"/>
      <c r="QGT62" s="75"/>
      <c r="QGU62" s="75"/>
      <c r="QGV62" s="75"/>
      <c r="QGW62" s="74"/>
      <c r="QGX62" s="74"/>
      <c r="QGY62" s="74"/>
      <c r="QGZ62" s="75"/>
      <c r="QHA62" s="75"/>
      <c r="QHB62" s="75"/>
      <c r="QHC62" s="75"/>
      <c r="QHD62" s="75"/>
      <c r="QHE62" s="75"/>
      <c r="QHF62" s="75"/>
      <c r="QHG62" s="75"/>
      <c r="QHH62" s="75"/>
      <c r="QHI62" s="75"/>
      <c r="QHJ62" s="75"/>
      <c r="QHK62" s="75"/>
      <c r="QHL62" s="75"/>
      <c r="QHM62" s="75"/>
      <c r="QHN62" s="75"/>
      <c r="QHO62" s="75"/>
      <c r="QHP62" s="75"/>
      <c r="QHQ62" s="74"/>
      <c r="QHR62" s="74"/>
      <c r="QHS62" s="74"/>
      <c r="QHT62" s="75"/>
      <c r="QHU62" s="75"/>
      <c r="QHV62" s="75"/>
      <c r="QHW62" s="75"/>
      <c r="QHX62" s="75"/>
      <c r="QHY62" s="75"/>
      <c r="QHZ62" s="75"/>
      <c r="QIA62" s="75"/>
      <c r="QIB62" s="75"/>
      <c r="QIC62" s="75"/>
      <c r="QID62" s="75"/>
      <c r="QIE62" s="75"/>
      <c r="QIF62" s="75"/>
      <c r="QIG62" s="75"/>
      <c r="QIH62" s="75"/>
      <c r="QII62" s="75"/>
      <c r="QIJ62" s="75"/>
      <c r="QIK62" s="74"/>
      <c r="QIL62" s="74"/>
      <c r="QIM62" s="74"/>
      <c r="QIN62" s="75"/>
      <c r="QIO62" s="75"/>
      <c r="QIP62" s="75"/>
      <c r="QIQ62" s="75"/>
      <c r="QIR62" s="75"/>
      <c r="QIS62" s="75"/>
      <c r="QIT62" s="75"/>
      <c r="QIU62" s="75"/>
      <c r="QIV62" s="75"/>
      <c r="QIW62" s="75"/>
      <c r="QIX62" s="75"/>
      <c r="QIY62" s="75"/>
      <c r="QIZ62" s="75"/>
      <c r="QJA62" s="75"/>
      <c r="QJB62" s="75"/>
      <c r="QJC62" s="75"/>
      <c r="QJD62" s="75"/>
      <c r="QJE62" s="74"/>
      <c r="QJF62" s="74"/>
      <c r="QJG62" s="74"/>
      <c r="QJH62" s="75"/>
      <c r="QJI62" s="75"/>
      <c r="QJJ62" s="75"/>
      <c r="QJK62" s="75"/>
      <c r="QJL62" s="75"/>
      <c r="QJM62" s="75"/>
      <c r="QJN62" s="75"/>
      <c r="QJO62" s="75"/>
      <c r="QJP62" s="75"/>
      <c r="QJQ62" s="75"/>
      <c r="QJR62" s="75"/>
      <c r="QJS62" s="75"/>
      <c r="QJT62" s="75"/>
      <c r="QJU62" s="75"/>
      <c r="QJV62" s="75"/>
      <c r="QJW62" s="75"/>
      <c r="QJX62" s="75"/>
      <c r="QJY62" s="74"/>
      <c r="QJZ62" s="74"/>
      <c r="QKA62" s="74"/>
      <c r="QKB62" s="75"/>
      <c r="QKC62" s="75"/>
      <c r="QKD62" s="75"/>
      <c r="QKE62" s="75"/>
      <c r="QKF62" s="75"/>
      <c r="QKG62" s="75"/>
      <c r="QKH62" s="75"/>
      <c r="QKI62" s="75"/>
      <c r="QKJ62" s="75"/>
      <c r="QKK62" s="75"/>
      <c r="QKL62" s="75"/>
      <c r="QKM62" s="75"/>
      <c r="QKN62" s="75"/>
      <c r="QKO62" s="75"/>
      <c r="QKP62" s="75"/>
      <c r="QKQ62" s="75"/>
      <c r="QKR62" s="75"/>
      <c r="QKS62" s="74"/>
      <c r="QKT62" s="74"/>
      <c r="QKU62" s="74"/>
      <c r="QKV62" s="75"/>
      <c r="QKW62" s="75"/>
      <c r="QKX62" s="75"/>
      <c r="QKY62" s="75"/>
      <c r="QKZ62" s="75"/>
      <c r="QLA62" s="75"/>
      <c r="QLB62" s="75"/>
      <c r="QLC62" s="75"/>
      <c r="QLD62" s="75"/>
      <c r="QLE62" s="75"/>
      <c r="QLF62" s="75"/>
      <c r="QLG62" s="75"/>
      <c r="QLH62" s="75"/>
      <c r="QLI62" s="75"/>
      <c r="QLJ62" s="75"/>
      <c r="QLK62" s="75"/>
      <c r="QLL62" s="75"/>
      <c r="QLM62" s="74"/>
      <c r="QLN62" s="74"/>
      <c r="QLO62" s="74"/>
      <c r="QLP62" s="75"/>
      <c r="QLQ62" s="75"/>
      <c r="QLR62" s="75"/>
      <c r="QLS62" s="75"/>
      <c r="QLT62" s="75"/>
      <c r="QLU62" s="75"/>
      <c r="QLV62" s="75"/>
      <c r="QLW62" s="75"/>
      <c r="QLX62" s="75"/>
      <c r="QLY62" s="75"/>
      <c r="QLZ62" s="75"/>
      <c r="QMA62" s="75"/>
      <c r="QMB62" s="75"/>
      <c r="QMC62" s="75"/>
      <c r="QMD62" s="75"/>
      <c r="QME62" s="75"/>
      <c r="QMF62" s="75"/>
      <c r="QMG62" s="74"/>
      <c r="QMH62" s="74"/>
      <c r="QMI62" s="74"/>
      <c r="QMJ62" s="75"/>
      <c r="QMK62" s="75"/>
      <c r="QML62" s="75"/>
      <c r="QMM62" s="75"/>
      <c r="QMN62" s="75"/>
      <c r="QMO62" s="75"/>
      <c r="QMP62" s="75"/>
      <c r="QMQ62" s="75"/>
      <c r="QMR62" s="75"/>
      <c r="QMS62" s="75"/>
      <c r="QMT62" s="75"/>
      <c r="QMU62" s="75"/>
      <c r="QMV62" s="75"/>
      <c r="QMW62" s="75"/>
      <c r="QMX62" s="75"/>
      <c r="QMY62" s="75"/>
      <c r="QMZ62" s="75"/>
      <c r="QNA62" s="74"/>
      <c r="QNB62" s="74"/>
      <c r="QNC62" s="74"/>
      <c r="QND62" s="75"/>
      <c r="QNE62" s="75"/>
      <c r="QNF62" s="75"/>
      <c r="QNG62" s="75"/>
      <c r="QNH62" s="75"/>
      <c r="QNI62" s="75"/>
      <c r="QNJ62" s="75"/>
      <c r="QNK62" s="75"/>
      <c r="QNL62" s="75"/>
      <c r="QNM62" s="75"/>
      <c r="QNN62" s="75"/>
      <c r="QNO62" s="75"/>
      <c r="QNP62" s="75"/>
      <c r="QNQ62" s="75"/>
      <c r="QNR62" s="75"/>
      <c r="QNS62" s="75"/>
      <c r="QNT62" s="75"/>
      <c r="QNU62" s="74"/>
      <c r="QNV62" s="74"/>
      <c r="QNW62" s="74"/>
      <c r="QNX62" s="75"/>
      <c r="QNY62" s="75"/>
      <c r="QNZ62" s="75"/>
      <c r="QOA62" s="75"/>
      <c r="QOB62" s="75"/>
      <c r="QOC62" s="75"/>
      <c r="QOD62" s="75"/>
      <c r="QOE62" s="75"/>
      <c r="QOF62" s="75"/>
      <c r="QOG62" s="75"/>
      <c r="QOH62" s="75"/>
      <c r="QOI62" s="75"/>
      <c r="QOJ62" s="75"/>
      <c r="QOK62" s="75"/>
      <c r="QOL62" s="75"/>
      <c r="QOM62" s="75"/>
      <c r="QON62" s="75"/>
      <c r="QOO62" s="74"/>
      <c r="QOP62" s="74"/>
      <c r="QOQ62" s="74"/>
      <c r="QOR62" s="75"/>
      <c r="QOS62" s="75"/>
      <c r="QOT62" s="75"/>
      <c r="QOU62" s="75"/>
      <c r="QOV62" s="75"/>
      <c r="QOW62" s="75"/>
      <c r="QOX62" s="75"/>
      <c r="QOY62" s="75"/>
      <c r="QOZ62" s="75"/>
      <c r="QPA62" s="75"/>
      <c r="QPB62" s="75"/>
      <c r="QPC62" s="75"/>
      <c r="QPD62" s="75"/>
      <c r="QPE62" s="75"/>
      <c r="QPF62" s="75"/>
      <c r="QPG62" s="75"/>
      <c r="QPH62" s="75"/>
      <c r="QPI62" s="74"/>
      <c r="QPJ62" s="74"/>
      <c r="QPK62" s="74"/>
      <c r="QPL62" s="75"/>
      <c r="QPM62" s="75"/>
      <c r="QPN62" s="75"/>
      <c r="QPO62" s="75"/>
      <c r="QPP62" s="75"/>
      <c r="QPQ62" s="75"/>
      <c r="QPR62" s="75"/>
      <c r="QPS62" s="75"/>
      <c r="QPT62" s="75"/>
      <c r="QPU62" s="75"/>
      <c r="QPV62" s="75"/>
      <c r="QPW62" s="75"/>
      <c r="QPX62" s="75"/>
      <c r="QPY62" s="75"/>
      <c r="QPZ62" s="75"/>
      <c r="QQA62" s="75"/>
      <c r="QQB62" s="75"/>
      <c r="QQC62" s="74"/>
      <c r="QQD62" s="74"/>
      <c r="QQE62" s="74"/>
      <c r="QQF62" s="75"/>
      <c r="QQG62" s="75"/>
      <c r="QQH62" s="75"/>
      <c r="QQI62" s="75"/>
      <c r="QQJ62" s="75"/>
      <c r="QQK62" s="75"/>
      <c r="QQL62" s="75"/>
      <c r="QQM62" s="75"/>
      <c r="QQN62" s="75"/>
      <c r="QQO62" s="75"/>
      <c r="QQP62" s="75"/>
      <c r="QQQ62" s="75"/>
      <c r="QQR62" s="75"/>
      <c r="QQS62" s="75"/>
      <c r="QQT62" s="75"/>
      <c r="QQU62" s="75"/>
      <c r="QQV62" s="75"/>
      <c r="QQW62" s="74"/>
      <c r="QQX62" s="74"/>
      <c r="QQY62" s="74"/>
      <c r="QQZ62" s="75"/>
      <c r="QRA62" s="75"/>
      <c r="QRB62" s="75"/>
      <c r="QRC62" s="75"/>
      <c r="QRD62" s="75"/>
      <c r="QRE62" s="75"/>
      <c r="QRF62" s="75"/>
      <c r="QRG62" s="75"/>
      <c r="QRH62" s="75"/>
      <c r="QRI62" s="75"/>
      <c r="QRJ62" s="75"/>
      <c r="QRK62" s="75"/>
      <c r="QRL62" s="75"/>
      <c r="QRM62" s="75"/>
      <c r="QRN62" s="75"/>
      <c r="QRO62" s="75"/>
      <c r="QRP62" s="75"/>
      <c r="QRQ62" s="74"/>
      <c r="QRR62" s="74"/>
      <c r="QRS62" s="74"/>
      <c r="QRT62" s="75"/>
      <c r="QRU62" s="75"/>
      <c r="QRV62" s="75"/>
      <c r="QRW62" s="75"/>
      <c r="QRX62" s="75"/>
      <c r="QRY62" s="75"/>
      <c r="QRZ62" s="75"/>
      <c r="QSA62" s="75"/>
      <c r="QSB62" s="75"/>
      <c r="QSC62" s="75"/>
      <c r="QSD62" s="75"/>
      <c r="QSE62" s="75"/>
      <c r="QSF62" s="75"/>
      <c r="QSG62" s="75"/>
      <c r="QSH62" s="75"/>
      <c r="QSI62" s="75"/>
      <c r="QSJ62" s="75"/>
      <c r="QSK62" s="74"/>
      <c r="QSL62" s="74"/>
      <c r="QSM62" s="74"/>
      <c r="QSN62" s="75"/>
      <c r="QSO62" s="75"/>
      <c r="QSP62" s="75"/>
      <c r="QSQ62" s="75"/>
      <c r="QSR62" s="75"/>
      <c r="QSS62" s="75"/>
      <c r="QST62" s="75"/>
      <c r="QSU62" s="75"/>
      <c r="QSV62" s="75"/>
      <c r="QSW62" s="75"/>
      <c r="QSX62" s="75"/>
      <c r="QSY62" s="75"/>
      <c r="QSZ62" s="75"/>
      <c r="QTA62" s="75"/>
      <c r="QTB62" s="75"/>
      <c r="QTC62" s="75"/>
      <c r="QTD62" s="75"/>
      <c r="QTE62" s="74"/>
      <c r="QTF62" s="74"/>
      <c r="QTG62" s="74"/>
      <c r="QTH62" s="75"/>
      <c r="QTI62" s="75"/>
      <c r="QTJ62" s="75"/>
      <c r="QTK62" s="75"/>
      <c r="QTL62" s="75"/>
      <c r="QTM62" s="75"/>
      <c r="QTN62" s="75"/>
      <c r="QTO62" s="75"/>
      <c r="QTP62" s="75"/>
      <c r="QTQ62" s="75"/>
      <c r="QTR62" s="75"/>
      <c r="QTS62" s="75"/>
      <c r="QTT62" s="75"/>
      <c r="QTU62" s="75"/>
      <c r="QTV62" s="75"/>
      <c r="QTW62" s="75"/>
      <c r="QTX62" s="75"/>
      <c r="QTY62" s="74"/>
      <c r="QTZ62" s="74"/>
      <c r="QUA62" s="74"/>
      <c r="QUB62" s="75"/>
      <c r="QUC62" s="75"/>
      <c r="QUD62" s="75"/>
      <c r="QUE62" s="75"/>
      <c r="QUF62" s="75"/>
      <c r="QUG62" s="75"/>
      <c r="QUH62" s="75"/>
      <c r="QUI62" s="75"/>
      <c r="QUJ62" s="75"/>
      <c r="QUK62" s="75"/>
      <c r="QUL62" s="75"/>
      <c r="QUM62" s="75"/>
      <c r="QUN62" s="75"/>
      <c r="QUO62" s="75"/>
      <c r="QUP62" s="75"/>
      <c r="QUQ62" s="75"/>
      <c r="QUR62" s="75"/>
      <c r="QUS62" s="74"/>
      <c r="QUT62" s="74"/>
      <c r="QUU62" s="74"/>
      <c r="QUV62" s="75"/>
      <c r="QUW62" s="75"/>
      <c r="QUX62" s="75"/>
      <c r="QUY62" s="75"/>
      <c r="QUZ62" s="75"/>
      <c r="QVA62" s="75"/>
      <c r="QVB62" s="75"/>
      <c r="QVC62" s="75"/>
      <c r="QVD62" s="75"/>
      <c r="QVE62" s="75"/>
      <c r="QVF62" s="75"/>
      <c r="QVG62" s="75"/>
      <c r="QVH62" s="75"/>
      <c r="QVI62" s="75"/>
      <c r="QVJ62" s="75"/>
      <c r="QVK62" s="75"/>
      <c r="QVL62" s="75"/>
      <c r="QVM62" s="74"/>
      <c r="QVN62" s="74"/>
      <c r="QVO62" s="74"/>
      <c r="QVP62" s="75"/>
      <c r="QVQ62" s="75"/>
      <c r="QVR62" s="75"/>
      <c r="QVS62" s="75"/>
      <c r="QVT62" s="75"/>
      <c r="QVU62" s="75"/>
      <c r="QVV62" s="75"/>
      <c r="QVW62" s="75"/>
      <c r="QVX62" s="75"/>
      <c r="QVY62" s="75"/>
      <c r="QVZ62" s="75"/>
      <c r="QWA62" s="75"/>
      <c r="QWB62" s="75"/>
      <c r="QWC62" s="75"/>
      <c r="QWD62" s="75"/>
      <c r="QWE62" s="75"/>
      <c r="QWF62" s="75"/>
      <c r="QWG62" s="74"/>
      <c r="QWH62" s="74"/>
      <c r="QWI62" s="74"/>
      <c r="QWJ62" s="75"/>
      <c r="QWK62" s="75"/>
      <c r="QWL62" s="75"/>
      <c r="QWM62" s="75"/>
      <c r="QWN62" s="75"/>
      <c r="QWO62" s="75"/>
      <c r="QWP62" s="75"/>
      <c r="QWQ62" s="75"/>
      <c r="QWR62" s="75"/>
      <c r="QWS62" s="75"/>
      <c r="QWT62" s="75"/>
      <c r="QWU62" s="75"/>
      <c r="QWV62" s="75"/>
      <c r="QWW62" s="75"/>
      <c r="QWX62" s="75"/>
      <c r="QWY62" s="75"/>
      <c r="QWZ62" s="75"/>
      <c r="QXA62" s="74"/>
      <c r="QXB62" s="74"/>
      <c r="QXC62" s="74"/>
      <c r="QXD62" s="75"/>
      <c r="QXE62" s="75"/>
      <c r="QXF62" s="75"/>
      <c r="QXG62" s="75"/>
      <c r="QXH62" s="75"/>
      <c r="QXI62" s="75"/>
      <c r="QXJ62" s="75"/>
      <c r="QXK62" s="75"/>
      <c r="QXL62" s="75"/>
      <c r="QXM62" s="75"/>
      <c r="QXN62" s="75"/>
      <c r="QXO62" s="75"/>
      <c r="QXP62" s="75"/>
      <c r="QXQ62" s="75"/>
      <c r="QXR62" s="75"/>
      <c r="QXS62" s="75"/>
      <c r="QXT62" s="75"/>
      <c r="QXU62" s="74"/>
      <c r="QXV62" s="74"/>
      <c r="QXW62" s="74"/>
      <c r="QXX62" s="75"/>
      <c r="QXY62" s="75"/>
      <c r="QXZ62" s="75"/>
      <c r="QYA62" s="75"/>
      <c r="QYB62" s="75"/>
      <c r="QYC62" s="75"/>
      <c r="QYD62" s="75"/>
      <c r="QYE62" s="75"/>
      <c r="QYF62" s="75"/>
      <c r="QYG62" s="75"/>
      <c r="QYH62" s="75"/>
      <c r="QYI62" s="75"/>
      <c r="QYJ62" s="75"/>
      <c r="QYK62" s="75"/>
      <c r="QYL62" s="75"/>
      <c r="QYM62" s="75"/>
      <c r="QYN62" s="75"/>
      <c r="QYO62" s="74"/>
      <c r="QYP62" s="74"/>
      <c r="QYQ62" s="74"/>
      <c r="QYR62" s="75"/>
      <c r="QYS62" s="75"/>
      <c r="QYT62" s="75"/>
      <c r="QYU62" s="75"/>
      <c r="QYV62" s="75"/>
      <c r="QYW62" s="75"/>
      <c r="QYX62" s="75"/>
      <c r="QYY62" s="75"/>
      <c r="QYZ62" s="75"/>
      <c r="QZA62" s="75"/>
      <c r="QZB62" s="75"/>
      <c r="QZC62" s="75"/>
      <c r="QZD62" s="75"/>
      <c r="QZE62" s="75"/>
      <c r="QZF62" s="75"/>
      <c r="QZG62" s="75"/>
      <c r="QZH62" s="75"/>
      <c r="QZI62" s="74"/>
      <c r="QZJ62" s="74"/>
      <c r="QZK62" s="74"/>
      <c r="QZL62" s="75"/>
      <c r="QZM62" s="75"/>
      <c r="QZN62" s="75"/>
      <c r="QZO62" s="75"/>
      <c r="QZP62" s="75"/>
      <c r="QZQ62" s="75"/>
      <c r="QZR62" s="75"/>
      <c r="QZS62" s="75"/>
      <c r="QZT62" s="75"/>
      <c r="QZU62" s="75"/>
      <c r="QZV62" s="75"/>
      <c r="QZW62" s="75"/>
      <c r="QZX62" s="75"/>
      <c r="QZY62" s="75"/>
      <c r="QZZ62" s="75"/>
      <c r="RAA62" s="75"/>
      <c r="RAB62" s="75"/>
      <c r="RAC62" s="74"/>
      <c r="RAD62" s="74"/>
      <c r="RAE62" s="74"/>
      <c r="RAF62" s="75"/>
      <c r="RAG62" s="75"/>
      <c r="RAH62" s="75"/>
      <c r="RAI62" s="75"/>
      <c r="RAJ62" s="75"/>
      <c r="RAK62" s="75"/>
      <c r="RAL62" s="75"/>
      <c r="RAM62" s="75"/>
      <c r="RAN62" s="75"/>
      <c r="RAO62" s="75"/>
      <c r="RAP62" s="75"/>
      <c r="RAQ62" s="75"/>
      <c r="RAR62" s="75"/>
      <c r="RAS62" s="75"/>
      <c r="RAT62" s="75"/>
      <c r="RAU62" s="75"/>
      <c r="RAV62" s="75"/>
      <c r="RAW62" s="74"/>
      <c r="RAX62" s="74"/>
      <c r="RAY62" s="74"/>
      <c r="RAZ62" s="75"/>
      <c r="RBA62" s="75"/>
      <c r="RBB62" s="75"/>
      <c r="RBC62" s="75"/>
      <c r="RBD62" s="75"/>
      <c r="RBE62" s="75"/>
      <c r="RBF62" s="75"/>
      <c r="RBG62" s="75"/>
      <c r="RBH62" s="75"/>
      <c r="RBI62" s="75"/>
      <c r="RBJ62" s="75"/>
      <c r="RBK62" s="75"/>
      <c r="RBL62" s="75"/>
      <c r="RBM62" s="75"/>
      <c r="RBN62" s="75"/>
      <c r="RBO62" s="75"/>
      <c r="RBP62" s="75"/>
      <c r="RBQ62" s="74"/>
      <c r="RBR62" s="74"/>
      <c r="RBS62" s="74"/>
      <c r="RBT62" s="75"/>
      <c r="RBU62" s="75"/>
      <c r="RBV62" s="75"/>
      <c r="RBW62" s="75"/>
      <c r="RBX62" s="75"/>
      <c r="RBY62" s="75"/>
      <c r="RBZ62" s="75"/>
      <c r="RCA62" s="75"/>
      <c r="RCB62" s="75"/>
      <c r="RCC62" s="75"/>
      <c r="RCD62" s="75"/>
      <c r="RCE62" s="75"/>
      <c r="RCF62" s="75"/>
      <c r="RCG62" s="75"/>
      <c r="RCH62" s="75"/>
      <c r="RCI62" s="75"/>
      <c r="RCJ62" s="75"/>
      <c r="RCK62" s="74"/>
      <c r="RCL62" s="74"/>
      <c r="RCM62" s="74"/>
      <c r="RCN62" s="75"/>
      <c r="RCO62" s="75"/>
      <c r="RCP62" s="75"/>
      <c r="RCQ62" s="75"/>
      <c r="RCR62" s="75"/>
      <c r="RCS62" s="75"/>
      <c r="RCT62" s="75"/>
      <c r="RCU62" s="75"/>
      <c r="RCV62" s="75"/>
      <c r="RCW62" s="75"/>
      <c r="RCX62" s="75"/>
      <c r="RCY62" s="75"/>
      <c r="RCZ62" s="75"/>
      <c r="RDA62" s="75"/>
      <c r="RDB62" s="75"/>
      <c r="RDC62" s="75"/>
      <c r="RDD62" s="75"/>
      <c r="RDE62" s="74"/>
      <c r="RDF62" s="74"/>
      <c r="RDG62" s="74"/>
      <c r="RDH62" s="75"/>
      <c r="RDI62" s="75"/>
      <c r="RDJ62" s="75"/>
      <c r="RDK62" s="75"/>
      <c r="RDL62" s="75"/>
      <c r="RDM62" s="75"/>
      <c r="RDN62" s="75"/>
      <c r="RDO62" s="75"/>
      <c r="RDP62" s="75"/>
      <c r="RDQ62" s="75"/>
      <c r="RDR62" s="75"/>
      <c r="RDS62" s="75"/>
      <c r="RDT62" s="75"/>
      <c r="RDU62" s="75"/>
      <c r="RDV62" s="75"/>
      <c r="RDW62" s="75"/>
      <c r="RDX62" s="75"/>
      <c r="RDY62" s="74"/>
      <c r="RDZ62" s="74"/>
      <c r="REA62" s="74"/>
      <c r="REB62" s="75"/>
      <c r="REC62" s="75"/>
      <c r="RED62" s="75"/>
      <c r="REE62" s="75"/>
      <c r="REF62" s="75"/>
      <c r="REG62" s="75"/>
      <c r="REH62" s="75"/>
      <c r="REI62" s="75"/>
      <c r="REJ62" s="75"/>
      <c r="REK62" s="75"/>
      <c r="REL62" s="75"/>
      <c r="REM62" s="75"/>
      <c r="REN62" s="75"/>
      <c r="REO62" s="75"/>
      <c r="REP62" s="75"/>
      <c r="REQ62" s="75"/>
      <c r="RER62" s="75"/>
      <c r="RES62" s="74"/>
      <c r="RET62" s="74"/>
      <c r="REU62" s="74"/>
      <c r="REV62" s="75"/>
      <c r="REW62" s="75"/>
      <c r="REX62" s="75"/>
      <c r="REY62" s="75"/>
      <c r="REZ62" s="75"/>
      <c r="RFA62" s="75"/>
      <c r="RFB62" s="75"/>
      <c r="RFC62" s="75"/>
      <c r="RFD62" s="75"/>
      <c r="RFE62" s="75"/>
      <c r="RFF62" s="75"/>
      <c r="RFG62" s="75"/>
      <c r="RFH62" s="75"/>
      <c r="RFI62" s="75"/>
      <c r="RFJ62" s="75"/>
      <c r="RFK62" s="75"/>
      <c r="RFL62" s="75"/>
      <c r="RFM62" s="74"/>
      <c r="RFN62" s="74"/>
      <c r="RFO62" s="74"/>
      <c r="RFP62" s="75"/>
      <c r="RFQ62" s="75"/>
      <c r="RFR62" s="75"/>
      <c r="RFS62" s="75"/>
      <c r="RFT62" s="75"/>
      <c r="RFU62" s="75"/>
      <c r="RFV62" s="75"/>
      <c r="RFW62" s="75"/>
      <c r="RFX62" s="75"/>
      <c r="RFY62" s="75"/>
      <c r="RFZ62" s="75"/>
      <c r="RGA62" s="75"/>
      <c r="RGB62" s="75"/>
      <c r="RGC62" s="75"/>
      <c r="RGD62" s="75"/>
      <c r="RGE62" s="75"/>
      <c r="RGF62" s="75"/>
      <c r="RGG62" s="74"/>
      <c r="RGH62" s="74"/>
      <c r="RGI62" s="74"/>
      <c r="RGJ62" s="75"/>
      <c r="RGK62" s="75"/>
      <c r="RGL62" s="75"/>
      <c r="RGM62" s="75"/>
      <c r="RGN62" s="75"/>
      <c r="RGO62" s="75"/>
      <c r="RGP62" s="75"/>
      <c r="RGQ62" s="75"/>
      <c r="RGR62" s="75"/>
      <c r="RGS62" s="75"/>
      <c r="RGT62" s="75"/>
      <c r="RGU62" s="75"/>
      <c r="RGV62" s="75"/>
      <c r="RGW62" s="75"/>
      <c r="RGX62" s="75"/>
      <c r="RGY62" s="75"/>
      <c r="RGZ62" s="75"/>
      <c r="RHA62" s="74"/>
      <c r="RHB62" s="74"/>
      <c r="RHC62" s="74"/>
      <c r="RHD62" s="75"/>
      <c r="RHE62" s="75"/>
      <c r="RHF62" s="75"/>
      <c r="RHG62" s="75"/>
      <c r="RHH62" s="75"/>
      <c r="RHI62" s="75"/>
      <c r="RHJ62" s="75"/>
      <c r="RHK62" s="75"/>
      <c r="RHL62" s="75"/>
      <c r="RHM62" s="75"/>
      <c r="RHN62" s="75"/>
      <c r="RHO62" s="75"/>
      <c r="RHP62" s="75"/>
      <c r="RHQ62" s="75"/>
      <c r="RHR62" s="75"/>
      <c r="RHS62" s="75"/>
      <c r="RHT62" s="75"/>
      <c r="RHU62" s="74"/>
      <c r="RHV62" s="74"/>
      <c r="RHW62" s="74"/>
      <c r="RHX62" s="75"/>
      <c r="RHY62" s="75"/>
      <c r="RHZ62" s="75"/>
      <c r="RIA62" s="75"/>
      <c r="RIB62" s="75"/>
      <c r="RIC62" s="75"/>
      <c r="RID62" s="75"/>
      <c r="RIE62" s="75"/>
      <c r="RIF62" s="75"/>
      <c r="RIG62" s="75"/>
      <c r="RIH62" s="75"/>
      <c r="RII62" s="75"/>
      <c r="RIJ62" s="75"/>
      <c r="RIK62" s="75"/>
      <c r="RIL62" s="75"/>
      <c r="RIM62" s="75"/>
      <c r="RIN62" s="75"/>
      <c r="RIO62" s="74"/>
      <c r="RIP62" s="74"/>
      <c r="RIQ62" s="74"/>
      <c r="RIR62" s="75"/>
      <c r="RIS62" s="75"/>
      <c r="RIT62" s="75"/>
      <c r="RIU62" s="75"/>
      <c r="RIV62" s="75"/>
      <c r="RIW62" s="75"/>
      <c r="RIX62" s="75"/>
      <c r="RIY62" s="75"/>
      <c r="RIZ62" s="75"/>
      <c r="RJA62" s="75"/>
      <c r="RJB62" s="75"/>
      <c r="RJC62" s="75"/>
      <c r="RJD62" s="75"/>
      <c r="RJE62" s="75"/>
      <c r="RJF62" s="75"/>
      <c r="RJG62" s="75"/>
      <c r="RJH62" s="75"/>
      <c r="RJI62" s="74"/>
      <c r="RJJ62" s="74"/>
      <c r="RJK62" s="74"/>
      <c r="RJL62" s="75"/>
      <c r="RJM62" s="75"/>
      <c r="RJN62" s="75"/>
      <c r="RJO62" s="75"/>
      <c r="RJP62" s="75"/>
      <c r="RJQ62" s="75"/>
      <c r="RJR62" s="75"/>
      <c r="RJS62" s="75"/>
      <c r="RJT62" s="75"/>
      <c r="RJU62" s="75"/>
      <c r="RJV62" s="75"/>
      <c r="RJW62" s="75"/>
      <c r="RJX62" s="75"/>
      <c r="RJY62" s="75"/>
      <c r="RJZ62" s="75"/>
      <c r="RKA62" s="75"/>
      <c r="RKB62" s="75"/>
      <c r="RKC62" s="74"/>
      <c r="RKD62" s="74"/>
      <c r="RKE62" s="74"/>
      <c r="RKF62" s="75"/>
      <c r="RKG62" s="75"/>
      <c r="RKH62" s="75"/>
      <c r="RKI62" s="75"/>
      <c r="RKJ62" s="75"/>
      <c r="RKK62" s="75"/>
      <c r="RKL62" s="75"/>
      <c r="RKM62" s="75"/>
      <c r="RKN62" s="75"/>
      <c r="RKO62" s="75"/>
      <c r="RKP62" s="75"/>
      <c r="RKQ62" s="75"/>
      <c r="RKR62" s="75"/>
      <c r="RKS62" s="75"/>
      <c r="RKT62" s="75"/>
      <c r="RKU62" s="75"/>
      <c r="RKV62" s="75"/>
      <c r="RKW62" s="74"/>
      <c r="RKX62" s="74"/>
      <c r="RKY62" s="74"/>
      <c r="RKZ62" s="75"/>
      <c r="RLA62" s="75"/>
      <c r="RLB62" s="75"/>
      <c r="RLC62" s="75"/>
      <c r="RLD62" s="75"/>
      <c r="RLE62" s="75"/>
      <c r="RLF62" s="75"/>
      <c r="RLG62" s="75"/>
      <c r="RLH62" s="75"/>
      <c r="RLI62" s="75"/>
      <c r="RLJ62" s="75"/>
      <c r="RLK62" s="75"/>
      <c r="RLL62" s="75"/>
      <c r="RLM62" s="75"/>
      <c r="RLN62" s="75"/>
      <c r="RLO62" s="75"/>
      <c r="RLP62" s="75"/>
      <c r="RLQ62" s="74"/>
      <c r="RLR62" s="74"/>
      <c r="RLS62" s="74"/>
      <c r="RLT62" s="75"/>
      <c r="RLU62" s="75"/>
      <c r="RLV62" s="75"/>
      <c r="RLW62" s="75"/>
      <c r="RLX62" s="75"/>
      <c r="RLY62" s="75"/>
      <c r="RLZ62" s="75"/>
      <c r="RMA62" s="75"/>
      <c r="RMB62" s="75"/>
      <c r="RMC62" s="75"/>
      <c r="RMD62" s="75"/>
      <c r="RME62" s="75"/>
      <c r="RMF62" s="75"/>
      <c r="RMG62" s="75"/>
      <c r="RMH62" s="75"/>
      <c r="RMI62" s="75"/>
      <c r="RMJ62" s="75"/>
      <c r="RMK62" s="74"/>
      <c r="RML62" s="74"/>
      <c r="RMM62" s="74"/>
      <c r="RMN62" s="75"/>
      <c r="RMO62" s="75"/>
      <c r="RMP62" s="75"/>
      <c r="RMQ62" s="75"/>
      <c r="RMR62" s="75"/>
      <c r="RMS62" s="75"/>
      <c r="RMT62" s="75"/>
      <c r="RMU62" s="75"/>
      <c r="RMV62" s="75"/>
      <c r="RMW62" s="75"/>
      <c r="RMX62" s="75"/>
      <c r="RMY62" s="75"/>
      <c r="RMZ62" s="75"/>
      <c r="RNA62" s="75"/>
      <c r="RNB62" s="75"/>
      <c r="RNC62" s="75"/>
      <c r="RND62" s="75"/>
      <c r="RNE62" s="74"/>
      <c r="RNF62" s="74"/>
      <c r="RNG62" s="74"/>
      <c r="RNH62" s="75"/>
      <c r="RNI62" s="75"/>
      <c r="RNJ62" s="75"/>
      <c r="RNK62" s="75"/>
      <c r="RNL62" s="75"/>
      <c r="RNM62" s="75"/>
      <c r="RNN62" s="75"/>
      <c r="RNO62" s="75"/>
      <c r="RNP62" s="75"/>
      <c r="RNQ62" s="75"/>
      <c r="RNR62" s="75"/>
      <c r="RNS62" s="75"/>
      <c r="RNT62" s="75"/>
      <c r="RNU62" s="75"/>
      <c r="RNV62" s="75"/>
      <c r="RNW62" s="75"/>
      <c r="RNX62" s="75"/>
      <c r="RNY62" s="74"/>
      <c r="RNZ62" s="74"/>
      <c r="ROA62" s="74"/>
      <c r="ROB62" s="75"/>
      <c r="ROC62" s="75"/>
      <c r="ROD62" s="75"/>
      <c r="ROE62" s="75"/>
      <c r="ROF62" s="75"/>
      <c r="ROG62" s="75"/>
      <c r="ROH62" s="75"/>
      <c r="ROI62" s="75"/>
      <c r="ROJ62" s="75"/>
      <c r="ROK62" s="75"/>
      <c r="ROL62" s="75"/>
      <c r="ROM62" s="75"/>
      <c r="RON62" s="75"/>
      <c r="ROO62" s="75"/>
      <c r="ROP62" s="75"/>
      <c r="ROQ62" s="75"/>
      <c r="ROR62" s="75"/>
      <c r="ROS62" s="74"/>
      <c r="ROT62" s="74"/>
      <c r="ROU62" s="74"/>
      <c r="ROV62" s="75"/>
      <c r="ROW62" s="75"/>
      <c r="ROX62" s="75"/>
      <c r="ROY62" s="75"/>
      <c r="ROZ62" s="75"/>
      <c r="RPA62" s="75"/>
      <c r="RPB62" s="75"/>
      <c r="RPC62" s="75"/>
      <c r="RPD62" s="75"/>
      <c r="RPE62" s="75"/>
      <c r="RPF62" s="75"/>
      <c r="RPG62" s="75"/>
      <c r="RPH62" s="75"/>
      <c r="RPI62" s="75"/>
      <c r="RPJ62" s="75"/>
      <c r="RPK62" s="75"/>
      <c r="RPL62" s="75"/>
      <c r="RPM62" s="74"/>
      <c r="RPN62" s="74"/>
      <c r="RPO62" s="74"/>
      <c r="RPP62" s="75"/>
      <c r="RPQ62" s="75"/>
      <c r="RPR62" s="75"/>
      <c r="RPS62" s="75"/>
      <c r="RPT62" s="75"/>
      <c r="RPU62" s="75"/>
      <c r="RPV62" s="75"/>
      <c r="RPW62" s="75"/>
      <c r="RPX62" s="75"/>
      <c r="RPY62" s="75"/>
      <c r="RPZ62" s="75"/>
      <c r="RQA62" s="75"/>
      <c r="RQB62" s="75"/>
      <c r="RQC62" s="75"/>
      <c r="RQD62" s="75"/>
      <c r="RQE62" s="75"/>
      <c r="RQF62" s="75"/>
      <c r="RQG62" s="74"/>
      <c r="RQH62" s="74"/>
      <c r="RQI62" s="74"/>
      <c r="RQJ62" s="75"/>
      <c r="RQK62" s="75"/>
      <c r="RQL62" s="75"/>
      <c r="RQM62" s="75"/>
      <c r="RQN62" s="75"/>
      <c r="RQO62" s="75"/>
      <c r="RQP62" s="75"/>
      <c r="RQQ62" s="75"/>
      <c r="RQR62" s="75"/>
      <c r="RQS62" s="75"/>
      <c r="RQT62" s="75"/>
      <c r="RQU62" s="75"/>
      <c r="RQV62" s="75"/>
      <c r="RQW62" s="75"/>
      <c r="RQX62" s="75"/>
      <c r="RQY62" s="75"/>
      <c r="RQZ62" s="75"/>
      <c r="RRA62" s="74"/>
      <c r="RRB62" s="74"/>
      <c r="RRC62" s="74"/>
      <c r="RRD62" s="75"/>
      <c r="RRE62" s="75"/>
      <c r="RRF62" s="75"/>
      <c r="RRG62" s="75"/>
      <c r="RRH62" s="75"/>
      <c r="RRI62" s="75"/>
      <c r="RRJ62" s="75"/>
      <c r="RRK62" s="75"/>
      <c r="RRL62" s="75"/>
      <c r="RRM62" s="75"/>
      <c r="RRN62" s="75"/>
      <c r="RRO62" s="75"/>
      <c r="RRP62" s="75"/>
      <c r="RRQ62" s="75"/>
      <c r="RRR62" s="75"/>
      <c r="RRS62" s="75"/>
      <c r="RRT62" s="75"/>
      <c r="RRU62" s="74"/>
      <c r="RRV62" s="74"/>
      <c r="RRW62" s="74"/>
      <c r="RRX62" s="75"/>
      <c r="RRY62" s="75"/>
      <c r="RRZ62" s="75"/>
      <c r="RSA62" s="75"/>
      <c r="RSB62" s="75"/>
      <c r="RSC62" s="75"/>
      <c r="RSD62" s="75"/>
      <c r="RSE62" s="75"/>
      <c r="RSF62" s="75"/>
      <c r="RSG62" s="75"/>
      <c r="RSH62" s="75"/>
      <c r="RSI62" s="75"/>
      <c r="RSJ62" s="75"/>
      <c r="RSK62" s="75"/>
      <c r="RSL62" s="75"/>
      <c r="RSM62" s="75"/>
      <c r="RSN62" s="75"/>
      <c r="RSO62" s="74"/>
      <c r="RSP62" s="74"/>
      <c r="RSQ62" s="74"/>
      <c r="RSR62" s="75"/>
      <c r="RSS62" s="75"/>
      <c r="RST62" s="75"/>
      <c r="RSU62" s="75"/>
      <c r="RSV62" s="75"/>
      <c r="RSW62" s="75"/>
      <c r="RSX62" s="75"/>
      <c r="RSY62" s="75"/>
      <c r="RSZ62" s="75"/>
      <c r="RTA62" s="75"/>
      <c r="RTB62" s="75"/>
      <c r="RTC62" s="75"/>
      <c r="RTD62" s="75"/>
      <c r="RTE62" s="75"/>
      <c r="RTF62" s="75"/>
      <c r="RTG62" s="75"/>
      <c r="RTH62" s="75"/>
      <c r="RTI62" s="74"/>
      <c r="RTJ62" s="74"/>
      <c r="RTK62" s="74"/>
      <c r="RTL62" s="75"/>
      <c r="RTM62" s="75"/>
      <c r="RTN62" s="75"/>
      <c r="RTO62" s="75"/>
      <c r="RTP62" s="75"/>
      <c r="RTQ62" s="75"/>
      <c r="RTR62" s="75"/>
      <c r="RTS62" s="75"/>
      <c r="RTT62" s="75"/>
      <c r="RTU62" s="75"/>
      <c r="RTV62" s="75"/>
      <c r="RTW62" s="75"/>
      <c r="RTX62" s="75"/>
      <c r="RTY62" s="75"/>
      <c r="RTZ62" s="75"/>
      <c r="RUA62" s="75"/>
      <c r="RUB62" s="75"/>
      <c r="RUC62" s="74"/>
      <c r="RUD62" s="74"/>
      <c r="RUE62" s="74"/>
      <c r="RUF62" s="75"/>
      <c r="RUG62" s="75"/>
      <c r="RUH62" s="75"/>
      <c r="RUI62" s="75"/>
      <c r="RUJ62" s="75"/>
      <c r="RUK62" s="75"/>
      <c r="RUL62" s="75"/>
      <c r="RUM62" s="75"/>
      <c r="RUN62" s="75"/>
      <c r="RUO62" s="75"/>
      <c r="RUP62" s="75"/>
      <c r="RUQ62" s="75"/>
      <c r="RUR62" s="75"/>
      <c r="RUS62" s="75"/>
      <c r="RUT62" s="75"/>
      <c r="RUU62" s="75"/>
      <c r="RUV62" s="75"/>
      <c r="RUW62" s="74"/>
      <c r="RUX62" s="74"/>
      <c r="RUY62" s="74"/>
      <c r="RUZ62" s="75"/>
      <c r="RVA62" s="75"/>
      <c r="RVB62" s="75"/>
      <c r="RVC62" s="75"/>
      <c r="RVD62" s="75"/>
      <c r="RVE62" s="75"/>
      <c r="RVF62" s="75"/>
      <c r="RVG62" s="75"/>
      <c r="RVH62" s="75"/>
      <c r="RVI62" s="75"/>
      <c r="RVJ62" s="75"/>
      <c r="RVK62" s="75"/>
      <c r="RVL62" s="75"/>
      <c r="RVM62" s="75"/>
      <c r="RVN62" s="75"/>
      <c r="RVO62" s="75"/>
      <c r="RVP62" s="75"/>
      <c r="RVQ62" s="74"/>
      <c r="RVR62" s="74"/>
      <c r="RVS62" s="74"/>
      <c r="RVT62" s="75"/>
      <c r="RVU62" s="75"/>
      <c r="RVV62" s="75"/>
      <c r="RVW62" s="75"/>
      <c r="RVX62" s="75"/>
      <c r="RVY62" s="75"/>
      <c r="RVZ62" s="75"/>
      <c r="RWA62" s="75"/>
      <c r="RWB62" s="75"/>
      <c r="RWC62" s="75"/>
      <c r="RWD62" s="75"/>
      <c r="RWE62" s="75"/>
      <c r="RWF62" s="75"/>
      <c r="RWG62" s="75"/>
      <c r="RWH62" s="75"/>
      <c r="RWI62" s="75"/>
      <c r="RWJ62" s="75"/>
      <c r="RWK62" s="74"/>
      <c r="RWL62" s="74"/>
      <c r="RWM62" s="74"/>
      <c r="RWN62" s="75"/>
      <c r="RWO62" s="75"/>
      <c r="RWP62" s="75"/>
      <c r="RWQ62" s="75"/>
      <c r="RWR62" s="75"/>
      <c r="RWS62" s="75"/>
      <c r="RWT62" s="75"/>
      <c r="RWU62" s="75"/>
      <c r="RWV62" s="75"/>
      <c r="RWW62" s="75"/>
      <c r="RWX62" s="75"/>
      <c r="RWY62" s="75"/>
      <c r="RWZ62" s="75"/>
      <c r="RXA62" s="75"/>
      <c r="RXB62" s="75"/>
      <c r="RXC62" s="75"/>
      <c r="RXD62" s="75"/>
      <c r="RXE62" s="74"/>
      <c r="RXF62" s="74"/>
      <c r="RXG62" s="74"/>
      <c r="RXH62" s="75"/>
      <c r="RXI62" s="75"/>
      <c r="RXJ62" s="75"/>
      <c r="RXK62" s="75"/>
      <c r="RXL62" s="75"/>
      <c r="RXM62" s="75"/>
      <c r="RXN62" s="75"/>
      <c r="RXO62" s="75"/>
      <c r="RXP62" s="75"/>
      <c r="RXQ62" s="75"/>
      <c r="RXR62" s="75"/>
      <c r="RXS62" s="75"/>
      <c r="RXT62" s="75"/>
      <c r="RXU62" s="75"/>
      <c r="RXV62" s="75"/>
      <c r="RXW62" s="75"/>
      <c r="RXX62" s="75"/>
      <c r="RXY62" s="74"/>
      <c r="RXZ62" s="74"/>
      <c r="RYA62" s="74"/>
      <c r="RYB62" s="75"/>
      <c r="RYC62" s="75"/>
      <c r="RYD62" s="75"/>
      <c r="RYE62" s="75"/>
      <c r="RYF62" s="75"/>
      <c r="RYG62" s="75"/>
      <c r="RYH62" s="75"/>
      <c r="RYI62" s="75"/>
      <c r="RYJ62" s="75"/>
      <c r="RYK62" s="75"/>
      <c r="RYL62" s="75"/>
      <c r="RYM62" s="75"/>
      <c r="RYN62" s="75"/>
      <c r="RYO62" s="75"/>
      <c r="RYP62" s="75"/>
      <c r="RYQ62" s="75"/>
      <c r="RYR62" s="75"/>
      <c r="RYS62" s="74"/>
      <c r="RYT62" s="74"/>
      <c r="RYU62" s="74"/>
      <c r="RYV62" s="75"/>
      <c r="RYW62" s="75"/>
      <c r="RYX62" s="75"/>
      <c r="RYY62" s="75"/>
      <c r="RYZ62" s="75"/>
      <c r="RZA62" s="75"/>
      <c r="RZB62" s="75"/>
      <c r="RZC62" s="75"/>
      <c r="RZD62" s="75"/>
      <c r="RZE62" s="75"/>
      <c r="RZF62" s="75"/>
      <c r="RZG62" s="75"/>
      <c r="RZH62" s="75"/>
      <c r="RZI62" s="75"/>
      <c r="RZJ62" s="75"/>
      <c r="RZK62" s="75"/>
      <c r="RZL62" s="75"/>
      <c r="RZM62" s="74"/>
      <c r="RZN62" s="74"/>
      <c r="RZO62" s="74"/>
      <c r="RZP62" s="75"/>
      <c r="RZQ62" s="75"/>
      <c r="RZR62" s="75"/>
      <c r="RZS62" s="75"/>
      <c r="RZT62" s="75"/>
      <c r="RZU62" s="75"/>
      <c r="RZV62" s="75"/>
      <c r="RZW62" s="75"/>
      <c r="RZX62" s="75"/>
      <c r="RZY62" s="75"/>
      <c r="RZZ62" s="75"/>
      <c r="SAA62" s="75"/>
      <c r="SAB62" s="75"/>
      <c r="SAC62" s="75"/>
      <c r="SAD62" s="75"/>
      <c r="SAE62" s="75"/>
      <c r="SAF62" s="75"/>
      <c r="SAG62" s="74"/>
      <c r="SAH62" s="74"/>
      <c r="SAI62" s="74"/>
      <c r="SAJ62" s="75"/>
      <c r="SAK62" s="75"/>
      <c r="SAL62" s="75"/>
      <c r="SAM62" s="75"/>
      <c r="SAN62" s="75"/>
      <c r="SAO62" s="75"/>
      <c r="SAP62" s="75"/>
      <c r="SAQ62" s="75"/>
      <c r="SAR62" s="75"/>
      <c r="SAS62" s="75"/>
      <c r="SAT62" s="75"/>
      <c r="SAU62" s="75"/>
      <c r="SAV62" s="75"/>
      <c r="SAW62" s="75"/>
      <c r="SAX62" s="75"/>
      <c r="SAY62" s="75"/>
      <c r="SAZ62" s="75"/>
      <c r="SBA62" s="74"/>
      <c r="SBB62" s="74"/>
      <c r="SBC62" s="74"/>
      <c r="SBD62" s="75"/>
      <c r="SBE62" s="75"/>
      <c r="SBF62" s="75"/>
      <c r="SBG62" s="75"/>
      <c r="SBH62" s="75"/>
      <c r="SBI62" s="75"/>
      <c r="SBJ62" s="75"/>
      <c r="SBK62" s="75"/>
      <c r="SBL62" s="75"/>
      <c r="SBM62" s="75"/>
      <c r="SBN62" s="75"/>
      <c r="SBO62" s="75"/>
      <c r="SBP62" s="75"/>
      <c r="SBQ62" s="75"/>
      <c r="SBR62" s="75"/>
      <c r="SBS62" s="75"/>
      <c r="SBT62" s="75"/>
      <c r="SBU62" s="74"/>
      <c r="SBV62" s="74"/>
      <c r="SBW62" s="74"/>
      <c r="SBX62" s="75"/>
      <c r="SBY62" s="75"/>
      <c r="SBZ62" s="75"/>
      <c r="SCA62" s="75"/>
      <c r="SCB62" s="75"/>
      <c r="SCC62" s="75"/>
      <c r="SCD62" s="75"/>
      <c r="SCE62" s="75"/>
      <c r="SCF62" s="75"/>
      <c r="SCG62" s="75"/>
      <c r="SCH62" s="75"/>
      <c r="SCI62" s="75"/>
      <c r="SCJ62" s="75"/>
      <c r="SCK62" s="75"/>
      <c r="SCL62" s="75"/>
      <c r="SCM62" s="75"/>
      <c r="SCN62" s="75"/>
      <c r="SCO62" s="74"/>
      <c r="SCP62" s="74"/>
      <c r="SCQ62" s="74"/>
      <c r="SCR62" s="75"/>
      <c r="SCS62" s="75"/>
      <c r="SCT62" s="75"/>
      <c r="SCU62" s="75"/>
      <c r="SCV62" s="75"/>
      <c r="SCW62" s="75"/>
      <c r="SCX62" s="75"/>
      <c r="SCY62" s="75"/>
      <c r="SCZ62" s="75"/>
      <c r="SDA62" s="75"/>
      <c r="SDB62" s="75"/>
      <c r="SDC62" s="75"/>
      <c r="SDD62" s="75"/>
      <c r="SDE62" s="75"/>
      <c r="SDF62" s="75"/>
      <c r="SDG62" s="75"/>
      <c r="SDH62" s="75"/>
      <c r="SDI62" s="74"/>
      <c r="SDJ62" s="74"/>
      <c r="SDK62" s="74"/>
      <c r="SDL62" s="75"/>
      <c r="SDM62" s="75"/>
      <c r="SDN62" s="75"/>
      <c r="SDO62" s="75"/>
      <c r="SDP62" s="75"/>
      <c r="SDQ62" s="75"/>
      <c r="SDR62" s="75"/>
      <c r="SDS62" s="75"/>
      <c r="SDT62" s="75"/>
      <c r="SDU62" s="75"/>
      <c r="SDV62" s="75"/>
      <c r="SDW62" s="75"/>
      <c r="SDX62" s="75"/>
      <c r="SDY62" s="75"/>
      <c r="SDZ62" s="75"/>
      <c r="SEA62" s="75"/>
      <c r="SEB62" s="75"/>
      <c r="SEC62" s="74"/>
      <c r="SED62" s="74"/>
      <c r="SEE62" s="74"/>
      <c r="SEF62" s="75"/>
      <c r="SEG62" s="75"/>
      <c r="SEH62" s="75"/>
      <c r="SEI62" s="75"/>
      <c r="SEJ62" s="75"/>
      <c r="SEK62" s="75"/>
      <c r="SEL62" s="75"/>
      <c r="SEM62" s="75"/>
      <c r="SEN62" s="75"/>
      <c r="SEO62" s="75"/>
      <c r="SEP62" s="75"/>
      <c r="SEQ62" s="75"/>
      <c r="SER62" s="75"/>
      <c r="SES62" s="75"/>
      <c r="SET62" s="75"/>
      <c r="SEU62" s="75"/>
      <c r="SEV62" s="75"/>
      <c r="SEW62" s="74"/>
      <c r="SEX62" s="74"/>
      <c r="SEY62" s="74"/>
      <c r="SEZ62" s="75"/>
      <c r="SFA62" s="75"/>
      <c r="SFB62" s="75"/>
      <c r="SFC62" s="75"/>
      <c r="SFD62" s="75"/>
      <c r="SFE62" s="75"/>
      <c r="SFF62" s="75"/>
      <c r="SFG62" s="75"/>
      <c r="SFH62" s="75"/>
      <c r="SFI62" s="75"/>
      <c r="SFJ62" s="75"/>
      <c r="SFK62" s="75"/>
      <c r="SFL62" s="75"/>
      <c r="SFM62" s="75"/>
      <c r="SFN62" s="75"/>
      <c r="SFO62" s="75"/>
      <c r="SFP62" s="75"/>
      <c r="SFQ62" s="74"/>
      <c r="SFR62" s="74"/>
      <c r="SFS62" s="74"/>
      <c r="SFT62" s="75"/>
      <c r="SFU62" s="75"/>
      <c r="SFV62" s="75"/>
      <c r="SFW62" s="75"/>
      <c r="SFX62" s="75"/>
      <c r="SFY62" s="75"/>
      <c r="SFZ62" s="75"/>
      <c r="SGA62" s="75"/>
      <c r="SGB62" s="75"/>
      <c r="SGC62" s="75"/>
      <c r="SGD62" s="75"/>
      <c r="SGE62" s="75"/>
      <c r="SGF62" s="75"/>
      <c r="SGG62" s="75"/>
      <c r="SGH62" s="75"/>
      <c r="SGI62" s="75"/>
      <c r="SGJ62" s="75"/>
      <c r="SGK62" s="74"/>
      <c r="SGL62" s="74"/>
      <c r="SGM62" s="74"/>
      <c r="SGN62" s="75"/>
      <c r="SGO62" s="75"/>
      <c r="SGP62" s="75"/>
      <c r="SGQ62" s="75"/>
      <c r="SGR62" s="75"/>
      <c r="SGS62" s="75"/>
      <c r="SGT62" s="75"/>
      <c r="SGU62" s="75"/>
      <c r="SGV62" s="75"/>
      <c r="SGW62" s="75"/>
      <c r="SGX62" s="75"/>
      <c r="SGY62" s="75"/>
      <c r="SGZ62" s="75"/>
      <c r="SHA62" s="75"/>
      <c r="SHB62" s="75"/>
      <c r="SHC62" s="75"/>
      <c r="SHD62" s="75"/>
      <c r="SHE62" s="74"/>
      <c r="SHF62" s="74"/>
      <c r="SHG62" s="74"/>
      <c r="SHH62" s="75"/>
      <c r="SHI62" s="75"/>
      <c r="SHJ62" s="75"/>
      <c r="SHK62" s="75"/>
      <c r="SHL62" s="75"/>
      <c r="SHM62" s="75"/>
      <c r="SHN62" s="75"/>
      <c r="SHO62" s="75"/>
      <c r="SHP62" s="75"/>
      <c r="SHQ62" s="75"/>
      <c r="SHR62" s="75"/>
      <c r="SHS62" s="75"/>
      <c r="SHT62" s="75"/>
      <c r="SHU62" s="75"/>
      <c r="SHV62" s="75"/>
      <c r="SHW62" s="75"/>
      <c r="SHX62" s="75"/>
      <c r="SHY62" s="74"/>
      <c r="SHZ62" s="74"/>
      <c r="SIA62" s="74"/>
      <c r="SIB62" s="75"/>
      <c r="SIC62" s="75"/>
      <c r="SID62" s="75"/>
      <c r="SIE62" s="75"/>
      <c r="SIF62" s="75"/>
      <c r="SIG62" s="75"/>
      <c r="SIH62" s="75"/>
      <c r="SII62" s="75"/>
      <c r="SIJ62" s="75"/>
      <c r="SIK62" s="75"/>
      <c r="SIL62" s="75"/>
      <c r="SIM62" s="75"/>
      <c r="SIN62" s="75"/>
      <c r="SIO62" s="75"/>
      <c r="SIP62" s="75"/>
      <c r="SIQ62" s="75"/>
      <c r="SIR62" s="75"/>
      <c r="SIS62" s="74"/>
      <c r="SIT62" s="74"/>
      <c r="SIU62" s="74"/>
      <c r="SIV62" s="75"/>
      <c r="SIW62" s="75"/>
      <c r="SIX62" s="75"/>
      <c r="SIY62" s="75"/>
      <c r="SIZ62" s="75"/>
      <c r="SJA62" s="75"/>
      <c r="SJB62" s="75"/>
      <c r="SJC62" s="75"/>
      <c r="SJD62" s="75"/>
      <c r="SJE62" s="75"/>
      <c r="SJF62" s="75"/>
      <c r="SJG62" s="75"/>
      <c r="SJH62" s="75"/>
      <c r="SJI62" s="75"/>
      <c r="SJJ62" s="75"/>
      <c r="SJK62" s="75"/>
      <c r="SJL62" s="75"/>
      <c r="SJM62" s="74"/>
      <c r="SJN62" s="74"/>
      <c r="SJO62" s="74"/>
      <c r="SJP62" s="75"/>
      <c r="SJQ62" s="75"/>
      <c r="SJR62" s="75"/>
      <c r="SJS62" s="75"/>
      <c r="SJT62" s="75"/>
      <c r="SJU62" s="75"/>
      <c r="SJV62" s="75"/>
      <c r="SJW62" s="75"/>
      <c r="SJX62" s="75"/>
      <c r="SJY62" s="75"/>
      <c r="SJZ62" s="75"/>
      <c r="SKA62" s="75"/>
      <c r="SKB62" s="75"/>
      <c r="SKC62" s="75"/>
      <c r="SKD62" s="75"/>
      <c r="SKE62" s="75"/>
      <c r="SKF62" s="75"/>
      <c r="SKG62" s="74"/>
      <c r="SKH62" s="74"/>
      <c r="SKI62" s="74"/>
      <c r="SKJ62" s="75"/>
      <c r="SKK62" s="75"/>
      <c r="SKL62" s="75"/>
      <c r="SKM62" s="75"/>
      <c r="SKN62" s="75"/>
      <c r="SKO62" s="75"/>
      <c r="SKP62" s="75"/>
      <c r="SKQ62" s="75"/>
      <c r="SKR62" s="75"/>
      <c r="SKS62" s="75"/>
      <c r="SKT62" s="75"/>
      <c r="SKU62" s="75"/>
      <c r="SKV62" s="75"/>
      <c r="SKW62" s="75"/>
      <c r="SKX62" s="75"/>
      <c r="SKY62" s="75"/>
      <c r="SKZ62" s="75"/>
      <c r="SLA62" s="74"/>
      <c r="SLB62" s="74"/>
      <c r="SLC62" s="74"/>
      <c r="SLD62" s="75"/>
      <c r="SLE62" s="75"/>
      <c r="SLF62" s="75"/>
      <c r="SLG62" s="75"/>
      <c r="SLH62" s="75"/>
      <c r="SLI62" s="75"/>
      <c r="SLJ62" s="75"/>
      <c r="SLK62" s="75"/>
      <c r="SLL62" s="75"/>
      <c r="SLM62" s="75"/>
      <c r="SLN62" s="75"/>
      <c r="SLO62" s="75"/>
      <c r="SLP62" s="75"/>
      <c r="SLQ62" s="75"/>
      <c r="SLR62" s="75"/>
      <c r="SLS62" s="75"/>
      <c r="SLT62" s="75"/>
      <c r="SLU62" s="74"/>
      <c r="SLV62" s="74"/>
      <c r="SLW62" s="74"/>
      <c r="SLX62" s="75"/>
      <c r="SLY62" s="75"/>
      <c r="SLZ62" s="75"/>
      <c r="SMA62" s="75"/>
      <c r="SMB62" s="75"/>
      <c r="SMC62" s="75"/>
      <c r="SMD62" s="75"/>
      <c r="SME62" s="75"/>
      <c r="SMF62" s="75"/>
      <c r="SMG62" s="75"/>
      <c r="SMH62" s="75"/>
      <c r="SMI62" s="75"/>
      <c r="SMJ62" s="75"/>
      <c r="SMK62" s="75"/>
      <c r="SML62" s="75"/>
      <c r="SMM62" s="75"/>
      <c r="SMN62" s="75"/>
      <c r="SMO62" s="74"/>
      <c r="SMP62" s="74"/>
      <c r="SMQ62" s="74"/>
      <c r="SMR62" s="75"/>
      <c r="SMS62" s="75"/>
      <c r="SMT62" s="75"/>
      <c r="SMU62" s="75"/>
      <c r="SMV62" s="75"/>
      <c r="SMW62" s="75"/>
      <c r="SMX62" s="75"/>
      <c r="SMY62" s="75"/>
      <c r="SMZ62" s="75"/>
      <c r="SNA62" s="75"/>
      <c r="SNB62" s="75"/>
      <c r="SNC62" s="75"/>
      <c r="SND62" s="75"/>
      <c r="SNE62" s="75"/>
      <c r="SNF62" s="75"/>
      <c r="SNG62" s="75"/>
      <c r="SNH62" s="75"/>
      <c r="SNI62" s="74"/>
      <c r="SNJ62" s="74"/>
      <c r="SNK62" s="74"/>
      <c r="SNL62" s="75"/>
      <c r="SNM62" s="75"/>
      <c r="SNN62" s="75"/>
      <c r="SNO62" s="75"/>
      <c r="SNP62" s="75"/>
      <c r="SNQ62" s="75"/>
      <c r="SNR62" s="75"/>
      <c r="SNS62" s="75"/>
      <c r="SNT62" s="75"/>
      <c r="SNU62" s="75"/>
      <c r="SNV62" s="75"/>
      <c r="SNW62" s="75"/>
      <c r="SNX62" s="75"/>
      <c r="SNY62" s="75"/>
      <c r="SNZ62" s="75"/>
      <c r="SOA62" s="75"/>
      <c r="SOB62" s="75"/>
      <c r="SOC62" s="74"/>
      <c r="SOD62" s="74"/>
      <c r="SOE62" s="74"/>
      <c r="SOF62" s="75"/>
      <c r="SOG62" s="75"/>
      <c r="SOH62" s="75"/>
      <c r="SOI62" s="75"/>
      <c r="SOJ62" s="75"/>
      <c r="SOK62" s="75"/>
      <c r="SOL62" s="75"/>
      <c r="SOM62" s="75"/>
      <c r="SON62" s="75"/>
      <c r="SOO62" s="75"/>
      <c r="SOP62" s="75"/>
      <c r="SOQ62" s="75"/>
      <c r="SOR62" s="75"/>
      <c r="SOS62" s="75"/>
      <c r="SOT62" s="75"/>
      <c r="SOU62" s="75"/>
      <c r="SOV62" s="75"/>
      <c r="SOW62" s="74"/>
      <c r="SOX62" s="74"/>
      <c r="SOY62" s="74"/>
      <c r="SOZ62" s="75"/>
      <c r="SPA62" s="75"/>
      <c r="SPB62" s="75"/>
      <c r="SPC62" s="75"/>
      <c r="SPD62" s="75"/>
      <c r="SPE62" s="75"/>
      <c r="SPF62" s="75"/>
      <c r="SPG62" s="75"/>
      <c r="SPH62" s="75"/>
      <c r="SPI62" s="75"/>
      <c r="SPJ62" s="75"/>
      <c r="SPK62" s="75"/>
      <c r="SPL62" s="75"/>
      <c r="SPM62" s="75"/>
      <c r="SPN62" s="75"/>
      <c r="SPO62" s="75"/>
      <c r="SPP62" s="75"/>
      <c r="SPQ62" s="74"/>
      <c r="SPR62" s="74"/>
      <c r="SPS62" s="74"/>
      <c r="SPT62" s="75"/>
      <c r="SPU62" s="75"/>
      <c r="SPV62" s="75"/>
      <c r="SPW62" s="75"/>
      <c r="SPX62" s="75"/>
      <c r="SPY62" s="75"/>
      <c r="SPZ62" s="75"/>
      <c r="SQA62" s="75"/>
      <c r="SQB62" s="75"/>
      <c r="SQC62" s="75"/>
      <c r="SQD62" s="75"/>
      <c r="SQE62" s="75"/>
      <c r="SQF62" s="75"/>
      <c r="SQG62" s="75"/>
      <c r="SQH62" s="75"/>
      <c r="SQI62" s="75"/>
      <c r="SQJ62" s="75"/>
      <c r="SQK62" s="74"/>
      <c r="SQL62" s="74"/>
      <c r="SQM62" s="74"/>
      <c r="SQN62" s="75"/>
      <c r="SQO62" s="75"/>
      <c r="SQP62" s="75"/>
      <c r="SQQ62" s="75"/>
      <c r="SQR62" s="75"/>
      <c r="SQS62" s="75"/>
      <c r="SQT62" s="75"/>
      <c r="SQU62" s="75"/>
      <c r="SQV62" s="75"/>
      <c r="SQW62" s="75"/>
      <c r="SQX62" s="75"/>
      <c r="SQY62" s="75"/>
      <c r="SQZ62" s="75"/>
      <c r="SRA62" s="75"/>
      <c r="SRB62" s="75"/>
      <c r="SRC62" s="75"/>
      <c r="SRD62" s="75"/>
      <c r="SRE62" s="74"/>
      <c r="SRF62" s="74"/>
      <c r="SRG62" s="74"/>
      <c r="SRH62" s="75"/>
      <c r="SRI62" s="75"/>
      <c r="SRJ62" s="75"/>
      <c r="SRK62" s="75"/>
      <c r="SRL62" s="75"/>
      <c r="SRM62" s="75"/>
      <c r="SRN62" s="75"/>
      <c r="SRO62" s="75"/>
      <c r="SRP62" s="75"/>
      <c r="SRQ62" s="75"/>
      <c r="SRR62" s="75"/>
      <c r="SRS62" s="75"/>
      <c r="SRT62" s="75"/>
      <c r="SRU62" s="75"/>
      <c r="SRV62" s="75"/>
      <c r="SRW62" s="75"/>
      <c r="SRX62" s="75"/>
      <c r="SRY62" s="74"/>
      <c r="SRZ62" s="74"/>
      <c r="SSA62" s="74"/>
      <c r="SSB62" s="75"/>
      <c r="SSC62" s="75"/>
      <c r="SSD62" s="75"/>
      <c r="SSE62" s="75"/>
      <c r="SSF62" s="75"/>
      <c r="SSG62" s="75"/>
      <c r="SSH62" s="75"/>
      <c r="SSI62" s="75"/>
      <c r="SSJ62" s="75"/>
      <c r="SSK62" s="75"/>
      <c r="SSL62" s="75"/>
      <c r="SSM62" s="75"/>
      <c r="SSN62" s="75"/>
      <c r="SSO62" s="75"/>
      <c r="SSP62" s="75"/>
      <c r="SSQ62" s="75"/>
      <c r="SSR62" s="75"/>
      <c r="SSS62" s="74"/>
      <c r="SST62" s="74"/>
      <c r="SSU62" s="74"/>
      <c r="SSV62" s="75"/>
      <c r="SSW62" s="75"/>
      <c r="SSX62" s="75"/>
      <c r="SSY62" s="75"/>
      <c r="SSZ62" s="75"/>
      <c r="STA62" s="75"/>
      <c r="STB62" s="75"/>
      <c r="STC62" s="75"/>
      <c r="STD62" s="75"/>
      <c r="STE62" s="75"/>
      <c r="STF62" s="75"/>
      <c r="STG62" s="75"/>
      <c r="STH62" s="75"/>
      <c r="STI62" s="75"/>
      <c r="STJ62" s="75"/>
      <c r="STK62" s="75"/>
      <c r="STL62" s="75"/>
      <c r="STM62" s="74"/>
      <c r="STN62" s="74"/>
      <c r="STO62" s="74"/>
      <c r="STP62" s="75"/>
      <c r="STQ62" s="75"/>
      <c r="STR62" s="75"/>
      <c r="STS62" s="75"/>
      <c r="STT62" s="75"/>
      <c r="STU62" s="75"/>
      <c r="STV62" s="75"/>
      <c r="STW62" s="75"/>
      <c r="STX62" s="75"/>
      <c r="STY62" s="75"/>
      <c r="STZ62" s="75"/>
      <c r="SUA62" s="75"/>
      <c r="SUB62" s="75"/>
      <c r="SUC62" s="75"/>
      <c r="SUD62" s="75"/>
      <c r="SUE62" s="75"/>
      <c r="SUF62" s="75"/>
      <c r="SUG62" s="74"/>
      <c r="SUH62" s="74"/>
      <c r="SUI62" s="74"/>
      <c r="SUJ62" s="75"/>
      <c r="SUK62" s="75"/>
      <c r="SUL62" s="75"/>
      <c r="SUM62" s="75"/>
      <c r="SUN62" s="75"/>
      <c r="SUO62" s="75"/>
      <c r="SUP62" s="75"/>
      <c r="SUQ62" s="75"/>
      <c r="SUR62" s="75"/>
      <c r="SUS62" s="75"/>
      <c r="SUT62" s="75"/>
      <c r="SUU62" s="75"/>
      <c r="SUV62" s="75"/>
      <c r="SUW62" s="75"/>
      <c r="SUX62" s="75"/>
      <c r="SUY62" s="75"/>
      <c r="SUZ62" s="75"/>
      <c r="SVA62" s="74"/>
      <c r="SVB62" s="74"/>
      <c r="SVC62" s="74"/>
      <c r="SVD62" s="75"/>
      <c r="SVE62" s="75"/>
      <c r="SVF62" s="75"/>
      <c r="SVG62" s="75"/>
      <c r="SVH62" s="75"/>
      <c r="SVI62" s="75"/>
      <c r="SVJ62" s="75"/>
      <c r="SVK62" s="75"/>
      <c r="SVL62" s="75"/>
      <c r="SVM62" s="75"/>
      <c r="SVN62" s="75"/>
      <c r="SVO62" s="75"/>
      <c r="SVP62" s="75"/>
      <c r="SVQ62" s="75"/>
      <c r="SVR62" s="75"/>
      <c r="SVS62" s="75"/>
      <c r="SVT62" s="75"/>
      <c r="SVU62" s="74"/>
      <c r="SVV62" s="74"/>
      <c r="SVW62" s="74"/>
      <c r="SVX62" s="75"/>
      <c r="SVY62" s="75"/>
      <c r="SVZ62" s="75"/>
      <c r="SWA62" s="75"/>
      <c r="SWB62" s="75"/>
      <c r="SWC62" s="75"/>
      <c r="SWD62" s="75"/>
      <c r="SWE62" s="75"/>
      <c r="SWF62" s="75"/>
      <c r="SWG62" s="75"/>
      <c r="SWH62" s="75"/>
      <c r="SWI62" s="75"/>
      <c r="SWJ62" s="75"/>
      <c r="SWK62" s="75"/>
      <c r="SWL62" s="75"/>
      <c r="SWM62" s="75"/>
      <c r="SWN62" s="75"/>
      <c r="SWO62" s="74"/>
      <c r="SWP62" s="74"/>
      <c r="SWQ62" s="74"/>
      <c r="SWR62" s="75"/>
      <c r="SWS62" s="75"/>
      <c r="SWT62" s="75"/>
      <c r="SWU62" s="75"/>
      <c r="SWV62" s="75"/>
      <c r="SWW62" s="75"/>
      <c r="SWX62" s="75"/>
      <c r="SWY62" s="75"/>
      <c r="SWZ62" s="75"/>
      <c r="SXA62" s="75"/>
      <c r="SXB62" s="75"/>
      <c r="SXC62" s="75"/>
      <c r="SXD62" s="75"/>
      <c r="SXE62" s="75"/>
      <c r="SXF62" s="75"/>
      <c r="SXG62" s="75"/>
      <c r="SXH62" s="75"/>
      <c r="SXI62" s="74"/>
      <c r="SXJ62" s="74"/>
      <c r="SXK62" s="74"/>
      <c r="SXL62" s="75"/>
      <c r="SXM62" s="75"/>
      <c r="SXN62" s="75"/>
      <c r="SXO62" s="75"/>
      <c r="SXP62" s="75"/>
      <c r="SXQ62" s="75"/>
      <c r="SXR62" s="75"/>
      <c r="SXS62" s="75"/>
      <c r="SXT62" s="75"/>
      <c r="SXU62" s="75"/>
      <c r="SXV62" s="75"/>
      <c r="SXW62" s="75"/>
      <c r="SXX62" s="75"/>
      <c r="SXY62" s="75"/>
      <c r="SXZ62" s="75"/>
      <c r="SYA62" s="75"/>
      <c r="SYB62" s="75"/>
      <c r="SYC62" s="74"/>
      <c r="SYD62" s="74"/>
      <c r="SYE62" s="74"/>
      <c r="SYF62" s="75"/>
      <c r="SYG62" s="75"/>
      <c r="SYH62" s="75"/>
      <c r="SYI62" s="75"/>
      <c r="SYJ62" s="75"/>
      <c r="SYK62" s="75"/>
      <c r="SYL62" s="75"/>
      <c r="SYM62" s="75"/>
      <c r="SYN62" s="75"/>
      <c r="SYO62" s="75"/>
      <c r="SYP62" s="75"/>
      <c r="SYQ62" s="75"/>
      <c r="SYR62" s="75"/>
      <c r="SYS62" s="75"/>
      <c r="SYT62" s="75"/>
      <c r="SYU62" s="75"/>
      <c r="SYV62" s="75"/>
      <c r="SYW62" s="74"/>
      <c r="SYX62" s="74"/>
      <c r="SYY62" s="74"/>
      <c r="SYZ62" s="75"/>
      <c r="SZA62" s="75"/>
      <c r="SZB62" s="75"/>
      <c r="SZC62" s="75"/>
      <c r="SZD62" s="75"/>
      <c r="SZE62" s="75"/>
      <c r="SZF62" s="75"/>
      <c r="SZG62" s="75"/>
      <c r="SZH62" s="75"/>
      <c r="SZI62" s="75"/>
      <c r="SZJ62" s="75"/>
      <c r="SZK62" s="75"/>
      <c r="SZL62" s="75"/>
      <c r="SZM62" s="75"/>
      <c r="SZN62" s="75"/>
      <c r="SZO62" s="75"/>
      <c r="SZP62" s="75"/>
      <c r="SZQ62" s="74"/>
      <c r="SZR62" s="74"/>
      <c r="SZS62" s="74"/>
      <c r="SZT62" s="75"/>
      <c r="SZU62" s="75"/>
      <c r="SZV62" s="75"/>
      <c r="SZW62" s="75"/>
      <c r="SZX62" s="75"/>
      <c r="SZY62" s="75"/>
      <c r="SZZ62" s="75"/>
      <c r="TAA62" s="75"/>
      <c r="TAB62" s="75"/>
      <c r="TAC62" s="75"/>
      <c r="TAD62" s="75"/>
      <c r="TAE62" s="75"/>
      <c r="TAF62" s="75"/>
      <c r="TAG62" s="75"/>
      <c r="TAH62" s="75"/>
      <c r="TAI62" s="75"/>
      <c r="TAJ62" s="75"/>
      <c r="TAK62" s="74"/>
      <c r="TAL62" s="74"/>
      <c r="TAM62" s="74"/>
      <c r="TAN62" s="75"/>
      <c r="TAO62" s="75"/>
      <c r="TAP62" s="75"/>
      <c r="TAQ62" s="75"/>
      <c r="TAR62" s="75"/>
      <c r="TAS62" s="75"/>
      <c r="TAT62" s="75"/>
      <c r="TAU62" s="75"/>
      <c r="TAV62" s="75"/>
      <c r="TAW62" s="75"/>
      <c r="TAX62" s="75"/>
      <c r="TAY62" s="75"/>
      <c r="TAZ62" s="75"/>
      <c r="TBA62" s="75"/>
      <c r="TBB62" s="75"/>
      <c r="TBC62" s="75"/>
      <c r="TBD62" s="75"/>
      <c r="TBE62" s="74"/>
      <c r="TBF62" s="74"/>
      <c r="TBG62" s="74"/>
      <c r="TBH62" s="75"/>
      <c r="TBI62" s="75"/>
      <c r="TBJ62" s="75"/>
      <c r="TBK62" s="75"/>
      <c r="TBL62" s="75"/>
      <c r="TBM62" s="75"/>
      <c r="TBN62" s="75"/>
      <c r="TBO62" s="75"/>
      <c r="TBP62" s="75"/>
      <c r="TBQ62" s="75"/>
      <c r="TBR62" s="75"/>
      <c r="TBS62" s="75"/>
      <c r="TBT62" s="75"/>
      <c r="TBU62" s="75"/>
      <c r="TBV62" s="75"/>
      <c r="TBW62" s="75"/>
      <c r="TBX62" s="75"/>
      <c r="TBY62" s="74"/>
      <c r="TBZ62" s="74"/>
      <c r="TCA62" s="74"/>
      <c r="TCB62" s="75"/>
      <c r="TCC62" s="75"/>
      <c r="TCD62" s="75"/>
      <c r="TCE62" s="75"/>
      <c r="TCF62" s="75"/>
      <c r="TCG62" s="75"/>
      <c r="TCH62" s="75"/>
      <c r="TCI62" s="75"/>
      <c r="TCJ62" s="75"/>
      <c r="TCK62" s="75"/>
      <c r="TCL62" s="75"/>
      <c r="TCM62" s="75"/>
      <c r="TCN62" s="75"/>
      <c r="TCO62" s="75"/>
      <c r="TCP62" s="75"/>
      <c r="TCQ62" s="75"/>
      <c r="TCR62" s="75"/>
      <c r="TCS62" s="74"/>
      <c r="TCT62" s="74"/>
      <c r="TCU62" s="74"/>
      <c r="TCV62" s="75"/>
      <c r="TCW62" s="75"/>
      <c r="TCX62" s="75"/>
      <c r="TCY62" s="75"/>
      <c r="TCZ62" s="75"/>
      <c r="TDA62" s="75"/>
      <c r="TDB62" s="75"/>
      <c r="TDC62" s="75"/>
      <c r="TDD62" s="75"/>
      <c r="TDE62" s="75"/>
      <c r="TDF62" s="75"/>
      <c r="TDG62" s="75"/>
      <c r="TDH62" s="75"/>
      <c r="TDI62" s="75"/>
      <c r="TDJ62" s="75"/>
      <c r="TDK62" s="75"/>
      <c r="TDL62" s="75"/>
      <c r="TDM62" s="74"/>
      <c r="TDN62" s="74"/>
      <c r="TDO62" s="74"/>
      <c r="TDP62" s="75"/>
      <c r="TDQ62" s="75"/>
      <c r="TDR62" s="75"/>
      <c r="TDS62" s="75"/>
      <c r="TDT62" s="75"/>
      <c r="TDU62" s="75"/>
      <c r="TDV62" s="75"/>
      <c r="TDW62" s="75"/>
      <c r="TDX62" s="75"/>
      <c r="TDY62" s="75"/>
      <c r="TDZ62" s="75"/>
      <c r="TEA62" s="75"/>
      <c r="TEB62" s="75"/>
      <c r="TEC62" s="75"/>
      <c r="TED62" s="75"/>
      <c r="TEE62" s="75"/>
      <c r="TEF62" s="75"/>
      <c r="TEG62" s="74"/>
      <c r="TEH62" s="74"/>
      <c r="TEI62" s="74"/>
      <c r="TEJ62" s="75"/>
      <c r="TEK62" s="75"/>
      <c r="TEL62" s="75"/>
      <c r="TEM62" s="75"/>
      <c r="TEN62" s="75"/>
      <c r="TEO62" s="75"/>
      <c r="TEP62" s="75"/>
      <c r="TEQ62" s="75"/>
      <c r="TER62" s="75"/>
      <c r="TES62" s="75"/>
      <c r="TET62" s="75"/>
      <c r="TEU62" s="75"/>
      <c r="TEV62" s="75"/>
      <c r="TEW62" s="75"/>
      <c r="TEX62" s="75"/>
      <c r="TEY62" s="75"/>
      <c r="TEZ62" s="75"/>
      <c r="TFA62" s="74"/>
      <c r="TFB62" s="74"/>
      <c r="TFC62" s="74"/>
      <c r="TFD62" s="75"/>
      <c r="TFE62" s="75"/>
      <c r="TFF62" s="75"/>
      <c r="TFG62" s="75"/>
      <c r="TFH62" s="75"/>
      <c r="TFI62" s="75"/>
      <c r="TFJ62" s="75"/>
      <c r="TFK62" s="75"/>
      <c r="TFL62" s="75"/>
      <c r="TFM62" s="75"/>
      <c r="TFN62" s="75"/>
      <c r="TFO62" s="75"/>
      <c r="TFP62" s="75"/>
      <c r="TFQ62" s="75"/>
      <c r="TFR62" s="75"/>
      <c r="TFS62" s="75"/>
      <c r="TFT62" s="75"/>
      <c r="TFU62" s="74"/>
      <c r="TFV62" s="74"/>
      <c r="TFW62" s="74"/>
      <c r="TFX62" s="75"/>
      <c r="TFY62" s="75"/>
      <c r="TFZ62" s="75"/>
      <c r="TGA62" s="75"/>
      <c r="TGB62" s="75"/>
      <c r="TGC62" s="75"/>
      <c r="TGD62" s="75"/>
      <c r="TGE62" s="75"/>
      <c r="TGF62" s="75"/>
      <c r="TGG62" s="75"/>
      <c r="TGH62" s="75"/>
      <c r="TGI62" s="75"/>
      <c r="TGJ62" s="75"/>
      <c r="TGK62" s="75"/>
      <c r="TGL62" s="75"/>
      <c r="TGM62" s="75"/>
      <c r="TGN62" s="75"/>
      <c r="TGO62" s="74"/>
      <c r="TGP62" s="74"/>
      <c r="TGQ62" s="74"/>
      <c r="TGR62" s="75"/>
      <c r="TGS62" s="75"/>
      <c r="TGT62" s="75"/>
      <c r="TGU62" s="75"/>
      <c r="TGV62" s="75"/>
      <c r="TGW62" s="75"/>
      <c r="TGX62" s="75"/>
      <c r="TGY62" s="75"/>
      <c r="TGZ62" s="75"/>
      <c r="THA62" s="75"/>
      <c r="THB62" s="75"/>
      <c r="THC62" s="75"/>
      <c r="THD62" s="75"/>
      <c r="THE62" s="75"/>
      <c r="THF62" s="75"/>
      <c r="THG62" s="75"/>
      <c r="THH62" s="75"/>
      <c r="THI62" s="74"/>
      <c r="THJ62" s="74"/>
      <c r="THK62" s="74"/>
      <c r="THL62" s="75"/>
      <c r="THM62" s="75"/>
      <c r="THN62" s="75"/>
      <c r="THO62" s="75"/>
      <c r="THP62" s="75"/>
      <c r="THQ62" s="75"/>
      <c r="THR62" s="75"/>
      <c r="THS62" s="75"/>
      <c r="THT62" s="75"/>
      <c r="THU62" s="75"/>
      <c r="THV62" s="75"/>
      <c r="THW62" s="75"/>
      <c r="THX62" s="75"/>
      <c r="THY62" s="75"/>
      <c r="THZ62" s="75"/>
      <c r="TIA62" s="75"/>
      <c r="TIB62" s="75"/>
      <c r="TIC62" s="74"/>
      <c r="TID62" s="74"/>
      <c r="TIE62" s="74"/>
      <c r="TIF62" s="75"/>
      <c r="TIG62" s="75"/>
      <c r="TIH62" s="75"/>
      <c r="TII62" s="75"/>
      <c r="TIJ62" s="75"/>
      <c r="TIK62" s="75"/>
      <c r="TIL62" s="75"/>
      <c r="TIM62" s="75"/>
      <c r="TIN62" s="75"/>
      <c r="TIO62" s="75"/>
      <c r="TIP62" s="75"/>
      <c r="TIQ62" s="75"/>
      <c r="TIR62" s="75"/>
      <c r="TIS62" s="75"/>
      <c r="TIT62" s="75"/>
      <c r="TIU62" s="75"/>
      <c r="TIV62" s="75"/>
      <c r="TIW62" s="74"/>
      <c r="TIX62" s="74"/>
      <c r="TIY62" s="74"/>
      <c r="TIZ62" s="75"/>
      <c r="TJA62" s="75"/>
      <c r="TJB62" s="75"/>
      <c r="TJC62" s="75"/>
      <c r="TJD62" s="75"/>
      <c r="TJE62" s="75"/>
      <c r="TJF62" s="75"/>
      <c r="TJG62" s="75"/>
      <c r="TJH62" s="75"/>
      <c r="TJI62" s="75"/>
      <c r="TJJ62" s="75"/>
      <c r="TJK62" s="75"/>
      <c r="TJL62" s="75"/>
      <c r="TJM62" s="75"/>
      <c r="TJN62" s="75"/>
      <c r="TJO62" s="75"/>
      <c r="TJP62" s="75"/>
      <c r="TJQ62" s="74"/>
      <c r="TJR62" s="74"/>
      <c r="TJS62" s="74"/>
      <c r="TJT62" s="75"/>
      <c r="TJU62" s="75"/>
      <c r="TJV62" s="75"/>
      <c r="TJW62" s="75"/>
      <c r="TJX62" s="75"/>
      <c r="TJY62" s="75"/>
      <c r="TJZ62" s="75"/>
      <c r="TKA62" s="75"/>
      <c r="TKB62" s="75"/>
      <c r="TKC62" s="75"/>
      <c r="TKD62" s="75"/>
      <c r="TKE62" s="75"/>
      <c r="TKF62" s="75"/>
      <c r="TKG62" s="75"/>
      <c r="TKH62" s="75"/>
      <c r="TKI62" s="75"/>
      <c r="TKJ62" s="75"/>
      <c r="TKK62" s="74"/>
      <c r="TKL62" s="74"/>
      <c r="TKM62" s="74"/>
      <c r="TKN62" s="75"/>
      <c r="TKO62" s="75"/>
      <c r="TKP62" s="75"/>
      <c r="TKQ62" s="75"/>
      <c r="TKR62" s="75"/>
      <c r="TKS62" s="75"/>
      <c r="TKT62" s="75"/>
      <c r="TKU62" s="75"/>
      <c r="TKV62" s="75"/>
      <c r="TKW62" s="75"/>
      <c r="TKX62" s="75"/>
      <c r="TKY62" s="75"/>
      <c r="TKZ62" s="75"/>
      <c r="TLA62" s="75"/>
      <c r="TLB62" s="75"/>
      <c r="TLC62" s="75"/>
      <c r="TLD62" s="75"/>
      <c r="TLE62" s="74"/>
      <c r="TLF62" s="74"/>
      <c r="TLG62" s="74"/>
      <c r="TLH62" s="75"/>
      <c r="TLI62" s="75"/>
      <c r="TLJ62" s="75"/>
      <c r="TLK62" s="75"/>
      <c r="TLL62" s="75"/>
      <c r="TLM62" s="75"/>
      <c r="TLN62" s="75"/>
      <c r="TLO62" s="75"/>
      <c r="TLP62" s="75"/>
      <c r="TLQ62" s="75"/>
      <c r="TLR62" s="75"/>
      <c r="TLS62" s="75"/>
      <c r="TLT62" s="75"/>
      <c r="TLU62" s="75"/>
      <c r="TLV62" s="75"/>
      <c r="TLW62" s="75"/>
      <c r="TLX62" s="75"/>
      <c r="TLY62" s="74"/>
      <c r="TLZ62" s="74"/>
      <c r="TMA62" s="74"/>
      <c r="TMB62" s="75"/>
      <c r="TMC62" s="75"/>
      <c r="TMD62" s="75"/>
      <c r="TME62" s="75"/>
      <c r="TMF62" s="75"/>
      <c r="TMG62" s="75"/>
      <c r="TMH62" s="75"/>
      <c r="TMI62" s="75"/>
      <c r="TMJ62" s="75"/>
      <c r="TMK62" s="75"/>
      <c r="TML62" s="75"/>
      <c r="TMM62" s="75"/>
      <c r="TMN62" s="75"/>
      <c r="TMO62" s="75"/>
      <c r="TMP62" s="75"/>
      <c r="TMQ62" s="75"/>
      <c r="TMR62" s="75"/>
      <c r="TMS62" s="74"/>
      <c r="TMT62" s="74"/>
      <c r="TMU62" s="74"/>
      <c r="TMV62" s="75"/>
      <c r="TMW62" s="75"/>
      <c r="TMX62" s="75"/>
      <c r="TMY62" s="75"/>
      <c r="TMZ62" s="75"/>
      <c r="TNA62" s="75"/>
      <c r="TNB62" s="75"/>
      <c r="TNC62" s="75"/>
      <c r="TND62" s="75"/>
      <c r="TNE62" s="75"/>
      <c r="TNF62" s="75"/>
      <c r="TNG62" s="75"/>
      <c r="TNH62" s="75"/>
      <c r="TNI62" s="75"/>
      <c r="TNJ62" s="75"/>
      <c r="TNK62" s="75"/>
      <c r="TNL62" s="75"/>
      <c r="TNM62" s="74"/>
      <c r="TNN62" s="74"/>
      <c r="TNO62" s="74"/>
      <c r="TNP62" s="75"/>
      <c r="TNQ62" s="75"/>
      <c r="TNR62" s="75"/>
      <c r="TNS62" s="75"/>
      <c r="TNT62" s="75"/>
      <c r="TNU62" s="75"/>
      <c r="TNV62" s="75"/>
      <c r="TNW62" s="75"/>
      <c r="TNX62" s="75"/>
      <c r="TNY62" s="75"/>
      <c r="TNZ62" s="75"/>
      <c r="TOA62" s="75"/>
      <c r="TOB62" s="75"/>
      <c r="TOC62" s="75"/>
      <c r="TOD62" s="75"/>
      <c r="TOE62" s="75"/>
      <c r="TOF62" s="75"/>
      <c r="TOG62" s="74"/>
      <c r="TOH62" s="74"/>
      <c r="TOI62" s="74"/>
      <c r="TOJ62" s="75"/>
      <c r="TOK62" s="75"/>
      <c r="TOL62" s="75"/>
      <c r="TOM62" s="75"/>
      <c r="TON62" s="75"/>
      <c r="TOO62" s="75"/>
      <c r="TOP62" s="75"/>
      <c r="TOQ62" s="75"/>
      <c r="TOR62" s="75"/>
      <c r="TOS62" s="75"/>
      <c r="TOT62" s="75"/>
      <c r="TOU62" s="75"/>
      <c r="TOV62" s="75"/>
      <c r="TOW62" s="75"/>
      <c r="TOX62" s="75"/>
      <c r="TOY62" s="75"/>
      <c r="TOZ62" s="75"/>
      <c r="TPA62" s="74"/>
      <c r="TPB62" s="74"/>
      <c r="TPC62" s="74"/>
      <c r="TPD62" s="75"/>
      <c r="TPE62" s="75"/>
      <c r="TPF62" s="75"/>
      <c r="TPG62" s="75"/>
      <c r="TPH62" s="75"/>
      <c r="TPI62" s="75"/>
      <c r="TPJ62" s="75"/>
      <c r="TPK62" s="75"/>
      <c r="TPL62" s="75"/>
      <c r="TPM62" s="75"/>
      <c r="TPN62" s="75"/>
      <c r="TPO62" s="75"/>
      <c r="TPP62" s="75"/>
      <c r="TPQ62" s="75"/>
      <c r="TPR62" s="75"/>
      <c r="TPS62" s="75"/>
      <c r="TPT62" s="75"/>
      <c r="TPU62" s="74"/>
      <c r="TPV62" s="74"/>
      <c r="TPW62" s="74"/>
      <c r="TPX62" s="75"/>
      <c r="TPY62" s="75"/>
      <c r="TPZ62" s="75"/>
      <c r="TQA62" s="75"/>
      <c r="TQB62" s="75"/>
      <c r="TQC62" s="75"/>
      <c r="TQD62" s="75"/>
      <c r="TQE62" s="75"/>
      <c r="TQF62" s="75"/>
      <c r="TQG62" s="75"/>
      <c r="TQH62" s="75"/>
      <c r="TQI62" s="75"/>
      <c r="TQJ62" s="75"/>
      <c r="TQK62" s="75"/>
      <c r="TQL62" s="75"/>
      <c r="TQM62" s="75"/>
      <c r="TQN62" s="75"/>
      <c r="TQO62" s="74"/>
      <c r="TQP62" s="74"/>
      <c r="TQQ62" s="74"/>
      <c r="TQR62" s="75"/>
      <c r="TQS62" s="75"/>
      <c r="TQT62" s="75"/>
      <c r="TQU62" s="75"/>
      <c r="TQV62" s="75"/>
      <c r="TQW62" s="75"/>
      <c r="TQX62" s="75"/>
      <c r="TQY62" s="75"/>
      <c r="TQZ62" s="75"/>
      <c r="TRA62" s="75"/>
      <c r="TRB62" s="75"/>
      <c r="TRC62" s="75"/>
      <c r="TRD62" s="75"/>
      <c r="TRE62" s="75"/>
      <c r="TRF62" s="75"/>
      <c r="TRG62" s="75"/>
      <c r="TRH62" s="75"/>
      <c r="TRI62" s="74"/>
      <c r="TRJ62" s="74"/>
      <c r="TRK62" s="74"/>
      <c r="TRL62" s="75"/>
      <c r="TRM62" s="75"/>
      <c r="TRN62" s="75"/>
      <c r="TRO62" s="75"/>
      <c r="TRP62" s="75"/>
      <c r="TRQ62" s="75"/>
      <c r="TRR62" s="75"/>
      <c r="TRS62" s="75"/>
      <c r="TRT62" s="75"/>
      <c r="TRU62" s="75"/>
      <c r="TRV62" s="75"/>
      <c r="TRW62" s="75"/>
      <c r="TRX62" s="75"/>
      <c r="TRY62" s="75"/>
      <c r="TRZ62" s="75"/>
      <c r="TSA62" s="75"/>
      <c r="TSB62" s="75"/>
      <c r="TSC62" s="74"/>
      <c r="TSD62" s="74"/>
      <c r="TSE62" s="74"/>
      <c r="TSF62" s="75"/>
      <c r="TSG62" s="75"/>
      <c r="TSH62" s="75"/>
      <c r="TSI62" s="75"/>
      <c r="TSJ62" s="75"/>
      <c r="TSK62" s="75"/>
      <c r="TSL62" s="75"/>
      <c r="TSM62" s="75"/>
      <c r="TSN62" s="75"/>
      <c r="TSO62" s="75"/>
      <c r="TSP62" s="75"/>
      <c r="TSQ62" s="75"/>
      <c r="TSR62" s="75"/>
      <c r="TSS62" s="75"/>
      <c r="TST62" s="75"/>
      <c r="TSU62" s="75"/>
      <c r="TSV62" s="75"/>
      <c r="TSW62" s="74"/>
      <c r="TSX62" s="74"/>
      <c r="TSY62" s="74"/>
      <c r="TSZ62" s="75"/>
      <c r="TTA62" s="75"/>
      <c r="TTB62" s="75"/>
      <c r="TTC62" s="75"/>
      <c r="TTD62" s="75"/>
      <c r="TTE62" s="75"/>
      <c r="TTF62" s="75"/>
      <c r="TTG62" s="75"/>
      <c r="TTH62" s="75"/>
      <c r="TTI62" s="75"/>
      <c r="TTJ62" s="75"/>
      <c r="TTK62" s="75"/>
      <c r="TTL62" s="75"/>
      <c r="TTM62" s="75"/>
      <c r="TTN62" s="75"/>
      <c r="TTO62" s="75"/>
      <c r="TTP62" s="75"/>
      <c r="TTQ62" s="74"/>
      <c r="TTR62" s="74"/>
      <c r="TTS62" s="74"/>
      <c r="TTT62" s="75"/>
      <c r="TTU62" s="75"/>
      <c r="TTV62" s="75"/>
      <c r="TTW62" s="75"/>
      <c r="TTX62" s="75"/>
      <c r="TTY62" s="75"/>
      <c r="TTZ62" s="75"/>
      <c r="TUA62" s="75"/>
      <c r="TUB62" s="75"/>
      <c r="TUC62" s="75"/>
      <c r="TUD62" s="75"/>
      <c r="TUE62" s="75"/>
      <c r="TUF62" s="75"/>
      <c r="TUG62" s="75"/>
      <c r="TUH62" s="75"/>
      <c r="TUI62" s="75"/>
      <c r="TUJ62" s="75"/>
      <c r="TUK62" s="74"/>
      <c r="TUL62" s="74"/>
      <c r="TUM62" s="74"/>
      <c r="TUN62" s="75"/>
      <c r="TUO62" s="75"/>
      <c r="TUP62" s="75"/>
      <c r="TUQ62" s="75"/>
      <c r="TUR62" s="75"/>
      <c r="TUS62" s="75"/>
      <c r="TUT62" s="75"/>
      <c r="TUU62" s="75"/>
      <c r="TUV62" s="75"/>
      <c r="TUW62" s="75"/>
      <c r="TUX62" s="75"/>
      <c r="TUY62" s="75"/>
      <c r="TUZ62" s="75"/>
      <c r="TVA62" s="75"/>
      <c r="TVB62" s="75"/>
      <c r="TVC62" s="75"/>
      <c r="TVD62" s="75"/>
      <c r="TVE62" s="74"/>
      <c r="TVF62" s="74"/>
      <c r="TVG62" s="74"/>
      <c r="TVH62" s="75"/>
      <c r="TVI62" s="75"/>
      <c r="TVJ62" s="75"/>
      <c r="TVK62" s="75"/>
      <c r="TVL62" s="75"/>
      <c r="TVM62" s="75"/>
      <c r="TVN62" s="75"/>
      <c r="TVO62" s="75"/>
      <c r="TVP62" s="75"/>
      <c r="TVQ62" s="75"/>
      <c r="TVR62" s="75"/>
      <c r="TVS62" s="75"/>
      <c r="TVT62" s="75"/>
      <c r="TVU62" s="75"/>
      <c r="TVV62" s="75"/>
      <c r="TVW62" s="75"/>
      <c r="TVX62" s="75"/>
      <c r="TVY62" s="74"/>
      <c r="TVZ62" s="74"/>
      <c r="TWA62" s="74"/>
      <c r="TWB62" s="75"/>
      <c r="TWC62" s="75"/>
      <c r="TWD62" s="75"/>
      <c r="TWE62" s="75"/>
      <c r="TWF62" s="75"/>
      <c r="TWG62" s="75"/>
      <c r="TWH62" s="75"/>
      <c r="TWI62" s="75"/>
      <c r="TWJ62" s="75"/>
      <c r="TWK62" s="75"/>
      <c r="TWL62" s="75"/>
      <c r="TWM62" s="75"/>
      <c r="TWN62" s="75"/>
      <c r="TWO62" s="75"/>
      <c r="TWP62" s="75"/>
      <c r="TWQ62" s="75"/>
      <c r="TWR62" s="75"/>
      <c r="TWS62" s="74"/>
      <c r="TWT62" s="74"/>
      <c r="TWU62" s="74"/>
      <c r="TWV62" s="75"/>
      <c r="TWW62" s="75"/>
      <c r="TWX62" s="75"/>
      <c r="TWY62" s="75"/>
      <c r="TWZ62" s="75"/>
      <c r="TXA62" s="75"/>
      <c r="TXB62" s="75"/>
      <c r="TXC62" s="75"/>
      <c r="TXD62" s="75"/>
      <c r="TXE62" s="75"/>
      <c r="TXF62" s="75"/>
      <c r="TXG62" s="75"/>
      <c r="TXH62" s="75"/>
      <c r="TXI62" s="75"/>
      <c r="TXJ62" s="75"/>
      <c r="TXK62" s="75"/>
      <c r="TXL62" s="75"/>
      <c r="TXM62" s="74"/>
      <c r="TXN62" s="74"/>
      <c r="TXO62" s="74"/>
      <c r="TXP62" s="75"/>
      <c r="TXQ62" s="75"/>
      <c r="TXR62" s="75"/>
      <c r="TXS62" s="75"/>
      <c r="TXT62" s="75"/>
      <c r="TXU62" s="75"/>
      <c r="TXV62" s="75"/>
      <c r="TXW62" s="75"/>
      <c r="TXX62" s="75"/>
      <c r="TXY62" s="75"/>
      <c r="TXZ62" s="75"/>
      <c r="TYA62" s="75"/>
      <c r="TYB62" s="75"/>
      <c r="TYC62" s="75"/>
      <c r="TYD62" s="75"/>
      <c r="TYE62" s="75"/>
      <c r="TYF62" s="75"/>
      <c r="TYG62" s="74"/>
      <c r="TYH62" s="74"/>
      <c r="TYI62" s="74"/>
      <c r="TYJ62" s="75"/>
      <c r="TYK62" s="75"/>
      <c r="TYL62" s="75"/>
      <c r="TYM62" s="75"/>
      <c r="TYN62" s="75"/>
      <c r="TYO62" s="75"/>
      <c r="TYP62" s="75"/>
      <c r="TYQ62" s="75"/>
      <c r="TYR62" s="75"/>
      <c r="TYS62" s="75"/>
      <c r="TYT62" s="75"/>
      <c r="TYU62" s="75"/>
      <c r="TYV62" s="75"/>
      <c r="TYW62" s="75"/>
      <c r="TYX62" s="75"/>
      <c r="TYY62" s="75"/>
      <c r="TYZ62" s="75"/>
      <c r="TZA62" s="74"/>
      <c r="TZB62" s="74"/>
      <c r="TZC62" s="74"/>
      <c r="TZD62" s="75"/>
      <c r="TZE62" s="75"/>
      <c r="TZF62" s="75"/>
      <c r="TZG62" s="75"/>
      <c r="TZH62" s="75"/>
      <c r="TZI62" s="75"/>
      <c r="TZJ62" s="75"/>
      <c r="TZK62" s="75"/>
      <c r="TZL62" s="75"/>
      <c r="TZM62" s="75"/>
      <c r="TZN62" s="75"/>
      <c r="TZO62" s="75"/>
      <c r="TZP62" s="75"/>
      <c r="TZQ62" s="75"/>
      <c r="TZR62" s="75"/>
      <c r="TZS62" s="75"/>
      <c r="TZT62" s="75"/>
      <c r="TZU62" s="74"/>
      <c r="TZV62" s="74"/>
      <c r="TZW62" s="74"/>
      <c r="TZX62" s="75"/>
      <c r="TZY62" s="75"/>
      <c r="TZZ62" s="75"/>
      <c r="UAA62" s="75"/>
      <c r="UAB62" s="75"/>
      <c r="UAC62" s="75"/>
      <c r="UAD62" s="75"/>
      <c r="UAE62" s="75"/>
      <c r="UAF62" s="75"/>
      <c r="UAG62" s="75"/>
      <c r="UAH62" s="75"/>
      <c r="UAI62" s="75"/>
      <c r="UAJ62" s="75"/>
      <c r="UAK62" s="75"/>
      <c r="UAL62" s="75"/>
      <c r="UAM62" s="75"/>
      <c r="UAN62" s="75"/>
      <c r="UAO62" s="74"/>
      <c r="UAP62" s="74"/>
      <c r="UAQ62" s="74"/>
      <c r="UAR62" s="75"/>
      <c r="UAS62" s="75"/>
      <c r="UAT62" s="75"/>
      <c r="UAU62" s="75"/>
      <c r="UAV62" s="75"/>
      <c r="UAW62" s="75"/>
      <c r="UAX62" s="75"/>
      <c r="UAY62" s="75"/>
      <c r="UAZ62" s="75"/>
      <c r="UBA62" s="75"/>
      <c r="UBB62" s="75"/>
      <c r="UBC62" s="75"/>
      <c r="UBD62" s="75"/>
      <c r="UBE62" s="75"/>
      <c r="UBF62" s="75"/>
      <c r="UBG62" s="75"/>
      <c r="UBH62" s="75"/>
      <c r="UBI62" s="74"/>
      <c r="UBJ62" s="74"/>
      <c r="UBK62" s="74"/>
      <c r="UBL62" s="75"/>
      <c r="UBM62" s="75"/>
      <c r="UBN62" s="75"/>
      <c r="UBO62" s="75"/>
      <c r="UBP62" s="75"/>
      <c r="UBQ62" s="75"/>
      <c r="UBR62" s="75"/>
      <c r="UBS62" s="75"/>
      <c r="UBT62" s="75"/>
      <c r="UBU62" s="75"/>
      <c r="UBV62" s="75"/>
      <c r="UBW62" s="75"/>
      <c r="UBX62" s="75"/>
      <c r="UBY62" s="75"/>
      <c r="UBZ62" s="75"/>
      <c r="UCA62" s="75"/>
      <c r="UCB62" s="75"/>
      <c r="UCC62" s="74"/>
      <c r="UCD62" s="74"/>
      <c r="UCE62" s="74"/>
      <c r="UCF62" s="75"/>
      <c r="UCG62" s="75"/>
      <c r="UCH62" s="75"/>
      <c r="UCI62" s="75"/>
      <c r="UCJ62" s="75"/>
      <c r="UCK62" s="75"/>
      <c r="UCL62" s="75"/>
      <c r="UCM62" s="75"/>
      <c r="UCN62" s="75"/>
      <c r="UCO62" s="75"/>
      <c r="UCP62" s="75"/>
      <c r="UCQ62" s="75"/>
      <c r="UCR62" s="75"/>
      <c r="UCS62" s="75"/>
      <c r="UCT62" s="75"/>
      <c r="UCU62" s="75"/>
      <c r="UCV62" s="75"/>
      <c r="UCW62" s="74"/>
      <c r="UCX62" s="74"/>
      <c r="UCY62" s="74"/>
      <c r="UCZ62" s="75"/>
      <c r="UDA62" s="75"/>
      <c r="UDB62" s="75"/>
      <c r="UDC62" s="75"/>
      <c r="UDD62" s="75"/>
      <c r="UDE62" s="75"/>
      <c r="UDF62" s="75"/>
      <c r="UDG62" s="75"/>
      <c r="UDH62" s="75"/>
      <c r="UDI62" s="75"/>
      <c r="UDJ62" s="75"/>
      <c r="UDK62" s="75"/>
      <c r="UDL62" s="75"/>
      <c r="UDM62" s="75"/>
      <c r="UDN62" s="75"/>
      <c r="UDO62" s="75"/>
      <c r="UDP62" s="75"/>
      <c r="UDQ62" s="74"/>
      <c r="UDR62" s="74"/>
      <c r="UDS62" s="74"/>
      <c r="UDT62" s="75"/>
      <c r="UDU62" s="75"/>
      <c r="UDV62" s="75"/>
      <c r="UDW62" s="75"/>
      <c r="UDX62" s="75"/>
      <c r="UDY62" s="75"/>
      <c r="UDZ62" s="75"/>
      <c r="UEA62" s="75"/>
      <c r="UEB62" s="75"/>
      <c r="UEC62" s="75"/>
      <c r="UED62" s="75"/>
      <c r="UEE62" s="75"/>
      <c r="UEF62" s="75"/>
      <c r="UEG62" s="75"/>
      <c r="UEH62" s="75"/>
      <c r="UEI62" s="75"/>
      <c r="UEJ62" s="75"/>
      <c r="UEK62" s="74"/>
      <c r="UEL62" s="74"/>
      <c r="UEM62" s="74"/>
      <c r="UEN62" s="75"/>
      <c r="UEO62" s="75"/>
      <c r="UEP62" s="75"/>
      <c r="UEQ62" s="75"/>
      <c r="UER62" s="75"/>
      <c r="UES62" s="75"/>
      <c r="UET62" s="75"/>
      <c r="UEU62" s="75"/>
      <c r="UEV62" s="75"/>
      <c r="UEW62" s="75"/>
      <c r="UEX62" s="75"/>
      <c r="UEY62" s="75"/>
      <c r="UEZ62" s="75"/>
      <c r="UFA62" s="75"/>
      <c r="UFB62" s="75"/>
      <c r="UFC62" s="75"/>
      <c r="UFD62" s="75"/>
      <c r="UFE62" s="74"/>
      <c r="UFF62" s="74"/>
      <c r="UFG62" s="74"/>
      <c r="UFH62" s="75"/>
      <c r="UFI62" s="75"/>
      <c r="UFJ62" s="75"/>
      <c r="UFK62" s="75"/>
      <c r="UFL62" s="75"/>
      <c r="UFM62" s="75"/>
      <c r="UFN62" s="75"/>
      <c r="UFO62" s="75"/>
      <c r="UFP62" s="75"/>
      <c r="UFQ62" s="75"/>
      <c r="UFR62" s="75"/>
      <c r="UFS62" s="75"/>
      <c r="UFT62" s="75"/>
      <c r="UFU62" s="75"/>
      <c r="UFV62" s="75"/>
      <c r="UFW62" s="75"/>
      <c r="UFX62" s="75"/>
      <c r="UFY62" s="74"/>
      <c r="UFZ62" s="74"/>
      <c r="UGA62" s="74"/>
      <c r="UGB62" s="75"/>
      <c r="UGC62" s="75"/>
      <c r="UGD62" s="75"/>
      <c r="UGE62" s="75"/>
      <c r="UGF62" s="75"/>
      <c r="UGG62" s="75"/>
      <c r="UGH62" s="75"/>
      <c r="UGI62" s="75"/>
      <c r="UGJ62" s="75"/>
      <c r="UGK62" s="75"/>
      <c r="UGL62" s="75"/>
      <c r="UGM62" s="75"/>
      <c r="UGN62" s="75"/>
      <c r="UGO62" s="75"/>
      <c r="UGP62" s="75"/>
      <c r="UGQ62" s="75"/>
      <c r="UGR62" s="75"/>
      <c r="UGS62" s="74"/>
      <c r="UGT62" s="74"/>
      <c r="UGU62" s="74"/>
      <c r="UGV62" s="75"/>
      <c r="UGW62" s="75"/>
      <c r="UGX62" s="75"/>
      <c r="UGY62" s="75"/>
      <c r="UGZ62" s="75"/>
      <c r="UHA62" s="75"/>
      <c r="UHB62" s="75"/>
      <c r="UHC62" s="75"/>
      <c r="UHD62" s="75"/>
      <c r="UHE62" s="75"/>
      <c r="UHF62" s="75"/>
      <c r="UHG62" s="75"/>
      <c r="UHH62" s="75"/>
      <c r="UHI62" s="75"/>
      <c r="UHJ62" s="75"/>
      <c r="UHK62" s="75"/>
      <c r="UHL62" s="75"/>
      <c r="UHM62" s="74"/>
      <c r="UHN62" s="74"/>
      <c r="UHO62" s="74"/>
      <c r="UHP62" s="75"/>
      <c r="UHQ62" s="75"/>
      <c r="UHR62" s="75"/>
      <c r="UHS62" s="75"/>
      <c r="UHT62" s="75"/>
      <c r="UHU62" s="75"/>
      <c r="UHV62" s="75"/>
      <c r="UHW62" s="75"/>
      <c r="UHX62" s="75"/>
      <c r="UHY62" s="75"/>
      <c r="UHZ62" s="75"/>
      <c r="UIA62" s="75"/>
      <c r="UIB62" s="75"/>
      <c r="UIC62" s="75"/>
      <c r="UID62" s="75"/>
      <c r="UIE62" s="75"/>
      <c r="UIF62" s="75"/>
      <c r="UIG62" s="74"/>
      <c r="UIH62" s="74"/>
      <c r="UII62" s="74"/>
      <c r="UIJ62" s="75"/>
      <c r="UIK62" s="75"/>
      <c r="UIL62" s="75"/>
      <c r="UIM62" s="75"/>
      <c r="UIN62" s="75"/>
      <c r="UIO62" s="75"/>
      <c r="UIP62" s="75"/>
      <c r="UIQ62" s="75"/>
      <c r="UIR62" s="75"/>
      <c r="UIS62" s="75"/>
      <c r="UIT62" s="75"/>
      <c r="UIU62" s="75"/>
      <c r="UIV62" s="75"/>
      <c r="UIW62" s="75"/>
      <c r="UIX62" s="75"/>
      <c r="UIY62" s="75"/>
      <c r="UIZ62" s="75"/>
      <c r="UJA62" s="74"/>
      <c r="UJB62" s="74"/>
      <c r="UJC62" s="74"/>
      <c r="UJD62" s="75"/>
      <c r="UJE62" s="75"/>
      <c r="UJF62" s="75"/>
      <c r="UJG62" s="75"/>
      <c r="UJH62" s="75"/>
      <c r="UJI62" s="75"/>
      <c r="UJJ62" s="75"/>
      <c r="UJK62" s="75"/>
      <c r="UJL62" s="75"/>
      <c r="UJM62" s="75"/>
      <c r="UJN62" s="75"/>
      <c r="UJO62" s="75"/>
      <c r="UJP62" s="75"/>
      <c r="UJQ62" s="75"/>
      <c r="UJR62" s="75"/>
      <c r="UJS62" s="75"/>
      <c r="UJT62" s="75"/>
      <c r="UJU62" s="74"/>
      <c r="UJV62" s="74"/>
      <c r="UJW62" s="74"/>
      <c r="UJX62" s="75"/>
      <c r="UJY62" s="75"/>
      <c r="UJZ62" s="75"/>
      <c r="UKA62" s="75"/>
      <c r="UKB62" s="75"/>
      <c r="UKC62" s="75"/>
      <c r="UKD62" s="75"/>
      <c r="UKE62" s="75"/>
      <c r="UKF62" s="75"/>
      <c r="UKG62" s="75"/>
      <c r="UKH62" s="75"/>
      <c r="UKI62" s="75"/>
      <c r="UKJ62" s="75"/>
      <c r="UKK62" s="75"/>
      <c r="UKL62" s="75"/>
      <c r="UKM62" s="75"/>
      <c r="UKN62" s="75"/>
      <c r="UKO62" s="74"/>
      <c r="UKP62" s="74"/>
      <c r="UKQ62" s="74"/>
      <c r="UKR62" s="75"/>
      <c r="UKS62" s="75"/>
      <c r="UKT62" s="75"/>
      <c r="UKU62" s="75"/>
      <c r="UKV62" s="75"/>
      <c r="UKW62" s="75"/>
      <c r="UKX62" s="75"/>
      <c r="UKY62" s="75"/>
      <c r="UKZ62" s="75"/>
      <c r="ULA62" s="75"/>
      <c r="ULB62" s="75"/>
      <c r="ULC62" s="75"/>
      <c r="ULD62" s="75"/>
      <c r="ULE62" s="75"/>
      <c r="ULF62" s="75"/>
      <c r="ULG62" s="75"/>
      <c r="ULH62" s="75"/>
      <c r="ULI62" s="74"/>
      <c r="ULJ62" s="74"/>
      <c r="ULK62" s="74"/>
      <c r="ULL62" s="75"/>
      <c r="ULM62" s="75"/>
      <c r="ULN62" s="75"/>
      <c r="ULO62" s="75"/>
      <c r="ULP62" s="75"/>
      <c r="ULQ62" s="75"/>
      <c r="ULR62" s="75"/>
      <c r="ULS62" s="75"/>
      <c r="ULT62" s="75"/>
      <c r="ULU62" s="75"/>
      <c r="ULV62" s="75"/>
      <c r="ULW62" s="75"/>
      <c r="ULX62" s="75"/>
      <c r="ULY62" s="75"/>
      <c r="ULZ62" s="75"/>
      <c r="UMA62" s="75"/>
      <c r="UMB62" s="75"/>
      <c r="UMC62" s="74"/>
      <c r="UMD62" s="74"/>
      <c r="UME62" s="74"/>
      <c r="UMF62" s="75"/>
      <c r="UMG62" s="75"/>
      <c r="UMH62" s="75"/>
      <c r="UMI62" s="75"/>
      <c r="UMJ62" s="75"/>
      <c r="UMK62" s="75"/>
      <c r="UML62" s="75"/>
      <c r="UMM62" s="75"/>
      <c r="UMN62" s="75"/>
      <c r="UMO62" s="75"/>
      <c r="UMP62" s="75"/>
      <c r="UMQ62" s="75"/>
      <c r="UMR62" s="75"/>
      <c r="UMS62" s="75"/>
      <c r="UMT62" s="75"/>
      <c r="UMU62" s="75"/>
      <c r="UMV62" s="75"/>
      <c r="UMW62" s="74"/>
      <c r="UMX62" s="74"/>
      <c r="UMY62" s="74"/>
      <c r="UMZ62" s="75"/>
      <c r="UNA62" s="75"/>
      <c r="UNB62" s="75"/>
      <c r="UNC62" s="75"/>
      <c r="UND62" s="75"/>
      <c r="UNE62" s="75"/>
      <c r="UNF62" s="75"/>
      <c r="UNG62" s="75"/>
      <c r="UNH62" s="75"/>
      <c r="UNI62" s="75"/>
      <c r="UNJ62" s="75"/>
      <c r="UNK62" s="75"/>
      <c r="UNL62" s="75"/>
      <c r="UNM62" s="75"/>
      <c r="UNN62" s="75"/>
      <c r="UNO62" s="75"/>
      <c r="UNP62" s="75"/>
      <c r="UNQ62" s="74"/>
      <c r="UNR62" s="74"/>
      <c r="UNS62" s="74"/>
      <c r="UNT62" s="75"/>
      <c r="UNU62" s="75"/>
      <c r="UNV62" s="75"/>
      <c r="UNW62" s="75"/>
      <c r="UNX62" s="75"/>
      <c r="UNY62" s="75"/>
      <c r="UNZ62" s="75"/>
      <c r="UOA62" s="75"/>
      <c r="UOB62" s="75"/>
      <c r="UOC62" s="75"/>
      <c r="UOD62" s="75"/>
      <c r="UOE62" s="75"/>
      <c r="UOF62" s="75"/>
      <c r="UOG62" s="75"/>
      <c r="UOH62" s="75"/>
      <c r="UOI62" s="75"/>
      <c r="UOJ62" s="75"/>
      <c r="UOK62" s="74"/>
      <c r="UOL62" s="74"/>
      <c r="UOM62" s="74"/>
      <c r="UON62" s="75"/>
      <c r="UOO62" s="75"/>
      <c r="UOP62" s="75"/>
      <c r="UOQ62" s="75"/>
      <c r="UOR62" s="75"/>
      <c r="UOS62" s="75"/>
      <c r="UOT62" s="75"/>
      <c r="UOU62" s="75"/>
      <c r="UOV62" s="75"/>
      <c r="UOW62" s="75"/>
      <c r="UOX62" s="75"/>
      <c r="UOY62" s="75"/>
      <c r="UOZ62" s="75"/>
      <c r="UPA62" s="75"/>
      <c r="UPB62" s="75"/>
      <c r="UPC62" s="75"/>
      <c r="UPD62" s="75"/>
      <c r="UPE62" s="74"/>
      <c r="UPF62" s="74"/>
      <c r="UPG62" s="74"/>
      <c r="UPH62" s="75"/>
      <c r="UPI62" s="75"/>
      <c r="UPJ62" s="75"/>
      <c r="UPK62" s="75"/>
      <c r="UPL62" s="75"/>
      <c r="UPM62" s="75"/>
      <c r="UPN62" s="75"/>
      <c r="UPO62" s="75"/>
      <c r="UPP62" s="75"/>
      <c r="UPQ62" s="75"/>
      <c r="UPR62" s="75"/>
      <c r="UPS62" s="75"/>
      <c r="UPT62" s="75"/>
      <c r="UPU62" s="75"/>
      <c r="UPV62" s="75"/>
      <c r="UPW62" s="75"/>
      <c r="UPX62" s="75"/>
      <c r="UPY62" s="74"/>
      <c r="UPZ62" s="74"/>
      <c r="UQA62" s="74"/>
      <c r="UQB62" s="75"/>
      <c r="UQC62" s="75"/>
      <c r="UQD62" s="75"/>
      <c r="UQE62" s="75"/>
      <c r="UQF62" s="75"/>
      <c r="UQG62" s="75"/>
      <c r="UQH62" s="75"/>
      <c r="UQI62" s="75"/>
      <c r="UQJ62" s="75"/>
      <c r="UQK62" s="75"/>
      <c r="UQL62" s="75"/>
      <c r="UQM62" s="75"/>
      <c r="UQN62" s="75"/>
      <c r="UQO62" s="75"/>
      <c r="UQP62" s="75"/>
      <c r="UQQ62" s="75"/>
      <c r="UQR62" s="75"/>
      <c r="UQS62" s="74"/>
      <c r="UQT62" s="74"/>
      <c r="UQU62" s="74"/>
      <c r="UQV62" s="75"/>
      <c r="UQW62" s="75"/>
      <c r="UQX62" s="75"/>
      <c r="UQY62" s="75"/>
      <c r="UQZ62" s="75"/>
      <c r="URA62" s="75"/>
      <c r="URB62" s="75"/>
      <c r="URC62" s="75"/>
      <c r="URD62" s="75"/>
      <c r="URE62" s="75"/>
      <c r="URF62" s="75"/>
      <c r="URG62" s="75"/>
      <c r="URH62" s="75"/>
      <c r="URI62" s="75"/>
      <c r="URJ62" s="75"/>
      <c r="URK62" s="75"/>
      <c r="URL62" s="75"/>
      <c r="URM62" s="74"/>
      <c r="URN62" s="74"/>
      <c r="URO62" s="74"/>
      <c r="URP62" s="75"/>
      <c r="URQ62" s="75"/>
      <c r="URR62" s="75"/>
      <c r="URS62" s="75"/>
      <c r="URT62" s="75"/>
      <c r="URU62" s="75"/>
      <c r="URV62" s="75"/>
      <c r="URW62" s="75"/>
      <c r="URX62" s="75"/>
      <c r="URY62" s="75"/>
      <c r="URZ62" s="75"/>
      <c r="USA62" s="75"/>
      <c r="USB62" s="75"/>
      <c r="USC62" s="75"/>
      <c r="USD62" s="75"/>
      <c r="USE62" s="75"/>
      <c r="USF62" s="75"/>
      <c r="USG62" s="74"/>
      <c r="USH62" s="74"/>
      <c r="USI62" s="74"/>
      <c r="USJ62" s="75"/>
      <c r="USK62" s="75"/>
      <c r="USL62" s="75"/>
      <c r="USM62" s="75"/>
      <c r="USN62" s="75"/>
      <c r="USO62" s="75"/>
      <c r="USP62" s="75"/>
      <c r="USQ62" s="75"/>
      <c r="USR62" s="75"/>
      <c r="USS62" s="75"/>
      <c r="UST62" s="75"/>
      <c r="USU62" s="75"/>
      <c r="USV62" s="75"/>
      <c r="USW62" s="75"/>
      <c r="USX62" s="75"/>
      <c r="USY62" s="75"/>
      <c r="USZ62" s="75"/>
      <c r="UTA62" s="74"/>
      <c r="UTB62" s="74"/>
      <c r="UTC62" s="74"/>
      <c r="UTD62" s="75"/>
      <c r="UTE62" s="75"/>
      <c r="UTF62" s="75"/>
      <c r="UTG62" s="75"/>
      <c r="UTH62" s="75"/>
      <c r="UTI62" s="75"/>
      <c r="UTJ62" s="75"/>
      <c r="UTK62" s="75"/>
      <c r="UTL62" s="75"/>
      <c r="UTM62" s="75"/>
      <c r="UTN62" s="75"/>
      <c r="UTO62" s="75"/>
      <c r="UTP62" s="75"/>
      <c r="UTQ62" s="75"/>
      <c r="UTR62" s="75"/>
      <c r="UTS62" s="75"/>
      <c r="UTT62" s="75"/>
      <c r="UTU62" s="74"/>
      <c r="UTV62" s="74"/>
      <c r="UTW62" s="74"/>
      <c r="UTX62" s="75"/>
      <c r="UTY62" s="75"/>
      <c r="UTZ62" s="75"/>
      <c r="UUA62" s="75"/>
      <c r="UUB62" s="75"/>
      <c r="UUC62" s="75"/>
      <c r="UUD62" s="75"/>
      <c r="UUE62" s="75"/>
      <c r="UUF62" s="75"/>
      <c r="UUG62" s="75"/>
      <c r="UUH62" s="75"/>
      <c r="UUI62" s="75"/>
      <c r="UUJ62" s="75"/>
      <c r="UUK62" s="75"/>
      <c r="UUL62" s="75"/>
      <c r="UUM62" s="75"/>
      <c r="UUN62" s="75"/>
      <c r="UUO62" s="74"/>
      <c r="UUP62" s="74"/>
      <c r="UUQ62" s="74"/>
      <c r="UUR62" s="75"/>
      <c r="UUS62" s="75"/>
      <c r="UUT62" s="75"/>
      <c r="UUU62" s="75"/>
      <c r="UUV62" s="75"/>
      <c r="UUW62" s="75"/>
      <c r="UUX62" s="75"/>
      <c r="UUY62" s="75"/>
      <c r="UUZ62" s="75"/>
      <c r="UVA62" s="75"/>
      <c r="UVB62" s="75"/>
      <c r="UVC62" s="75"/>
      <c r="UVD62" s="75"/>
      <c r="UVE62" s="75"/>
      <c r="UVF62" s="75"/>
      <c r="UVG62" s="75"/>
      <c r="UVH62" s="75"/>
      <c r="UVI62" s="74"/>
      <c r="UVJ62" s="74"/>
      <c r="UVK62" s="74"/>
      <c r="UVL62" s="75"/>
      <c r="UVM62" s="75"/>
      <c r="UVN62" s="75"/>
      <c r="UVO62" s="75"/>
      <c r="UVP62" s="75"/>
      <c r="UVQ62" s="75"/>
      <c r="UVR62" s="75"/>
      <c r="UVS62" s="75"/>
      <c r="UVT62" s="75"/>
      <c r="UVU62" s="75"/>
      <c r="UVV62" s="75"/>
      <c r="UVW62" s="75"/>
      <c r="UVX62" s="75"/>
      <c r="UVY62" s="75"/>
      <c r="UVZ62" s="75"/>
      <c r="UWA62" s="75"/>
      <c r="UWB62" s="75"/>
      <c r="UWC62" s="74"/>
      <c r="UWD62" s="74"/>
      <c r="UWE62" s="74"/>
      <c r="UWF62" s="75"/>
      <c r="UWG62" s="75"/>
      <c r="UWH62" s="75"/>
      <c r="UWI62" s="75"/>
      <c r="UWJ62" s="75"/>
      <c r="UWK62" s="75"/>
      <c r="UWL62" s="75"/>
      <c r="UWM62" s="75"/>
      <c r="UWN62" s="75"/>
      <c r="UWO62" s="75"/>
      <c r="UWP62" s="75"/>
      <c r="UWQ62" s="75"/>
      <c r="UWR62" s="75"/>
      <c r="UWS62" s="75"/>
      <c r="UWT62" s="75"/>
      <c r="UWU62" s="75"/>
      <c r="UWV62" s="75"/>
      <c r="UWW62" s="74"/>
      <c r="UWX62" s="74"/>
      <c r="UWY62" s="74"/>
      <c r="UWZ62" s="75"/>
      <c r="UXA62" s="75"/>
      <c r="UXB62" s="75"/>
      <c r="UXC62" s="75"/>
      <c r="UXD62" s="75"/>
      <c r="UXE62" s="75"/>
      <c r="UXF62" s="75"/>
      <c r="UXG62" s="75"/>
      <c r="UXH62" s="75"/>
      <c r="UXI62" s="75"/>
      <c r="UXJ62" s="75"/>
      <c r="UXK62" s="75"/>
      <c r="UXL62" s="75"/>
      <c r="UXM62" s="75"/>
      <c r="UXN62" s="75"/>
      <c r="UXO62" s="75"/>
      <c r="UXP62" s="75"/>
      <c r="UXQ62" s="74"/>
      <c r="UXR62" s="74"/>
      <c r="UXS62" s="74"/>
      <c r="UXT62" s="75"/>
      <c r="UXU62" s="75"/>
      <c r="UXV62" s="75"/>
      <c r="UXW62" s="75"/>
      <c r="UXX62" s="75"/>
      <c r="UXY62" s="75"/>
      <c r="UXZ62" s="75"/>
      <c r="UYA62" s="75"/>
      <c r="UYB62" s="75"/>
      <c r="UYC62" s="75"/>
      <c r="UYD62" s="75"/>
      <c r="UYE62" s="75"/>
      <c r="UYF62" s="75"/>
      <c r="UYG62" s="75"/>
      <c r="UYH62" s="75"/>
      <c r="UYI62" s="75"/>
      <c r="UYJ62" s="75"/>
      <c r="UYK62" s="74"/>
      <c r="UYL62" s="74"/>
      <c r="UYM62" s="74"/>
      <c r="UYN62" s="75"/>
      <c r="UYO62" s="75"/>
      <c r="UYP62" s="75"/>
      <c r="UYQ62" s="75"/>
      <c r="UYR62" s="75"/>
      <c r="UYS62" s="75"/>
      <c r="UYT62" s="75"/>
      <c r="UYU62" s="75"/>
      <c r="UYV62" s="75"/>
      <c r="UYW62" s="75"/>
      <c r="UYX62" s="75"/>
      <c r="UYY62" s="75"/>
      <c r="UYZ62" s="75"/>
      <c r="UZA62" s="75"/>
      <c r="UZB62" s="75"/>
      <c r="UZC62" s="75"/>
      <c r="UZD62" s="75"/>
      <c r="UZE62" s="74"/>
      <c r="UZF62" s="74"/>
      <c r="UZG62" s="74"/>
      <c r="UZH62" s="75"/>
      <c r="UZI62" s="75"/>
      <c r="UZJ62" s="75"/>
      <c r="UZK62" s="75"/>
      <c r="UZL62" s="75"/>
      <c r="UZM62" s="75"/>
      <c r="UZN62" s="75"/>
      <c r="UZO62" s="75"/>
      <c r="UZP62" s="75"/>
      <c r="UZQ62" s="75"/>
      <c r="UZR62" s="75"/>
      <c r="UZS62" s="75"/>
      <c r="UZT62" s="75"/>
      <c r="UZU62" s="75"/>
      <c r="UZV62" s="75"/>
      <c r="UZW62" s="75"/>
      <c r="UZX62" s="75"/>
      <c r="UZY62" s="74"/>
      <c r="UZZ62" s="74"/>
      <c r="VAA62" s="74"/>
      <c r="VAB62" s="75"/>
      <c r="VAC62" s="75"/>
      <c r="VAD62" s="75"/>
      <c r="VAE62" s="75"/>
      <c r="VAF62" s="75"/>
      <c r="VAG62" s="75"/>
      <c r="VAH62" s="75"/>
      <c r="VAI62" s="75"/>
      <c r="VAJ62" s="75"/>
      <c r="VAK62" s="75"/>
      <c r="VAL62" s="75"/>
      <c r="VAM62" s="75"/>
      <c r="VAN62" s="75"/>
      <c r="VAO62" s="75"/>
      <c r="VAP62" s="75"/>
      <c r="VAQ62" s="75"/>
      <c r="VAR62" s="75"/>
      <c r="VAS62" s="74"/>
      <c r="VAT62" s="74"/>
      <c r="VAU62" s="74"/>
      <c r="VAV62" s="75"/>
      <c r="VAW62" s="75"/>
      <c r="VAX62" s="75"/>
      <c r="VAY62" s="75"/>
      <c r="VAZ62" s="75"/>
      <c r="VBA62" s="75"/>
      <c r="VBB62" s="75"/>
      <c r="VBC62" s="75"/>
      <c r="VBD62" s="75"/>
      <c r="VBE62" s="75"/>
      <c r="VBF62" s="75"/>
      <c r="VBG62" s="75"/>
      <c r="VBH62" s="75"/>
      <c r="VBI62" s="75"/>
      <c r="VBJ62" s="75"/>
      <c r="VBK62" s="75"/>
      <c r="VBL62" s="75"/>
      <c r="VBM62" s="74"/>
      <c r="VBN62" s="74"/>
      <c r="VBO62" s="74"/>
      <c r="VBP62" s="75"/>
      <c r="VBQ62" s="75"/>
      <c r="VBR62" s="75"/>
      <c r="VBS62" s="75"/>
      <c r="VBT62" s="75"/>
      <c r="VBU62" s="75"/>
      <c r="VBV62" s="75"/>
      <c r="VBW62" s="75"/>
      <c r="VBX62" s="75"/>
      <c r="VBY62" s="75"/>
      <c r="VBZ62" s="75"/>
      <c r="VCA62" s="75"/>
      <c r="VCB62" s="75"/>
      <c r="VCC62" s="75"/>
      <c r="VCD62" s="75"/>
      <c r="VCE62" s="75"/>
      <c r="VCF62" s="75"/>
      <c r="VCG62" s="74"/>
      <c r="VCH62" s="74"/>
      <c r="VCI62" s="74"/>
      <c r="VCJ62" s="75"/>
      <c r="VCK62" s="75"/>
      <c r="VCL62" s="75"/>
      <c r="VCM62" s="75"/>
      <c r="VCN62" s="75"/>
      <c r="VCO62" s="75"/>
      <c r="VCP62" s="75"/>
      <c r="VCQ62" s="75"/>
      <c r="VCR62" s="75"/>
      <c r="VCS62" s="75"/>
      <c r="VCT62" s="75"/>
      <c r="VCU62" s="75"/>
      <c r="VCV62" s="75"/>
      <c r="VCW62" s="75"/>
      <c r="VCX62" s="75"/>
      <c r="VCY62" s="75"/>
      <c r="VCZ62" s="75"/>
      <c r="VDA62" s="74"/>
      <c r="VDB62" s="74"/>
      <c r="VDC62" s="74"/>
      <c r="VDD62" s="75"/>
      <c r="VDE62" s="75"/>
      <c r="VDF62" s="75"/>
      <c r="VDG62" s="75"/>
      <c r="VDH62" s="75"/>
      <c r="VDI62" s="75"/>
      <c r="VDJ62" s="75"/>
      <c r="VDK62" s="75"/>
      <c r="VDL62" s="75"/>
      <c r="VDM62" s="75"/>
      <c r="VDN62" s="75"/>
      <c r="VDO62" s="75"/>
      <c r="VDP62" s="75"/>
      <c r="VDQ62" s="75"/>
      <c r="VDR62" s="75"/>
      <c r="VDS62" s="75"/>
      <c r="VDT62" s="75"/>
      <c r="VDU62" s="74"/>
      <c r="VDV62" s="74"/>
      <c r="VDW62" s="74"/>
      <c r="VDX62" s="75"/>
      <c r="VDY62" s="75"/>
      <c r="VDZ62" s="75"/>
      <c r="VEA62" s="75"/>
      <c r="VEB62" s="75"/>
      <c r="VEC62" s="75"/>
      <c r="VED62" s="75"/>
      <c r="VEE62" s="75"/>
      <c r="VEF62" s="75"/>
      <c r="VEG62" s="75"/>
      <c r="VEH62" s="75"/>
      <c r="VEI62" s="75"/>
      <c r="VEJ62" s="75"/>
      <c r="VEK62" s="75"/>
      <c r="VEL62" s="75"/>
      <c r="VEM62" s="75"/>
      <c r="VEN62" s="75"/>
      <c r="VEO62" s="74"/>
      <c r="VEP62" s="74"/>
      <c r="VEQ62" s="74"/>
      <c r="VER62" s="75"/>
      <c r="VES62" s="75"/>
      <c r="VET62" s="75"/>
      <c r="VEU62" s="75"/>
      <c r="VEV62" s="75"/>
      <c r="VEW62" s="75"/>
      <c r="VEX62" s="75"/>
      <c r="VEY62" s="75"/>
      <c r="VEZ62" s="75"/>
      <c r="VFA62" s="75"/>
      <c r="VFB62" s="75"/>
      <c r="VFC62" s="75"/>
      <c r="VFD62" s="75"/>
      <c r="VFE62" s="75"/>
      <c r="VFF62" s="75"/>
      <c r="VFG62" s="75"/>
      <c r="VFH62" s="75"/>
      <c r="VFI62" s="74"/>
      <c r="VFJ62" s="74"/>
      <c r="VFK62" s="74"/>
      <c r="VFL62" s="75"/>
      <c r="VFM62" s="75"/>
      <c r="VFN62" s="75"/>
      <c r="VFO62" s="75"/>
      <c r="VFP62" s="75"/>
      <c r="VFQ62" s="75"/>
      <c r="VFR62" s="75"/>
      <c r="VFS62" s="75"/>
      <c r="VFT62" s="75"/>
      <c r="VFU62" s="75"/>
      <c r="VFV62" s="75"/>
      <c r="VFW62" s="75"/>
      <c r="VFX62" s="75"/>
      <c r="VFY62" s="75"/>
      <c r="VFZ62" s="75"/>
      <c r="VGA62" s="75"/>
      <c r="VGB62" s="75"/>
      <c r="VGC62" s="74"/>
      <c r="VGD62" s="74"/>
      <c r="VGE62" s="74"/>
      <c r="VGF62" s="75"/>
      <c r="VGG62" s="75"/>
      <c r="VGH62" s="75"/>
      <c r="VGI62" s="75"/>
      <c r="VGJ62" s="75"/>
      <c r="VGK62" s="75"/>
      <c r="VGL62" s="75"/>
      <c r="VGM62" s="75"/>
      <c r="VGN62" s="75"/>
      <c r="VGO62" s="75"/>
      <c r="VGP62" s="75"/>
      <c r="VGQ62" s="75"/>
      <c r="VGR62" s="75"/>
      <c r="VGS62" s="75"/>
      <c r="VGT62" s="75"/>
      <c r="VGU62" s="75"/>
      <c r="VGV62" s="75"/>
      <c r="VGW62" s="74"/>
      <c r="VGX62" s="74"/>
      <c r="VGY62" s="74"/>
      <c r="VGZ62" s="75"/>
      <c r="VHA62" s="75"/>
      <c r="VHB62" s="75"/>
      <c r="VHC62" s="75"/>
      <c r="VHD62" s="75"/>
      <c r="VHE62" s="75"/>
      <c r="VHF62" s="75"/>
      <c r="VHG62" s="75"/>
      <c r="VHH62" s="75"/>
      <c r="VHI62" s="75"/>
      <c r="VHJ62" s="75"/>
      <c r="VHK62" s="75"/>
      <c r="VHL62" s="75"/>
      <c r="VHM62" s="75"/>
      <c r="VHN62" s="75"/>
      <c r="VHO62" s="75"/>
      <c r="VHP62" s="75"/>
      <c r="VHQ62" s="74"/>
      <c r="VHR62" s="74"/>
      <c r="VHS62" s="74"/>
      <c r="VHT62" s="75"/>
      <c r="VHU62" s="75"/>
      <c r="VHV62" s="75"/>
      <c r="VHW62" s="75"/>
      <c r="VHX62" s="75"/>
      <c r="VHY62" s="75"/>
      <c r="VHZ62" s="75"/>
      <c r="VIA62" s="75"/>
      <c r="VIB62" s="75"/>
      <c r="VIC62" s="75"/>
      <c r="VID62" s="75"/>
      <c r="VIE62" s="75"/>
      <c r="VIF62" s="75"/>
      <c r="VIG62" s="75"/>
      <c r="VIH62" s="75"/>
      <c r="VII62" s="75"/>
      <c r="VIJ62" s="75"/>
      <c r="VIK62" s="74"/>
      <c r="VIL62" s="74"/>
      <c r="VIM62" s="74"/>
      <c r="VIN62" s="75"/>
      <c r="VIO62" s="75"/>
      <c r="VIP62" s="75"/>
      <c r="VIQ62" s="75"/>
      <c r="VIR62" s="75"/>
      <c r="VIS62" s="75"/>
      <c r="VIT62" s="75"/>
      <c r="VIU62" s="75"/>
      <c r="VIV62" s="75"/>
      <c r="VIW62" s="75"/>
      <c r="VIX62" s="75"/>
      <c r="VIY62" s="75"/>
      <c r="VIZ62" s="75"/>
      <c r="VJA62" s="75"/>
      <c r="VJB62" s="75"/>
      <c r="VJC62" s="75"/>
      <c r="VJD62" s="75"/>
      <c r="VJE62" s="74"/>
      <c r="VJF62" s="74"/>
      <c r="VJG62" s="74"/>
      <c r="VJH62" s="75"/>
      <c r="VJI62" s="75"/>
      <c r="VJJ62" s="75"/>
      <c r="VJK62" s="75"/>
      <c r="VJL62" s="75"/>
      <c r="VJM62" s="75"/>
      <c r="VJN62" s="75"/>
      <c r="VJO62" s="75"/>
      <c r="VJP62" s="75"/>
      <c r="VJQ62" s="75"/>
      <c r="VJR62" s="75"/>
      <c r="VJS62" s="75"/>
      <c r="VJT62" s="75"/>
      <c r="VJU62" s="75"/>
      <c r="VJV62" s="75"/>
      <c r="VJW62" s="75"/>
      <c r="VJX62" s="75"/>
      <c r="VJY62" s="74"/>
      <c r="VJZ62" s="74"/>
      <c r="VKA62" s="74"/>
      <c r="VKB62" s="75"/>
      <c r="VKC62" s="75"/>
      <c r="VKD62" s="75"/>
      <c r="VKE62" s="75"/>
      <c r="VKF62" s="75"/>
      <c r="VKG62" s="75"/>
      <c r="VKH62" s="75"/>
      <c r="VKI62" s="75"/>
      <c r="VKJ62" s="75"/>
      <c r="VKK62" s="75"/>
      <c r="VKL62" s="75"/>
      <c r="VKM62" s="75"/>
      <c r="VKN62" s="75"/>
      <c r="VKO62" s="75"/>
      <c r="VKP62" s="75"/>
      <c r="VKQ62" s="75"/>
      <c r="VKR62" s="75"/>
      <c r="VKS62" s="74"/>
      <c r="VKT62" s="74"/>
      <c r="VKU62" s="74"/>
      <c r="VKV62" s="75"/>
      <c r="VKW62" s="75"/>
      <c r="VKX62" s="75"/>
      <c r="VKY62" s="75"/>
      <c r="VKZ62" s="75"/>
      <c r="VLA62" s="75"/>
      <c r="VLB62" s="75"/>
      <c r="VLC62" s="75"/>
      <c r="VLD62" s="75"/>
      <c r="VLE62" s="75"/>
      <c r="VLF62" s="75"/>
      <c r="VLG62" s="75"/>
      <c r="VLH62" s="75"/>
      <c r="VLI62" s="75"/>
      <c r="VLJ62" s="75"/>
      <c r="VLK62" s="75"/>
      <c r="VLL62" s="75"/>
      <c r="VLM62" s="74"/>
      <c r="VLN62" s="74"/>
      <c r="VLO62" s="74"/>
      <c r="VLP62" s="75"/>
      <c r="VLQ62" s="75"/>
      <c r="VLR62" s="75"/>
      <c r="VLS62" s="75"/>
      <c r="VLT62" s="75"/>
      <c r="VLU62" s="75"/>
      <c r="VLV62" s="75"/>
      <c r="VLW62" s="75"/>
      <c r="VLX62" s="75"/>
      <c r="VLY62" s="75"/>
      <c r="VLZ62" s="75"/>
      <c r="VMA62" s="75"/>
      <c r="VMB62" s="75"/>
      <c r="VMC62" s="75"/>
      <c r="VMD62" s="75"/>
      <c r="VME62" s="75"/>
      <c r="VMF62" s="75"/>
      <c r="VMG62" s="74"/>
      <c r="VMH62" s="74"/>
      <c r="VMI62" s="74"/>
      <c r="VMJ62" s="75"/>
      <c r="VMK62" s="75"/>
      <c r="VML62" s="75"/>
      <c r="VMM62" s="75"/>
      <c r="VMN62" s="75"/>
      <c r="VMO62" s="75"/>
      <c r="VMP62" s="75"/>
      <c r="VMQ62" s="75"/>
      <c r="VMR62" s="75"/>
      <c r="VMS62" s="75"/>
      <c r="VMT62" s="75"/>
      <c r="VMU62" s="75"/>
      <c r="VMV62" s="75"/>
      <c r="VMW62" s="75"/>
      <c r="VMX62" s="75"/>
      <c r="VMY62" s="75"/>
      <c r="VMZ62" s="75"/>
      <c r="VNA62" s="74"/>
      <c r="VNB62" s="74"/>
      <c r="VNC62" s="74"/>
      <c r="VND62" s="75"/>
      <c r="VNE62" s="75"/>
      <c r="VNF62" s="75"/>
      <c r="VNG62" s="75"/>
      <c r="VNH62" s="75"/>
      <c r="VNI62" s="75"/>
      <c r="VNJ62" s="75"/>
      <c r="VNK62" s="75"/>
      <c r="VNL62" s="75"/>
      <c r="VNM62" s="75"/>
      <c r="VNN62" s="75"/>
      <c r="VNO62" s="75"/>
      <c r="VNP62" s="75"/>
      <c r="VNQ62" s="75"/>
      <c r="VNR62" s="75"/>
      <c r="VNS62" s="75"/>
      <c r="VNT62" s="75"/>
      <c r="VNU62" s="74"/>
      <c r="VNV62" s="74"/>
      <c r="VNW62" s="74"/>
      <c r="VNX62" s="75"/>
      <c r="VNY62" s="75"/>
      <c r="VNZ62" s="75"/>
      <c r="VOA62" s="75"/>
      <c r="VOB62" s="75"/>
      <c r="VOC62" s="75"/>
      <c r="VOD62" s="75"/>
      <c r="VOE62" s="75"/>
      <c r="VOF62" s="75"/>
      <c r="VOG62" s="75"/>
      <c r="VOH62" s="75"/>
      <c r="VOI62" s="75"/>
      <c r="VOJ62" s="75"/>
      <c r="VOK62" s="75"/>
      <c r="VOL62" s="75"/>
      <c r="VOM62" s="75"/>
      <c r="VON62" s="75"/>
      <c r="VOO62" s="74"/>
      <c r="VOP62" s="74"/>
      <c r="VOQ62" s="74"/>
      <c r="VOR62" s="75"/>
      <c r="VOS62" s="75"/>
      <c r="VOT62" s="75"/>
      <c r="VOU62" s="75"/>
      <c r="VOV62" s="75"/>
      <c r="VOW62" s="75"/>
      <c r="VOX62" s="75"/>
      <c r="VOY62" s="75"/>
      <c r="VOZ62" s="75"/>
      <c r="VPA62" s="75"/>
      <c r="VPB62" s="75"/>
      <c r="VPC62" s="75"/>
      <c r="VPD62" s="75"/>
      <c r="VPE62" s="75"/>
      <c r="VPF62" s="75"/>
      <c r="VPG62" s="75"/>
      <c r="VPH62" s="75"/>
      <c r="VPI62" s="74"/>
      <c r="VPJ62" s="74"/>
      <c r="VPK62" s="74"/>
      <c r="VPL62" s="75"/>
      <c r="VPM62" s="75"/>
      <c r="VPN62" s="75"/>
      <c r="VPO62" s="75"/>
      <c r="VPP62" s="75"/>
      <c r="VPQ62" s="75"/>
      <c r="VPR62" s="75"/>
      <c r="VPS62" s="75"/>
      <c r="VPT62" s="75"/>
      <c r="VPU62" s="75"/>
      <c r="VPV62" s="75"/>
      <c r="VPW62" s="75"/>
      <c r="VPX62" s="75"/>
      <c r="VPY62" s="75"/>
      <c r="VPZ62" s="75"/>
      <c r="VQA62" s="75"/>
      <c r="VQB62" s="75"/>
      <c r="VQC62" s="74"/>
      <c r="VQD62" s="74"/>
      <c r="VQE62" s="74"/>
      <c r="VQF62" s="75"/>
      <c r="VQG62" s="75"/>
      <c r="VQH62" s="75"/>
      <c r="VQI62" s="75"/>
      <c r="VQJ62" s="75"/>
      <c r="VQK62" s="75"/>
      <c r="VQL62" s="75"/>
      <c r="VQM62" s="75"/>
      <c r="VQN62" s="75"/>
      <c r="VQO62" s="75"/>
      <c r="VQP62" s="75"/>
      <c r="VQQ62" s="75"/>
      <c r="VQR62" s="75"/>
      <c r="VQS62" s="75"/>
      <c r="VQT62" s="75"/>
      <c r="VQU62" s="75"/>
      <c r="VQV62" s="75"/>
      <c r="VQW62" s="74"/>
      <c r="VQX62" s="74"/>
      <c r="VQY62" s="74"/>
      <c r="VQZ62" s="75"/>
      <c r="VRA62" s="75"/>
      <c r="VRB62" s="75"/>
      <c r="VRC62" s="75"/>
      <c r="VRD62" s="75"/>
      <c r="VRE62" s="75"/>
      <c r="VRF62" s="75"/>
      <c r="VRG62" s="75"/>
      <c r="VRH62" s="75"/>
      <c r="VRI62" s="75"/>
      <c r="VRJ62" s="75"/>
      <c r="VRK62" s="75"/>
      <c r="VRL62" s="75"/>
      <c r="VRM62" s="75"/>
      <c r="VRN62" s="75"/>
      <c r="VRO62" s="75"/>
      <c r="VRP62" s="75"/>
      <c r="VRQ62" s="74"/>
      <c r="VRR62" s="74"/>
      <c r="VRS62" s="74"/>
      <c r="VRT62" s="75"/>
      <c r="VRU62" s="75"/>
      <c r="VRV62" s="75"/>
      <c r="VRW62" s="75"/>
      <c r="VRX62" s="75"/>
      <c r="VRY62" s="75"/>
      <c r="VRZ62" s="75"/>
      <c r="VSA62" s="75"/>
      <c r="VSB62" s="75"/>
      <c r="VSC62" s="75"/>
      <c r="VSD62" s="75"/>
      <c r="VSE62" s="75"/>
      <c r="VSF62" s="75"/>
      <c r="VSG62" s="75"/>
      <c r="VSH62" s="75"/>
      <c r="VSI62" s="75"/>
      <c r="VSJ62" s="75"/>
      <c r="VSK62" s="74"/>
      <c r="VSL62" s="74"/>
      <c r="VSM62" s="74"/>
      <c r="VSN62" s="75"/>
      <c r="VSO62" s="75"/>
      <c r="VSP62" s="75"/>
      <c r="VSQ62" s="75"/>
      <c r="VSR62" s="75"/>
      <c r="VSS62" s="75"/>
      <c r="VST62" s="75"/>
      <c r="VSU62" s="75"/>
      <c r="VSV62" s="75"/>
      <c r="VSW62" s="75"/>
      <c r="VSX62" s="75"/>
      <c r="VSY62" s="75"/>
      <c r="VSZ62" s="75"/>
      <c r="VTA62" s="75"/>
      <c r="VTB62" s="75"/>
      <c r="VTC62" s="75"/>
      <c r="VTD62" s="75"/>
      <c r="VTE62" s="74"/>
      <c r="VTF62" s="74"/>
      <c r="VTG62" s="74"/>
      <c r="VTH62" s="75"/>
      <c r="VTI62" s="75"/>
      <c r="VTJ62" s="75"/>
      <c r="VTK62" s="75"/>
      <c r="VTL62" s="75"/>
      <c r="VTM62" s="75"/>
      <c r="VTN62" s="75"/>
      <c r="VTO62" s="75"/>
      <c r="VTP62" s="75"/>
      <c r="VTQ62" s="75"/>
      <c r="VTR62" s="75"/>
      <c r="VTS62" s="75"/>
      <c r="VTT62" s="75"/>
      <c r="VTU62" s="75"/>
      <c r="VTV62" s="75"/>
      <c r="VTW62" s="75"/>
      <c r="VTX62" s="75"/>
      <c r="VTY62" s="74"/>
      <c r="VTZ62" s="74"/>
      <c r="VUA62" s="74"/>
      <c r="VUB62" s="75"/>
      <c r="VUC62" s="75"/>
      <c r="VUD62" s="75"/>
      <c r="VUE62" s="75"/>
      <c r="VUF62" s="75"/>
      <c r="VUG62" s="75"/>
      <c r="VUH62" s="75"/>
      <c r="VUI62" s="75"/>
      <c r="VUJ62" s="75"/>
      <c r="VUK62" s="75"/>
      <c r="VUL62" s="75"/>
      <c r="VUM62" s="75"/>
      <c r="VUN62" s="75"/>
      <c r="VUO62" s="75"/>
      <c r="VUP62" s="75"/>
      <c r="VUQ62" s="75"/>
      <c r="VUR62" s="75"/>
      <c r="VUS62" s="74"/>
      <c r="VUT62" s="74"/>
      <c r="VUU62" s="74"/>
      <c r="VUV62" s="75"/>
      <c r="VUW62" s="75"/>
      <c r="VUX62" s="75"/>
      <c r="VUY62" s="75"/>
      <c r="VUZ62" s="75"/>
      <c r="VVA62" s="75"/>
      <c r="VVB62" s="75"/>
      <c r="VVC62" s="75"/>
      <c r="VVD62" s="75"/>
      <c r="VVE62" s="75"/>
      <c r="VVF62" s="75"/>
      <c r="VVG62" s="75"/>
      <c r="VVH62" s="75"/>
      <c r="VVI62" s="75"/>
      <c r="VVJ62" s="75"/>
      <c r="VVK62" s="75"/>
      <c r="VVL62" s="75"/>
      <c r="VVM62" s="74"/>
      <c r="VVN62" s="74"/>
      <c r="VVO62" s="74"/>
      <c r="VVP62" s="75"/>
      <c r="VVQ62" s="75"/>
      <c r="VVR62" s="75"/>
      <c r="VVS62" s="75"/>
      <c r="VVT62" s="75"/>
      <c r="VVU62" s="75"/>
      <c r="VVV62" s="75"/>
      <c r="VVW62" s="75"/>
      <c r="VVX62" s="75"/>
      <c r="VVY62" s="75"/>
      <c r="VVZ62" s="75"/>
      <c r="VWA62" s="75"/>
      <c r="VWB62" s="75"/>
      <c r="VWC62" s="75"/>
      <c r="VWD62" s="75"/>
      <c r="VWE62" s="75"/>
      <c r="VWF62" s="75"/>
      <c r="VWG62" s="74"/>
      <c r="VWH62" s="74"/>
      <c r="VWI62" s="74"/>
      <c r="VWJ62" s="75"/>
      <c r="VWK62" s="75"/>
      <c r="VWL62" s="75"/>
      <c r="VWM62" s="75"/>
      <c r="VWN62" s="75"/>
      <c r="VWO62" s="75"/>
      <c r="VWP62" s="75"/>
      <c r="VWQ62" s="75"/>
      <c r="VWR62" s="75"/>
      <c r="VWS62" s="75"/>
      <c r="VWT62" s="75"/>
      <c r="VWU62" s="75"/>
      <c r="VWV62" s="75"/>
      <c r="VWW62" s="75"/>
      <c r="VWX62" s="75"/>
      <c r="VWY62" s="75"/>
      <c r="VWZ62" s="75"/>
      <c r="VXA62" s="74"/>
      <c r="VXB62" s="74"/>
      <c r="VXC62" s="74"/>
      <c r="VXD62" s="75"/>
      <c r="VXE62" s="75"/>
      <c r="VXF62" s="75"/>
      <c r="VXG62" s="75"/>
      <c r="VXH62" s="75"/>
      <c r="VXI62" s="75"/>
      <c r="VXJ62" s="75"/>
      <c r="VXK62" s="75"/>
      <c r="VXL62" s="75"/>
      <c r="VXM62" s="75"/>
      <c r="VXN62" s="75"/>
      <c r="VXO62" s="75"/>
      <c r="VXP62" s="75"/>
      <c r="VXQ62" s="75"/>
      <c r="VXR62" s="75"/>
      <c r="VXS62" s="75"/>
      <c r="VXT62" s="75"/>
      <c r="VXU62" s="74"/>
      <c r="VXV62" s="74"/>
      <c r="VXW62" s="74"/>
      <c r="VXX62" s="75"/>
      <c r="VXY62" s="75"/>
      <c r="VXZ62" s="75"/>
      <c r="VYA62" s="75"/>
      <c r="VYB62" s="75"/>
      <c r="VYC62" s="75"/>
      <c r="VYD62" s="75"/>
      <c r="VYE62" s="75"/>
      <c r="VYF62" s="75"/>
      <c r="VYG62" s="75"/>
      <c r="VYH62" s="75"/>
      <c r="VYI62" s="75"/>
      <c r="VYJ62" s="75"/>
      <c r="VYK62" s="75"/>
      <c r="VYL62" s="75"/>
      <c r="VYM62" s="75"/>
      <c r="VYN62" s="75"/>
      <c r="VYO62" s="74"/>
      <c r="VYP62" s="74"/>
      <c r="VYQ62" s="74"/>
      <c r="VYR62" s="75"/>
      <c r="VYS62" s="75"/>
      <c r="VYT62" s="75"/>
      <c r="VYU62" s="75"/>
      <c r="VYV62" s="75"/>
      <c r="VYW62" s="75"/>
      <c r="VYX62" s="75"/>
      <c r="VYY62" s="75"/>
      <c r="VYZ62" s="75"/>
      <c r="VZA62" s="75"/>
      <c r="VZB62" s="75"/>
      <c r="VZC62" s="75"/>
      <c r="VZD62" s="75"/>
      <c r="VZE62" s="75"/>
      <c r="VZF62" s="75"/>
      <c r="VZG62" s="75"/>
      <c r="VZH62" s="75"/>
      <c r="VZI62" s="74"/>
      <c r="VZJ62" s="74"/>
      <c r="VZK62" s="74"/>
      <c r="VZL62" s="75"/>
      <c r="VZM62" s="75"/>
      <c r="VZN62" s="75"/>
      <c r="VZO62" s="75"/>
      <c r="VZP62" s="75"/>
      <c r="VZQ62" s="75"/>
      <c r="VZR62" s="75"/>
      <c r="VZS62" s="75"/>
      <c r="VZT62" s="75"/>
      <c r="VZU62" s="75"/>
      <c r="VZV62" s="75"/>
      <c r="VZW62" s="75"/>
      <c r="VZX62" s="75"/>
      <c r="VZY62" s="75"/>
      <c r="VZZ62" s="75"/>
      <c r="WAA62" s="75"/>
      <c r="WAB62" s="75"/>
      <c r="WAC62" s="74"/>
      <c r="WAD62" s="74"/>
      <c r="WAE62" s="74"/>
      <c r="WAF62" s="75"/>
      <c r="WAG62" s="75"/>
      <c r="WAH62" s="75"/>
      <c r="WAI62" s="75"/>
      <c r="WAJ62" s="75"/>
      <c r="WAK62" s="75"/>
      <c r="WAL62" s="75"/>
      <c r="WAM62" s="75"/>
      <c r="WAN62" s="75"/>
      <c r="WAO62" s="75"/>
      <c r="WAP62" s="75"/>
      <c r="WAQ62" s="75"/>
      <c r="WAR62" s="75"/>
      <c r="WAS62" s="75"/>
      <c r="WAT62" s="75"/>
      <c r="WAU62" s="75"/>
      <c r="WAV62" s="75"/>
      <c r="WAW62" s="74"/>
      <c r="WAX62" s="74"/>
      <c r="WAY62" s="74"/>
      <c r="WAZ62" s="75"/>
      <c r="WBA62" s="75"/>
      <c r="WBB62" s="75"/>
      <c r="WBC62" s="75"/>
      <c r="WBD62" s="75"/>
      <c r="WBE62" s="75"/>
      <c r="WBF62" s="75"/>
      <c r="WBG62" s="75"/>
      <c r="WBH62" s="75"/>
      <c r="WBI62" s="75"/>
      <c r="WBJ62" s="75"/>
      <c r="WBK62" s="75"/>
      <c r="WBL62" s="75"/>
      <c r="WBM62" s="75"/>
      <c r="WBN62" s="75"/>
      <c r="WBO62" s="75"/>
      <c r="WBP62" s="75"/>
      <c r="WBQ62" s="74"/>
      <c r="WBR62" s="74"/>
      <c r="WBS62" s="74"/>
      <c r="WBT62" s="75"/>
      <c r="WBU62" s="75"/>
      <c r="WBV62" s="75"/>
      <c r="WBW62" s="75"/>
      <c r="WBX62" s="75"/>
      <c r="WBY62" s="75"/>
      <c r="WBZ62" s="75"/>
      <c r="WCA62" s="75"/>
      <c r="WCB62" s="75"/>
      <c r="WCC62" s="75"/>
      <c r="WCD62" s="75"/>
      <c r="WCE62" s="75"/>
      <c r="WCF62" s="75"/>
      <c r="WCG62" s="75"/>
      <c r="WCH62" s="75"/>
      <c r="WCI62" s="75"/>
      <c r="WCJ62" s="75"/>
      <c r="WCK62" s="74"/>
      <c r="WCL62" s="74"/>
      <c r="WCM62" s="74"/>
      <c r="WCN62" s="75"/>
      <c r="WCO62" s="75"/>
      <c r="WCP62" s="75"/>
      <c r="WCQ62" s="75"/>
      <c r="WCR62" s="75"/>
      <c r="WCS62" s="75"/>
      <c r="WCT62" s="75"/>
      <c r="WCU62" s="75"/>
      <c r="WCV62" s="75"/>
      <c r="WCW62" s="75"/>
      <c r="WCX62" s="75"/>
      <c r="WCY62" s="75"/>
      <c r="WCZ62" s="75"/>
      <c r="WDA62" s="75"/>
      <c r="WDB62" s="75"/>
      <c r="WDC62" s="75"/>
      <c r="WDD62" s="75"/>
      <c r="WDE62" s="74"/>
      <c r="WDF62" s="74"/>
      <c r="WDG62" s="74"/>
      <c r="WDH62" s="75"/>
      <c r="WDI62" s="75"/>
      <c r="WDJ62" s="75"/>
      <c r="WDK62" s="75"/>
      <c r="WDL62" s="75"/>
      <c r="WDM62" s="75"/>
      <c r="WDN62" s="75"/>
      <c r="WDO62" s="75"/>
      <c r="WDP62" s="75"/>
      <c r="WDQ62" s="75"/>
      <c r="WDR62" s="75"/>
      <c r="WDS62" s="75"/>
      <c r="WDT62" s="75"/>
      <c r="WDU62" s="75"/>
      <c r="WDV62" s="75"/>
      <c r="WDW62" s="75"/>
      <c r="WDX62" s="75"/>
      <c r="WDY62" s="74"/>
      <c r="WDZ62" s="74"/>
      <c r="WEA62" s="74"/>
      <c r="WEB62" s="75"/>
      <c r="WEC62" s="75"/>
      <c r="WED62" s="75"/>
      <c r="WEE62" s="75"/>
      <c r="WEF62" s="75"/>
      <c r="WEG62" s="75"/>
      <c r="WEH62" s="75"/>
      <c r="WEI62" s="75"/>
      <c r="WEJ62" s="75"/>
      <c r="WEK62" s="75"/>
      <c r="WEL62" s="75"/>
      <c r="WEM62" s="75"/>
      <c r="WEN62" s="75"/>
      <c r="WEO62" s="75"/>
      <c r="WEP62" s="75"/>
      <c r="WEQ62" s="75"/>
      <c r="WER62" s="75"/>
      <c r="WES62" s="74"/>
      <c r="WET62" s="74"/>
      <c r="WEU62" s="74"/>
      <c r="WEV62" s="75"/>
      <c r="WEW62" s="75"/>
      <c r="WEX62" s="75"/>
      <c r="WEY62" s="75"/>
      <c r="WEZ62" s="75"/>
      <c r="WFA62" s="75"/>
      <c r="WFB62" s="75"/>
      <c r="WFC62" s="75"/>
      <c r="WFD62" s="75"/>
      <c r="WFE62" s="75"/>
      <c r="WFF62" s="75"/>
      <c r="WFG62" s="75"/>
      <c r="WFH62" s="75"/>
      <c r="WFI62" s="75"/>
      <c r="WFJ62" s="75"/>
      <c r="WFK62" s="75"/>
      <c r="WFL62" s="75"/>
      <c r="WFM62" s="74"/>
      <c r="WFN62" s="74"/>
      <c r="WFO62" s="74"/>
      <c r="WFP62" s="75"/>
      <c r="WFQ62" s="75"/>
      <c r="WFR62" s="75"/>
      <c r="WFS62" s="75"/>
      <c r="WFT62" s="75"/>
      <c r="WFU62" s="75"/>
      <c r="WFV62" s="75"/>
      <c r="WFW62" s="75"/>
      <c r="WFX62" s="75"/>
      <c r="WFY62" s="75"/>
      <c r="WFZ62" s="75"/>
      <c r="WGA62" s="75"/>
      <c r="WGB62" s="75"/>
      <c r="WGC62" s="75"/>
      <c r="WGD62" s="75"/>
      <c r="WGE62" s="75"/>
      <c r="WGF62" s="75"/>
      <c r="WGG62" s="74"/>
      <c r="WGH62" s="74"/>
      <c r="WGI62" s="74"/>
      <c r="WGJ62" s="75"/>
      <c r="WGK62" s="75"/>
      <c r="WGL62" s="75"/>
      <c r="WGM62" s="75"/>
      <c r="WGN62" s="75"/>
      <c r="WGO62" s="75"/>
      <c r="WGP62" s="75"/>
      <c r="WGQ62" s="75"/>
      <c r="WGR62" s="75"/>
      <c r="WGS62" s="75"/>
      <c r="WGT62" s="75"/>
      <c r="WGU62" s="75"/>
      <c r="WGV62" s="75"/>
      <c r="WGW62" s="75"/>
      <c r="WGX62" s="75"/>
      <c r="WGY62" s="75"/>
      <c r="WGZ62" s="75"/>
      <c r="WHA62" s="74"/>
      <c r="WHB62" s="74"/>
      <c r="WHC62" s="74"/>
      <c r="WHD62" s="75"/>
      <c r="WHE62" s="75"/>
      <c r="WHF62" s="75"/>
      <c r="WHG62" s="75"/>
      <c r="WHH62" s="75"/>
      <c r="WHI62" s="75"/>
      <c r="WHJ62" s="75"/>
      <c r="WHK62" s="75"/>
      <c r="WHL62" s="75"/>
      <c r="WHM62" s="75"/>
      <c r="WHN62" s="75"/>
      <c r="WHO62" s="75"/>
      <c r="WHP62" s="75"/>
      <c r="WHQ62" s="75"/>
      <c r="WHR62" s="75"/>
      <c r="WHS62" s="75"/>
      <c r="WHT62" s="75"/>
      <c r="WHU62" s="74"/>
      <c r="WHV62" s="74"/>
      <c r="WHW62" s="74"/>
      <c r="WHX62" s="75"/>
      <c r="WHY62" s="75"/>
      <c r="WHZ62" s="75"/>
      <c r="WIA62" s="75"/>
      <c r="WIB62" s="75"/>
      <c r="WIC62" s="75"/>
      <c r="WID62" s="75"/>
      <c r="WIE62" s="75"/>
      <c r="WIF62" s="75"/>
      <c r="WIG62" s="75"/>
      <c r="WIH62" s="75"/>
      <c r="WII62" s="75"/>
      <c r="WIJ62" s="75"/>
      <c r="WIK62" s="75"/>
      <c r="WIL62" s="75"/>
      <c r="WIM62" s="75"/>
      <c r="WIN62" s="75"/>
      <c r="WIO62" s="74"/>
      <c r="WIP62" s="74"/>
      <c r="WIQ62" s="74"/>
      <c r="WIR62" s="75"/>
      <c r="WIS62" s="75"/>
      <c r="WIT62" s="75"/>
      <c r="WIU62" s="75"/>
      <c r="WIV62" s="75"/>
      <c r="WIW62" s="75"/>
      <c r="WIX62" s="75"/>
      <c r="WIY62" s="75"/>
      <c r="WIZ62" s="75"/>
      <c r="WJA62" s="75"/>
      <c r="WJB62" s="75"/>
      <c r="WJC62" s="75"/>
      <c r="WJD62" s="75"/>
      <c r="WJE62" s="75"/>
      <c r="WJF62" s="75"/>
      <c r="WJG62" s="75"/>
      <c r="WJH62" s="75"/>
      <c r="WJI62" s="74"/>
      <c r="WJJ62" s="74"/>
      <c r="WJK62" s="74"/>
      <c r="WJL62" s="75"/>
      <c r="WJM62" s="75"/>
      <c r="WJN62" s="75"/>
      <c r="WJO62" s="75"/>
      <c r="WJP62" s="75"/>
      <c r="WJQ62" s="75"/>
      <c r="WJR62" s="75"/>
      <c r="WJS62" s="75"/>
      <c r="WJT62" s="75"/>
      <c r="WJU62" s="75"/>
      <c r="WJV62" s="75"/>
      <c r="WJW62" s="75"/>
      <c r="WJX62" s="75"/>
      <c r="WJY62" s="75"/>
      <c r="WJZ62" s="75"/>
      <c r="WKA62" s="75"/>
      <c r="WKB62" s="75"/>
      <c r="WKC62" s="74"/>
      <c r="WKD62" s="74"/>
      <c r="WKE62" s="74"/>
      <c r="WKF62" s="75"/>
      <c r="WKG62" s="75"/>
      <c r="WKH62" s="75"/>
      <c r="WKI62" s="75"/>
      <c r="WKJ62" s="75"/>
      <c r="WKK62" s="75"/>
      <c r="WKL62" s="75"/>
      <c r="WKM62" s="75"/>
      <c r="WKN62" s="75"/>
      <c r="WKO62" s="75"/>
      <c r="WKP62" s="75"/>
      <c r="WKQ62" s="75"/>
      <c r="WKR62" s="75"/>
      <c r="WKS62" s="75"/>
      <c r="WKT62" s="75"/>
      <c r="WKU62" s="75"/>
      <c r="WKV62" s="75"/>
      <c r="WKW62" s="74"/>
      <c r="WKX62" s="74"/>
      <c r="WKY62" s="74"/>
      <c r="WKZ62" s="75"/>
      <c r="WLA62" s="75"/>
      <c r="WLB62" s="75"/>
      <c r="WLC62" s="75"/>
      <c r="WLD62" s="75"/>
      <c r="WLE62" s="75"/>
      <c r="WLF62" s="75"/>
      <c r="WLG62" s="75"/>
      <c r="WLH62" s="75"/>
      <c r="WLI62" s="75"/>
      <c r="WLJ62" s="75"/>
      <c r="WLK62" s="75"/>
      <c r="WLL62" s="75"/>
      <c r="WLM62" s="75"/>
      <c r="WLN62" s="75"/>
      <c r="WLO62" s="75"/>
      <c r="WLP62" s="75"/>
      <c r="WLQ62" s="74"/>
      <c r="WLR62" s="74"/>
      <c r="WLS62" s="74"/>
      <c r="WLT62" s="75"/>
      <c r="WLU62" s="75"/>
      <c r="WLV62" s="75"/>
      <c r="WLW62" s="75"/>
      <c r="WLX62" s="75"/>
      <c r="WLY62" s="75"/>
      <c r="WLZ62" s="75"/>
      <c r="WMA62" s="75"/>
      <c r="WMB62" s="75"/>
      <c r="WMC62" s="75"/>
      <c r="WMD62" s="75"/>
      <c r="WME62" s="75"/>
      <c r="WMF62" s="75"/>
      <c r="WMG62" s="75"/>
      <c r="WMH62" s="75"/>
      <c r="WMI62" s="75"/>
      <c r="WMJ62" s="75"/>
      <c r="WMK62" s="74"/>
      <c r="WML62" s="74"/>
      <c r="WMM62" s="74"/>
      <c r="WMN62" s="75"/>
      <c r="WMO62" s="75"/>
      <c r="WMP62" s="75"/>
      <c r="WMQ62" s="75"/>
      <c r="WMR62" s="75"/>
      <c r="WMS62" s="75"/>
      <c r="WMT62" s="75"/>
      <c r="WMU62" s="75"/>
      <c r="WMV62" s="75"/>
      <c r="WMW62" s="75"/>
      <c r="WMX62" s="75"/>
      <c r="WMY62" s="75"/>
      <c r="WMZ62" s="75"/>
      <c r="WNA62" s="75"/>
      <c r="WNB62" s="75"/>
      <c r="WNC62" s="75"/>
      <c r="WND62" s="75"/>
      <c r="WNE62" s="74"/>
      <c r="WNF62" s="74"/>
      <c r="WNG62" s="74"/>
      <c r="WNH62" s="75"/>
      <c r="WNI62" s="75"/>
      <c r="WNJ62" s="75"/>
      <c r="WNK62" s="75"/>
      <c r="WNL62" s="75"/>
      <c r="WNM62" s="75"/>
      <c r="WNN62" s="75"/>
      <c r="WNO62" s="75"/>
      <c r="WNP62" s="75"/>
      <c r="WNQ62" s="75"/>
      <c r="WNR62" s="75"/>
      <c r="WNS62" s="75"/>
      <c r="WNT62" s="75"/>
      <c r="WNU62" s="75"/>
      <c r="WNV62" s="75"/>
      <c r="WNW62" s="75"/>
      <c r="WNX62" s="75"/>
      <c r="WNY62" s="74"/>
      <c r="WNZ62" s="74"/>
      <c r="WOA62" s="74"/>
      <c r="WOB62" s="75"/>
      <c r="WOC62" s="75"/>
      <c r="WOD62" s="75"/>
      <c r="WOE62" s="75"/>
      <c r="WOF62" s="75"/>
      <c r="WOG62" s="75"/>
      <c r="WOH62" s="75"/>
      <c r="WOI62" s="75"/>
      <c r="WOJ62" s="75"/>
      <c r="WOK62" s="75"/>
      <c r="WOL62" s="75"/>
      <c r="WOM62" s="75"/>
      <c r="WON62" s="75"/>
      <c r="WOO62" s="75"/>
      <c r="WOP62" s="75"/>
      <c r="WOQ62" s="75"/>
      <c r="WOR62" s="75"/>
      <c r="WOS62" s="74"/>
      <c r="WOT62" s="74"/>
      <c r="WOU62" s="74"/>
      <c r="WOV62" s="75"/>
      <c r="WOW62" s="75"/>
      <c r="WOX62" s="75"/>
      <c r="WOY62" s="75"/>
      <c r="WOZ62" s="75"/>
      <c r="WPA62" s="75"/>
      <c r="WPB62" s="75"/>
      <c r="WPC62" s="75"/>
      <c r="WPD62" s="75"/>
      <c r="WPE62" s="75"/>
      <c r="WPF62" s="75"/>
      <c r="WPG62" s="75"/>
      <c r="WPH62" s="75"/>
      <c r="WPI62" s="75"/>
      <c r="WPJ62" s="75"/>
      <c r="WPK62" s="75"/>
      <c r="WPL62" s="75"/>
      <c r="WPM62" s="74"/>
      <c r="WPN62" s="74"/>
      <c r="WPO62" s="74"/>
      <c r="WPP62" s="75"/>
      <c r="WPQ62" s="75"/>
      <c r="WPR62" s="75"/>
      <c r="WPS62" s="75"/>
      <c r="WPT62" s="75"/>
      <c r="WPU62" s="75"/>
      <c r="WPV62" s="75"/>
      <c r="WPW62" s="75"/>
      <c r="WPX62" s="75"/>
      <c r="WPY62" s="75"/>
      <c r="WPZ62" s="75"/>
      <c r="WQA62" s="75"/>
      <c r="WQB62" s="75"/>
      <c r="WQC62" s="75"/>
      <c r="WQD62" s="75"/>
      <c r="WQE62" s="75"/>
      <c r="WQF62" s="75"/>
      <c r="WQG62" s="74"/>
      <c r="WQH62" s="74"/>
      <c r="WQI62" s="74"/>
      <c r="WQJ62" s="75"/>
      <c r="WQK62" s="75"/>
      <c r="WQL62" s="75"/>
      <c r="WQM62" s="75"/>
      <c r="WQN62" s="75"/>
      <c r="WQO62" s="75"/>
      <c r="WQP62" s="75"/>
      <c r="WQQ62" s="75"/>
      <c r="WQR62" s="75"/>
      <c r="WQS62" s="75"/>
      <c r="WQT62" s="75"/>
      <c r="WQU62" s="75"/>
      <c r="WQV62" s="75"/>
      <c r="WQW62" s="75"/>
      <c r="WQX62" s="75"/>
      <c r="WQY62" s="75"/>
      <c r="WQZ62" s="75"/>
      <c r="WRA62" s="74"/>
      <c r="WRB62" s="74"/>
      <c r="WRC62" s="74"/>
      <c r="WRD62" s="75"/>
      <c r="WRE62" s="75"/>
      <c r="WRF62" s="75"/>
      <c r="WRG62" s="75"/>
      <c r="WRH62" s="75"/>
      <c r="WRI62" s="75"/>
      <c r="WRJ62" s="75"/>
      <c r="WRK62" s="75"/>
      <c r="WRL62" s="75"/>
      <c r="WRM62" s="75"/>
      <c r="WRN62" s="75"/>
      <c r="WRO62" s="75"/>
      <c r="WRP62" s="75"/>
      <c r="WRQ62" s="75"/>
      <c r="WRR62" s="75"/>
      <c r="WRS62" s="75"/>
      <c r="WRT62" s="75"/>
      <c r="WRU62" s="74"/>
      <c r="WRV62" s="74"/>
      <c r="WRW62" s="74"/>
      <c r="WRX62" s="75"/>
      <c r="WRY62" s="75"/>
      <c r="WRZ62" s="75"/>
      <c r="WSA62" s="75"/>
      <c r="WSB62" s="75"/>
      <c r="WSC62" s="75"/>
      <c r="WSD62" s="75"/>
      <c r="WSE62" s="75"/>
      <c r="WSF62" s="75"/>
      <c r="WSG62" s="75"/>
      <c r="WSH62" s="75"/>
      <c r="WSI62" s="75"/>
      <c r="WSJ62" s="75"/>
      <c r="WSK62" s="75"/>
      <c r="WSL62" s="75"/>
      <c r="WSM62" s="75"/>
      <c r="WSN62" s="75"/>
      <c r="WSO62" s="74"/>
      <c r="WSP62" s="74"/>
      <c r="WSQ62" s="74"/>
      <c r="WSR62" s="75"/>
      <c r="WSS62" s="75"/>
      <c r="WST62" s="75"/>
      <c r="WSU62" s="75"/>
      <c r="WSV62" s="75"/>
      <c r="WSW62" s="75"/>
      <c r="WSX62" s="75"/>
      <c r="WSY62" s="75"/>
      <c r="WSZ62" s="75"/>
      <c r="WTA62" s="75"/>
      <c r="WTB62" s="75"/>
      <c r="WTC62" s="75"/>
      <c r="WTD62" s="75"/>
      <c r="WTE62" s="75"/>
      <c r="WTF62" s="75"/>
      <c r="WTG62" s="75"/>
      <c r="WTH62" s="75"/>
      <c r="WTI62" s="74"/>
      <c r="WTJ62" s="74"/>
      <c r="WTK62" s="74"/>
      <c r="WTL62" s="75"/>
      <c r="WTM62" s="75"/>
      <c r="WTN62" s="75"/>
      <c r="WTO62" s="75"/>
      <c r="WTP62" s="75"/>
      <c r="WTQ62" s="75"/>
      <c r="WTR62" s="75"/>
      <c r="WTS62" s="75"/>
      <c r="WTT62" s="75"/>
      <c r="WTU62" s="75"/>
      <c r="WTV62" s="75"/>
      <c r="WTW62" s="75"/>
      <c r="WTX62" s="75"/>
      <c r="WTY62" s="75"/>
      <c r="WTZ62" s="75"/>
      <c r="WUA62" s="75"/>
      <c r="WUB62" s="75"/>
      <c r="WUC62" s="74"/>
      <c r="WUD62" s="74"/>
      <c r="WUE62" s="74"/>
      <c r="WUF62" s="75"/>
      <c r="WUG62" s="75"/>
      <c r="WUH62" s="75"/>
      <c r="WUI62" s="75"/>
      <c r="WUJ62" s="75"/>
      <c r="WUK62" s="75"/>
      <c r="WUL62" s="75"/>
      <c r="WUM62" s="75"/>
      <c r="WUN62" s="75"/>
      <c r="WUO62" s="75"/>
      <c r="WUP62" s="75"/>
      <c r="WUQ62" s="75"/>
      <c r="WUR62" s="75"/>
      <c r="WUS62" s="75"/>
      <c r="WUT62" s="75"/>
      <c r="WUU62" s="75"/>
      <c r="WUV62" s="75"/>
      <c r="WUW62" s="74"/>
      <c r="WUX62" s="74"/>
      <c r="WUY62" s="74"/>
      <c r="WUZ62" s="75"/>
      <c r="WVA62" s="75"/>
      <c r="WVB62" s="75"/>
      <c r="WVC62" s="75"/>
      <c r="WVD62" s="75"/>
      <c r="WVE62" s="75"/>
      <c r="WVF62" s="75"/>
      <c r="WVG62" s="75"/>
      <c r="WVH62" s="75"/>
      <c r="WVI62" s="75"/>
      <c r="WVJ62" s="75"/>
      <c r="WVK62" s="75"/>
      <c r="WVL62" s="75"/>
      <c r="WVM62" s="75"/>
      <c r="WVN62" s="75"/>
      <c r="WVO62" s="75"/>
      <c r="WVP62" s="75"/>
      <c r="WVQ62" s="74"/>
      <c r="WVR62" s="74"/>
      <c r="WVS62" s="74"/>
      <c r="WVT62" s="75"/>
      <c r="WVU62" s="75"/>
      <c r="WVV62" s="75"/>
      <c r="WVW62" s="75"/>
      <c r="WVX62" s="75"/>
      <c r="WVY62" s="75"/>
      <c r="WVZ62" s="75"/>
      <c r="WWA62" s="75"/>
      <c r="WWB62" s="75"/>
      <c r="WWC62" s="75"/>
      <c r="WWD62" s="75"/>
      <c r="WWE62" s="75"/>
      <c r="WWF62" s="75"/>
      <c r="WWG62" s="75"/>
      <c r="WWH62" s="75"/>
      <c r="WWI62" s="75"/>
      <c r="WWJ62" s="75"/>
      <c r="WWK62" s="74"/>
      <c r="WWL62" s="74"/>
      <c r="WWM62" s="74"/>
      <c r="WWN62" s="75"/>
      <c r="WWO62" s="75"/>
      <c r="WWP62" s="75"/>
      <c r="WWQ62" s="75"/>
      <c r="WWR62" s="75"/>
      <c r="WWS62" s="75"/>
      <c r="WWT62" s="75"/>
      <c r="WWU62" s="75"/>
      <c r="WWV62" s="75"/>
      <c r="WWW62" s="75"/>
      <c r="WWX62" s="75"/>
      <c r="WWY62" s="75"/>
      <c r="WWZ62" s="75"/>
      <c r="WXA62" s="75"/>
      <c r="WXB62" s="75"/>
      <c r="WXC62" s="75"/>
      <c r="WXD62" s="75"/>
      <c r="WXE62" s="74"/>
      <c r="WXF62" s="74"/>
      <c r="WXG62" s="74"/>
      <c r="WXH62" s="75"/>
      <c r="WXI62" s="75"/>
      <c r="WXJ62" s="75"/>
      <c r="WXK62" s="75"/>
      <c r="WXL62" s="75"/>
      <c r="WXM62" s="75"/>
      <c r="WXN62" s="75"/>
      <c r="WXO62" s="75"/>
      <c r="WXP62" s="75"/>
      <c r="WXQ62" s="75"/>
      <c r="WXR62" s="75"/>
      <c r="WXS62" s="75"/>
      <c r="WXT62" s="75"/>
      <c r="WXU62" s="75"/>
      <c r="WXV62" s="75"/>
      <c r="WXW62" s="75"/>
      <c r="WXX62" s="75"/>
      <c r="WXY62" s="74"/>
      <c r="WXZ62" s="74"/>
      <c r="WYA62" s="74"/>
      <c r="WYB62" s="75"/>
      <c r="WYC62" s="75"/>
      <c r="WYD62" s="75"/>
      <c r="WYE62" s="75"/>
      <c r="WYF62" s="75"/>
      <c r="WYG62" s="75"/>
      <c r="WYH62" s="75"/>
      <c r="WYI62" s="75"/>
      <c r="WYJ62" s="75"/>
      <c r="WYK62" s="75"/>
      <c r="WYL62" s="75"/>
      <c r="WYM62" s="75"/>
      <c r="WYN62" s="75"/>
      <c r="WYO62" s="75"/>
      <c r="WYP62" s="75"/>
      <c r="WYQ62" s="75"/>
      <c r="WYR62" s="75"/>
      <c r="WYS62" s="74"/>
      <c r="WYT62" s="74"/>
      <c r="WYU62" s="74"/>
      <c r="WYV62" s="75"/>
      <c r="WYW62" s="75"/>
      <c r="WYX62" s="75"/>
      <c r="WYY62" s="75"/>
      <c r="WYZ62" s="75"/>
      <c r="WZA62" s="75"/>
      <c r="WZB62" s="75"/>
      <c r="WZC62" s="75"/>
      <c r="WZD62" s="75"/>
      <c r="WZE62" s="75"/>
      <c r="WZF62" s="75"/>
      <c r="WZG62" s="75"/>
      <c r="WZH62" s="75"/>
      <c r="WZI62" s="75"/>
      <c r="WZJ62" s="75"/>
      <c r="WZK62" s="75"/>
      <c r="WZL62" s="75"/>
      <c r="WZM62" s="74"/>
      <c r="WZN62" s="74"/>
      <c r="WZO62" s="74"/>
      <c r="WZP62" s="75"/>
      <c r="WZQ62" s="75"/>
      <c r="WZR62" s="75"/>
      <c r="WZS62" s="75"/>
      <c r="WZT62" s="75"/>
      <c r="WZU62" s="75"/>
      <c r="WZV62" s="75"/>
      <c r="WZW62" s="75"/>
      <c r="WZX62" s="75"/>
      <c r="WZY62" s="75"/>
      <c r="WZZ62" s="75"/>
      <c r="XAA62" s="75"/>
      <c r="XAB62" s="75"/>
      <c r="XAC62" s="75"/>
      <c r="XAD62" s="75"/>
      <c r="XAE62" s="75"/>
      <c r="XAF62" s="75"/>
      <c r="XAG62" s="74"/>
      <c r="XAH62" s="74"/>
      <c r="XAI62" s="74"/>
      <c r="XAJ62" s="75"/>
      <c r="XAK62" s="75"/>
      <c r="XAL62" s="75"/>
      <c r="XAM62" s="75"/>
      <c r="XAN62" s="75"/>
      <c r="XAO62" s="75"/>
      <c r="XAP62" s="75"/>
      <c r="XAQ62" s="75"/>
      <c r="XAR62" s="75"/>
      <c r="XAS62" s="75"/>
      <c r="XAT62" s="75"/>
      <c r="XAU62" s="75"/>
      <c r="XAV62" s="75"/>
      <c r="XAW62" s="75"/>
      <c r="XAX62" s="75"/>
      <c r="XAY62" s="75"/>
      <c r="XAZ62" s="75"/>
      <c r="XBA62" s="74"/>
      <c r="XBB62" s="74"/>
      <c r="XBC62" s="74"/>
      <c r="XBD62" s="75"/>
      <c r="XBE62" s="75"/>
      <c r="XBF62" s="75"/>
      <c r="XBG62" s="75"/>
      <c r="XBH62" s="75"/>
      <c r="XBI62" s="75"/>
      <c r="XBJ62" s="75"/>
      <c r="XBK62" s="75"/>
      <c r="XBL62" s="75"/>
      <c r="XBM62" s="75"/>
      <c r="XBN62" s="75"/>
      <c r="XBO62" s="75"/>
      <c r="XBP62" s="75"/>
      <c r="XBQ62" s="75"/>
      <c r="XBR62" s="75"/>
      <c r="XBS62" s="75"/>
      <c r="XBT62" s="75"/>
      <c r="XBU62" s="74"/>
      <c r="XBV62" s="74"/>
      <c r="XBW62" s="74"/>
      <c r="XBX62" s="75"/>
      <c r="XBY62" s="75"/>
      <c r="XBZ62" s="75"/>
      <c r="XCA62" s="75"/>
      <c r="XCB62" s="75"/>
      <c r="XCC62" s="75"/>
      <c r="XCD62" s="75"/>
      <c r="XCE62" s="75"/>
      <c r="XCF62" s="75"/>
      <c r="XCG62" s="75"/>
      <c r="XCH62" s="75"/>
      <c r="XCI62" s="75"/>
      <c r="XCJ62" s="75"/>
      <c r="XCK62" s="75"/>
      <c r="XCL62" s="75"/>
      <c r="XCM62" s="75"/>
      <c r="XCN62" s="75"/>
      <c r="XCO62" s="74"/>
      <c r="XCP62" s="74"/>
      <c r="XCQ62" s="74"/>
      <c r="XCR62" s="75"/>
      <c r="XCS62" s="75"/>
      <c r="XCT62" s="75"/>
      <c r="XCU62" s="75"/>
      <c r="XCV62" s="75"/>
      <c r="XCW62" s="75"/>
      <c r="XCX62" s="75"/>
      <c r="XCY62" s="75"/>
      <c r="XCZ62" s="75"/>
      <c r="XDA62" s="75"/>
      <c r="XDB62" s="75"/>
      <c r="XDC62" s="75"/>
      <c r="XDD62" s="75"/>
      <c r="XDE62" s="75"/>
      <c r="XDF62" s="75"/>
      <c r="XDG62" s="75"/>
      <c r="XDH62" s="75"/>
      <c r="XDI62" s="74"/>
      <c r="XDJ62" s="74"/>
      <c r="XDK62" s="74"/>
      <c r="XDL62" s="75"/>
      <c r="XDM62" s="75"/>
      <c r="XDN62" s="75"/>
      <c r="XDO62" s="75"/>
      <c r="XDP62" s="75"/>
      <c r="XDQ62" s="75"/>
      <c r="XDR62" s="75"/>
      <c r="XDS62" s="75"/>
      <c r="XDT62" s="75"/>
      <c r="XDU62" s="75"/>
      <c r="XDV62" s="75"/>
      <c r="XDW62" s="75"/>
      <c r="XDX62" s="75"/>
      <c r="XDY62" s="75"/>
      <c r="XDZ62" s="75"/>
      <c r="XEA62" s="75"/>
      <c r="XEB62" s="75"/>
      <c r="XEC62" s="74"/>
      <c r="XED62" s="74"/>
      <c r="XEE62" s="74"/>
      <c r="XEF62" s="75"/>
      <c r="XEG62" s="75"/>
      <c r="XEH62" s="75"/>
      <c r="XEI62" s="75"/>
      <c r="XEJ62" s="75"/>
      <c r="XEK62" s="75"/>
      <c r="XEL62" s="75"/>
      <c r="XEM62" s="75"/>
      <c r="XEN62" s="75"/>
      <c r="XEO62" s="75"/>
      <c r="XEP62" s="75"/>
      <c r="XEQ62" s="75"/>
      <c r="XER62" s="75"/>
      <c r="XES62" s="75"/>
      <c r="XET62" s="75"/>
      <c r="XEU62" s="75"/>
      <c r="XEV62" s="75"/>
      <c r="XEW62" s="74"/>
      <c r="XEX62" s="74"/>
      <c r="XEY62" s="74"/>
      <c r="XEZ62" s="75"/>
      <c r="XFA62" s="75"/>
      <c r="XFB62" s="75"/>
    </row>
    <row r="63" spans="1:16382" x14ac:dyDescent="0.25">
      <c r="A63" s="78" t="s">
        <v>58</v>
      </c>
      <c r="B63" s="79">
        <v>4.196996524362253E-3</v>
      </c>
      <c r="C63" s="79">
        <v>4.918355301987016E-4</v>
      </c>
      <c r="D63" s="79">
        <v>2.5378713358253001E-2</v>
      </c>
      <c r="E63" s="79">
        <v>1.6394517673290051E-4</v>
      </c>
      <c r="F63" s="79">
        <v>1.1279428159223556E-2</v>
      </c>
      <c r="G63" s="79">
        <v>1.1902419830808577E-2</v>
      </c>
      <c r="H63" s="79">
        <v>2.787068004459309E-3</v>
      </c>
      <c r="I63" s="79">
        <v>5.5282313594334054E-2</v>
      </c>
      <c r="J63" s="79">
        <v>1.8755328218243821E-2</v>
      </c>
      <c r="K63" s="79">
        <v>2.9510131811922094E-4</v>
      </c>
      <c r="L63" s="79">
        <v>0.25965637090956784</v>
      </c>
      <c r="M63" s="79">
        <v>0.4678667453603515</v>
      </c>
      <c r="N63" s="79">
        <v>0.12066365007541478</v>
      </c>
      <c r="O63" s="79">
        <v>3.1805364286182701E-3</v>
      </c>
      <c r="P63" s="79">
        <v>1.7935602334579318E-2</v>
      </c>
      <c r="Q63" s="79">
        <v>1.6394517673290051E-4</v>
      </c>
    </row>
    <row r="64" spans="1:16382" x14ac:dyDescent="0.25">
      <c r="Q64" s="82"/>
    </row>
  </sheetData>
  <conditionalFormatting sqref="B4:R5">
    <cfRule type="cellIs" dxfId="1309" priority="3" operator="equal">
      <formula>0</formula>
    </cfRule>
  </conditionalFormatting>
  <conditionalFormatting sqref="B6:R61">
    <cfRule type="cellIs" dxfId="1308"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orientation="landscape" r:id="rId1"/>
  <headerFooter>
    <oddFooter>&amp;L&amp;10&amp;F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sheetPr>
  <dimension ref="A1:I109"/>
  <sheetViews>
    <sheetView showGridLines="0" workbookViewId="0">
      <pane ySplit="3" topLeftCell="A4" activePane="bottomLeft" state="frozen"/>
      <selection pane="bottomLeft" activeCell="A4" sqref="A4"/>
    </sheetView>
  </sheetViews>
  <sheetFormatPr defaultColWidth="9.140625" defaultRowHeight="15" x14ac:dyDescent="0.25"/>
  <cols>
    <col min="1" max="1" width="26.42578125" style="84" customWidth="1"/>
    <col min="2" max="2" width="10.5703125" style="84" customWidth="1"/>
    <col min="3" max="3" width="8.5703125" style="84" customWidth="1"/>
    <col min="4" max="4" width="9.28515625" style="242" customWidth="1"/>
    <col min="5" max="5" width="8.28515625" style="84" customWidth="1"/>
    <col min="6" max="6" width="9.42578125" style="84" customWidth="1"/>
    <col min="7" max="7" width="8.7109375" style="84" customWidth="1"/>
    <col min="8" max="8" width="9.140625" style="84" customWidth="1"/>
    <col min="9" max="16384" width="9.140625" style="84"/>
  </cols>
  <sheetData>
    <row r="1" spans="1:7" ht="17.25" x14ac:dyDescent="0.3">
      <c r="A1" s="83" t="s">
        <v>758</v>
      </c>
      <c r="B1" s="85"/>
      <c r="G1" s="46"/>
    </row>
    <row r="3" spans="1:7" ht="25.5" x14ac:dyDescent="0.25">
      <c r="A3" s="86" t="s">
        <v>37</v>
      </c>
      <c r="B3" s="90">
        <v>2017</v>
      </c>
      <c r="C3" s="89" t="s">
        <v>60</v>
      </c>
      <c r="D3" s="87" t="s">
        <v>753</v>
      </c>
      <c r="E3" s="89" t="s">
        <v>60</v>
      </c>
      <c r="F3" s="88" t="s">
        <v>150</v>
      </c>
      <c r="G3" s="89" t="s">
        <v>30</v>
      </c>
    </row>
    <row r="4" spans="1:7" x14ac:dyDescent="0.25">
      <c r="A4" s="91" t="s">
        <v>134</v>
      </c>
      <c r="B4" s="96">
        <v>43</v>
      </c>
      <c r="C4" s="93">
        <v>1.7186250999200639E-3</v>
      </c>
      <c r="D4" s="92">
        <v>35</v>
      </c>
      <c r="E4" s="93">
        <v>1.560479736055999E-3</v>
      </c>
      <c r="F4" s="94">
        <v>0.22857142857142865</v>
      </c>
      <c r="G4" s="95">
        <v>8</v>
      </c>
    </row>
    <row r="5" spans="1:7" x14ac:dyDescent="0.25">
      <c r="A5" s="97" t="s">
        <v>719</v>
      </c>
      <c r="B5" s="102">
        <v>0</v>
      </c>
      <c r="C5" s="99">
        <v>0</v>
      </c>
      <c r="D5" s="98">
        <v>1</v>
      </c>
      <c r="E5" s="99">
        <v>4.4585135315885681E-5</v>
      </c>
      <c r="F5" s="100">
        <v>-1</v>
      </c>
      <c r="G5" s="101">
        <v>-1</v>
      </c>
    </row>
    <row r="6" spans="1:7" x14ac:dyDescent="0.25">
      <c r="A6" s="91" t="s">
        <v>329</v>
      </c>
      <c r="B6" s="96">
        <v>471</v>
      </c>
      <c r="C6" s="93">
        <v>1.882494004796163E-2</v>
      </c>
      <c r="D6" s="92">
        <v>447</v>
      </c>
      <c r="E6" s="93">
        <v>1.9929555486200901E-2</v>
      </c>
      <c r="F6" s="94">
        <v>5.3691275167785157E-2</v>
      </c>
      <c r="G6" s="95">
        <v>24</v>
      </c>
    </row>
    <row r="7" spans="1:7" x14ac:dyDescent="0.25">
      <c r="A7" s="97" t="s">
        <v>672</v>
      </c>
      <c r="B7" s="102">
        <v>4</v>
      </c>
      <c r="C7" s="99">
        <v>1.598721023181455E-4</v>
      </c>
      <c r="D7" s="98">
        <v>7</v>
      </c>
      <c r="E7" s="99">
        <v>3.120959472111998E-4</v>
      </c>
      <c r="F7" s="100">
        <v>-0.4285714285714286</v>
      </c>
      <c r="G7" s="101">
        <v>-3</v>
      </c>
    </row>
    <row r="8" spans="1:7" x14ac:dyDescent="0.25">
      <c r="A8" s="91" t="s">
        <v>136</v>
      </c>
      <c r="B8" s="96">
        <v>427</v>
      </c>
      <c r="C8" s="93">
        <v>1.706634692246203E-2</v>
      </c>
      <c r="D8" s="92">
        <v>370</v>
      </c>
      <c r="E8" s="93">
        <v>1.6496500066877702E-2</v>
      </c>
      <c r="F8" s="94">
        <v>0.15405405405405403</v>
      </c>
      <c r="G8" s="95">
        <v>57</v>
      </c>
    </row>
    <row r="9" spans="1:7" x14ac:dyDescent="0.25">
      <c r="A9" s="97" t="s">
        <v>653</v>
      </c>
      <c r="B9" s="102">
        <v>12</v>
      </c>
      <c r="C9" s="99">
        <v>4.7961630695443646E-4</v>
      </c>
      <c r="D9" s="98">
        <v>16</v>
      </c>
      <c r="E9" s="99">
        <v>7.133621650541709E-4</v>
      </c>
      <c r="F9" s="100">
        <v>-0.25</v>
      </c>
      <c r="G9" s="101">
        <v>-4</v>
      </c>
    </row>
    <row r="10" spans="1:7" x14ac:dyDescent="0.25">
      <c r="A10" s="91" t="s">
        <v>686</v>
      </c>
      <c r="B10" s="96">
        <v>1</v>
      </c>
      <c r="C10" s="93">
        <v>3.9968025579536374E-5</v>
      </c>
      <c r="D10" s="92">
        <v>1</v>
      </c>
      <c r="E10" s="93">
        <v>4.4585135315885681E-5</v>
      </c>
      <c r="F10" s="94">
        <v>0</v>
      </c>
      <c r="G10" s="95">
        <v>0</v>
      </c>
    </row>
    <row r="11" spans="1:7" x14ac:dyDescent="0.25">
      <c r="A11" s="97" t="s">
        <v>137</v>
      </c>
      <c r="B11" s="102">
        <v>4</v>
      </c>
      <c r="C11" s="99">
        <v>1.598721023181455E-4</v>
      </c>
      <c r="D11" s="98">
        <v>0</v>
      </c>
      <c r="E11" s="99">
        <v>0</v>
      </c>
      <c r="F11" s="100" t="s">
        <v>194</v>
      </c>
      <c r="G11" s="101">
        <v>4</v>
      </c>
    </row>
    <row r="12" spans="1:7" x14ac:dyDescent="0.25">
      <c r="A12" s="91" t="s">
        <v>115</v>
      </c>
      <c r="B12" s="96">
        <v>874</v>
      </c>
      <c r="C12" s="93">
        <v>3.4932054356514787E-2</v>
      </c>
      <c r="D12" s="92">
        <v>661</v>
      </c>
      <c r="E12" s="93">
        <v>2.9470774443800436E-2</v>
      </c>
      <c r="F12" s="94">
        <v>0.32223903177004543</v>
      </c>
      <c r="G12" s="95">
        <v>213</v>
      </c>
    </row>
    <row r="13" spans="1:7" x14ac:dyDescent="0.25">
      <c r="A13" s="97" t="s">
        <v>283</v>
      </c>
      <c r="B13" s="102">
        <v>737</v>
      </c>
      <c r="C13" s="99">
        <v>2.9456434852118307E-2</v>
      </c>
      <c r="D13" s="98">
        <v>582</v>
      </c>
      <c r="E13" s="99">
        <v>2.5948548753845467E-2</v>
      </c>
      <c r="F13" s="100">
        <v>0.26632302405498276</v>
      </c>
      <c r="G13" s="101">
        <v>155</v>
      </c>
    </row>
    <row r="14" spans="1:7" x14ac:dyDescent="0.25">
      <c r="A14" s="91" t="s">
        <v>125</v>
      </c>
      <c r="B14" s="96">
        <v>6</v>
      </c>
      <c r="C14" s="93">
        <v>2.3980815347721823E-4</v>
      </c>
      <c r="D14" s="92">
        <v>4</v>
      </c>
      <c r="E14" s="93">
        <v>1.7834054126354272E-4</v>
      </c>
      <c r="F14" s="94">
        <v>0.5</v>
      </c>
      <c r="G14" s="95">
        <v>2</v>
      </c>
    </row>
    <row r="15" spans="1:7" x14ac:dyDescent="0.25">
      <c r="A15" s="97" t="s">
        <v>632</v>
      </c>
      <c r="B15" s="102">
        <v>40</v>
      </c>
      <c r="C15" s="99">
        <v>1.5987210231814548E-3</v>
      </c>
      <c r="D15" s="98">
        <v>89</v>
      </c>
      <c r="E15" s="99">
        <v>3.9680770431138254E-3</v>
      </c>
      <c r="F15" s="100">
        <v>-0.550561797752809</v>
      </c>
      <c r="G15" s="101">
        <v>-49</v>
      </c>
    </row>
    <row r="16" spans="1:7" x14ac:dyDescent="0.25">
      <c r="A16" s="91" t="s">
        <v>123</v>
      </c>
      <c r="B16" s="96">
        <v>2</v>
      </c>
      <c r="C16" s="93">
        <v>7.9936051159072748E-5</v>
      </c>
      <c r="D16" s="92">
        <v>0</v>
      </c>
      <c r="E16" s="93">
        <v>0</v>
      </c>
      <c r="F16" s="94" t="s">
        <v>194</v>
      </c>
      <c r="G16" s="95">
        <v>2</v>
      </c>
    </row>
    <row r="17" spans="1:7" x14ac:dyDescent="0.25">
      <c r="A17" s="97" t="s">
        <v>683</v>
      </c>
      <c r="B17" s="102">
        <v>1</v>
      </c>
      <c r="C17" s="99">
        <v>3.9968025579536374E-5</v>
      </c>
      <c r="D17" s="98">
        <v>2</v>
      </c>
      <c r="E17" s="99">
        <v>8.9170270631771362E-5</v>
      </c>
      <c r="F17" s="100">
        <v>-0.5</v>
      </c>
      <c r="G17" s="101">
        <v>-1</v>
      </c>
    </row>
    <row r="18" spans="1:7" x14ac:dyDescent="0.25">
      <c r="A18" s="91" t="s">
        <v>121</v>
      </c>
      <c r="B18" s="96">
        <v>83</v>
      </c>
      <c r="C18" s="93">
        <v>3.3173461231015187E-3</v>
      </c>
      <c r="D18" s="92">
        <v>153</v>
      </c>
      <c r="E18" s="93">
        <v>6.8215257033305094E-3</v>
      </c>
      <c r="F18" s="94">
        <v>-0.45751633986928109</v>
      </c>
      <c r="G18" s="95">
        <v>-70</v>
      </c>
    </row>
    <row r="19" spans="1:7" x14ac:dyDescent="0.25">
      <c r="A19" s="97" t="s">
        <v>140</v>
      </c>
      <c r="B19" s="102">
        <v>683</v>
      </c>
      <c r="C19" s="99">
        <v>2.729816147082334E-2</v>
      </c>
      <c r="D19" s="98">
        <v>722</v>
      </c>
      <c r="E19" s="99">
        <v>3.2190467698069464E-2</v>
      </c>
      <c r="F19" s="100">
        <v>-5.4016620498614998E-2</v>
      </c>
      <c r="G19" s="101">
        <v>-39</v>
      </c>
    </row>
    <row r="20" spans="1:7" x14ac:dyDescent="0.25">
      <c r="A20" s="91" t="s">
        <v>142</v>
      </c>
      <c r="B20" s="96">
        <v>2</v>
      </c>
      <c r="C20" s="93">
        <v>7.9936051159072748E-5</v>
      </c>
      <c r="D20" s="92">
        <v>3</v>
      </c>
      <c r="E20" s="93">
        <v>1.3375540594765705E-4</v>
      </c>
      <c r="F20" s="94">
        <v>-0.33333333333333337</v>
      </c>
      <c r="G20" s="95">
        <v>-1</v>
      </c>
    </row>
    <row r="21" spans="1:7" x14ac:dyDescent="0.25">
      <c r="A21" s="97" t="s">
        <v>444</v>
      </c>
      <c r="B21" s="102">
        <v>1212</v>
      </c>
      <c r="C21" s="99">
        <v>4.8441247002398082E-2</v>
      </c>
      <c r="D21" s="98">
        <v>1542</v>
      </c>
      <c r="E21" s="99">
        <v>6.8750278657095723E-2</v>
      </c>
      <c r="F21" s="100">
        <v>-0.21400778210116733</v>
      </c>
      <c r="G21" s="101">
        <v>-330</v>
      </c>
    </row>
    <row r="22" spans="1:7" x14ac:dyDescent="0.25">
      <c r="A22" s="91" t="s">
        <v>106</v>
      </c>
      <c r="B22" s="96">
        <v>954</v>
      </c>
      <c r="C22" s="93">
        <v>3.8129496402877695E-2</v>
      </c>
      <c r="D22" s="92">
        <v>422</v>
      </c>
      <c r="E22" s="93">
        <v>1.881492710330376E-2</v>
      </c>
      <c r="F22" s="94">
        <v>1.2606635071090047</v>
      </c>
      <c r="G22" s="95">
        <v>532</v>
      </c>
    </row>
    <row r="23" spans="1:7" x14ac:dyDescent="0.25">
      <c r="A23" s="97" t="s">
        <v>361</v>
      </c>
      <c r="B23" s="102">
        <v>26</v>
      </c>
      <c r="C23" s="99">
        <v>1.0391686650679456E-3</v>
      </c>
      <c r="D23" s="98">
        <v>24</v>
      </c>
      <c r="E23" s="99">
        <v>1.0700432475812564E-3</v>
      </c>
      <c r="F23" s="100">
        <v>8.3333333333333259E-2</v>
      </c>
      <c r="G23" s="101">
        <v>2</v>
      </c>
    </row>
    <row r="24" spans="1:7" x14ac:dyDescent="0.25">
      <c r="A24" s="91" t="s">
        <v>642</v>
      </c>
      <c r="B24" s="96">
        <v>30</v>
      </c>
      <c r="C24" s="93">
        <v>1.199040767386091E-3</v>
      </c>
      <c r="D24" s="92">
        <v>21</v>
      </c>
      <c r="E24" s="93">
        <v>9.3628784163359935E-4</v>
      </c>
      <c r="F24" s="94">
        <v>0.4285714285714286</v>
      </c>
      <c r="G24" s="95">
        <v>9</v>
      </c>
    </row>
    <row r="25" spans="1:7" x14ac:dyDescent="0.25">
      <c r="A25" s="97" t="s">
        <v>597</v>
      </c>
      <c r="B25" s="102">
        <v>123</v>
      </c>
      <c r="C25" s="99">
        <v>4.9160671462829732E-3</v>
      </c>
      <c r="D25" s="98">
        <v>108</v>
      </c>
      <c r="E25" s="99">
        <v>4.8151946141156542E-3</v>
      </c>
      <c r="F25" s="100">
        <v>0.13888888888888884</v>
      </c>
      <c r="G25" s="101">
        <v>15</v>
      </c>
    </row>
    <row r="26" spans="1:7" x14ac:dyDescent="0.25">
      <c r="A26" s="91" t="s">
        <v>108</v>
      </c>
      <c r="B26" s="96">
        <v>1562</v>
      </c>
      <c r="C26" s="93">
        <v>6.2430055955235812E-2</v>
      </c>
      <c r="D26" s="92">
        <v>1227</v>
      </c>
      <c r="E26" s="93">
        <v>5.4705961032591732E-2</v>
      </c>
      <c r="F26" s="94">
        <v>0.27302363488182557</v>
      </c>
      <c r="G26" s="95">
        <v>335</v>
      </c>
    </row>
    <row r="27" spans="1:7" x14ac:dyDescent="0.25">
      <c r="A27" s="97" t="s">
        <v>715</v>
      </c>
      <c r="B27" s="102">
        <v>0</v>
      </c>
      <c r="C27" s="99">
        <v>0</v>
      </c>
      <c r="D27" s="98">
        <v>3</v>
      </c>
      <c r="E27" s="99">
        <v>1.3375540594765705E-4</v>
      </c>
      <c r="F27" s="100">
        <v>-1</v>
      </c>
      <c r="G27" s="101">
        <v>-3</v>
      </c>
    </row>
    <row r="28" spans="1:7" x14ac:dyDescent="0.25">
      <c r="A28" s="91" t="s">
        <v>732</v>
      </c>
      <c r="B28" s="96">
        <v>0</v>
      </c>
      <c r="C28" s="93">
        <v>0</v>
      </c>
      <c r="D28" s="92">
        <v>3</v>
      </c>
      <c r="E28" s="93">
        <v>1.3375540594765705E-4</v>
      </c>
      <c r="F28" s="94">
        <v>-1</v>
      </c>
      <c r="G28" s="95">
        <v>-3</v>
      </c>
    </row>
    <row r="29" spans="1:7" x14ac:dyDescent="0.25">
      <c r="A29" s="97" t="s">
        <v>127</v>
      </c>
      <c r="B29" s="102">
        <v>168</v>
      </c>
      <c r="C29" s="99">
        <v>6.71462829736211E-3</v>
      </c>
      <c r="D29" s="98">
        <v>310</v>
      </c>
      <c r="E29" s="99">
        <v>1.3821391947924562E-2</v>
      </c>
      <c r="F29" s="100">
        <v>-0.45806451612903221</v>
      </c>
      <c r="G29" s="101">
        <v>-142</v>
      </c>
    </row>
    <row r="30" spans="1:7" x14ac:dyDescent="0.25">
      <c r="A30" s="91" t="s">
        <v>129</v>
      </c>
      <c r="B30" s="96">
        <v>179</v>
      </c>
      <c r="C30" s="93">
        <v>7.1542765787370108E-3</v>
      </c>
      <c r="D30" s="92">
        <v>178</v>
      </c>
      <c r="E30" s="93">
        <v>7.9361540862276508E-3</v>
      </c>
      <c r="F30" s="94">
        <v>5.6179775280897903E-3</v>
      </c>
      <c r="G30" s="95">
        <v>1</v>
      </c>
    </row>
    <row r="31" spans="1:7" x14ac:dyDescent="0.25">
      <c r="A31" s="97" t="s">
        <v>717</v>
      </c>
      <c r="B31" s="102">
        <v>0</v>
      </c>
      <c r="C31" s="99">
        <v>0</v>
      </c>
      <c r="D31" s="98">
        <v>1</v>
      </c>
      <c r="E31" s="99">
        <v>4.4585135315885681E-5</v>
      </c>
      <c r="F31" s="100">
        <v>-1</v>
      </c>
      <c r="G31" s="101">
        <v>-1</v>
      </c>
    </row>
    <row r="32" spans="1:7" x14ac:dyDescent="0.25">
      <c r="A32" s="91" t="s">
        <v>658</v>
      </c>
      <c r="B32" s="96">
        <v>11</v>
      </c>
      <c r="C32" s="93">
        <v>4.3964828137490005E-4</v>
      </c>
      <c r="D32" s="92">
        <v>12</v>
      </c>
      <c r="E32" s="93">
        <v>5.350216237906282E-4</v>
      </c>
      <c r="F32" s="94">
        <v>-8.333333333333337E-2</v>
      </c>
      <c r="G32" s="95">
        <v>-1</v>
      </c>
    </row>
    <row r="33" spans="1:7" x14ac:dyDescent="0.25">
      <c r="A33" s="97" t="s">
        <v>504</v>
      </c>
      <c r="B33" s="102">
        <v>521</v>
      </c>
      <c r="C33" s="99">
        <v>2.0823341326938451E-2</v>
      </c>
      <c r="D33" s="98">
        <v>418</v>
      </c>
      <c r="E33" s="99">
        <v>1.8636586562040217E-2</v>
      </c>
      <c r="F33" s="100">
        <v>0.24641148325358841</v>
      </c>
      <c r="G33" s="101">
        <v>103</v>
      </c>
    </row>
    <row r="34" spans="1:7" x14ac:dyDescent="0.25">
      <c r="A34" s="91" t="s">
        <v>146</v>
      </c>
      <c r="B34" s="96">
        <v>1</v>
      </c>
      <c r="C34" s="93">
        <v>3.9968025579536374E-5</v>
      </c>
      <c r="D34" s="92">
        <v>0</v>
      </c>
      <c r="E34" s="93">
        <v>0</v>
      </c>
      <c r="F34" s="94" t="s">
        <v>194</v>
      </c>
      <c r="G34" s="95">
        <v>1</v>
      </c>
    </row>
    <row r="35" spans="1:7" x14ac:dyDescent="0.25">
      <c r="A35" s="97" t="s">
        <v>111</v>
      </c>
      <c r="B35" s="102">
        <v>451</v>
      </c>
      <c r="C35" s="99">
        <v>1.8025579536370902E-2</v>
      </c>
      <c r="D35" s="98">
        <v>325</v>
      </c>
      <c r="E35" s="99">
        <v>1.4490168977662848E-2</v>
      </c>
      <c r="F35" s="100">
        <v>0.38769230769230778</v>
      </c>
      <c r="G35" s="101">
        <v>126</v>
      </c>
    </row>
    <row r="36" spans="1:7" x14ac:dyDescent="0.25">
      <c r="A36" s="91" t="s">
        <v>621</v>
      </c>
      <c r="B36" s="96">
        <v>75</v>
      </c>
      <c r="C36" s="93">
        <v>2.9976019184652278E-3</v>
      </c>
      <c r="D36" s="92">
        <v>71</v>
      </c>
      <c r="E36" s="93">
        <v>3.1655446074278833E-3</v>
      </c>
      <c r="F36" s="94">
        <v>5.6338028169014009E-2</v>
      </c>
      <c r="G36" s="95">
        <v>4</v>
      </c>
    </row>
    <row r="37" spans="1:7" x14ac:dyDescent="0.25">
      <c r="A37" s="97" t="s">
        <v>358</v>
      </c>
      <c r="B37" s="102">
        <v>249</v>
      </c>
      <c r="C37" s="99">
        <v>9.9520383693045555E-3</v>
      </c>
      <c r="D37" s="98">
        <v>283</v>
      </c>
      <c r="E37" s="99">
        <v>1.2617593294395648E-2</v>
      </c>
      <c r="F37" s="100">
        <v>-0.12014134275618371</v>
      </c>
      <c r="G37" s="101">
        <v>-34</v>
      </c>
    </row>
    <row r="38" spans="1:7" x14ac:dyDescent="0.25">
      <c r="A38" s="91" t="s">
        <v>324</v>
      </c>
      <c r="B38" s="96">
        <v>891</v>
      </c>
      <c r="C38" s="93">
        <v>3.5611510791366909E-2</v>
      </c>
      <c r="D38" s="92">
        <v>1182</v>
      </c>
      <c r="E38" s="93">
        <v>5.2699629943376881E-2</v>
      </c>
      <c r="F38" s="94">
        <v>-0.24619289340101524</v>
      </c>
      <c r="G38" s="95">
        <v>-291</v>
      </c>
    </row>
    <row r="39" spans="1:7" x14ac:dyDescent="0.25">
      <c r="A39" s="97" t="s">
        <v>675</v>
      </c>
      <c r="B39" s="102">
        <v>3</v>
      </c>
      <c r="C39" s="99">
        <v>1.1990407673860912E-4</v>
      </c>
      <c r="D39" s="98">
        <v>1</v>
      </c>
      <c r="E39" s="99">
        <v>4.4585135315885681E-5</v>
      </c>
      <c r="F39" s="100">
        <v>2</v>
      </c>
      <c r="G39" s="101">
        <v>2</v>
      </c>
    </row>
    <row r="40" spans="1:7" x14ac:dyDescent="0.25">
      <c r="A40" s="91" t="s">
        <v>117</v>
      </c>
      <c r="B40" s="96">
        <v>943</v>
      </c>
      <c r="C40" s="93">
        <v>3.7689848121502799E-2</v>
      </c>
      <c r="D40" s="92">
        <v>887</v>
      </c>
      <c r="E40" s="93">
        <v>3.9547015025190604E-2</v>
      </c>
      <c r="F40" s="94">
        <v>6.3134160090191571E-2</v>
      </c>
      <c r="G40" s="95">
        <v>56</v>
      </c>
    </row>
    <row r="41" spans="1:7" x14ac:dyDescent="0.25">
      <c r="A41" s="97" t="s">
        <v>201</v>
      </c>
      <c r="B41" s="102">
        <v>1070</v>
      </c>
      <c r="C41" s="99">
        <v>4.2765787370103919E-2</v>
      </c>
      <c r="D41" s="98">
        <v>878</v>
      </c>
      <c r="E41" s="99">
        <v>3.9145748807347627E-2</v>
      </c>
      <c r="F41" s="100">
        <v>0.21867881548974943</v>
      </c>
      <c r="G41" s="101">
        <v>192</v>
      </c>
    </row>
    <row r="42" spans="1:7" x14ac:dyDescent="0.25">
      <c r="A42" s="91" t="s">
        <v>341</v>
      </c>
      <c r="B42" s="96">
        <v>150</v>
      </c>
      <c r="C42" s="93">
        <v>5.9952038369304557E-3</v>
      </c>
      <c r="D42" s="92">
        <v>101</v>
      </c>
      <c r="E42" s="93">
        <v>4.5030986669044541E-3</v>
      </c>
      <c r="F42" s="94">
        <v>0.48514851485148514</v>
      </c>
      <c r="G42" s="95">
        <v>49</v>
      </c>
    </row>
    <row r="43" spans="1:7" x14ac:dyDescent="0.25">
      <c r="A43" s="97" t="s">
        <v>640</v>
      </c>
      <c r="B43" s="102">
        <v>34</v>
      </c>
      <c r="C43" s="99">
        <v>1.3589128697042367E-3</v>
      </c>
      <c r="D43" s="98">
        <v>27</v>
      </c>
      <c r="E43" s="99">
        <v>1.2037986535289136E-3</v>
      </c>
      <c r="F43" s="100">
        <v>0.2592592592592593</v>
      </c>
      <c r="G43" s="101">
        <v>7</v>
      </c>
    </row>
    <row r="44" spans="1:7" x14ac:dyDescent="0.25">
      <c r="A44" s="91" t="s">
        <v>119</v>
      </c>
      <c r="B44" s="96">
        <v>1922</v>
      </c>
      <c r="C44" s="93">
        <v>7.6818545163868907E-2</v>
      </c>
      <c r="D44" s="92">
        <v>1747</v>
      </c>
      <c r="E44" s="93">
        <v>7.7890231396852291E-2</v>
      </c>
      <c r="F44" s="94">
        <v>0.10017172295363475</v>
      </c>
      <c r="G44" s="95">
        <v>175</v>
      </c>
    </row>
    <row r="45" spans="1:7" x14ac:dyDescent="0.25">
      <c r="A45" s="97" t="s">
        <v>710</v>
      </c>
      <c r="B45" s="102">
        <v>0</v>
      </c>
      <c r="C45" s="99">
        <v>0</v>
      </c>
      <c r="D45" s="98">
        <v>1</v>
      </c>
      <c r="E45" s="99">
        <v>4.4585135315885681E-5</v>
      </c>
      <c r="F45" s="100">
        <v>-1</v>
      </c>
      <c r="G45" s="101">
        <v>-1</v>
      </c>
    </row>
    <row r="46" spans="1:7" x14ac:dyDescent="0.25">
      <c r="A46" s="91" t="s">
        <v>574</v>
      </c>
      <c r="B46" s="96">
        <v>208</v>
      </c>
      <c r="C46" s="93">
        <v>8.313349320543565E-3</v>
      </c>
      <c r="D46" s="92">
        <v>144</v>
      </c>
      <c r="E46" s="93">
        <v>6.4202594854875384E-3</v>
      </c>
      <c r="F46" s="94">
        <v>0.44444444444444442</v>
      </c>
      <c r="G46" s="95">
        <v>64</v>
      </c>
    </row>
    <row r="47" spans="1:7" x14ac:dyDescent="0.25">
      <c r="A47" s="97" t="s">
        <v>648</v>
      </c>
      <c r="B47" s="102">
        <v>18</v>
      </c>
      <c r="C47" s="99">
        <v>7.1942446043165469E-4</v>
      </c>
      <c r="D47" s="98">
        <v>38</v>
      </c>
      <c r="E47" s="99">
        <v>1.6942351420036559E-3</v>
      </c>
      <c r="F47" s="100">
        <v>-0.52631578947368429</v>
      </c>
      <c r="G47" s="101">
        <v>-20</v>
      </c>
    </row>
    <row r="48" spans="1:7" x14ac:dyDescent="0.25">
      <c r="A48" s="91" t="s">
        <v>471</v>
      </c>
      <c r="B48" s="96">
        <v>874</v>
      </c>
      <c r="C48" s="93">
        <v>3.4932054356514787E-2</v>
      </c>
      <c r="D48" s="92">
        <v>1031</v>
      </c>
      <c r="E48" s="93">
        <v>4.5967274510678141E-2</v>
      </c>
      <c r="F48" s="94">
        <v>-0.15227934044616875</v>
      </c>
      <c r="G48" s="95">
        <v>-157</v>
      </c>
    </row>
    <row r="49" spans="1:9" x14ac:dyDescent="0.25">
      <c r="A49" s="97" t="s">
        <v>568</v>
      </c>
      <c r="B49" s="102">
        <v>212</v>
      </c>
      <c r="C49" s="99">
        <v>8.4732214228617105E-3</v>
      </c>
      <c r="D49" s="98">
        <v>188</v>
      </c>
      <c r="E49" s="99">
        <v>8.3820054393865077E-3</v>
      </c>
      <c r="F49" s="100">
        <v>0.12765957446808507</v>
      </c>
      <c r="G49" s="101">
        <v>24</v>
      </c>
    </row>
    <row r="50" spans="1:9" x14ac:dyDescent="0.25">
      <c r="A50" s="91" t="s">
        <v>113</v>
      </c>
      <c r="B50" s="96">
        <v>3293</v>
      </c>
      <c r="C50" s="93">
        <v>0.13161470823341326</v>
      </c>
      <c r="D50" s="92">
        <v>2493</v>
      </c>
      <c r="E50" s="93">
        <v>0.11115074234250301</v>
      </c>
      <c r="F50" s="94">
        <v>0.32089851584436424</v>
      </c>
      <c r="G50" s="95">
        <v>800</v>
      </c>
      <c r="I50" s="103"/>
    </row>
    <row r="51" spans="1:9" x14ac:dyDescent="0.25">
      <c r="A51" s="97" t="s">
        <v>663</v>
      </c>
      <c r="B51" s="102">
        <v>8</v>
      </c>
      <c r="C51" s="99">
        <v>3.1974420463629099E-4</v>
      </c>
      <c r="D51" s="98">
        <v>11</v>
      </c>
      <c r="E51" s="99">
        <v>4.9043648847474255E-4</v>
      </c>
      <c r="F51" s="100">
        <v>-0.27272727272727271</v>
      </c>
      <c r="G51" s="101">
        <v>-3</v>
      </c>
      <c r="I51" s="103"/>
    </row>
    <row r="52" spans="1:9" x14ac:dyDescent="0.25">
      <c r="A52" s="91" t="s">
        <v>255</v>
      </c>
      <c r="B52" s="96">
        <v>4038</v>
      </c>
      <c r="C52" s="93">
        <v>0.16139088729016787</v>
      </c>
      <c r="D52" s="92">
        <v>3527</v>
      </c>
      <c r="E52" s="93">
        <v>0.15725177225912881</v>
      </c>
      <c r="F52" s="94">
        <v>0.14488233626311309</v>
      </c>
      <c r="G52" s="95">
        <v>511</v>
      </c>
      <c r="I52" s="103"/>
    </row>
    <row r="53" spans="1:9" x14ac:dyDescent="0.25">
      <c r="A53" s="97" t="s">
        <v>637</v>
      </c>
      <c r="B53" s="102">
        <v>37</v>
      </c>
      <c r="C53" s="99">
        <v>1.4788169464428457E-3</v>
      </c>
      <c r="D53" s="98">
        <v>0</v>
      </c>
      <c r="E53" s="99">
        <v>0</v>
      </c>
      <c r="F53" s="100" t="s">
        <v>194</v>
      </c>
      <c r="G53" s="101">
        <v>37</v>
      </c>
      <c r="I53" s="103"/>
    </row>
    <row r="54" spans="1:9" x14ac:dyDescent="0.25">
      <c r="A54" s="91" t="s">
        <v>131</v>
      </c>
      <c r="B54" s="96">
        <v>1998</v>
      </c>
      <c r="C54" s="93">
        <v>7.9856115107913669E-2</v>
      </c>
      <c r="D54" s="92">
        <v>1781</v>
      </c>
      <c r="E54" s="93">
        <v>7.9406125997592406E-2</v>
      </c>
      <c r="F54" s="94">
        <v>0.12184166198764745</v>
      </c>
      <c r="G54" s="95">
        <v>217</v>
      </c>
      <c r="I54" s="103"/>
    </row>
    <row r="55" spans="1:9" x14ac:dyDescent="0.25">
      <c r="A55" s="97" t="s">
        <v>248</v>
      </c>
      <c r="B55" s="102">
        <v>369</v>
      </c>
      <c r="C55" s="99">
        <v>1.4748201438848921E-2</v>
      </c>
      <c r="D55" s="98">
        <v>351</v>
      </c>
      <c r="E55" s="99">
        <v>1.5649382495875875E-2</v>
      </c>
      <c r="F55" s="100">
        <v>5.1282051282051322E-2</v>
      </c>
      <c r="G55" s="101">
        <v>18</v>
      </c>
      <c r="I55" s="103"/>
    </row>
    <row r="56" spans="1:9" s="103" customFormat="1" ht="15.75" x14ac:dyDescent="0.25">
      <c r="A56" s="104" t="s">
        <v>28</v>
      </c>
      <c r="B56" s="105">
        <v>25020</v>
      </c>
      <c r="C56" s="89"/>
      <c r="D56" s="105">
        <v>22429</v>
      </c>
      <c r="E56" s="89"/>
      <c r="F56" s="106">
        <v>0.11552008560345972</v>
      </c>
      <c r="G56" s="107">
        <v>2591</v>
      </c>
      <c r="I56" s="84"/>
    </row>
    <row r="57" spans="1:9" x14ac:dyDescent="0.25">
      <c r="C57" s="108"/>
      <c r="E57" s="108"/>
    </row>
    <row r="58" spans="1:9" x14ac:dyDescent="0.25">
      <c r="C58" s="108"/>
      <c r="E58" s="108"/>
    </row>
    <row r="59" spans="1:9" x14ac:dyDescent="0.25">
      <c r="C59" s="108"/>
      <c r="E59" s="108"/>
    </row>
    <row r="60" spans="1:9" x14ac:dyDescent="0.25">
      <c r="C60" s="108"/>
      <c r="E60" s="108"/>
    </row>
    <row r="61" spans="1:9" x14ac:dyDescent="0.25">
      <c r="C61" s="108"/>
      <c r="E61" s="108"/>
    </row>
    <row r="62" spans="1:9" x14ac:dyDescent="0.25">
      <c r="C62" s="108"/>
      <c r="E62" s="108"/>
    </row>
    <row r="63" spans="1:9" x14ac:dyDescent="0.25">
      <c r="C63" s="108"/>
      <c r="E63" s="108"/>
    </row>
    <row r="64" spans="1:9" x14ac:dyDescent="0.25">
      <c r="C64" s="108"/>
      <c r="E64" s="108"/>
    </row>
    <row r="65" spans="3:5" x14ac:dyDescent="0.25">
      <c r="C65" s="108"/>
      <c r="E65" s="108"/>
    </row>
    <row r="66" spans="3:5" x14ac:dyDescent="0.25">
      <c r="C66" s="108"/>
      <c r="E66" s="108"/>
    </row>
    <row r="67" spans="3:5" x14ac:dyDescent="0.25">
      <c r="C67" s="108"/>
      <c r="E67" s="108"/>
    </row>
    <row r="68" spans="3:5" x14ac:dyDescent="0.25">
      <c r="C68" s="108"/>
      <c r="E68" s="108"/>
    </row>
    <row r="69" spans="3:5" x14ac:dyDescent="0.25">
      <c r="C69" s="108"/>
      <c r="E69" s="108"/>
    </row>
    <row r="70" spans="3:5" x14ac:dyDescent="0.25">
      <c r="E70" s="108"/>
    </row>
    <row r="71" spans="3:5" x14ac:dyDescent="0.25">
      <c r="E71" s="108"/>
    </row>
    <row r="72" spans="3:5" x14ac:dyDescent="0.25">
      <c r="E72" s="108"/>
    </row>
    <row r="73" spans="3:5" x14ac:dyDescent="0.25">
      <c r="E73" s="108"/>
    </row>
    <row r="74" spans="3:5" x14ac:dyDescent="0.25">
      <c r="E74" s="108"/>
    </row>
    <row r="75" spans="3:5" x14ac:dyDescent="0.25">
      <c r="E75" s="108"/>
    </row>
    <row r="76" spans="3:5" x14ac:dyDescent="0.25">
      <c r="E76" s="108"/>
    </row>
    <row r="77" spans="3:5" x14ac:dyDescent="0.25">
      <c r="E77" s="108"/>
    </row>
    <row r="78" spans="3:5" x14ac:dyDescent="0.25">
      <c r="E78" s="108"/>
    </row>
    <row r="79" spans="3:5" x14ac:dyDescent="0.25">
      <c r="E79" s="108"/>
    </row>
    <row r="80" spans="3:5" x14ac:dyDescent="0.25">
      <c r="E80" s="108"/>
    </row>
    <row r="81" spans="5:5" x14ac:dyDescent="0.25">
      <c r="E81" s="108"/>
    </row>
    <row r="82" spans="5:5" x14ac:dyDescent="0.25">
      <c r="E82" s="108"/>
    </row>
    <row r="83" spans="5:5" x14ac:dyDescent="0.25">
      <c r="E83" s="108"/>
    </row>
    <row r="84" spans="5:5" x14ac:dyDescent="0.25">
      <c r="E84" s="108"/>
    </row>
    <row r="85" spans="5:5" x14ac:dyDescent="0.25">
      <c r="E85" s="108"/>
    </row>
    <row r="86" spans="5:5" x14ac:dyDescent="0.25">
      <c r="E86" s="108"/>
    </row>
    <row r="87" spans="5:5" x14ac:dyDescent="0.25">
      <c r="E87" s="108"/>
    </row>
    <row r="88" spans="5:5" x14ac:dyDescent="0.25">
      <c r="E88" s="108"/>
    </row>
    <row r="89" spans="5:5" x14ac:dyDescent="0.25">
      <c r="E89" s="108"/>
    </row>
    <row r="90" spans="5:5" x14ac:dyDescent="0.25">
      <c r="E90" s="108"/>
    </row>
    <row r="91" spans="5:5" x14ac:dyDescent="0.25">
      <c r="E91" s="108"/>
    </row>
    <row r="92" spans="5:5" x14ac:dyDescent="0.25">
      <c r="E92" s="108"/>
    </row>
    <row r="93" spans="5:5" x14ac:dyDescent="0.25">
      <c r="E93" s="108"/>
    </row>
    <row r="94" spans="5:5" x14ac:dyDescent="0.25">
      <c r="E94" s="108"/>
    </row>
    <row r="95" spans="5:5" x14ac:dyDescent="0.25">
      <c r="E95" s="108"/>
    </row>
    <row r="96" spans="5:5" x14ac:dyDescent="0.25">
      <c r="E96" s="108"/>
    </row>
    <row r="97" spans="5:5" x14ac:dyDescent="0.25">
      <c r="E97" s="108"/>
    </row>
    <row r="98" spans="5:5" x14ac:dyDescent="0.25">
      <c r="E98" s="108"/>
    </row>
    <row r="99" spans="5:5" x14ac:dyDescent="0.25">
      <c r="E99" s="108"/>
    </row>
    <row r="100" spans="5:5" x14ac:dyDescent="0.25">
      <c r="E100" s="108"/>
    </row>
    <row r="101" spans="5:5" x14ac:dyDescent="0.25">
      <c r="E101" s="108"/>
    </row>
    <row r="102" spans="5:5" x14ac:dyDescent="0.25">
      <c r="E102" s="108"/>
    </row>
    <row r="103" spans="5:5" x14ac:dyDescent="0.25">
      <c r="E103" s="108"/>
    </row>
    <row r="104" spans="5:5" x14ac:dyDescent="0.25">
      <c r="E104" s="108"/>
    </row>
    <row r="105" spans="5:5" x14ac:dyDescent="0.25">
      <c r="E105" s="108"/>
    </row>
    <row r="106" spans="5:5" x14ac:dyDescent="0.25">
      <c r="E106" s="108"/>
    </row>
    <row r="107" spans="5:5" x14ac:dyDescent="0.25">
      <c r="E107" s="108"/>
    </row>
    <row r="108" spans="5:5" x14ac:dyDescent="0.25">
      <c r="E108" s="108"/>
    </row>
    <row r="109" spans="5:5" x14ac:dyDescent="0.25">
      <c r="E109" s="108"/>
    </row>
  </sheetData>
  <conditionalFormatting sqref="D4">
    <cfRule type="cellIs" dxfId="1307" priority="104" operator="equal">
      <formula>0</formula>
    </cfRule>
  </conditionalFormatting>
  <conditionalFormatting sqref="F4">
    <cfRule type="cellIs" dxfId="1306" priority="97" operator="greaterThan">
      <formula>0</formula>
    </cfRule>
    <cfRule type="cellIs" dxfId="1305" priority="98" operator="lessThan">
      <formula>0</formula>
    </cfRule>
  </conditionalFormatting>
  <conditionalFormatting sqref="F1 F4 F56:F1048576">
    <cfRule type="cellIs" dxfId="1304" priority="95" operator="greaterThan">
      <formula>0</formula>
    </cfRule>
    <cfRule type="cellIs" dxfId="1303" priority="96" operator="lessThan">
      <formula>0</formula>
    </cfRule>
  </conditionalFormatting>
  <conditionalFormatting sqref="D6 D8 D10 D12 D14 D16 D18 D20 D22 D24 D26 D28 D30 D32 D34 D36 D38 D40 D42 D44 D46 D48 D50">
    <cfRule type="cellIs" dxfId="1302" priority="83" operator="equal">
      <formula>0</formula>
    </cfRule>
  </conditionalFormatting>
  <conditionalFormatting sqref="F5">
    <cfRule type="cellIs" dxfId="1301" priority="89" operator="greaterThan">
      <formula>0</formula>
    </cfRule>
    <cfRule type="cellIs" dxfId="1300" priority="90" operator="lessThan">
      <formula>0</formula>
    </cfRule>
  </conditionalFormatting>
  <conditionalFormatting sqref="F5">
    <cfRule type="cellIs" dxfId="1299" priority="87" operator="greaterThan">
      <formula>0</formula>
    </cfRule>
    <cfRule type="cellIs" dxfId="1298" priority="88" operator="lessThan">
      <formula>0</formula>
    </cfRule>
  </conditionalFormatting>
  <conditionalFormatting sqref="D5">
    <cfRule type="cellIs" dxfId="1297" priority="85" operator="equal">
      <formula>0</formula>
    </cfRule>
  </conditionalFormatting>
  <conditionalFormatting sqref="D7 D9 D11 D13 D15 D17 D19 D21 D23 D25 D27 D29 D31 D33 D35 D37 D39 D41 D43 D45 D47 D49">
    <cfRule type="cellIs" dxfId="1296" priority="64" operator="equal">
      <formula>0</formula>
    </cfRule>
  </conditionalFormatting>
  <conditionalFormatting sqref="F6 F8 F10 F12 F14 F16 F18 F20 F22 F24 F26 F28 F30 F32 F34 F36 F38 F40 F42 F44 F46 F48 F50">
    <cfRule type="cellIs" dxfId="1295" priority="76" operator="greaterThan">
      <formula>0</formula>
    </cfRule>
    <cfRule type="cellIs" dxfId="1294" priority="77" operator="lessThan">
      <formula>0</formula>
    </cfRule>
  </conditionalFormatting>
  <conditionalFormatting sqref="F6 F8 F10 F12 F14 F16 F18 F20 F22 F24 F26 F28 F30 F32 F34 F36 F38 F40 F42 F44 F46 F48 F50">
    <cfRule type="cellIs" dxfId="1293" priority="74" operator="greaterThan">
      <formula>0</formula>
    </cfRule>
    <cfRule type="cellIs" dxfId="1292" priority="75" operator="lessThan">
      <formula>0</formula>
    </cfRule>
  </conditionalFormatting>
  <conditionalFormatting sqref="F7 F9 F11 F13 F15 F17 F19 F21 F23 F25 F27 F29 F31 F33 F35 F37 F39 F41 F43 F45 F47 F49">
    <cfRule type="cellIs" dxfId="1291" priority="68" operator="greaterThan">
      <formula>0</formula>
    </cfRule>
    <cfRule type="cellIs" dxfId="1290" priority="69" operator="lessThan">
      <formula>0</formula>
    </cfRule>
  </conditionalFormatting>
  <conditionalFormatting sqref="F7 F9 F11 F13 F15 F17 F19 F21 F23 F25 F27 F29 F31 F33 F35 F37 F39 F41 F43 F45 F47 F49">
    <cfRule type="cellIs" dxfId="1289" priority="66" operator="greaterThan">
      <formula>0</formula>
    </cfRule>
    <cfRule type="cellIs" dxfId="1288" priority="67" operator="lessThan">
      <formula>0</formula>
    </cfRule>
  </conditionalFormatting>
  <conditionalFormatting sqref="D52">
    <cfRule type="cellIs" dxfId="1287" priority="62" operator="equal">
      <formula>0</formula>
    </cfRule>
  </conditionalFormatting>
  <conditionalFormatting sqref="D51">
    <cfRule type="cellIs" dxfId="1286" priority="43" operator="equal">
      <formula>0</formula>
    </cfRule>
  </conditionalFormatting>
  <conditionalFormatting sqref="F52">
    <cfRule type="cellIs" dxfId="1285" priority="55" operator="greaterThan">
      <formula>0</formula>
    </cfRule>
    <cfRule type="cellIs" dxfId="1284" priority="56" operator="lessThan">
      <formula>0</formula>
    </cfRule>
  </conditionalFormatting>
  <conditionalFormatting sqref="F52">
    <cfRule type="cellIs" dxfId="1283" priority="53" operator="greaterThan">
      <formula>0</formula>
    </cfRule>
    <cfRule type="cellIs" dxfId="1282" priority="54" operator="lessThan">
      <formula>0</formula>
    </cfRule>
  </conditionalFormatting>
  <conditionalFormatting sqref="F51">
    <cfRule type="cellIs" dxfId="1281" priority="47" operator="greaterThan">
      <formula>0</formula>
    </cfRule>
    <cfRule type="cellIs" dxfId="1280" priority="48" operator="lessThan">
      <formula>0</formula>
    </cfRule>
  </conditionalFormatting>
  <conditionalFormatting sqref="F51">
    <cfRule type="cellIs" dxfId="1279" priority="45" operator="greaterThan">
      <formula>0</formula>
    </cfRule>
    <cfRule type="cellIs" dxfId="1278" priority="46" operator="lessThan">
      <formula>0</formula>
    </cfRule>
  </conditionalFormatting>
  <conditionalFormatting sqref="D54">
    <cfRule type="cellIs" dxfId="1277" priority="41" operator="equal">
      <formula>0</formula>
    </cfRule>
  </conditionalFormatting>
  <conditionalFormatting sqref="D53 D55">
    <cfRule type="cellIs" dxfId="1276" priority="22" operator="equal">
      <formula>0</formula>
    </cfRule>
  </conditionalFormatting>
  <conditionalFormatting sqref="F54">
    <cfRule type="cellIs" dxfId="1275" priority="34" operator="greaterThan">
      <formula>0</formula>
    </cfRule>
    <cfRule type="cellIs" dxfId="1274" priority="35" operator="lessThan">
      <formula>0</formula>
    </cfRule>
  </conditionalFormatting>
  <conditionalFormatting sqref="F54">
    <cfRule type="cellIs" dxfId="1273" priority="32" operator="greaterThan">
      <formula>0</formula>
    </cfRule>
    <cfRule type="cellIs" dxfId="1272" priority="33" operator="lessThan">
      <formula>0</formula>
    </cfRule>
  </conditionalFormatting>
  <conditionalFormatting sqref="F53 F55">
    <cfRule type="cellIs" dxfId="1271" priority="26" operator="greaterThan">
      <formula>0</formula>
    </cfRule>
    <cfRule type="cellIs" dxfId="1270" priority="27" operator="lessThan">
      <formula>0</formula>
    </cfRule>
  </conditionalFormatting>
  <conditionalFormatting sqref="F53 F55">
    <cfRule type="cellIs" dxfId="1269" priority="24" operator="greaterThan">
      <formula>0</formula>
    </cfRule>
    <cfRule type="cellIs" dxfId="1268" priority="25" operator="lessThan">
      <formula>0</formula>
    </cfRule>
  </conditionalFormatting>
  <printOptions horizontalCentered="1"/>
  <pageMargins left="0.70866141732283472" right="0.51181102362204722" top="0.74803149606299213" bottom="0.55118110236220474" header="0.31496062992125984" footer="0.23622047244094491"/>
  <pageSetup paperSize="9" orientation="portrait" r:id="rId1"/>
  <headerFooter>
    <oddFooter>&amp;L&amp;10&amp;F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sheetPr>
  <dimension ref="A1:R61"/>
  <sheetViews>
    <sheetView showGridLines="0" workbookViewId="0">
      <pane xSplit="1" ySplit="6" topLeftCell="B7" activePane="bottomRight" state="frozen"/>
      <selection sqref="A1:XFD1048576"/>
      <selection pane="topRight" sqref="A1:XFD1048576"/>
      <selection pane="bottomLeft" sqref="A1:XFD1048576"/>
      <selection pane="bottomRight" activeCell="B7" sqref="B7"/>
    </sheetView>
  </sheetViews>
  <sheetFormatPr defaultColWidth="9.140625" defaultRowHeight="12.75" x14ac:dyDescent="0.2"/>
  <cols>
    <col min="1" max="1" width="16" style="108" customWidth="1"/>
    <col min="2" max="2" width="7.5703125" style="108" customWidth="1"/>
    <col min="3" max="3" width="7.140625" style="108" customWidth="1"/>
    <col min="4" max="4" width="8.42578125" style="108" customWidth="1"/>
    <col min="5" max="5" width="8" style="108" customWidth="1"/>
    <col min="6" max="6" width="8.28515625" style="108" customWidth="1"/>
    <col min="7" max="7" width="7.140625" style="108" customWidth="1"/>
    <col min="8" max="8" width="8.42578125" style="108" customWidth="1"/>
    <col min="9" max="9" width="6.85546875" style="108" customWidth="1"/>
    <col min="10" max="10" width="7" style="108" customWidth="1"/>
    <col min="11" max="11" width="8.28515625" style="108" customWidth="1"/>
    <col min="12" max="12" width="7" style="108" customWidth="1"/>
    <col min="13" max="13" width="7.140625" style="108" customWidth="1"/>
    <col min="14" max="14" width="7" style="108" customWidth="1"/>
    <col min="15" max="15" width="6.5703125" style="108" customWidth="1"/>
    <col min="16" max="16" width="7.42578125" style="108" customWidth="1"/>
    <col min="17" max="17" width="6.42578125" style="108" customWidth="1"/>
    <col min="18" max="18" width="6.28515625" style="108" customWidth="1"/>
    <col min="19" max="16384" width="9.140625" style="108"/>
  </cols>
  <sheetData>
    <row r="1" spans="1:18" ht="17.25" x14ac:dyDescent="0.3">
      <c r="A1" s="83" t="s">
        <v>757</v>
      </c>
      <c r="H1" s="85"/>
      <c r="R1" s="46"/>
    </row>
    <row r="2" spans="1:18" x14ac:dyDescent="0.2">
      <c r="R2" s="46"/>
    </row>
    <row r="3" spans="1:18" s="112" customFormat="1" ht="12.75" customHeight="1" x14ac:dyDescent="0.2">
      <c r="A3" s="261" t="s">
        <v>37</v>
      </c>
      <c r="B3" s="109" t="s">
        <v>61</v>
      </c>
      <c r="C3" s="110" t="s">
        <v>62</v>
      </c>
      <c r="D3" s="109" t="s">
        <v>63</v>
      </c>
      <c r="E3" s="109" t="s">
        <v>64</v>
      </c>
      <c r="F3" s="111" t="s">
        <v>65</v>
      </c>
      <c r="G3" s="109" t="s">
        <v>66</v>
      </c>
      <c r="H3" s="264" t="s">
        <v>67</v>
      </c>
      <c r="I3" s="259"/>
      <c r="J3" s="265" t="s">
        <v>68</v>
      </c>
      <c r="K3" s="266"/>
      <c r="L3" s="265" t="s">
        <v>69</v>
      </c>
      <c r="M3" s="267"/>
      <c r="N3" s="268"/>
      <c r="O3" s="111"/>
      <c r="P3" s="269" t="s">
        <v>70</v>
      </c>
      <c r="Q3" s="249" t="s">
        <v>28</v>
      </c>
      <c r="R3" s="249" t="s">
        <v>57</v>
      </c>
    </row>
    <row r="4" spans="1:18" s="112" customFormat="1" ht="12.75" customHeight="1" x14ac:dyDescent="0.2">
      <c r="A4" s="262"/>
      <c r="B4" s="113"/>
      <c r="C4" s="114"/>
      <c r="D4" s="113"/>
      <c r="E4" s="113"/>
      <c r="F4" s="115"/>
      <c r="G4" s="113"/>
      <c r="H4" s="252" t="s">
        <v>71</v>
      </c>
      <c r="I4" s="253"/>
      <c r="J4" s="252" t="s">
        <v>72</v>
      </c>
      <c r="K4" s="256"/>
      <c r="L4" s="252" t="s">
        <v>73</v>
      </c>
      <c r="M4" s="259"/>
      <c r="N4" s="253"/>
      <c r="O4" s="115"/>
      <c r="P4" s="270"/>
      <c r="Q4" s="250"/>
      <c r="R4" s="250"/>
    </row>
    <row r="5" spans="1:18" s="112" customFormat="1" ht="18.75" customHeight="1" x14ac:dyDescent="0.2">
      <c r="A5" s="262"/>
      <c r="B5" s="116"/>
      <c r="C5" s="117"/>
      <c r="D5" s="116"/>
      <c r="E5" s="116"/>
      <c r="F5" s="118"/>
      <c r="G5" s="116"/>
      <c r="H5" s="254"/>
      <c r="I5" s="255"/>
      <c r="J5" s="257"/>
      <c r="K5" s="258"/>
      <c r="L5" s="254"/>
      <c r="M5" s="260"/>
      <c r="N5" s="255"/>
      <c r="O5" s="118"/>
      <c r="P5" s="270"/>
      <c r="Q5" s="250"/>
      <c r="R5" s="250"/>
    </row>
    <row r="6" spans="1:18" s="112" customFormat="1" ht="63.75" x14ac:dyDescent="0.2">
      <c r="A6" s="263"/>
      <c r="B6" s="119" t="s">
        <v>74</v>
      </c>
      <c r="C6" s="120" t="s">
        <v>75</v>
      </c>
      <c r="D6" s="119" t="s">
        <v>76</v>
      </c>
      <c r="E6" s="121" t="s">
        <v>77</v>
      </c>
      <c r="F6" s="122" t="s">
        <v>78</v>
      </c>
      <c r="G6" s="119" t="s">
        <v>79</v>
      </c>
      <c r="H6" s="119" t="s">
        <v>80</v>
      </c>
      <c r="I6" s="119" t="s">
        <v>81</v>
      </c>
      <c r="J6" s="119" t="s">
        <v>82</v>
      </c>
      <c r="K6" s="119" t="s">
        <v>83</v>
      </c>
      <c r="L6" s="119" t="s">
        <v>84</v>
      </c>
      <c r="M6" s="119" t="s">
        <v>85</v>
      </c>
      <c r="N6" s="119" t="s">
        <v>86</v>
      </c>
      <c r="O6" s="122" t="s">
        <v>87</v>
      </c>
      <c r="P6" s="271"/>
      <c r="Q6" s="251"/>
      <c r="R6" s="251"/>
    </row>
    <row r="7" spans="1:18" x14ac:dyDescent="0.2">
      <c r="A7" s="134" t="s">
        <v>134</v>
      </c>
      <c r="B7" s="135">
        <v>0</v>
      </c>
      <c r="C7" s="135">
        <v>0</v>
      </c>
      <c r="D7" s="135">
        <v>11</v>
      </c>
      <c r="E7" s="135">
        <v>23</v>
      </c>
      <c r="F7" s="135">
        <v>0</v>
      </c>
      <c r="G7" s="135">
        <v>0</v>
      </c>
      <c r="H7" s="135">
        <v>1</v>
      </c>
      <c r="I7" s="135">
        <v>0</v>
      </c>
      <c r="J7" s="135">
        <v>0</v>
      </c>
      <c r="K7" s="135">
        <v>0</v>
      </c>
      <c r="L7" s="135">
        <v>0</v>
      </c>
      <c r="M7" s="135">
        <v>8</v>
      </c>
      <c r="N7" s="135">
        <v>0</v>
      </c>
      <c r="O7" s="135">
        <v>0</v>
      </c>
      <c r="P7" s="135">
        <v>0</v>
      </c>
      <c r="Q7" s="136">
        <v>43</v>
      </c>
      <c r="R7" s="135">
        <v>24</v>
      </c>
    </row>
    <row r="8" spans="1:18" x14ac:dyDescent="0.2">
      <c r="A8" s="137" t="s">
        <v>329</v>
      </c>
      <c r="B8" s="69">
        <v>0</v>
      </c>
      <c r="C8" s="69">
        <v>1</v>
      </c>
      <c r="D8" s="69">
        <v>23</v>
      </c>
      <c r="E8" s="69">
        <v>69</v>
      </c>
      <c r="F8" s="69">
        <v>50</v>
      </c>
      <c r="G8" s="69">
        <v>5</v>
      </c>
      <c r="H8" s="69">
        <v>0</v>
      </c>
      <c r="I8" s="69">
        <v>1</v>
      </c>
      <c r="J8" s="69">
        <v>0</v>
      </c>
      <c r="K8" s="69">
        <v>0</v>
      </c>
      <c r="L8" s="69">
        <v>81</v>
      </c>
      <c r="M8" s="69">
        <v>156</v>
      </c>
      <c r="N8" s="69">
        <v>85</v>
      </c>
      <c r="O8" s="69">
        <v>0</v>
      </c>
      <c r="P8" s="69">
        <v>0</v>
      </c>
      <c r="Q8" s="138">
        <v>471</v>
      </c>
      <c r="R8" s="69">
        <v>9</v>
      </c>
    </row>
    <row r="9" spans="1:18" x14ac:dyDescent="0.2">
      <c r="A9" s="134" t="s">
        <v>672</v>
      </c>
      <c r="B9" s="135">
        <v>0</v>
      </c>
      <c r="C9" s="135">
        <v>0</v>
      </c>
      <c r="D9" s="135">
        <v>0</v>
      </c>
      <c r="E9" s="135">
        <v>0</v>
      </c>
      <c r="F9" s="135">
        <v>0</v>
      </c>
      <c r="G9" s="135">
        <v>0</v>
      </c>
      <c r="H9" s="135">
        <v>0</v>
      </c>
      <c r="I9" s="135">
        <v>0</v>
      </c>
      <c r="J9" s="135">
        <v>0</v>
      </c>
      <c r="K9" s="135">
        <v>0</v>
      </c>
      <c r="L9" s="135">
        <v>0</v>
      </c>
      <c r="M9" s="135">
        <v>0</v>
      </c>
      <c r="N9" s="135">
        <v>4</v>
      </c>
      <c r="O9" s="135">
        <v>0</v>
      </c>
      <c r="P9" s="135">
        <v>0</v>
      </c>
      <c r="Q9" s="136">
        <v>4</v>
      </c>
      <c r="R9" s="135">
        <v>0</v>
      </c>
    </row>
    <row r="10" spans="1:18" x14ac:dyDescent="0.2">
      <c r="A10" s="137" t="s">
        <v>136</v>
      </c>
      <c r="B10" s="69">
        <v>0</v>
      </c>
      <c r="C10" s="69">
        <v>0</v>
      </c>
      <c r="D10" s="69">
        <v>13</v>
      </c>
      <c r="E10" s="69">
        <v>43</v>
      </c>
      <c r="F10" s="69">
        <v>100</v>
      </c>
      <c r="G10" s="69">
        <v>19</v>
      </c>
      <c r="H10" s="69">
        <v>14</v>
      </c>
      <c r="I10" s="69">
        <v>1</v>
      </c>
      <c r="J10" s="69">
        <v>0</v>
      </c>
      <c r="K10" s="69">
        <v>0</v>
      </c>
      <c r="L10" s="69">
        <v>33</v>
      </c>
      <c r="M10" s="69">
        <v>85</v>
      </c>
      <c r="N10" s="69">
        <v>119</v>
      </c>
      <c r="O10" s="69">
        <v>0</v>
      </c>
      <c r="P10" s="69">
        <v>0</v>
      </c>
      <c r="Q10" s="138">
        <v>427</v>
      </c>
      <c r="R10" s="69">
        <v>0</v>
      </c>
    </row>
    <row r="11" spans="1:18" x14ac:dyDescent="0.2">
      <c r="A11" s="134" t="s">
        <v>653</v>
      </c>
      <c r="B11" s="135">
        <v>0</v>
      </c>
      <c r="C11" s="135">
        <v>0</v>
      </c>
      <c r="D11" s="135">
        <v>0</v>
      </c>
      <c r="E11" s="135">
        <v>0</v>
      </c>
      <c r="F11" s="135">
        <v>0</v>
      </c>
      <c r="G11" s="135">
        <v>1</v>
      </c>
      <c r="H11" s="135">
        <v>0</v>
      </c>
      <c r="I11" s="135">
        <v>0</v>
      </c>
      <c r="J11" s="135">
        <v>0</v>
      </c>
      <c r="K11" s="135">
        <v>0</v>
      </c>
      <c r="L11" s="135">
        <v>0</v>
      </c>
      <c r="M11" s="135">
        <v>4</v>
      </c>
      <c r="N11" s="135">
        <v>7</v>
      </c>
      <c r="O11" s="135">
        <v>0</v>
      </c>
      <c r="P11" s="135">
        <v>0</v>
      </c>
      <c r="Q11" s="136">
        <v>12</v>
      </c>
      <c r="R11" s="135">
        <v>0</v>
      </c>
    </row>
    <row r="12" spans="1:18" x14ac:dyDescent="0.2">
      <c r="A12" s="137" t="s">
        <v>686</v>
      </c>
      <c r="B12" s="69">
        <v>0</v>
      </c>
      <c r="C12" s="69">
        <v>0</v>
      </c>
      <c r="D12" s="69">
        <v>0</v>
      </c>
      <c r="E12" s="69">
        <v>0</v>
      </c>
      <c r="F12" s="69">
        <v>0</v>
      </c>
      <c r="G12" s="69">
        <v>0</v>
      </c>
      <c r="H12" s="69">
        <v>1</v>
      </c>
      <c r="I12" s="69">
        <v>0</v>
      </c>
      <c r="J12" s="69">
        <v>0</v>
      </c>
      <c r="K12" s="69">
        <v>0</v>
      </c>
      <c r="L12" s="69">
        <v>0</v>
      </c>
      <c r="M12" s="69">
        <v>0</v>
      </c>
      <c r="N12" s="69">
        <v>0</v>
      </c>
      <c r="O12" s="69">
        <v>0</v>
      </c>
      <c r="P12" s="69">
        <v>0</v>
      </c>
      <c r="Q12" s="138">
        <v>1</v>
      </c>
      <c r="R12" s="69">
        <v>0</v>
      </c>
    </row>
    <row r="13" spans="1:18" x14ac:dyDescent="0.2">
      <c r="A13" s="134" t="s">
        <v>137</v>
      </c>
      <c r="B13" s="135">
        <v>0</v>
      </c>
      <c r="C13" s="135">
        <v>0</v>
      </c>
      <c r="D13" s="135">
        <v>0</v>
      </c>
      <c r="E13" s="135">
        <v>0</v>
      </c>
      <c r="F13" s="135">
        <v>0</v>
      </c>
      <c r="G13" s="135">
        <v>0</v>
      </c>
      <c r="H13" s="135">
        <v>0</v>
      </c>
      <c r="I13" s="135">
        <v>0</v>
      </c>
      <c r="J13" s="135">
        <v>0</v>
      </c>
      <c r="K13" s="135">
        <v>4</v>
      </c>
      <c r="L13" s="135">
        <v>0</v>
      </c>
      <c r="M13" s="135">
        <v>0</v>
      </c>
      <c r="N13" s="135">
        <v>0</v>
      </c>
      <c r="O13" s="135">
        <v>0</v>
      </c>
      <c r="P13" s="135">
        <v>0</v>
      </c>
      <c r="Q13" s="136">
        <v>4</v>
      </c>
      <c r="R13" s="135">
        <v>0</v>
      </c>
    </row>
    <row r="14" spans="1:18" x14ac:dyDescent="0.2">
      <c r="A14" s="137" t="s">
        <v>115</v>
      </c>
      <c r="B14" s="69">
        <v>0</v>
      </c>
      <c r="C14" s="69">
        <v>199</v>
      </c>
      <c r="D14" s="69">
        <v>80</v>
      </c>
      <c r="E14" s="69">
        <v>5</v>
      </c>
      <c r="F14" s="69">
        <v>0</v>
      </c>
      <c r="G14" s="69">
        <v>0</v>
      </c>
      <c r="H14" s="69">
        <v>0</v>
      </c>
      <c r="I14" s="69">
        <v>0</v>
      </c>
      <c r="J14" s="69">
        <v>0</v>
      </c>
      <c r="K14" s="69">
        <v>571</v>
      </c>
      <c r="L14" s="69">
        <v>19</v>
      </c>
      <c r="M14" s="69">
        <v>0</v>
      </c>
      <c r="N14" s="69">
        <v>0</v>
      </c>
      <c r="O14" s="69">
        <v>0</v>
      </c>
      <c r="P14" s="69">
        <v>0</v>
      </c>
      <c r="Q14" s="138">
        <v>874</v>
      </c>
      <c r="R14" s="69">
        <v>0</v>
      </c>
    </row>
    <row r="15" spans="1:18" x14ac:dyDescent="0.2">
      <c r="A15" s="134" t="s">
        <v>283</v>
      </c>
      <c r="B15" s="135">
        <v>0</v>
      </c>
      <c r="C15" s="135">
        <v>187</v>
      </c>
      <c r="D15" s="135">
        <v>74</v>
      </c>
      <c r="E15" s="135">
        <v>0</v>
      </c>
      <c r="F15" s="135">
        <v>0</v>
      </c>
      <c r="G15" s="135">
        <v>0</v>
      </c>
      <c r="H15" s="135">
        <v>0</v>
      </c>
      <c r="I15" s="135">
        <v>0</v>
      </c>
      <c r="J15" s="135">
        <v>0</v>
      </c>
      <c r="K15" s="135">
        <v>80</v>
      </c>
      <c r="L15" s="135">
        <v>396</v>
      </c>
      <c r="M15" s="135">
        <v>0</v>
      </c>
      <c r="N15" s="135">
        <v>0</v>
      </c>
      <c r="O15" s="135">
        <v>0</v>
      </c>
      <c r="P15" s="135">
        <v>0</v>
      </c>
      <c r="Q15" s="136">
        <v>737</v>
      </c>
      <c r="R15" s="135">
        <v>226</v>
      </c>
    </row>
    <row r="16" spans="1:18" x14ac:dyDescent="0.2">
      <c r="A16" s="137" t="s">
        <v>125</v>
      </c>
      <c r="B16" s="69">
        <v>0</v>
      </c>
      <c r="C16" s="69">
        <v>0</v>
      </c>
      <c r="D16" s="69">
        <v>0</v>
      </c>
      <c r="E16" s="69">
        <v>0</v>
      </c>
      <c r="F16" s="69">
        <v>0</v>
      </c>
      <c r="G16" s="69">
        <v>0</v>
      </c>
      <c r="H16" s="69">
        <v>0</v>
      </c>
      <c r="I16" s="69">
        <v>2</v>
      </c>
      <c r="J16" s="69">
        <v>0</v>
      </c>
      <c r="K16" s="69">
        <v>1</v>
      </c>
      <c r="L16" s="69">
        <v>0</v>
      </c>
      <c r="M16" s="69">
        <v>0</v>
      </c>
      <c r="N16" s="69">
        <v>3</v>
      </c>
      <c r="O16" s="69">
        <v>0</v>
      </c>
      <c r="P16" s="69">
        <v>0</v>
      </c>
      <c r="Q16" s="138">
        <v>6</v>
      </c>
      <c r="R16" s="69">
        <v>0</v>
      </c>
    </row>
    <row r="17" spans="1:18" x14ac:dyDescent="0.2">
      <c r="A17" s="134" t="s">
        <v>632</v>
      </c>
      <c r="B17" s="135">
        <v>0</v>
      </c>
      <c r="C17" s="135">
        <v>3</v>
      </c>
      <c r="D17" s="135">
        <v>8</v>
      </c>
      <c r="E17" s="135">
        <v>29</v>
      </c>
      <c r="F17" s="135">
        <v>0</v>
      </c>
      <c r="G17" s="135">
        <v>0</v>
      </c>
      <c r="H17" s="135">
        <v>0</v>
      </c>
      <c r="I17" s="135">
        <v>0</v>
      </c>
      <c r="J17" s="135">
        <v>0</v>
      </c>
      <c r="K17" s="135">
        <v>0</v>
      </c>
      <c r="L17" s="135">
        <v>0</v>
      </c>
      <c r="M17" s="135">
        <v>0</v>
      </c>
      <c r="N17" s="135">
        <v>0</v>
      </c>
      <c r="O17" s="135">
        <v>0</v>
      </c>
      <c r="P17" s="135">
        <v>0</v>
      </c>
      <c r="Q17" s="136">
        <v>40</v>
      </c>
      <c r="R17" s="135">
        <v>0</v>
      </c>
    </row>
    <row r="18" spans="1:18" x14ac:dyDescent="0.2">
      <c r="A18" s="137" t="s">
        <v>123</v>
      </c>
      <c r="B18" s="69">
        <v>0</v>
      </c>
      <c r="C18" s="69">
        <v>0</v>
      </c>
      <c r="D18" s="69">
        <v>0</v>
      </c>
      <c r="E18" s="69">
        <v>0</v>
      </c>
      <c r="F18" s="69">
        <v>0</v>
      </c>
      <c r="G18" s="69">
        <v>0</v>
      </c>
      <c r="H18" s="69">
        <v>0</v>
      </c>
      <c r="I18" s="69">
        <v>0</v>
      </c>
      <c r="J18" s="69">
        <v>0</v>
      </c>
      <c r="K18" s="69">
        <v>2</v>
      </c>
      <c r="L18" s="69">
        <v>0</v>
      </c>
      <c r="M18" s="69">
        <v>0</v>
      </c>
      <c r="N18" s="69">
        <v>0</v>
      </c>
      <c r="O18" s="69">
        <v>0</v>
      </c>
      <c r="P18" s="69">
        <v>0</v>
      </c>
      <c r="Q18" s="138">
        <v>2</v>
      </c>
      <c r="R18" s="69">
        <v>0</v>
      </c>
    </row>
    <row r="19" spans="1:18" x14ac:dyDescent="0.2">
      <c r="A19" s="134" t="s">
        <v>683</v>
      </c>
      <c r="B19" s="135">
        <v>0</v>
      </c>
      <c r="C19" s="135">
        <v>0</v>
      </c>
      <c r="D19" s="135">
        <v>0</v>
      </c>
      <c r="E19" s="135">
        <v>0</v>
      </c>
      <c r="F19" s="135">
        <v>0</v>
      </c>
      <c r="G19" s="135">
        <v>0</v>
      </c>
      <c r="H19" s="135">
        <v>0</v>
      </c>
      <c r="I19" s="135">
        <v>1</v>
      </c>
      <c r="J19" s="135">
        <v>0</v>
      </c>
      <c r="K19" s="135">
        <v>0</v>
      </c>
      <c r="L19" s="135">
        <v>0</v>
      </c>
      <c r="M19" s="135">
        <v>0</v>
      </c>
      <c r="N19" s="135">
        <v>0</v>
      </c>
      <c r="O19" s="135">
        <v>0</v>
      </c>
      <c r="P19" s="135">
        <v>0</v>
      </c>
      <c r="Q19" s="136">
        <v>1</v>
      </c>
      <c r="R19" s="135">
        <v>0</v>
      </c>
    </row>
    <row r="20" spans="1:18" x14ac:dyDescent="0.2">
      <c r="A20" s="137" t="s">
        <v>121</v>
      </c>
      <c r="B20" s="69">
        <v>14</v>
      </c>
      <c r="C20" s="69">
        <v>2</v>
      </c>
      <c r="D20" s="69">
        <v>4</v>
      </c>
      <c r="E20" s="69">
        <v>0</v>
      </c>
      <c r="F20" s="69">
        <v>0</v>
      </c>
      <c r="G20" s="69">
        <v>0</v>
      </c>
      <c r="H20" s="69">
        <v>0</v>
      </c>
      <c r="I20" s="69">
        <v>0</v>
      </c>
      <c r="J20" s="69">
        <v>0</v>
      </c>
      <c r="K20" s="69">
        <v>33</v>
      </c>
      <c r="L20" s="69">
        <v>29</v>
      </c>
      <c r="M20" s="69">
        <v>0</v>
      </c>
      <c r="N20" s="69">
        <v>0</v>
      </c>
      <c r="O20" s="69">
        <v>1</v>
      </c>
      <c r="P20" s="69">
        <v>0</v>
      </c>
      <c r="Q20" s="138">
        <v>83</v>
      </c>
      <c r="R20" s="69">
        <v>0</v>
      </c>
    </row>
    <row r="21" spans="1:18" x14ac:dyDescent="0.2">
      <c r="A21" s="134" t="s">
        <v>140</v>
      </c>
      <c r="B21" s="135">
        <v>0</v>
      </c>
      <c r="C21" s="135">
        <v>30</v>
      </c>
      <c r="D21" s="135">
        <v>231</v>
      </c>
      <c r="E21" s="135">
        <v>70</v>
      </c>
      <c r="F21" s="135">
        <v>0</v>
      </c>
      <c r="G21" s="135">
        <v>0</v>
      </c>
      <c r="H21" s="135">
        <v>0</v>
      </c>
      <c r="I21" s="135">
        <v>0</v>
      </c>
      <c r="J21" s="135">
        <v>52</v>
      </c>
      <c r="K21" s="135">
        <v>121</v>
      </c>
      <c r="L21" s="135">
        <v>52</v>
      </c>
      <c r="M21" s="135">
        <v>9</v>
      </c>
      <c r="N21" s="135">
        <v>0</v>
      </c>
      <c r="O21" s="135">
        <v>118</v>
      </c>
      <c r="P21" s="135">
        <v>0</v>
      </c>
      <c r="Q21" s="136">
        <v>683</v>
      </c>
      <c r="R21" s="135">
        <v>0</v>
      </c>
    </row>
    <row r="22" spans="1:18" x14ac:dyDescent="0.2">
      <c r="A22" s="137" t="s">
        <v>142</v>
      </c>
      <c r="B22" s="69">
        <v>0</v>
      </c>
      <c r="C22" s="69">
        <v>0</v>
      </c>
      <c r="D22" s="69">
        <v>0</v>
      </c>
      <c r="E22" s="69">
        <v>0</v>
      </c>
      <c r="F22" s="69">
        <v>0</v>
      </c>
      <c r="G22" s="69">
        <v>0</v>
      </c>
      <c r="H22" s="69">
        <v>0</v>
      </c>
      <c r="I22" s="69">
        <v>0</v>
      </c>
      <c r="J22" s="69">
        <v>0</v>
      </c>
      <c r="K22" s="69">
        <v>0</v>
      </c>
      <c r="L22" s="69">
        <v>0</v>
      </c>
      <c r="M22" s="69">
        <v>0</v>
      </c>
      <c r="N22" s="69">
        <v>1</v>
      </c>
      <c r="O22" s="69">
        <v>1</v>
      </c>
      <c r="P22" s="69">
        <v>0</v>
      </c>
      <c r="Q22" s="138">
        <v>2</v>
      </c>
      <c r="R22" s="69">
        <v>0</v>
      </c>
    </row>
    <row r="23" spans="1:18" x14ac:dyDescent="0.2">
      <c r="A23" s="134" t="s">
        <v>444</v>
      </c>
      <c r="B23" s="135">
        <v>0</v>
      </c>
      <c r="C23" s="135">
        <v>54</v>
      </c>
      <c r="D23" s="135">
        <v>342</v>
      </c>
      <c r="E23" s="135">
        <v>0</v>
      </c>
      <c r="F23" s="135">
        <v>0</v>
      </c>
      <c r="G23" s="135">
        <v>0</v>
      </c>
      <c r="H23" s="135">
        <v>0</v>
      </c>
      <c r="I23" s="135">
        <v>0</v>
      </c>
      <c r="J23" s="135">
        <v>0</v>
      </c>
      <c r="K23" s="135">
        <v>0</v>
      </c>
      <c r="L23" s="135">
        <v>257</v>
      </c>
      <c r="M23" s="135">
        <v>559</v>
      </c>
      <c r="N23" s="135">
        <v>0</v>
      </c>
      <c r="O23" s="135">
        <v>0</v>
      </c>
      <c r="P23" s="135">
        <v>0</v>
      </c>
      <c r="Q23" s="136">
        <v>1212</v>
      </c>
      <c r="R23" s="135">
        <v>1</v>
      </c>
    </row>
    <row r="24" spans="1:18" x14ac:dyDescent="0.2">
      <c r="A24" s="137" t="s">
        <v>106</v>
      </c>
      <c r="B24" s="69">
        <v>5</v>
      </c>
      <c r="C24" s="69">
        <v>332</v>
      </c>
      <c r="D24" s="69">
        <v>242</v>
      </c>
      <c r="E24" s="69">
        <v>58</v>
      </c>
      <c r="F24" s="69">
        <v>0</v>
      </c>
      <c r="G24" s="69">
        <v>0</v>
      </c>
      <c r="H24" s="69">
        <v>0</v>
      </c>
      <c r="I24" s="69">
        <v>0</v>
      </c>
      <c r="J24" s="69">
        <v>0</v>
      </c>
      <c r="K24" s="69">
        <v>0</v>
      </c>
      <c r="L24" s="69">
        <v>1</v>
      </c>
      <c r="M24" s="69">
        <v>295</v>
      </c>
      <c r="N24" s="69">
        <v>21</v>
      </c>
      <c r="O24" s="69">
        <v>0</v>
      </c>
      <c r="P24" s="69">
        <v>0</v>
      </c>
      <c r="Q24" s="138">
        <v>954</v>
      </c>
      <c r="R24" s="69">
        <v>331</v>
      </c>
    </row>
    <row r="25" spans="1:18" x14ac:dyDescent="0.2">
      <c r="A25" s="134" t="s">
        <v>361</v>
      </c>
      <c r="B25" s="135">
        <v>0</v>
      </c>
      <c r="C25" s="135">
        <v>0</v>
      </c>
      <c r="D25" s="135">
        <v>0</v>
      </c>
      <c r="E25" s="135">
        <v>0</v>
      </c>
      <c r="F25" s="135">
        <v>0</v>
      </c>
      <c r="G25" s="135">
        <v>0</v>
      </c>
      <c r="H25" s="135">
        <v>0</v>
      </c>
      <c r="I25" s="135">
        <v>0</v>
      </c>
      <c r="J25" s="135">
        <v>0</v>
      </c>
      <c r="K25" s="135">
        <v>0</v>
      </c>
      <c r="L25" s="135">
        <v>0</v>
      </c>
      <c r="M25" s="135">
        <v>0</v>
      </c>
      <c r="N25" s="135">
        <v>0</v>
      </c>
      <c r="O25" s="135">
        <v>26</v>
      </c>
      <c r="P25" s="135">
        <v>0</v>
      </c>
      <c r="Q25" s="136">
        <v>26</v>
      </c>
      <c r="R25" s="135">
        <v>0</v>
      </c>
    </row>
    <row r="26" spans="1:18" x14ac:dyDescent="0.2">
      <c r="A26" s="137" t="s">
        <v>642</v>
      </c>
      <c r="B26" s="69">
        <v>0</v>
      </c>
      <c r="C26" s="69">
        <v>0</v>
      </c>
      <c r="D26" s="69">
        <v>0</v>
      </c>
      <c r="E26" s="69">
        <v>6</v>
      </c>
      <c r="F26" s="69">
        <v>4</v>
      </c>
      <c r="G26" s="69">
        <v>1</v>
      </c>
      <c r="H26" s="69">
        <v>0</v>
      </c>
      <c r="I26" s="69">
        <v>0</v>
      </c>
      <c r="J26" s="69">
        <v>0</v>
      </c>
      <c r="K26" s="69">
        <v>0</v>
      </c>
      <c r="L26" s="69">
        <v>0</v>
      </c>
      <c r="M26" s="69">
        <v>19</v>
      </c>
      <c r="N26" s="69">
        <v>0</v>
      </c>
      <c r="O26" s="69">
        <v>0</v>
      </c>
      <c r="P26" s="69">
        <v>0</v>
      </c>
      <c r="Q26" s="138">
        <v>30</v>
      </c>
      <c r="R26" s="69">
        <v>33</v>
      </c>
    </row>
    <row r="27" spans="1:18" x14ac:dyDescent="0.2">
      <c r="A27" s="134" t="s">
        <v>597</v>
      </c>
      <c r="B27" s="135">
        <v>0</v>
      </c>
      <c r="C27" s="135">
        <v>0</v>
      </c>
      <c r="D27" s="135">
        <v>0</v>
      </c>
      <c r="E27" s="135">
        <v>0</v>
      </c>
      <c r="F27" s="135">
        <v>0</v>
      </c>
      <c r="G27" s="135">
        <v>0</v>
      </c>
      <c r="H27" s="135">
        <v>0</v>
      </c>
      <c r="I27" s="135">
        <v>0</v>
      </c>
      <c r="J27" s="135">
        <v>0</v>
      </c>
      <c r="K27" s="135">
        <v>0</v>
      </c>
      <c r="L27" s="135">
        <v>56</v>
      </c>
      <c r="M27" s="135">
        <v>6</v>
      </c>
      <c r="N27" s="135">
        <v>61</v>
      </c>
      <c r="O27" s="135">
        <v>0</v>
      </c>
      <c r="P27" s="135">
        <v>0</v>
      </c>
      <c r="Q27" s="136">
        <v>123</v>
      </c>
      <c r="R27" s="135">
        <v>45</v>
      </c>
    </row>
    <row r="28" spans="1:18" x14ac:dyDescent="0.2">
      <c r="A28" s="137" t="s">
        <v>108</v>
      </c>
      <c r="B28" s="69">
        <v>29</v>
      </c>
      <c r="C28" s="69">
        <v>125</v>
      </c>
      <c r="D28" s="69">
        <v>541</v>
      </c>
      <c r="E28" s="69">
        <v>129</v>
      </c>
      <c r="F28" s="69">
        <v>5</v>
      </c>
      <c r="G28" s="69">
        <v>0</v>
      </c>
      <c r="H28" s="69">
        <v>0</v>
      </c>
      <c r="I28" s="69">
        <v>0</v>
      </c>
      <c r="J28" s="69">
        <v>0</v>
      </c>
      <c r="K28" s="69">
        <v>25</v>
      </c>
      <c r="L28" s="69">
        <v>62</v>
      </c>
      <c r="M28" s="69">
        <v>593</v>
      </c>
      <c r="N28" s="69">
        <v>53</v>
      </c>
      <c r="O28" s="69">
        <v>0</v>
      </c>
      <c r="P28" s="69">
        <v>0</v>
      </c>
      <c r="Q28" s="138">
        <v>1562</v>
      </c>
      <c r="R28" s="69">
        <v>14</v>
      </c>
    </row>
    <row r="29" spans="1:18" x14ac:dyDescent="0.2">
      <c r="A29" s="134" t="s">
        <v>127</v>
      </c>
      <c r="B29" s="135">
        <v>0</v>
      </c>
      <c r="C29" s="135">
        <v>0</v>
      </c>
      <c r="D29" s="135">
        <v>0</v>
      </c>
      <c r="E29" s="135">
        <v>0</v>
      </c>
      <c r="F29" s="135">
        <v>0</v>
      </c>
      <c r="G29" s="135">
        <v>0</v>
      </c>
      <c r="H29" s="135">
        <v>0</v>
      </c>
      <c r="I29" s="135">
        <v>0</v>
      </c>
      <c r="J29" s="135">
        <v>0</v>
      </c>
      <c r="K29" s="135">
        <v>0</v>
      </c>
      <c r="L29" s="135">
        <v>11</v>
      </c>
      <c r="M29" s="135">
        <v>72</v>
      </c>
      <c r="N29" s="135">
        <v>85</v>
      </c>
      <c r="O29" s="135">
        <v>0</v>
      </c>
      <c r="P29" s="135">
        <v>0</v>
      </c>
      <c r="Q29" s="136">
        <v>168</v>
      </c>
      <c r="R29" s="135">
        <v>29</v>
      </c>
    </row>
    <row r="30" spans="1:18" x14ac:dyDescent="0.2">
      <c r="A30" s="137" t="s">
        <v>129</v>
      </c>
      <c r="B30" s="69">
        <v>0</v>
      </c>
      <c r="C30" s="69">
        <v>0</v>
      </c>
      <c r="D30" s="69">
        <v>15</v>
      </c>
      <c r="E30" s="69">
        <v>12</v>
      </c>
      <c r="F30" s="69">
        <v>20</v>
      </c>
      <c r="G30" s="69">
        <v>0</v>
      </c>
      <c r="H30" s="69">
        <v>2</v>
      </c>
      <c r="I30" s="69">
        <v>1</v>
      </c>
      <c r="J30" s="69">
        <v>0</v>
      </c>
      <c r="K30" s="69">
        <v>0</v>
      </c>
      <c r="L30" s="69">
        <v>0</v>
      </c>
      <c r="M30" s="69">
        <v>129</v>
      </c>
      <c r="N30" s="69">
        <v>0</v>
      </c>
      <c r="O30" s="69">
        <v>0</v>
      </c>
      <c r="P30" s="69">
        <v>0</v>
      </c>
      <c r="Q30" s="138">
        <v>179</v>
      </c>
      <c r="R30" s="69">
        <v>1</v>
      </c>
    </row>
    <row r="31" spans="1:18" x14ac:dyDescent="0.2">
      <c r="A31" s="134" t="s">
        <v>658</v>
      </c>
      <c r="B31" s="135">
        <v>0</v>
      </c>
      <c r="C31" s="135">
        <v>0</v>
      </c>
      <c r="D31" s="135">
        <v>0</v>
      </c>
      <c r="E31" s="135">
        <v>0</v>
      </c>
      <c r="F31" s="135">
        <v>2</v>
      </c>
      <c r="G31" s="135">
        <v>0</v>
      </c>
      <c r="H31" s="135">
        <v>0</v>
      </c>
      <c r="I31" s="135">
        <v>1</v>
      </c>
      <c r="J31" s="135">
        <v>0</v>
      </c>
      <c r="K31" s="135">
        <v>0</v>
      </c>
      <c r="L31" s="135">
        <v>0</v>
      </c>
      <c r="M31" s="135">
        <v>8</v>
      </c>
      <c r="N31" s="135">
        <v>0</v>
      </c>
      <c r="O31" s="135">
        <v>0</v>
      </c>
      <c r="P31" s="135">
        <v>0</v>
      </c>
      <c r="Q31" s="136">
        <v>11</v>
      </c>
      <c r="R31" s="135">
        <v>0</v>
      </c>
    </row>
    <row r="32" spans="1:18" x14ac:dyDescent="0.2">
      <c r="A32" s="137" t="s">
        <v>504</v>
      </c>
      <c r="B32" s="69">
        <v>0</v>
      </c>
      <c r="C32" s="69">
        <v>21</v>
      </c>
      <c r="D32" s="69">
        <v>128</v>
      </c>
      <c r="E32" s="69">
        <v>113</v>
      </c>
      <c r="F32" s="69">
        <v>0</v>
      </c>
      <c r="G32" s="69">
        <v>0</v>
      </c>
      <c r="H32" s="69">
        <v>4</v>
      </c>
      <c r="I32" s="69">
        <v>0</v>
      </c>
      <c r="J32" s="69">
        <v>0</v>
      </c>
      <c r="K32" s="69">
        <v>0</v>
      </c>
      <c r="L32" s="69">
        <v>155</v>
      </c>
      <c r="M32" s="69">
        <v>100</v>
      </c>
      <c r="N32" s="69">
        <v>0</v>
      </c>
      <c r="O32" s="69">
        <v>0</v>
      </c>
      <c r="P32" s="69">
        <v>0</v>
      </c>
      <c r="Q32" s="138">
        <v>521</v>
      </c>
      <c r="R32" s="69">
        <v>95</v>
      </c>
    </row>
    <row r="33" spans="1:18" x14ac:dyDescent="0.2">
      <c r="A33" s="134" t="s">
        <v>146</v>
      </c>
      <c r="B33" s="135">
        <v>0</v>
      </c>
      <c r="C33" s="135">
        <v>0</v>
      </c>
      <c r="D33" s="135">
        <v>0</v>
      </c>
      <c r="E33" s="135">
        <v>0</v>
      </c>
      <c r="F33" s="135">
        <v>0</v>
      </c>
      <c r="G33" s="135">
        <v>0</v>
      </c>
      <c r="H33" s="135">
        <v>0</v>
      </c>
      <c r="I33" s="135">
        <v>1</v>
      </c>
      <c r="J33" s="135">
        <v>0</v>
      </c>
      <c r="K33" s="135">
        <v>0</v>
      </c>
      <c r="L33" s="135">
        <v>0</v>
      </c>
      <c r="M33" s="135">
        <v>0</v>
      </c>
      <c r="N33" s="135">
        <v>0</v>
      </c>
      <c r="O33" s="135">
        <v>0</v>
      </c>
      <c r="P33" s="135">
        <v>0</v>
      </c>
      <c r="Q33" s="136">
        <v>1</v>
      </c>
      <c r="R33" s="135">
        <v>0</v>
      </c>
    </row>
    <row r="34" spans="1:18" x14ac:dyDescent="0.2">
      <c r="A34" s="137" t="s">
        <v>111</v>
      </c>
      <c r="B34" s="69">
        <v>0</v>
      </c>
      <c r="C34" s="69">
        <v>0</v>
      </c>
      <c r="D34" s="69">
        <v>21</v>
      </c>
      <c r="E34" s="69">
        <v>40</v>
      </c>
      <c r="F34" s="69">
        <v>73</v>
      </c>
      <c r="G34" s="69">
        <v>18</v>
      </c>
      <c r="H34" s="69">
        <v>20</v>
      </c>
      <c r="I34" s="69">
        <v>4</v>
      </c>
      <c r="J34" s="69">
        <v>4</v>
      </c>
      <c r="K34" s="69">
        <v>81</v>
      </c>
      <c r="L34" s="69">
        <v>12</v>
      </c>
      <c r="M34" s="69">
        <v>97</v>
      </c>
      <c r="N34" s="69">
        <v>77</v>
      </c>
      <c r="O34" s="69">
        <v>4</v>
      </c>
      <c r="P34" s="69">
        <v>0</v>
      </c>
      <c r="Q34" s="138">
        <v>451</v>
      </c>
      <c r="R34" s="69">
        <v>15</v>
      </c>
    </row>
    <row r="35" spans="1:18" x14ac:dyDescent="0.2">
      <c r="A35" s="134" t="s">
        <v>621</v>
      </c>
      <c r="B35" s="135">
        <v>0</v>
      </c>
      <c r="C35" s="135">
        <v>0</v>
      </c>
      <c r="D35" s="135">
        <v>51</v>
      </c>
      <c r="E35" s="135">
        <v>0</v>
      </c>
      <c r="F35" s="135">
        <v>0</v>
      </c>
      <c r="G35" s="135">
        <v>0</v>
      </c>
      <c r="H35" s="135">
        <v>3</v>
      </c>
      <c r="I35" s="135">
        <v>0</v>
      </c>
      <c r="J35" s="135">
        <v>0</v>
      </c>
      <c r="K35" s="135">
        <v>0</v>
      </c>
      <c r="L35" s="135">
        <v>21</v>
      </c>
      <c r="M35" s="135">
        <v>0</v>
      </c>
      <c r="N35" s="135">
        <v>0</v>
      </c>
      <c r="O35" s="135">
        <v>0</v>
      </c>
      <c r="P35" s="135">
        <v>0</v>
      </c>
      <c r="Q35" s="136">
        <v>75</v>
      </c>
      <c r="R35" s="135">
        <v>8</v>
      </c>
    </row>
    <row r="36" spans="1:18" x14ac:dyDescent="0.2">
      <c r="A36" s="137" t="s">
        <v>358</v>
      </c>
      <c r="B36" s="69">
        <v>0</v>
      </c>
      <c r="C36" s="69">
        <v>0</v>
      </c>
      <c r="D36" s="69">
        <v>42</v>
      </c>
      <c r="E36" s="69">
        <v>0</v>
      </c>
      <c r="F36" s="69">
        <v>0</v>
      </c>
      <c r="G36" s="69">
        <v>0</v>
      </c>
      <c r="H36" s="69">
        <v>0</v>
      </c>
      <c r="I36" s="69">
        <v>0</v>
      </c>
      <c r="J36" s="69">
        <v>0</v>
      </c>
      <c r="K36" s="69">
        <v>0</v>
      </c>
      <c r="L36" s="69">
        <v>116</v>
      </c>
      <c r="M36" s="69">
        <v>21</v>
      </c>
      <c r="N36" s="69">
        <v>0</v>
      </c>
      <c r="O36" s="69">
        <v>70</v>
      </c>
      <c r="P36" s="69">
        <v>0</v>
      </c>
      <c r="Q36" s="138">
        <v>249</v>
      </c>
      <c r="R36" s="69">
        <v>20</v>
      </c>
    </row>
    <row r="37" spans="1:18" x14ac:dyDescent="0.2">
      <c r="A37" s="134" t="s">
        <v>324</v>
      </c>
      <c r="B37" s="135">
        <v>0</v>
      </c>
      <c r="C37" s="135">
        <v>19</v>
      </c>
      <c r="D37" s="135">
        <v>55</v>
      </c>
      <c r="E37" s="135">
        <v>0</v>
      </c>
      <c r="F37" s="135">
        <v>0</v>
      </c>
      <c r="G37" s="135">
        <v>0</v>
      </c>
      <c r="H37" s="135">
        <v>0</v>
      </c>
      <c r="I37" s="135">
        <v>0</v>
      </c>
      <c r="J37" s="135">
        <v>0</v>
      </c>
      <c r="K37" s="135">
        <v>8</v>
      </c>
      <c r="L37" s="135">
        <v>619</v>
      </c>
      <c r="M37" s="135">
        <v>151</v>
      </c>
      <c r="N37" s="135">
        <v>0</v>
      </c>
      <c r="O37" s="135">
        <v>39</v>
      </c>
      <c r="P37" s="135">
        <v>0</v>
      </c>
      <c r="Q37" s="136">
        <v>891</v>
      </c>
      <c r="R37" s="135">
        <v>0</v>
      </c>
    </row>
    <row r="38" spans="1:18" x14ac:dyDescent="0.2">
      <c r="A38" s="137" t="s">
        <v>675</v>
      </c>
      <c r="B38" s="69">
        <v>0</v>
      </c>
      <c r="C38" s="69">
        <v>0</v>
      </c>
      <c r="D38" s="69">
        <v>0</v>
      </c>
      <c r="E38" s="69">
        <v>0</v>
      </c>
      <c r="F38" s="69">
        <v>0</v>
      </c>
      <c r="G38" s="69">
        <v>0</v>
      </c>
      <c r="H38" s="69">
        <v>0</v>
      </c>
      <c r="I38" s="69">
        <v>0</v>
      </c>
      <c r="J38" s="69">
        <v>0</v>
      </c>
      <c r="K38" s="69">
        <v>0</v>
      </c>
      <c r="L38" s="69">
        <v>0</v>
      </c>
      <c r="M38" s="69">
        <v>0</v>
      </c>
      <c r="N38" s="69">
        <v>0</v>
      </c>
      <c r="O38" s="69">
        <v>0</v>
      </c>
      <c r="P38" s="69">
        <v>3</v>
      </c>
      <c r="Q38" s="138">
        <v>3</v>
      </c>
      <c r="R38" s="69">
        <v>0</v>
      </c>
    </row>
    <row r="39" spans="1:18" x14ac:dyDescent="0.2">
      <c r="A39" s="134" t="s">
        <v>117</v>
      </c>
      <c r="B39" s="135">
        <v>1</v>
      </c>
      <c r="C39" s="135">
        <v>95</v>
      </c>
      <c r="D39" s="135">
        <v>284</v>
      </c>
      <c r="E39" s="135">
        <v>187</v>
      </c>
      <c r="F39" s="135">
        <v>0</v>
      </c>
      <c r="G39" s="135">
        <v>0</v>
      </c>
      <c r="H39" s="135">
        <v>0</v>
      </c>
      <c r="I39" s="135">
        <v>0</v>
      </c>
      <c r="J39" s="135">
        <v>44</v>
      </c>
      <c r="K39" s="135">
        <v>100</v>
      </c>
      <c r="L39" s="135">
        <v>219</v>
      </c>
      <c r="M39" s="135">
        <v>13</v>
      </c>
      <c r="N39" s="135">
        <v>0</v>
      </c>
      <c r="O39" s="135">
        <v>0</v>
      </c>
      <c r="P39" s="135">
        <v>0</v>
      </c>
      <c r="Q39" s="136">
        <v>943</v>
      </c>
      <c r="R39" s="135">
        <v>0</v>
      </c>
    </row>
    <row r="40" spans="1:18" x14ac:dyDescent="0.2">
      <c r="A40" s="137" t="s">
        <v>201</v>
      </c>
      <c r="B40" s="69">
        <v>0</v>
      </c>
      <c r="C40" s="69">
        <v>118</v>
      </c>
      <c r="D40" s="69">
        <v>96</v>
      </c>
      <c r="E40" s="69">
        <v>78</v>
      </c>
      <c r="F40" s="69">
        <v>0</v>
      </c>
      <c r="G40" s="69">
        <v>0</v>
      </c>
      <c r="H40" s="69">
        <v>0</v>
      </c>
      <c r="I40" s="69">
        <v>0</v>
      </c>
      <c r="J40" s="69">
        <v>0</v>
      </c>
      <c r="K40" s="69">
        <v>144</v>
      </c>
      <c r="L40" s="69">
        <v>276</v>
      </c>
      <c r="M40" s="69">
        <v>271</v>
      </c>
      <c r="N40" s="69">
        <v>87</v>
      </c>
      <c r="O40" s="69">
        <v>0</v>
      </c>
      <c r="P40" s="69">
        <v>0</v>
      </c>
      <c r="Q40" s="138">
        <v>1070</v>
      </c>
      <c r="R40" s="69">
        <v>10</v>
      </c>
    </row>
    <row r="41" spans="1:18" x14ac:dyDescent="0.2">
      <c r="A41" s="134" t="s">
        <v>341</v>
      </c>
      <c r="B41" s="135">
        <v>0</v>
      </c>
      <c r="C41" s="135">
        <v>0</v>
      </c>
      <c r="D41" s="135">
        <v>0</v>
      </c>
      <c r="E41" s="135">
        <v>0</v>
      </c>
      <c r="F41" s="135">
        <v>0</v>
      </c>
      <c r="G41" s="135">
        <v>30</v>
      </c>
      <c r="H41" s="135">
        <v>1</v>
      </c>
      <c r="I41" s="135">
        <v>13</v>
      </c>
      <c r="J41" s="135">
        <v>0</v>
      </c>
      <c r="K41" s="135">
        <v>0</v>
      </c>
      <c r="L41" s="135">
        <v>24</v>
      </c>
      <c r="M41" s="135">
        <v>82</v>
      </c>
      <c r="N41" s="135">
        <v>0</v>
      </c>
      <c r="O41" s="135">
        <v>0</v>
      </c>
      <c r="P41" s="135">
        <v>0</v>
      </c>
      <c r="Q41" s="136">
        <v>150</v>
      </c>
      <c r="R41" s="135">
        <v>29</v>
      </c>
    </row>
    <row r="42" spans="1:18" x14ac:dyDescent="0.2">
      <c r="A42" s="137" t="s">
        <v>640</v>
      </c>
      <c r="B42" s="69">
        <v>0</v>
      </c>
      <c r="C42" s="69">
        <v>0</v>
      </c>
      <c r="D42" s="69">
        <v>0</v>
      </c>
      <c r="E42" s="69">
        <v>0</v>
      </c>
      <c r="F42" s="69">
        <v>0</v>
      </c>
      <c r="G42" s="69">
        <v>0</v>
      </c>
      <c r="H42" s="69">
        <v>0</v>
      </c>
      <c r="I42" s="69">
        <v>0</v>
      </c>
      <c r="J42" s="69">
        <v>0</v>
      </c>
      <c r="K42" s="69">
        <v>0</v>
      </c>
      <c r="L42" s="69">
        <v>0</v>
      </c>
      <c r="M42" s="69">
        <v>0</v>
      </c>
      <c r="N42" s="69">
        <v>0</v>
      </c>
      <c r="O42" s="69">
        <v>34</v>
      </c>
      <c r="P42" s="69">
        <v>0</v>
      </c>
      <c r="Q42" s="138">
        <v>34</v>
      </c>
      <c r="R42" s="69">
        <v>0</v>
      </c>
    </row>
    <row r="43" spans="1:18" x14ac:dyDescent="0.2">
      <c r="A43" s="134" t="s">
        <v>119</v>
      </c>
      <c r="B43" s="135">
        <v>3</v>
      </c>
      <c r="C43" s="135">
        <v>677</v>
      </c>
      <c r="D43" s="135">
        <v>76</v>
      </c>
      <c r="E43" s="135">
        <v>163</v>
      </c>
      <c r="F43" s="135">
        <v>66</v>
      </c>
      <c r="G43" s="135">
        <v>0</v>
      </c>
      <c r="H43" s="135">
        <v>0</v>
      </c>
      <c r="I43" s="135">
        <v>0</v>
      </c>
      <c r="J43" s="135">
        <v>110</v>
      </c>
      <c r="K43" s="135">
        <v>194</v>
      </c>
      <c r="L43" s="135">
        <v>367</v>
      </c>
      <c r="M43" s="135">
        <v>260</v>
      </c>
      <c r="N43" s="135">
        <v>0</v>
      </c>
      <c r="O43" s="135">
        <v>6</v>
      </c>
      <c r="P43" s="135">
        <v>0</v>
      </c>
      <c r="Q43" s="136">
        <v>1922</v>
      </c>
      <c r="R43" s="135">
        <v>237</v>
      </c>
    </row>
    <row r="44" spans="1:18" x14ac:dyDescent="0.2">
      <c r="A44" s="137" t="s">
        <v>574</v>
      </c>
      <c r="B44" s="69">
        <v>0</v>
      </c>
      <c r="C44" s="69">
        <v>0</v>
      </c>
      <c r="D44" s="69">
        <v>178</v>
      </c>
      <c r="E44" s="69">
        <v>0</v>
      </c>
      <c r="F44" s="69">
        <v>0</v>
      </c>
      <c r="G44" s="69">
        <v>0</v>
      </c>
      <c r="H44" s="69">
        <v>0</v>
      </c>
      <c r="I44" s="69">
        <v>0</v>
      </c>
      <c r="J44" s="69">
        <v>9</v>
      </c>
      <c r="K44" s="69">
        <v>0</v>
      </c>
      <c r="L44" s="69">
        <v>0</v>
      </c>
      <c r="M44" s="69">
        <v>21</v>
      </c>
      <c r="N44" s="69">
        <v>0</v>
      </c>
      <c r="O44" s="69">
        <v>0</v>
      </c>
      <c r="P44" s="69">
        <v>0</v>
      </c>
      <c r="Q44" s="138">
        <v>208</v>
      </c>
      <c r="R44" s="69">
        <v>6</v>
      </c>
    </row>
    <row r="45" spans="1:18" x14ac:dyDescent="0.2">
      <c r="A45" s="134" t="s">
        <v>648</v>
      </c>
      <c r="B45" s="135">
        <v>0</v>
      </c>
      <c r="C45" s="135">
        <v>0</v>
      </c>
      <c r="D45" s="135">
        <v>0</v>
      </c>
      <c r="E45" s="135">
        <v>0</v>
      </c>
      <c r="F45" s="135">
        <v>0</v>
      </c>
      <c r="G45" s="135">
        <v>0</v>
      </c>
      <c r="H45" s="135">
        <v>0</v>
      </c>
      <c r="I45" s="135">
        <v>0</v>
      </c>
      <c r="J45" s="135">
        <v>0</v>
      </c>
      <c r="K45" s="135">
        <v>0</v>
      </c>
      <c r="L45" s="135">
        <v>10</v>
      </c>
      <c r="M45" s="135">
        <v>8</v>
      </c>
      <c r="N45" s="135">
        <v>0</v>
      </c>
      <c r="O45" s="135">
        <v>0</v>
      </c>
      <c r="P45" s="135">
        <v>0</v>
      </c>
      <c r="Q45" s="136">
        <v>18</v>
      </c>
      <c r="R45" s="135">
        <v>0</v>
      </c>
    </row>
    <row r="46" spans="1:18" x14ac:dyDescent="0.2">
      <c r="A46" s="137" t="s">
        <v>471</v>
      </c>
      <c r="B46" s="69">
        <v>0</v>
      </c>
      <c r="C46" s="69">
        <v>0</v>
      </c>
      <c r="D46" s="69">
        <v>10</v>
      </c>
      <c r="E46" s="69">
        <v>454</v>
      </c>
      <c r="F46" s="69">
        <v>0</v>
      </c>
      <c r="G46" s="69">
        <v>0</v>
      </c>
      <c r="H46" s="69">
        <v>2</v>
      </c>
      <c r="I46" s="69">
        <v>0</v>
      </c>
      <c r="J46" s="69">
        <v>0</v>
      </c>
      <c r="K46" s="69">
        <v>0</v>
      </c>
      <c r="L46" s="69">
        <v>60</v>
      </c>
      <c r="M46" s="69">
        <v>348</v>
      </c>
      <c r="N46" s="69">
        <v>0</v>
      </c>
      <c r="O46" s="69">
        <v>0</v>
      </c>
      <c r="P46" s="69">
        <v>0</v>
      </c>
      <c r="Q46" s="138">
        <v>874</v>
      </c>
      <c r="R46" s="69">
        <v>5</v>
      </c>
    </row>
    <row r="47" spans="1:18" x14ac:dyDescent="0.2">
      <c r="A47" s="134" t="s">
        <v>568</v>
      </c>
      <c r="B47" s="135">
        <v>0</v>
      </c>
      <c r="C47" s="135">
        <v>37</v>
      </c>
      <c r="D47" s="135">
        <v>0</v>
      </c>
      <c r="E47" s="135">
        <v>0</v>
      </c>
      <c r="F47" s="135">
        <v>0</v>
      </c>
      <c r="G47" s="135">
        <v>0</v>
      </c>
      <c r="H47" s="135">
        <v>0</v>
      </c>
      <c r="I47" s="135">
        <v>0</v>
      </c>
      <c r="J47" s="135">
        <v>0</v>
      </c>
      <c r="K47" s="135">
        <v>0</v>
      </c>
      <c r="L47" s="135">
        <v>175</v>
      </c>
      <c r="M47" s="135">
        <v>0</v>
      </c>
      <c r="N47" s="135">
        <v>0</v>
      </c>
      <c r="O47" s="135">
        <v>0</v>
      </c>
      <c r="P47" s="135">
        <v>0</v>
      </c>
      <c r="Q47" s="136">
        <v>212</v>
      </c>
      <c r="R47" s="135">
        <v>0</v>
      </c>
    </row>
    <row r="48" spans="1:18" x14ac:dyDescent="0.2">
      <c r="A48" s="137" t="s">
        <v>113</v>
      </c>
      <c r="B48" s="69">
        <v>1</v>
      </c>
      <c r="C48" s="69">
        <v>551</v>
      </c>
      <c r="D48" s="69">
        <v>1577</v>
      </c>
      <c r="E48" s="69">
        <v>614</v>
      </c>
      <c r="F48" s="69">
        <v>0</v>
      </c>
      <c r="G48" s="69">
        <v>0</v>
      </c>
      <c r="H48" s="69">
        <v>0</v>
      </c>
      <c r="I48" s="69">
        <v>0</v>
      </c>
      <c r="J48" s="69">
        <v>0</v>
      </c>
      <c r="K48" s="69">
        <v>0</v>
      </c>
      <c r="L48" s="69">
        <v>98</v>
      </c>
      <c r="M48" s="69">
        <v>452</v>
      </c>
      <c r="N48" s="69">
        <v>0</v>
      </c>
      <c r="O48" s="69">
        <v>0</v>
      </c>
      <c r="P48" s="69">
        <v>0</v>
      </c>
      <c r="Q48" s="138">
        <v>3293</v>
      </c>
      <c r="R48" s="69">
        <v>0</v>
      </c>
    </row>
    <row r="49" spans="1:18" x14ac:dyDescent="0.2">
      <c r="A49" s="134" t="s">
        <v>663</v>
      </c>
      <c r="B49" s="135">
        <v>0</v>
      </c>
      <c r="C49" s="135">
        <v>0</v>
      </c>
      <c r="D49" s="135">
        <v>0</v>
      </c>
      <c r="E49" s="135">
        <v>4</v>
      </c>
      <c r="F49" s="135">
        <v>0</v>
      </c>
      <c r="G49" s="135">
        <v>0</v>
      </c>
      <c r="H49" s="135">
        <v>0</v>
      </c>
      <c r="I49" s="135">
        <v>0</v>
      </c>
      <c r="J49" s="135">
        <v>0</v>
      </c>
      <c r="K49" s="135">
        <v>0</v>
      </c>
      <c r="L49" s="135">
        <v>0</v>
      </c>
      <c r="M49" s="135">
        <v>0</v>
      </c>
      <c r="N49" s="135">
        <v>4</v>
      </c>
      <c r="O49" s="135">
        <v>0</v>
      </c>
      <c r="P49" s="135">
        <v>0</v>
      </c>
      <c r="Q49" s="136">
        <v>8</v>
      </c>
      <c r="R49" s="135">
        <v>0</v>
      </c>
    </row>
    <row r="50" spans="1:18" x14ac:dyDescent="0.2">
      <c r="A50" s="137" t="s">
        <v>255</v>
      </c>
      <c r="B50" s="69">
        <v>4</v>
      </c>
      <c r="C50" s="69">
        <v>237</v>
      </c>
      <c r="D50" s="69">
        <v>1044</v>
      </c>
      <c r="E50" s="69">
        <v>909</v>
      </c>
      <c r="F50" s="69">
        <v>0</v>
      </c>
      <c r="G50" s="69">
        <v>0</v>
      </c>
      <c r="H50" s="69">
        <v>5</v>
      </c>
      <c r="I50" s="69">
        <v>0</v>
      </c>
      <c r="J50" s="69">
        <v>41</v>
      </c>
      <c r="K50" s="69">
        <v>98</v>
      </c>
      <c r="L50" s="69">
        <v>400</v>
      </c>
      <c r="M50" s="69">
        <v>870</v>
      </c>
      <c r="N50" s="69">
        <v>125</v>
      </c>
      <c r="O50" s="69">
        <v>305</v>
      </c>
      <c r="P50" s="69">
        <v>0</v>
      </c>
      <c r="Q50" s="138">
        <v>4038</v>
      </c>
      <c r="R50" s="69">
        <v>0</v>
      </c>
    </row>
    <row r="51" spans="1:18" x14ac:dyDescent="0.2">
      <c r="A51" s="134" t="s">
        <v>637</v>
      </c>
      <c r="B51" s="135">
        <v>0</v>
      </c>
      <c r="C51" s="135">
        <v>0</v>
      </c>
      <c r="D51" s="135">
        <v>0</v>
      </c>
      <c r="E51" s="135">
        <v>0</v>
      </c>
      <c r="F51" s="135">
        <v>0</v>
      </c>
      <c r="G51" s="135">
        <v>0</v>
      </c>
      <c r="H51" s="135">
        <v>0</v>
      </c>
      <c r="I51" s="135">
        <v>0</v>
      </c>
      <c r="J51" s="135">
        <v>0</v>
      </c>
      <c r="K51" s="135">
        <v>0</v>
      </c>
      <c r="L51" s="135">
        <v>0</v>
      </c>
      <c r="M51" s="135">
        <v>0</v>
      </c>
      <c r="N51" s="135">
        <v>0</v>
      </c>
      <c r="O51" s="135">
        <v>37</v>
      </c>
      <c r="P51" s="135">
        <v>0</v>
      </c>
      <c r="Q51" s="136">
        <v>37</v>
      </c>
      <c r="R51" s="135">
        <v>0</v>
      </c>
    </row>
    <row r="52" spans="1:18" x14ac:dyDescent="0.2">
      <c r="A52" s="137" t="s">
        <v>131</v>
      </c>
      <c r="B52" s="69">
        <v>5</v>
      </c>
      <c r="C52" s="69">
        <v>65</v>
      </c>
      <c r="D52" s="69">
        <v>640</v>
      </c>
      <c r="E52" s="69">
        <v>733</v>
      </c>
      <c r="F52" s="69">
        <v>27</v>
      </c>
      <c r="G52" s="69">
        <v>0</v>
      </c>
      <c r="H52" s="69">
        <v>0</v>
      </c>
      <c r="I52" s="69">
        <v>0</v>
      </c>
      <c r="J52" s="69">
        <v>38</v>
      </c>
      <c r="K52" s="69">
        <v>30</v>
      </c>
      <c r="L52" s="69">
        <v>0</v>
      </c>
      <c r="M52" s="69">
        <v>385</v>
      </c>
      <c r="N52" s="69">
        <v>9</v>
      </c>
      <c r="O52" s="69">
        <v>66</v>
      </c>
      <c r="P52" s="69">
        <v>0</v>
      </c>
      <c r="Q52" s="138">
        <v>1998</v>
      </c>
      <c r="R52" s="69">
        <v>1</v>
      </c>
    </row>
    <row r="53" spans="1:18" x14ac:dyDescent="0.2">
      <c r="A53" s="134" t="s">
        <v>248</v>
      </c>
      <c r="B53" s="135">
        <v>0</v>
      </c>
      <c r="C53" s="135">
        <v>0</v>
      </c>
      <c r="D53" s="135">
        <v>0</v>
      </c>
      <c r="E53" s="135">
        <v>37</v>
      </c>
      <c r="F53" s="135">
        <v>151</v>
      </c>
      <c r="G53" s="135">
        <v>0</v>
      </c>
      <c r="H53" s="135">
        <v>0</v>
      </c>
      <c r="I53" s="135">
        <v>0</v>
      </c>
      <c r="J53" s="135">
        <v>0</v>
      </c>
      <c r="K53" s="135">
        <v>0</v>
      </c>
      <c r="L53" s="135">
        <v>0</v>
      </c>
      <c r="M53" s="135">
        <v>107</v>
      </c>
      <c r="N53" s="135">
        <v>74</v>
      </c>
      <c r="O53" s="135">
        <v>0</v>
      </c>
      <c r="P53" s="135">
        <v>0</v>
      </c>
      <c r="Q53" s="136">
        <v>369</v>
      </c>
      <c r="R53" s="135">
        <v>0</v>
      </c>
    </row>
    <row r="54" spans="1:18" ht="15" customHeight="1" x14ac:dyDescent="0.2">
      <c r="A54" s="236" t="s">
        <v>59</v>
      </c>
      <c r="B54" s="123">
        <v>62</v>
      </c>
      <c r="C54" s="123">
        <v>2753</v>
      </c>
      <c r="D54" s="123">
        <v>5786</v>
      </c>
      <c r="E54" s="123">
        <v>3776</v>
      </c>
      <c r="F54" s="123">
        <v>498</v>
      </c>
      <c r="G54" s="123">
        <v>74</v>
      </c>
      <c r="H54" s="123">
        <v>53</v>
      </c>
      <c r="I54" s="123">
        <v>25</v>
      </c>
      <c r="J54" s="123">
        <v>298</v>
      </c>
      <c r="K54" s="123">
        <v>1492</v>
      </c>
      <c r="L54" s="123">
        <v>3549</v>
      </c>
      <c r="M54" s="123">
        <v>5129</v>
      </c>
      <c r="N54" s="123">
        <v>815</v>
      </c>
      <c r="O54" s="123">
        <v>707</v>
      </c>
      <c r="P54" s="123">
        <v>3</v>
      </c>
      <c r="Q54" s="123">
        <v>25020</v>
      </c>
      <c r="R54" s="123">
        <v>1139</v>
      </c>
    </row>
    <row r="55" spans="1:18" x14ac:dyDescent="0.2">
      <c r="A55" s="124" t="s">
        <v>88</v>
      </c>
      <c r="B55" s="79">
        <v>2.4780175859312548E-3</v>
      </c>
      <c r="C55" s="79">
        <v>0.11003197442046363</v>
      </c>
      <c r="D55" s="79">
        <v>0.23125499600319743</v>
      </c>
      <c r="E55" s="79">
        <v>0.15091926458832933</v>
      </c>
      <c r="F55" s="79">
        <v>1.9904076738609111E-2</v>
      </c>
      <c r="G55" s="79">
        <v>2.9576338928856915E-3</v>
      </c>
      <c r="H55" s="79">
        <v>2.1183053557154276E-3</v>
      </c>
      <c r="I55" s="79">
        <v>9.9920063948840928E-4</v>
      </c>
      <c r="J55" s="79">
        <v>1.1910471622701839E-2</v>
      </c>
      <c r="K55" s="79">
        <v>5.9632294164668267E-2</v>
      </c>
      <c r="L55" s="79">
        <v>0.14184652278177459</v>
      </c>
      <c r="M55" s="79">
        <v>0.20499600319744204</v>
      </c>
      <c r="N55" s="79">
        <v>3.2573940847322146E-2</v>
      </c>
      <c r="O55" s="79">
        <v>2.8257394084732216E-2</v>
      </c>
      <c r="P55" s="79">
        <v>1.1990407673860912E-4</v>
      </c>
    </row>
    <row r="56" spans="1:18" ht="6.75" customHeight="1" x14ac:dyDescent="0.2">
      <c r="A56" s="124"/>
      <c r="B56" s="79"/>
      <c r="C56" s="79"/>
      <c r="D56" s="79"/>
      <c r="E56" s="79"/>
      <c r="F56" s="79"/>
      <c r="G56" s="79"/>
      <c r="H56" s="79"/>
      <c r="I56" s="79"/>
      <c r="J56" s="79"/>
      <c r="K56" s="79"/>
      <c r="L56" s="79"/>
      <c r="M56" s="79"/>
      <c r="N56" s="79"/>
      <c r="O56" s="79"/>
      <c r="P56" s="79"/>
    </row>
    <row r="57" spans="1:18" s="130" customFormat="1" x14ac:dyDescent="0.2">
      <c r="A57" s="125" t="s">
        <v>753</v>
      </c>
      <c r="B57" s="139">
        <v>115</v>
      </c>
      <c r="C57" s="139">
        <v>2136</v>
      </c>
      <c r="D57" s="139">
        <v>5855</v>
      </c>
      <c r="E57" s="139">
        <v>3674</v>
      </c>
      <c r="F57" s="139">
        <v>369</v>
      </c>
      <c r="G57" s="139">
        <v>58</v>
      </c>
      <c r="H57" s="139">
        <v>51</v>
      </c>
      <c r="I57" s="139">
        <v>33</v>
      </c>
      <c r="J57" s="139">
        <v>488</v>
      </c>
      <c r="K57" s="139">
        <v>1063</v>
      </c>
      <c r="L57" s="139">
        <v>3281</v>
      </c>
      <c r="M57" s="139">
        <v>3809</v>
      </c>
      <c r="N57" s="139">
        <v>862</v>
      </c>
      <c r="O57" s="139">
        <v>634</v>
      </c>
      <c r="P57" s="139">
        <v>1</v>
      </c>
      <c r="Q57" s="140">
        <v>22429</v>
      </c>
      <c r="R57" s="140">
        <v>1096</v>
      </c>
    </row>
    <row r="58" spans="1:18" s="130" customFormat="1" ht="12.75" customHeight="1" x14ac:dyDescent="0.2">
      <c r="A58" s="127" t="s">
        <v>748</v>
      </c>
      <c r="B58" s="128">
        <v>-0.46086956521739131</v>
      </c>
      <c r="C58" s="128">
        <v>0.28885767790262173</v>
      </c>
      <c r="D58" s="128">
        <v>-1.1784799316823191E-2</v>
      </c>
      <c r="E58" s="128">
        <v>2.7762656505171401E-2</v>
      </c>
      <c r="F58" s="128">
        <v>0.34959349593495936</v>
      </c>
      <c r="G58" s="128">
        <v>0.27586206896551735</v>
      </c>
      <c r="H58" s="128">
        <v>3.9215686274509887E-2</v>
      </c>
      <c r="I58" s="128">
        <v>-0.24242424242424243</v>
      </c>
      <c r="J58" s="128">
        <v>-0.38934426229508201</v>
      </c>
      <c r="K58" s="128">
        <v>0.40357478833490124</v>
      </c>
      <c r="L58" s="128">
        <v>8.1682413898201744E-2</v>
      </c>
      <c r="M58" s="128">
        <v>0.34654765030191648</v>
      </c>
      <c r="N58" s="128">
        <v>-5.4524361948955935E-2</v>
      </c>
      <c r="O58" s="128">
        <v>0.1151419558359621</v>
      </c>
      <c r="P58" s="128">
        <v>2</v>
      </c>
      <c r="Q58" s="129">
        <v>0.11552008560345972</v>
      </c>
      <c r="R58" s="128">
        <v>3.9233576642335732E-2</v>
      </c>
    </row>
    <row r="59" spans="1:18" x14ac:dyDescent="0.2">
      <c r="A59" s="127" t="s">
        <v>30</v>
      </c>
      <c r="B59" s="131">
        <v>-53</v>
      </c>
      <c r="C59" s="131">
        <v>617</v>
      </c>
      <c r="D59" s="131">
        <v>-69</v>
      </c>
      <c r="E59" s="131">
        <v>102</v>
      </c>
      <c r="F59" s="131">
        <v>129</v>
      </c>
      <c r="G59" s="131">
        <v>16</v>
      </c>
      <c r="H59" s="131">
        <v>2</v>
      </c>
      <c r="I59" s="131">
        <v>-8</v>
      </c>
      <c r="J59" s="131">
        <v>-190</v>
      </c>
      <c r="K59" s="131">
        <v>429</v>
      </c>
      <c r="L59" s="131">
        <v>268</v>
      </c>
      <c r="M59" s="131">
        <v>1320</v>
      </c>
      <c r="N59" s="131">
        <v>-47</v>
      </c>
      <c r="O59" s="131">
        <v>73</v>
      </c>
      <c r="P59" s="131">
        <v>2</v>
      </c>
      <c r="Q59" s="131">
        <v>2591</v>
      </c>
      <c r="R59" s="131">
        <v>43</v>
      </c>
    </row>
    <row r="61" spans="1:18" x14ac:dyDescent="0.2">
      <c r="B61" s="133"/>
      <c r="C61" s="133"/>
      <c r="D61" s="133"/>
      <c r="E61" s="133"/>
      <c r="F61" s="133"/>
      <c r="G61" s="133"/>
      <c r="H61" s="133"/>
      <c r="I61" s="133"/>
      <c r="J61" s="133"/>
      <c r="K61" s="133"/>
      <c r="L61" s="133"/>
      <c r="M61" s="133"/>
      <c r="N61" s="133"/>
      <c r="O61" s="133"/>
      <c r="P61" s="133"/>
      <c r="Q61" s="133"/>
      <c r="R61" s="133"/>
    </row>
  </sheetData>
  <mergeCells count="10">
    <mergeCell ref="R3:R6"/>
    <mergeCell ref="H4:I5"/>
    <mergeCell ref="J4:K5"/>
    <mergeCell ref="L4:N5"/>
    <mergeCell ref="A3:A6"/>
    <mergeCell ref="H3:I3"/>
    <mergeCell ref="J3:K3"/>
    <mergeCell ref="L3:N3"/>
    <mergeCell ref="P3:P6"/>
    <mergeCell ref="Q3:Q6"/>
  </mergeCells>
  <conditionalFormatting sqref="B7">
    <cfRule type="cellIs" dxfId="1267" priority="16" operator="equal">
      <formula>0</formula>
    </cfRule>
  </conditionalFormatting>
  <conditionalFormatting sqref="R7 C7:P7">
    <cfRule type="cellIs" dxfId="1266" priority="15" operator="equal">
      <formula>0</formula>
    </cfRule>
  </conditionalFormatting>
  <conditionalFormatting sqref="B58:Q58">
    <cfRule type="cellIs" dxfId="1265" priority="13" operator="greaterThan">
      <formula>0</formula>
    </cfRule>
    <cfRule type="cellIs" dxfId="1264" priority="14" operator="lessThan">
      <formula>0</formula>
    </cfRule>
  </conditionalFormatting>
  <conditionalFormatting sqref="R58">
    <cfRule type="cellIs" dxfId="1263" priority="11" operator="greaterThan">
      <formula>0</formula>
    </cfRule>
    <cfRule type="cellIs" dxfId="1262" priority="12" operator="lessThan">
      <formula>0</formula>
    </cfRule>
  </conditionalFormatting>
  <conditionalFormatting sqref="B8">
    <cfRule type="cellIs" dxfId="1261" priority="10" operator="equal">
      <formula>0</formula>
    </cfRule>
  </conditionalFormatting>
  <conditionalFormatting sqref="C8:P8 R8">
    <cfRule type="cellIs" dxfId="1260" priority="9" operator="equal">
      <formula>0</formula>
    </cfRule>
  </conditionalFormatting>
  <conditionalFormatting sqref="B10 B12 B14 B16 B18 B20 B22 B24 B26 B28 B30 B32 B34 B36 B38 B40 B42 B44 B46 B48 B50">
    <cfRule type="cellIs" dxfId="1259" priority="6" operator="equal">
      <formula>0</formula>
    </cfRule>
  </conditionalFormatting>
  <conditionalFormatting sqref="C10:P10 C12:P12 C14:P14 C16:P16 C18:P18 C20:P20 C22:P22 C24:P24 C26:P26 C28:P28 C30:P30 C32:P32 C34:P34 C36:P36 C38:P38 C40:P40 C42:P42 C44:P44 C46:P46 C48:P48 C50:P50 R10 R12 R14 R16 R18 R20 R22 R24 R26 R28 R30 R32 R34 R36 R38 R40 R42 R44 R46 R48 R50">
    <cfRule type="cellIs" dxfId="1258" priority="5" operator="equal">
      <formula>0</formula>
    </cfRule>
  </conditionalFormatting>
  <conditionalFormatting sqref="B9 B11 B13 B15 B17 B19 B21 B23 B25 B27 B29 B31 B33 B35 B37 B39 B41 B43 B45 B47 B49 B51">
    <cfRule type="cellIs" dxfId="1257" priority="8" operator="equal">
      <formula>0</formula>
    </cfRule>
  </conditionalFormatting>
  <conditionalFormatting sqref="R9 R11 R13 R15 R17 R19 R21 R23 R25 R27 R29 R31 R33 R35 R37 R39 R41 R43 R45 R47 R49 R51 C9:P9 C11:P11 C13:P13 C15:P15 C17:P17 C19:P19 C21:P21 C23:P23 C25:P25 C27:P27 C29:P29 C31:P31 C33:P33 C35:P35 C37:P37 C39:P39 C41:P41 C43:P43 C45:P45 C47:P47 C49:P49 C51:P51">
    <cfRule type="cellIs" dxfId="1256" priority="7" operator="equal">
      <formula>0</formula>
    </cfRule>
  </conditionalFormatting>
  <conditionalFormatting sqref="B52">
    <cfRule type="cellIs" dxfId="1255" priority="2" operator="equal">
      <formula>0</formula>
    </cfRule>
  </conditionalFormatting>
  <conditionalFormatting sqref="C52:P52 R52">
    <cfRule type="cellIs" dxfId="1254" priority="1" operator="equal">
      <formula>0</formula>
    </cfRule>
  </conditionalFormatting>
  <conditionalFormatting sqref="B53">
    <cfRule type="cellIs" dxfId="1253" priority="4" operator="equal">
      <formula>0</formula>
    </cfRule>
  </conditionalFormatting>
  <conditionalFormatting sqref="R53 C53:P53">
    <cfRule type="cellIs" dxfId="1252" priority="3" operator="equal">
      <formula>0</formula>
    </cfRule>
  </conditionalFormatting>
  <printOptions horizontalCentered="1"/>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H503"/>
  <sheetViews>
    <sheetView showGridLines="0" workbookViewId="0">
      <pane ySplit="3" topLeftCell="A4" activePane="bottomLeft" state="frozen"/>
      <selection sqref="A1:XFD1048576"/>
      <selection pane="bottomLeft" activeCell="H7" sqref="H7"/>
    </sheetView>
  </sheetViews>
  <sheetFormatPr defaultRowHeight="15" x14ac:dyDescent="0.25"/>
  <cols>
    <col min="1" max="1" width="21.85546875" style="60" customWidth="1"/>
    <col min="2" max="2" width="20.28515625" style="146" bestFit="1" customWidth="1"/>
    <col min="3" max="4" width="11.7109375" style="61" customWidth="1"/>
    <col min="5" max="5" width="10.140625" style="147" customWidth="1"/>
    <col min="6" max="6" width="10.140625" style="148" customWidth="1"/>
    <col min="8" max="8" width="27.140625" style="71" customWidth="1"/>
    <col min="10" max="10" width="17.85546875" customWidth="1"/>
  </cols>
  <sheetData>
    <row r="1" spans="1:6" ht="17.25" x14ac:dyDescent="0.3">
      <c r="A1" s="59" t="s">
        <v>760</v>
      </c>
      <c r="D1" s="243"/>
      <c r="F1" s="46"/>
    </row>
    <row r="3" spans="1:6" ht="29.25" customHeight="1" x14ac:dyDescent="0.25">
      <c r="A3" s="150" t="s">
        <v>37</v>
      </c>
      <c r="B3" s="150" t="s">
        <v>39</v>
      </c>
      <c r="C3" s="238" t="s">
        <v>754</v>
      </c>
      <c r="D3" s="238" t="s">
        <v>753</v>
      </c>
      <c r="E3" s="152" t="s">
        <v>150</v>
      </c>
      <c r="F3" s="153" t="s">
        <v>30</v>
      </c>
    </row>
    <row r="4" spans="1:6" ht="10.5" customHeight="1" x14ac:dyDescent="0.25">
      <c r="A4" s="80"/>
      <c r="B4" s="155"/>
      <c r="C4" s="156"/>
      <c r="D4" s="156"/>
      <c r="E4" s="157"/>
      <c r="F4" s="158"/>
    </row>
    <row r="5" spans="1:6" x14ac:dyDescent="0.25">
      <c r="A5" s="230" t="s">
        <v>134</v>
      </c>
      <c r="B5" s="234" t="s">
        <v>630</v>
      </c>
      <c r="C5" s="182">
        <v>1</v>
      </c>
      <c r="D5" s="182">
        <v>0</v>
      </c>
      <c r="E5" s="233" t="s">
        <v>194</v>
      </c>
      <c r="F5" s="184">
        <v>1</v>
      </c>
    </row>
    <row r="6" spans="1:6" x14ac:dyDescent="0.25">
      <c r="A6" s="159" t="s">
        <v>134</v>
      </c>
      <c r="B6" s="155" t="s">
        <v>628</v>
      </c>
      <c r="C6" s="156">
        <v>23</v>
      </c>
      <c r="D6" s="156">
        <v>1</v>
      </c>
      <c r="E6" s="161">
        <v>22</v>
      </c>
      <c r="F6" s="158">
        <v>22</v>
      </c>
    </row>
    <row r="7" spans="1:6" x14ac:dyDescent="0.25">
      <c r="A7" s="230" t="s">
        <v>134</v>
      </c>
      <c r="B7" s="234" t="s">
        <v>629</v>
      </c>
      <c r="C7" s="182">
        <v>11</v>
      </c>
      <c r="D7" s="182">
        <v>34</v>
      </c>
      <c r="E7" s="233">
        <v>-0.67647058823529416</v>
      </c>
      <c r="F7" s="184">
        <v>-23</v>
      </c>
    </row>
    <row r="8" spans="1:6" x14ac:dyDescent="0.25">
      <c r="A8" s="159" t="s">
        <v>134</v>
      </c>
      <c r="B8" s="155" t="s">
        <v>135</v>
      </c>
      <c r="C8" s="156">
        <v>8</v>
      </c>
      <c r="D8" s="156">
        <v>0</v>
      </c>
      <c r="E8" s="161" t="s">
        <v>194</v>
      </c>
      <c r="F8" s="158">
        <v>8</v>
      </c>
    </row>
    <row r="9" spans="1:6" x14ac:dyDescent="0.25">
      <c r="A9" s="159" t="s">
        <v>631</v>
      </c>
      <c r="B9" s="225" t="s">
        <v>194</v>
      </c>
      <c r="C9" s="126">
        <v>43</v>
      </c>
      <c r="D9" s="126">
        <v>35</v>
      </c>
      <c r="E9" s="227">
        <v>0.22857142857142865</v>
      </c>
      <c r="F9" s="228">
        <v>8</v>
      </c>
    </row>
    <row r="10" spans="1:6" x14ac:dyDescent="0.25">
      <c r="A10" s="159" t="s">
        <v>194</v>
      </c>
      <c r="B10" s="155" t="s">
        <v>194</v>
      </c>
      <c r="C10" s="156">
        <v>0</v>
      </c>
      <c r="D10" s="156">
        <v>0</v>
      </c>
      <c r="E10" s="161" t="s">
        <v>194</v>
      </c>
      <c r="F10" s="158" t="s">
        <v>194</v>
      </c>
    </row>
    <row r="11" spans="1:6" x14ac:dyDescent="0.25">
      <c r="A11" s="230" t="s">
        <v>719</v>
      </c>
      <c r="B11" s="234" t="s">
        <v>720</v>
      </c>
      <c r="C11" s="182">
        <v>0</v>
      </c>
      <c r="D11" s="182">
        <v>1</v>
      </c>
      <c r="E11" s="233">
        <v>-1</v>
      </c>
      <c r="F11" s="184">
        <v>-1</v>
      </c>
    </row>
    <row r="12" spans="1:6" x14ac:dyDescent="0.25">
      <c r="A12" s="159" t="s">
        <v>743</v>
      </c>
      <c r="B12" s="225" t="s">
        <v>194</v>
      </c>
      <c r="C12" s="126">
        <v>0</v>
      </c>
      <c r="D12" s="126">
        <v>1</v>
      </c>
      <c r="E12" s="227">
        <v>-1</v>
      </c>
      <c r="F12" s="228">
        <v>-1</v>
      </c>
    </row>
    <row r="13" spans="1:6" x14ac:dyDescent="0.25">
      <c r="A13" s="159" t="s">
        <v>194</v>
      </c>
      <c r="B13" s="155" t="s">
        <v>194</v>
      </c>
      <c r="C13" s="156">
        <v>0</v>
      </c>
      <c r="D13" s="156">
        <v>0</v>
      </c>
      <c r="E13" s="161" t="s">
        <v>194</v>
      </c>
      <c r="F13" s="158" t="s">
        <v>194</v>
      </c>
    </row>
    <row r="14" spans="1:6" x14ac:dyDescent="0.25">
      <c r="A14" s="230" t="s">
        <v>329</v>
      </c>
      <c r="B14" s="234" t="s">
        <v>526</v>
      </c>
      <c r="C14" s="182">
        <v>1</v>
      </c>
      <c r="D14" s="182">
        <v>5</v>
      </c>
      <c r="E14" s="233">
        <v>-0.8</v>
      </c>
      <c r="F14" s="184">
        <v>-4</v>
      </c>
    </row>
    <row r="15" spans="1:6" x14ac:dyDescent="0.25">
      <c r="A15" s="159" t="s">
        <v>329</v>
      </c>
      <c r="B15" s="155" t="s">
        <v>518</v>
      </c>
      <c r="C15" s="156">
        <v>14</v>
      </c>
      <c r="D15" s="156">
        <v>21</v>
      </c>
      <c r="E15" s="161">
        <v>-0.33333333333333337</v>
      </c>
      <c r="F15" s="158">
        <v>-7</v>
      </c>
    </row>
    <row r="16" spans="1:6" x14ac:dyDescent="0.25">
      <c r="A16" s="230" t="s">
        <v>329</v>
      </c>
      <c r="B16" s="234" t="s">
        <v>514</v>
      </c>
      <c r="C16" s="182">
        <v>45</v>
      </c>
      <c r="D16" s="182">
        <v>36</v>
      </c>
      <c r="E16" s="233">
        <v>0.25</v>
      </c>
      <c r="F16" s="184">
        <v>9</v>
      </c>
    </row>
    <row r="17" spans="1:6" x14ac:dyDescent="0.25">
      <c r="A17" s="159" t="s">
        <v>329</v>
      </c>
      <c r="B17" s="155" t="s">
        <v>517</v>
      </c>
      <c r="C17" s="156">
        <v>21</v>
      </c>
      <c r="D17" s="156">
        <v>6</v>
      </c>
      <c r="E17" s="161">
        <v>2.5</v>
      </c>
      <c r="F17" s="158">
        <v>15</v>
      </c>
    </row>
    <row r="18" spans="1:6" x14ac:dyDescent="0.25">
      <c r="A18" s="230" t="s">
        <v>329</v>
      </c>
      <c r="B18" s="234" t="s">
        <v>515</v>
      </c>
      <c r="C18" s="182">
        <v>42</v>
      </c>
      <c r="D18" s="182">
        <v>38</v>
      </c>
      <c r="E18" s="233">
        <v>0.10526315789473695</v>
      </c>
      <c r="F18" s="184">
        <v>4</v>
      </c>
    </row>
    <row r="19" spans="1:6" x14ac:dyDescent="0.25">
      <c r="A19" s="159" t="s">
        <v>329</v>
      </c>
      <c r="B19" s="155" t="s">
        <v>521</v>
      </c>
      <c r="C19" s="156">
        <v>6</v>
      </c>
      <c r="D19" s="156">
        <v>4</v>
      </c>
      <c r="E19" s="161">
        <v>0.5</v>
      </c>
      <c r="F19" s="158">
        <v>2</v>
      </c>
    </row>
    <row r="20" spans="1:6" x14ac:dyDescent="0.25">
      <c r="A20" s="230" t="s">
        <v>329</v>
      </c>
      <c r="B20" s="234" t="s">
        <v>522</v>
      </c>
      <c r="C20" s="182">
        <v>5</v>
      </c>
      <c r="D20" s="182">
        <v>4</v>
      </c>
      <c r="E20" s="233">
        <v>0.25</v>
      </c>
      <c r="F20" s="184">
        <v>1</v>
      </c>
    </row>
    <row r="21" spans="1:6" x14ac:dyDescent="0.25">
      <c r="A21" s="159" t="s">
        <v>329</v>
      </c>
      <c r="B21" s="155" t="s">
        <v>516</v>
      </c>
      <c r="C21" s="156">
        <v>22</v>
      </c>
      <c r="D21" s="156">
        <v>2</v>
      </c>
      <c r="E21" s="161">
        <v>10</v>
      </c>
      <c r="F21" s="158">
        <v>20</v>
      </c>
    </row>
    <row r="22" spans="1:6" x14ac:dyDescent="0.25">
      <c r="A22" s="230" t="s">
        <v>329</v>
      </c>
      <c r="B22" s="234" t="s">
        <v>513</v>
      </c>
      <c r="C22" s="182">
        <v>59</v>
      </c>
      <c r="D22" s="182">
        <v>2</v>
      </c>
      <c r="E22" s="233">
        <v>28.5</v>
      </c>
      <c r="F22" s="184">
        <v>57</v>
      </c>
    </row>
    <row r="23" spans="1:6" x14ac:dyDescent="0.25">
      <c r="A23" s="159" t="s">
        <v>329</v>
      </c>
      <c r="B23" s="155" t="s">
        <v>512</v>
      </c>
      <c r="C23" s="156">
        <v>143</v>
      </c>
      <c r="D23" s="156">
        <v>203</v>
      </c>
      <c r="E23" s="161">
        <v>-0.29556650246305416</v>
      </c>
      <c r="F23" s="158">
        <v>-60</v>
      </c>
    </row>
    <row r="24" spans="1:6" x14ac:dyDescent="0.25">
      <c r="A24" s="230" t="s">
        <v>329</v>
      </c>
      <c r="B24" s="234" t="s">
        <v>330</v>
      </c>
      <c r="C24" s="182">
        <v>65</v>
      </c>
      <c r="D24" s="182">
        <v>79</v>
      </c>
      <c r="E24" s="233">
        <v>-0.17721518987341767</v>
      </c>
      <c r="F24" s="184">
        <v>-14</v>
      </c>
    </row>
    <row r="25" spans="1:6" x14ac:dyDescent="0.25">
      <c r="A25" s="159" t="s">
        <v>329</v>
      </c>
      <c r="B25" s="155" t="s">
        <v>525</v>
      </c>
      <c r="C25" s="156">
        <v>1</v>
      </c>
      <c r="D25" s="156">
        <v>1</v>
      </c>
      <c r="E25" s="161">
        <v>0</v>
      </c>
      <c r="F25" s="158">
        <v>0</v>
      </c>
    </row>
    <row r="26" spans="1:6" x14ac:dyDescent="0.25">
      <c r="A26" s="230" t="s">
        <v>329</v>
      </c>
      <c r="B26" s="234" t="s">
        <v>737</v>
      </c>
      <c r="C26" s="182">
        <v>0</v>
      </c>
      <c r="D26" s="182">
        <v>6</v>
      </c>
      <c r="E26" s="233">
        <v>-1</v>
      </c>
      <c r="F26" s="184">
        <v>-6</v>
      </c>
    </row>
    <row r="27" spans="1:6" x14ac:dyDescent="0.25">
      <c r="A27" s="159" t="s">
        <v>329</v>
      </c>
      <c r="B27" s="155" t="s">
        <v>524</v>
      </c>
      <c r="C27" s="156">
        <v>2</v>
      </c>
      <c r="D27" s="156">
        <v>2</v>
      </c>
      <c r="E27" s="161">
        <v>0</v>
      </c>
      <c r="F27" s="158">
        <v>0</v>
      </c>
    </row>
    <row r="28" spans="1:6" x14ac:dyDescent="0.25">
      <c r="A28" s="230" t="s">
        <v>329</v>
      </c>
      <c r="B28" s="234" t="s">
        <v>528</v>
      </c>
      <c r="C28" s="182">
        <v>1</v>
      </c>
      <c r="D28" s="182">
        <v>5</v>
      </c>
      <c r="E28" s="233">
        <v>-0.8</v>
      </c>
      <c r="F28" s="184">
        <v>-4</v>
      </c>
    </row>
    <row r="29" spans="1:6" x14ac:dyDescent="0.25">
      <c r="A29" s="159" t="s">
        <v>329</v>
      </c>
      <c r="B29" s="155" t="s">
        <v>701</v>
      </c>
      <c r="C29" s="156">
        <v>0</v>
      </c>
      <c r="D29" s="156">
        <v>1</v>
      </c>
      <c r="E29" s="161">
        <v>-1</v>
      </c>
      <c r="F29" s="158">
        <v>-1</v>
      </c>
    </row>
    <row r="30" spans="1:6" x14ac:dyDescent="0.25">
      <c r="A30" s="230" t="s">
        <v>329</v>
      </c>
      <c r="B30" s="234" t="s">
        <v>693</v>
      </c>
      <c r="C30" s="182">
        <v>0</v>
      </c>
      <c r="D30" s="182">
        <v>2</v>
      </c>
      <c r="E30" s="233">
        <v>-1</v>
      </c>
      <c r="F30" s="184">
        <v>-2</v>
      </c>
    </row>
    <row r="31" spans="1:6" x14ac:dyDescent="0.25">
      <c r="A31" s="159" t="s">
        <v>329</v>
      </c>
      <c r="B31" s="155" t="s">
        <v>520</v>
      </c>
      <c r="C31" s="156">
        <v>7</v>
      </c>
      <c r="D31" s="156">
        <v>8</v>
      </c>
      <c r="E31" s="161">
        <v>-0.125</v>
      </c>
      <c r="F31" s="158">
        <v>-1</v>
      </c>
    </row>
    <row r="32" spans="1:6" x14ac:dyDescent="0.25">
      <c r="A32" s="230" t="s">
        <v>329</v>
      </c>
      <c r="B32" s="234" t="s">
        <v>529</v>
      </c>
      <c r="C32" s="182">
        <v>0</v>
      </c>
      <c r="D32" s="182">
        <v>0</v>
      </c>
      <c r="E32" s="233" t="s">
        <v>194</v>
      </c>
      <c r="F32" s="184" t="s">
        <v>194</v>
      </c>
    </row>
    <row r="33" spans="1:6" x14ac:dyDescent="0.25">
      <c r="A33" s="159" t="s">
        <v>329</v>
      </c>
      <c r="B33" s="155" t="s">
        <v>523</v>
      </c>
      <c r="C33" s="156">
        <v>3</v>
      </c>
      <c r="D33" s="156">
        <v>0</v>
      </c>
      <c r="E33" s="161" t="s">
        <v>194</v>
      </c>
      <c r="F33" s="158">
        <v>3</v>
      </c>
    </row>
    <row r="34" spans="1:6" x14ac:dyDescent="0.25">
      <c r="A34" s="230" t="s">
        <v>329</v>
      </c>
      <c r="B34" s="234" t="s">
        <v>527</v>
      </c>
      <c r="C34" s="182">
        <v>1</v>
      </c>
      <c r="D34" s="182">
        <v>1</v>
      </c>
      <c r="E34" s="233">
        <v>0</v>
      </c>
      <c r="F34" s="184">
        <v>0</v>
      </c>
    </row>
    <row r="35" spans="1:6" x14ac:dyDescent="0.25">
      <c r="A35" s="159" t="s">
        <v>329</v>
      </c>
      <c r="B35" s="155" t="s">
        <v>519</v>
      </c>
      <c r="C35" s="156">
        <v>13</v>
      </c>
      <c r="D35" s="156">
        <v>14</v>
      </c>
      <c r="E35" s="161">
        <v>-7.1428571428571397E-2</v>
      </c>
      <c r="F35" s="158">
        <v>-1</v>
      </c>
    </row>
    <row r="36" spans="1:6" x14ac:dyDescent="0.25">
      <c r="A36" s="230" t="s">
        <v>329</v>
      </c>
      <c r="B36" s="234" t="s">
        <v>331</v>
      </c>
      <c r="C36" s="182">
        <v>20</v>
      </c>
      <c r="D36" s="182">
        <v>4</v>
      </c>
      <c r="E36" s="233">
        <v>4</v>
      </c>
      <c r="F36" s="184">
        <v>16</v>
      </c>
    </row>
    <row r="37" spans="1:6" x14ac:dyDescent="0.25">
      <c r="A37" s="159" t="s">
        <v>329</v>
      </c>
      <c r="B37" s="155" t="s">
        <v>712</v>
      </c>
      <c r="C37" s="156">
        <v>0</v>
      </c>
      <c r="D37" s="156">
        <v>3</v>
      </c>
      <c r="E37" s="161">
        <v>-1</v>
      </c>
      <c r="F37" s="158">
        <v>-3</v>
      </c>
    </row>
    <row r="38" spans="1:6" x14ac:dyDescent="0.25">
      <c r="A38" s="159" t="s">
        <v>332</v>
      </c>
      <c r="B38" s="225" t="s">
        <v>194</v>
      </c>
      <c r="C38" s="126">
        <v>471</v>
      </c>
      <c r="D38" s="126">
        <v>447</v>
      </c>
      <c r="E38" s="227">
        <v>5.3691275167785157E-2</v>
      </c>
      <c r="F38" s="228">
        <v>24</v>
      </c>
    </row>
    <row r="39" spans="1:6" x14ac:dyDescent="0.25">
      <c r="A39" s="159" t="s">
        <v>194</v>
      </c>
      <c r="B39" s="155" t="s">
        <v>194</v>
      </c>
      <c r="C39" s="156">
        <v>0</v>
      </c>
      <c r="D39" s="156">
        <v>0</v>
      </c>
      <c r="E39" s="161" t="s">
        <v>194</v>
      </c>
      <c r="F39" s="158" t="s">
        <v>194</v>
      </c>
    </row>
    <row r="40" spans="1:6" x14ac:dyDescent="0.25">
      <c r="A40" s="230" t="s">
        <v>672</v>
      </c>
      <c r="B40" s="234" t="s">
        <v>673</v>
      </c>
      <c r="C40" s="182">
        <v>4</v>
      </c>
      <c r="D40" s="182">
        <v>2</v>
      </c>
      <c r="E40" s="233">
        <v>1</v>
      </c>
      <c r="F40" s="184">
        <v>2</v>
      </c>
    </row>
    <row r="41" spans="1:6" x14ac:dyDescent="0.25">
      <c r="A41" s="159" t="s">
        <v>672</v>
      </c>
      <c r="B41" s="155" t="s">
        <v>707</v>
      </c>
      <c r="C41" s="156">
        <v>0</v>
      </c>
      <c r="D41" s="156">
        <v>4</v>
      </c>
      <c r="E41" s="161">
        <v>-1</v>
      </c>
      <c r="F41" s="158">
        <v>-4</v>
      </c>
    </row>
    <row r="42" spans="1:6" x14ac:dyDescent="0.25">
      <c r="A42" s="230" t="s">
        <v>672</v>
      </c>
      <c r="B42" s="234" t="s">
        <v>708</v>
      </c>
      <c r="C42" s="182">
        <v>0</v>
      </c>
      <c r="D42" s="182">
        <v>1</v>
      </c>
      <c r="E42" s="233">
        <v>-1</v>
      </c>
      <c r="F42" s="184">
        <v>-1</v>
      </c>
    </row>
    <row r="43" spans="1:6" x14ac:dyDescent="0.25">
      <c r="A43" s="159" t="s">
        <v>674</v>
      </c>
      <c r="B43" s="225" t="s">
        <v>194</v>
      </c>
      <c r="C43" s="126">
        <v>4</v>
      </c>
      <c r="D43" s="126">
        <v>7</v>
      </c>
      <c r="E43" s="227">
        <v>-0.4285714285714286</v>
      </c>
      <c r="F43" s="228">
        <v>-3</v>
      </c>
    </row>
    <row r="44" spans="1:6" ht="15" customHeight="1" x14ac:dyDescent="0.25">
      <c r="A44" s="159" t="s">
        <v>194</v>
      </c>
      <c r="B44" s="155" t="s">
        <v>194</v>
      </c>
      <c r="C44" s="156">
        <v>0</v>
      </c>
      <c r="D44" s="156">
        <v>0</v>
      </c>
      <c r="E44" s="161" t="s">
        <v>194</v>
      </c>
      <c r="F44" s="158" t="s">
        <v>194</v>
      </c>
    </row>
    <row r="45" spans="1:6" x14ac:dyDescent="0.25">
      <c r="A45" s="230" t="s">
        <v>136</v>
      </c>
      <c r="B45" s="234" t="s">
        <v>553</v>
      </c>
      <c r="C45" s="182">
        <v>4</v>
      </c>
      <c r="D45" s="182">
        <v>6</v>
      </c>
      <c r="E45" s="233">
        <v>-0.33333333333333337</v>
      </c>
      <c r="F45" s="184">
        <v>-2</v>
      </c>
    </row>
    <row r="46" spans="1:6" x14ac:dyDescent="0.25">
      <c r="A46" s="159" t="s">
        <v>136</v>
      </c>
      <c r="B46" s="155" t="s">
        <v>551</v>
      </c>
      <c r="C46" s="156">
        <v>7</v>
      </c>
      <c r="D46" s="156">
        <v>17</v>
      </c>
      <c r="E46" s="161">
        <v>-0.58823529411764708</v>
      </c>
      <c r="F46" s="158">
        <v>-10</v>
      </c>
    </row>
    <row r="47" spans="1:6" x14ac:dyDescent="0.25">
      <c r="A47" s="230" t="s">
        <v>136</v>
      </c>
      <c r="B47" s="234" t="s">
        <v>546</v>
      </c>
      <c r="C47" s="182">
        <v>43</v>
      </c>
      <c r="D47" s="182">
        <v>36</v>
      </c>
      <c r="E47" s="233">
        <v>0.19444444444444442</v>
      </c>
      <c r="F47" s="184">
        <v>7</v>
      </c>
    </row>
    <row r="48" spans="1:6" x14ac:dyDescent="0.25">
      <c r="A48" s="159" t="s">
        <v>136</v>
      </c>
      <c r="B48" s="155" t="s">
        <v>550</v>
      </c>
      <c r="C48" s="156">
        <v>7</v>
      </c>
      <c r="D48" s="156">
        <v>9</v>
      </c>
      <c r="E48" s="161">
        <v>-0.22222222222222221</v>
      </c>
      <c r="F48" s="158">
        <v>-2</v>
      </c>
    </row>
    <row r="49" spans="1:6" x14ac:dyDescent="0.25">
      <c r="A49" s="230" t="s">
        <v>136</v>
      </c>
      <c r="B49" s="234" t="s">
        <v>543</v>
      </c>
      <c r="C49" s="182">
        <v>100</v>
      </c>
      <c r="D49" s="182">
        <v>48</v>
      </c>
      <c r="E49" s="233">
        <v>1.0833333333333335</v>
      </c>
      <c r="F49" s="184">
        <v>52</v>
      </c>
    </row>
    <row r="50" spans="1:6" x14ac:dyDescent="0.25">
      <c r="A50" s="159" t="s">
        <v>136</v>
      </c>
      <c r="B50" s="155" t="s">
        <v>555</v>
      </c>
      <c r="C50" s="156">
        <v>1</v>
      </c>
      <c r="D50" s="156">
        <v>0</v>
      </c>
      <c r="E50" s="161" t="s">
        <v>194</v>
      </c>
      <c r="F50" s="158">
        <v>1</v>
      </c>
    </row>
    <row r="51" spans="1:6" x14ac:dyDescent="0.25">
      <c r="A51" s="230" t="s">
        <v>136</v>
      </c>
      <c r="B51" s="234" t="s">
        <v>549</v>
      </c>
      <c r="C51" s="182">
        <v>19</v>
      </c>
      <c r="D51" s="182">
        <v>18</v>
      </c>
      <c r="E51" s="233">
        <v>5.555555555555558E-2</v>
      </c>
      <c r="F51" s="184">
        <v>1</v>
      </c>
    </row>
    <row r="52" spans="1:6" x14ac:dyDescent="0.25">
      <c r="A52" s="159" t="s">
        <v>136</v>
      </c>
      <c r="B52" s="155" t="s">
        <v>554</v>
      </c>
      <c r="C52" s="156">
        <v>2</v>
      </c>
      <c r="D52" s="156">
        <v>0</v>
      </c>
      <c r="E52" s="161" t="s">
        <v>194</v>
      </c>
      <c r="F52" s="158">
        <v>2</v>
      </c>
    </row>
    <row r="53" spans="1:6" x14ac:dyDescent="0.25">
      <c r="A53" s="230" t="s">
        <v>136</v>
      </c>
      <c r="B53" s="234" t="s">
        <v>557</v>
      </c>
      <c r="C53" s="182">
        <v>1</v>
      </c>
      <c r="D53" s="182">
        <v>0</v>
      </c>
      <c r="E53" s="233" t="s">
        <v>194</v>
      </c>
      <c r="F53" s="184">
        <v>1</v>
      </c>
    </row>
    <row r="54" spans="1:6" x14ac:dyDescent="0.25">
      <c r="A54" s="159" t="s">
        <v>136</v>
      </c>
      <c r="B54" s="155" t="s">
        <v>552</v>
      </c>
      <c r="C54" s="156">
        <v>5</v>
      </c>
      <c r="D54" s="156">
        <v>1</v>
      </c>
      <c r="E54" s="161">
        <v>4</v>
      </c>
      <c r="F54" s="158">
        <v>4</v>
      </c>
    </row>
    <row r="55" spans="1:6" x14ac:dyDescent="0.25">
      <c r="A55" s="230" t="s">
        <v>136</v>
      </c>
      <c r="B55" s="234" t="s">
        <v>556</v>
      </c>
      <c r="C55" s="182">
        <v>1</v>
      </c>
      <c r="D55" s="182">
        <v>1</v>
      </c>
      <c r="E55" s="233">
        <v>0</v>
      </c>
      <c r="F55" s="184">
        <v>0</v>
      </c>
    </row>
    <row r="56" spans="1:6" x14ac:dyDescent="0.25">
      <c r="A56" s="159" t="s">
        <v>136</v>
      </c>
      <c r="B56" s="155" t="s">
        <v>713</v>
      </c>
      <c r="C56" s="156">
        <v>0</v>
      </c>
      <c r="D56" s="156">
        <v>1</v>
      </c>
      <c r="E56" s="161">
        <v>-1</v>
      </c>
      <c r="F56" s="158">
        <v>-1</v>
      </c>
    </row>
    <row r="57" spans="1:6" x14ac:dyDescent="0.25">
      <c r="A57" s="230" t="s">
        <v>136</v>
      </c>
      <c r="B57" s="234" t="s">
        <v>547</v>
      </c>
      <c r="C57" s="182">
        <v>33</v>
      </c>
      <c r="D57" s="182">
        <v>38</v>
      </c>
      <c r="E57" s="233">
        <v>-0.13157894736842102</v>
      </c>
      <c r="F57" s="184">
        <v>-5</v>
      </c>
    </row>
    <row r="58" spans="1:6" x14ac:dyDescent="0.25">
      <c r="A58" s="159" t="s">
        <v>136</v>
      </c>
      <c r="B58" s="155" t="s">
        <v>544</v>
      </c>
      <c r="C58" s="156">
        <v>53</v>
      </c>
      <c r="D58" s="156">
        <v>40</v>
      </c>
      <c r="E58" s="161">
        <v>0.32499999999999996</v>
      </c>
      <c r="F58" s="158">
        <v>13</v>
      </c>
    </row>
    <row r="59" spans="1:6" x14ac:dyDescent="0.25">
      <c r="A59" s="230" t="s">
        <v>136</v>
      </c>
      <c r="B59" s="234" t="s">
        <v>548</v>
      </c>
      <c r="C59" s="182">
        <v>32</v>
      </c>
      <c r="D59" s="182">
        <v>30</v>
      </c>
      <c r="E59" s="233">
        <v>6.6666666666666652E-2</v>
      </c>
      <c r="F59" s="184">
        <v>2</v>
      </c>
    </row>
    <row r="60" spans="1:6" x14ac:dyDescent="0.25">
      <c r="A60" s="159" t="s">
        <v>136</v>
      </c>
      <c r="B60" s="155" t="s">
        <v>335</v>
      </c>
      <c r="C60" s="156">
        <v>73</v>
      </c>
      <c r="D60" s="156">
        <v>62</v>
      </c>
      <c r="E60" s="161">
        <v>0.17741935483870974</v>
      </c>
      <c r="F60" s="158">
        <v>11</v>
      </c>
    </row>
    <row r="61" spans="1:6" x14ac:dyDescent="0.25">
      <c r="A61" s="230" t="s">
        <v>136</v>
      </c>
      <c r="B61" s="234" t="s">
        <v>545</v>
      </c>
      <c r="C61" s="182">
        <v>46</v>
      </c>
      <c r="D61" s="182">
        <v>63</v>
      </c>
      <c r="E61" s="233">
        <v>-0.26984126984126988</v>
      </c>
      <c r="F61" s="184">
        <v>-17</v>
      </c>
    </row>
    <row r="62" spans="1:6" x14ac:dyDescent="0.25">
      <c r="A62" s="159" t="s">
        <v>336</v>
      </c>
      <c r="B62" s="225" t="s">
        <v>194</v>
      </c>
      <c r="C62" s="126">
        <v>427</v>
      </c>
      <c r="D62" s="126">
        <v>370</v>
      </c>
      <c r="E62" s="227">
        <v>0.15405405405405403</v>
      </c>
      <c r="F62" s="228">
        <v>57</v>
      </c>
    </row>
    <row r="63" spans="1:6" x14ac:dyDescent="0.25">
      <c r="A63" s="159" t="s">
        <v>194</v>
      </c>
      <c r="B63" s="155" t="s">
        <v>194</v>
      </c>
      <c r="C63" s="156">
        <v>0</v>
      </c>
      <c r="D63" s="156">
        <v>0</v>
      </c>
      <c r="E63" s="161" t="s">
        <v>194</v>
      </c>
      <c r="F63" s="158" t="s">
        <v>194</v>
      </c>
    </row>
    <row r="64" spans="1:6" x14ac:dyDescent="0.25">
      <c r="A64" s="230" t="s">
        <v>653</v>
      </c>
      <c r="B64" s="234" t="s">
        <v>699</v>
      </c>
      <c r="C64" s="182">
        <v>0</v>
      </c>
      <c r="D64" s="182">
        <v>3</v>
      </c>
      <c r="E64" s="233">
        <v>-1</v>
      </c>
      <c r="F64" s="184">
        <v>-3</v>
      </c>
    </row>
    <row r="65" spans="1:6" x14ac:dyDescent="0.25">
      <c r="A65" s="159" t="s">
        <v>653</v>
      </c>
      <c r="B65" s="155" t="s">
        <v>656</v>
      </c>
      <c r="C65" s="156">
        <v>1</v>
      </c>
      <c r="D65" s="156">
        <v>1</v>
      </c>
      <c r="E65" s="161">
        <v>0</v>
      </c>
      <c r="F65" s="158">
        <v>0</v>
      </c>
    </row>
    <row r="66" spans="1:6" x14ac:dyDescent="0.25">
      <c r="A66" s="230" t="s">
        <v>653</v>
      </c>
      <c r="B66" s="234" t="s">
        <v>702</v>
      </c>
      <c r="C66" s="182">
        <v>0</v>
      </c>
      <c r="D66" s="182">
        <v>2</v>
      </c>
      <c r="E66" s="233">
        <v>-1</v>
      </c>
      <c r="F66" s="184">
        <v>-2</v>
      </c>
    </row>
    <row r="67" spans="1:6" x14ac:dyDescent="0.25">
      <c r="A67" s="159" t="s">
        <v>653</v>
      </c>
      <c r="B67" s="155" t="s">
        <v>654</v>
      </c>
      <c r="C67" s="156">
        <v>7</v>
      </c>
      <c r="D67" s="156">
        <v>6</v>
      </c>
      <c r="E67" s="161">
        <v>0.16666666666666674</v>
      </c>
      <c r="F67" s="158">
        <v>1</v>
      </c>
    </row>
    <row r="68" spans="1:6" x14ac:dyDescent="0.25">
      <c r="A68" s="230" t="s">
        <v>653</v>
      </c>
      <c r="B68" s="234" t="s">
        <v>655</v>
      </c>
      <c r="C68" s="182">
        <v>4</v>
      </c>
      <c r="D68" s="182">
        <v>4</v>
      </c>
      <c r="E68" s="233">
        <v>0</v>
      </c>
      <c r="F68" s="184">
        <v>0</v>
      </c>
    </row>
    <row r="69" spans="1:6" x14ac:dyDescent="0.25">
      <c r="A69" s="159" t="s">
        <v>657</v>
      </c>
      <c r="B69" s="225" t="s">
        <v>194</v>
      </c>
      <c r="C69" s="126">
        <v>12</v>
      </c>
      <c r="D69" s="126">
        <v>16</v>
      </c>
      <c r="E69" s="227">
        <v>-0.25</v>
      </c>
      <c r="F69" s="228">
        <v>-4</v>
      </c>
    </row>
    <row r="70" spans="1:6" x14ac:dyDescent="0.25">
      <c r="A70" s="159" t="s">
        <v>194</v>
      </c>
      <c r="B70" s="155" t="s">
        <v>194</v>
      </c>
      <c r="C70" s="156">
        <v>0</v>
      </c>
      <c r="D70" s="156">
        <v>0</v>
      </c>
      <c r="E70" s="161" t="s">
        <v>194</v>
      </c>
      <c r="F70" s="158" t="s">
        <v>194</v>
      </c>
    </row>
    <row r="71" spans="1:6" x14ac:dyDescent="0.25">
      <c r="A71" s="230" t="s">
        <v>686</v>
      </c>
      <c r="B71" s="234" t="s">
        <v>687</v>
      </c>
      <c r="C71" s="182">
        <v>1</v>
      </c>
      <c r="D71" s="182">
        <v>0</v>
      </c>
      <c r="E71" s="233" t="s">
        <v>194</v>
      </c>
      <c r="F71" s="184">
        <v>1</v>
      </c>
    </row>
    <row r="72" spans="1:6" x14ac:dyDescent="0.25">
      <c r="A72" s="159" t="s">
        <v>686</v>
      </c>
      <c r="B72" s="155" t="s">
        <v>721</v>
      </c>
      <c r="C72" s="156">
        <v>0</v>
      </c>
      <c r="D72" s="156">
        <v>1</v>
      </c>
      <c r="E72" s="161">
        <v>-1</v>
      </c>
      <c r="F72" s="158">
        <v>-1</v>
      </c>
    </row>
    <row r="73" spans="1:6" x14ac:dyDescent="0.25">
      <c r="A73" s="159" t="s">
        <v>688</v>
      </c>
      <c r="B73" s="225" t="s">
        <v>194</v>
      </c>
      <c r="C73" s="126">
        <v>1</v>
      </c>
      <c r="D73" s="126">
        <v>1</v>
      </c>
      <c r="E73" s="227">
        <v>0</v>
      </c>
      <c r="F73" s="228">
        <v>0</v>
      </c>
    </row>
    <row r="74" spans="1:6" x14ac:dyDescent="0.25">
      <c r="A74" s="159" t="s">
        <v>194</v>
      </c>
      <c r="B74" s="155" t="s">
        <v>194</v>
      </c>
      <c r="C74" s="156">
        <v>0</v>
      </c>
      <c r="D74" s="156">
        <v>0</v>
      </c>
      <c r="E74" s="161" t="s">
        <v>194</v>
      </c>
      <c r="F74" s="158" t="s">
        <v>194</v>
      </c>
    </row>
    <row r="75" spans="1:6" x14ac:dyDescent="0.25">
      <c r="A75" s="230" t="s">
        <v>137</v>
      </c>
      <c r="B75" s="234" t="s">
        <v>670</v>
      </c>
      <c r="C75" s="182">
        <v>1</v>
      </c>
      <c r="D75" s="182">
        <v>0</v>
      </c>
      <c r="E75" s="233" t="s">
        <v>194</v>
      </c>
      <c r="F75" s="184">
        <v>1</v>
      </c>
    </row>
    <row r="76" spans="1:6" x14ac:dyDescent="0.25">
      <c r="A76" s="159" t="s">
        <v>137</v>
      </c>
      <c r="B76" s="155" t="s">
        <v>138</v>
      </c>
      <c r="C76" s="156">
        <v>3</v>
      </c>
      <c r="D76" s="156">
        <v>0</v>
      </c>
      <c r="E76" s="161" t="s">
        <v>194</v>
      </c>
      <c r="F76" s="158">
        <v>3</v>
      </c>
    </row>
    <row r="77" spans="1:6" x14ac:dyDescent="0.25">
      <c r="A77" s="159" t="s">
        <v>671</v>
      </c>
      <c r="B77" s="225" t="s">
        <v>194</v>
      </c>
      <c r="C77" s="126">
        <v>4</v>
      </c>
      <c r="D77" s="126">
        <v>0</v>
      </c>
      <c r="E77" s="227" t="s">
        <v>194</v>
      </c>
      <c r="F77" s="228">
        <v>4</v>
      </c>
    </row>
    <row r="78" spans="1:6" x14ac:dyDescent="0.25">
      <c r="A78" s="159" t="s">
        <v>194</v>
      </c>
      <c r="B78" s="155" t="s">
        <v>194</v>
      </c>
      <c r="C78" s="156">
        <v>0</v>
      </c>
      <c r="D78" s="156">
        <v>0</v>
      </c>
      <c r="E78" s="161" t="s">
        <v>194</v>
      </c>
      <c r="F78" s="158" t="s">
        <v>194</v>
      </c>
    </row>
    <row r="79" spans="1:6" x14ac:dyDescent="0.25">
      <c r="A79" s="230" t="s">
        <v>115</v>
      </c>
      <c r="B79" s="234" t="s">
        <v>189</v>
      </c>
      <c r="C79" s="182">
        <v>474</v>
      </c>
      <c r="D79" s="182">
        <v>300</v>
      </c>
      <c r="E79" s="233">
        <v>0.58000000000000007</v>
      </c>
      <c r="F79" s="184">
        <v>174</v>
      </c>
    </row>
    <row r="80" spans="1:6" x14ac:dyDescent="0.25">
      <c r="A80" s="159" t="s">
        <v>115</v>
      </c>
      <c r="B80" s="155" t="s">
        <v>479</v>
      </c>
      <c r="C80" s="156">
        <v>198</v>
      </c>
      <c r="D80" s="156">
        <v>12</v>
      </c>
      <c r="E80" s="161">
        <v>15.5</v>
      </c>
      <c r="F80" s="158">
        <v>186</v>
      </c>
    </row>
    <row r="81" spans="1:6" x14ac:dyDescent="0.25">
      <c r="A81" s="230" t="s">
        <v>115</v>
      </c>
      <c r="B81" s="234" t="s">
        <v>116</v>
      </c>
      <c r="C81" s="182">
        <v>5</v>
      </c>
      <c r="D81" s="182">
        <v>0</v>
      </c>
      <c r="E81" s="233" t="s">
        <v>194</v>
      </c>
      <c r="F81" s="184">
        <v>5</v>
      </c>
    </row>
    <row r="82" spans="1:6" x14ac:dyDescent="0.25">
      <c r="A82" s="159" t="s">
        <v>115</v>
      </c>
      <c r="B82" s="155" t="s">
        <v>192</v>
      </c>
      <c r="C82" s="156">
        <v>69</v>
      </c>
      <c r="D82" s="156">
        <v>212</v>
      </c>
      <c r="E82" s="161">
        <v>-0.67452830188679247</v>
      </c>
      <c r="F82" s="158">
        <v>-143</v>
      </c>
    </row>
    <row r="83" spans="1:6" x14ac:dyDescent="0.25">
      <c r="A83" s="230" t="s">
        <v>115</v>
      </c>
      <c r="B83" s="234" t="s">
        <v>738</v>
      </c>
      <c r="C83" s="182">
        <v>0</v>
      </c>
      <c r="D83" s="182">
        <v>3</v>
      </c>
      <c r="E83" s="233">
        <v>-1</v>
      </c>
      <c r="F83" s="184">
        <v>-3</v>
      </c>
    </row>
    <row r="84" spans="1:6" x14ac:dyDescent="0.25">
      <c r="A84" s="159" t="s">
        <v>115</v>
      </c>
      <c r="B84" s="155" t="s">
        <v>481</v>
      </c>
      <c r="C84" s="156">
        <v>14</v>
      </c>
      <c r="D84" s="156">
        <v>22</v>
      </c>
      <c r="E84" s="161">
        <v>-0.36363636363636365</v>
      </c>
      <c r="F84" s="158">
        <v>-8</v>
      </c>
    </row>
    <row r="85" spans="1:6" x14ac:dyDescent="0.25">
      <c r="A85" s="230" t="s">
        <v>115</v>
      </c>
      <c r="B85" s="234" t="s">
        <v>480</v>
      </c>
      <c r="C85" s="182">
        <v>20</v>
      </c>
      <c r="D85" s="182">
        <v>64</v>
      </c>
      <c r="E85" s="233">
        <v>-0.6875</v>
      </c>
      <c r="F85" s="184">
        <v>-44</v>
      </c>
    </row>
    <row r="86" spans="1:6" x14ac:dyDescent="0.25">
      <c r="A86" s="159" t="s">
        <v>115</v>
      </c>
      <c r="B86" s="155" t="s">
        <v>483</v>
      </c>
      <c r="C86" s="156">
        <v>5</v>
      </c>
      <c r="D86" s="156">
        <v>5</v>
      </c>
      <c r="E86" s="161">
        <v>0</v>
      </c>
      <c r="F86" s="158">
        <v>0</v>
      </c>
    </row>
    <row r="87" spans="1:6" x14ac:dyDescent="0.25">
      <c r="A87" s="230" t="s">
        <v>115</v>
      </c>
      <c r="B87" s="234" t="s">
        <v>482</v>
      </c>
      <c r="C87" s="182">
        <v>11</v>
      </c>
      <c r="D87" s="182">
        <v>16</v>
      </c>
      <c r="E87" s="233">
        <v>-0.3125</v>
      </c>
      <c r="F87" s="184">
        <v>-5</v>
      </c>
    </row>
    <row r="88" spans="1:6" x14ac:dyDescent="0.25">
      <c r="A88" s="159" t="s">
        <v>115</v>
      </c>
      <c r="B88" s="155" t="s">
        <v>485</v>
      </c>
      <c r="C88" s="156">
        <v>1</v>
      </c>
      <c r="D88" s="156">
        <v>1</v>
      </c>
      <c r="E88" s="161">
        <v>0</v>
      </c>
      <c r="F88" s="158">
        <v>0</v>
      </c>
    </row>
    <row r="89" spans="1:6" x14ac:dyDescent="0.25">
      <c r="A89" s="230" t="s">
        <v>115</v>
      </c>
      <c r="B89" s="234" t="s">
        <v>486</v>
      </c>
      <c r="C89" s="182">
        <v>1</v>
      </c>
      <c r="D89" s="182">
        <v>0</v>
      </c>
      <c r="E89" s="233" t="s">
        <v>194</v>
      </c>
      <c r="F89" s="184">
        <v>1</v>
      </c>
    </row>
    <row r="90" spans="1:6" x14ac:dyDescent="0.25">
      <c r="A90" s="159" t="s">
        <v>115</v>
      </c>
      <c r="B90" s="155" t="s">
        <v>190</v>
      </c>
      <c r="C90" s="156">
        <v>2</v>
      </c>
      <c r="D90" s="156">
        <v>8</v>
      </c>
      <c r="E90" s="161">
        <v>-0.75</v>
      </c>
      <c r="F90" s="158">
        <v>-6</v>
      </c>
    </row>
    <row r="91" spans="1:6" x14ac:dyDescent="0.25">
      <c r="A91" s="230" t="s">
        <v>115</v>
      </c>
      <c r="B91" s="234" t="s">
        <v>191</v>
      </c>
      <c r="C91" s="182">
        <v>70</v>
      </c>
      <c r="D91" s="182">
        <v>17</v>
      </c>
      <c r="E91" s="233">
        <v>3.117647058823529</v>
      </c>
      <c r="F91" s="184">
        <v>53</v>
      </c>
    </row>
    <row r="92" spans="1:6" x14ac:dyDescent="0.25">
      <c r="A92" s="159" t="s">
        <v>115</v>
      </c>
      <c r="B92" s="155" t="s">
        <v>484</v>
      </c>
      <c r="C92" s="156">
        <v>4</v>
      </c>
      <c r="D92" s="156">
        <v>1</v>
      </c>
      <c r="E92" s="161">
        <v>3</v>
      </c>
      <c r="F92" s="158">
        <v>3</v>
      </c>
    </row>
    <row r="93" spans="1:6" x14ac:dyDescent="0.25">
      <c r="A93" s="159" t="s">
        <v>193</v>
      </c>
      <c r="B93" s="225" t="s">
        <v>194</v>
      </c>
      <c r="C93" s="126">
        <v>874</v>
      </c>
      <c r="D93" s="126">
        <v>661</v>
      </c>
      <c r="E93" s="227">
        <v>0.32223903177004543</v>
      </c>
      <c r="F93" s="228">
        <v>213</v>
      </c>
    </row>
    <row r="94" spans="1:6" x14ac:dyDescent="0.25">
      <c r="A94" s="159" t="s">
        <v>194</v>
      </c>
      <c r="B94" s="155" t="s">
        <v>194</v>
      </c>
      <c r="C94" s="156">
        <v>0</v>
      </c>
      <c r="D94" s="156">
        <v>0</v>
      </c>
      <c r="E94" s="161" t="s">
        <v>194</v>
      </c>
      <c r="F94" s="158" t="s">
        <v>194</v>
      </c>
    </row>
    <row r="95" spans="1:6" x14ac:dyDescent="0.25">
      <c r="A95" s="230" t="s">
        <v>283</v>
      </c>
      <c r="B95" s="234" t="s">
        <v>489</v>
      </c>
      <c r="C95" s="182">
        <v>46</v>
      </c>
      <c r="D95" s="182">
        <v>21</v>
      </c>
      <c r="E95" s="233">
        <v>1.1904761904761907</v>
      </c>
      <c r="F95" s="184">
        <v>25</v>
      </c>
    </row>
    <row r="96" spans="1:6" x14ac:dyDescent="0.25">
      <c r="A96" s="159" t="s">
        <v>283</v>
      </c>
      <c r="B96" s="155" t="s">
        <v>285</v>
      </c>
      <c r="C96" s="156">
        <v>396</v>
      </c>
      <c r="D96" s="156">
        <v>424</v>
      </c>
      <c r="E96" s="161">
        <v>-6.6037735849056589E-2</v>
      </c>
      <c r="F96" s="158">
        <v>-28</v>
      </c>
    </row>
    <row r="97" spans="1:6" x14ac:dyDescent="0.25">
      <c r="A97" s="230" t="s">
        <v>283</v>
      </c>
      <c r="B97" s="234" t="s">
        <v>490</v>
      </c>
      <c r="C97" s="182">
        <v>34</v>
      </c>
      <c r="D97" s="182">
        <v>19</v>
      </c>
      <c r="E97" s="233">
        <v>0.78947368421052633</v>
      </c>
      <c r="F97" s="184">
        <v>15</v>
      </c>
    </row>
    <row r="98" spans="1:6" x14ac:dyDescent="0.25">
      <c r="A98" s="159" t="s">
        <v>283</v>
      </c>
      <c r="B98" s="155" t="s">
        <v>488</v>
      </c>
      <c r="C98" s="156">
        <v>74</v>
      </c>
      <c r="D98" s="156">
        <v>50</v>
      </c>
      <c r="E98" s="161">
        <v>0.48</v>
      </c>
      <c r="F98" s="158">
        <v>24</v>
      </c>
    </row>
    <row r="99" spans="1:6" x14ac:dyDescent="0.25">
      <c r="A99" s="230" t="s">
        <v>283</v>
      </c>
      <c r="B99" s="234" t="s">
        <v>487</v>
      </c>
      <c r="C99" s="182">
        <v>187</v>
      </c>
      <c r="D99" s="182">
        <v>68</v>
      </c>
      <c r="E99" s="233">
        <v>1.75</v>
      </c>
      <c r="F99" s="184">
        <v>119</v>
      </c>
    </row>
    <row r="100" spans="1:6" x14ac:dyDescent="0.25">
      <c r="A100" s="159" t="s">
        <v>286</v>
      </c>
      <c r="B100" s="225" t="s">
        <v>194</v>
      </c>
      <c r="C100" s="126">
        <v>737</v>
      </c>
      <c r="D100" s="126">
        <v>582</v>
      </c>
      <c r="E100" s="227">
        <v>0.26632302405498276</v>
      </c>
      <c r="F100" s="228">
        <v>155</v>
      </c>
    </row>
    <row r="101" spans="1:6" x14ac:dyDescent="0.25">
      <c r="A101" s="159" t="s">
        <v>194</v>
      </c>
      <c r="B101" s="155" t="s">
        <v>194</v>
      </c>
      <c r="C101" s="156">
        <v>0</v>
      </c>
      <c r="D101" s="156">
        <v>0</v>
      </c>
      <c r="E101" s="161" t="s">
        <v>194</v>
      </c>
      <c r="F101" s="158" t="s">
        <v>194</v>
      </c>
    </row>
    <row r="102" spans="1:6" x14ac:dyDescent="0.25">
      <c r="A102" s="230" t="s">
        <v>125</v>
      </c>
      <c r="B102" s="234" t="s">
        <v>668</v>
      </c>
      <c r="C102" s="182">
        <v>2</v>
      </c>
      <c r="D102" s="182">
        <v>1</v>
      </c>
      <c r="E102" s="233">
        <v>1</v>
      </c>
      <c r="F102" s="184">
        <v>1</v>
      </c>
    </row>
    <row r="103" spans="1:6" x14ac:dyDescent="0.25">
      <c r="A103" s="159" t="s">
        <v>125</v>
      </c>
      <c r="B103" s="155" t="s">
        <v>703</v>
      </c>
      <c r="C103" s="156">
        <v>0</v>
      </c>
      <c r="D103" s="156">
        <v>2</v>
      </c>
      <c r="E103" s="161">
        <v>-1</v>
      </c>
      <c r="F103" s="158">
        <v>-2</v>
      </c>
    </row>
    <row r="104" spans="1:6" x14ac:dyDescent="0.25">
      <c r="A104" s="230" t="s">
        <v>125</v>
      </c>
      <c r="B104" s="234" t="s">
        <v>667</v>
      </c>
      <c r="C104" s="182">
        <v>3</v>
      </c>
      <c r="D104" s="182">
        <v>1</v>
      </c>
      <c r="E104" s="233">
        <v>2</v>
      </c>
      <c r="F104" s="184">
        <v>2</v>
      </c>
    </row>
    <row r="105" spans="1:6" x14ac:dyDescent="0.25">
      <c r="A105" s="159" t="s">
        <v>125</v>
      </c>
      <c r="B105" s="155" t="s">
        <v>126</v>
      </c>
      <c r="C105" s="156">
        <v>1</v>
      </c>
      <c r="D105" s="156">
        <v>0</v>
      </c>
      <c r="E105" s="161" t="s">
        <v>194</v>
      </c>
      <c r="F105" s="158">
        <v>1</v>
      </c>
    </row>
    <row r="106" spans="1:6" x14ac:dyDescent="0.25">
      <c r="A106" s="159" t="s">
        <v>669</v>
      </c>
      <c r="B106" s="225" t="s">
        <v>194</v>
      </c>
      <c r="C106" s="126">
        <v>6</v>
      </c>
      <c r="D106" s="126">
        <v>4</v>
      </c>
      <c r="E106" s="227">
        <v>0.5</v>
      </c>
      <c r="F106" s="228">
        <v>2</v>
      </c>
    </row>
    <row r="107" spans="1:6" x14ac:dyDescent="0.25">
      <c r="A107" s="159" t="s">
        <v>194</v>
      </c>
      <c r="B107" s="155" t="s">
        <v>194</v>
      </c>
      <c r="C107" s="156">
        <v>0</v>
      </c>
      <c r="D107" s="156">
        <v>0</v>
      </c>
      <c r="E107" s="161" t="s">
        <v>194</v>
      </c>
      <c r="F107" s="158" t="s">
        <v>194</v>
      </c>
    </row>
    <row r="108" spans="1:6" x14ac:dyDescent="0.25">
      <c r="A108" s="230" t="s">
        <v>632</v>
      </c>
      <c r="B108" s="234" t="s">
        <v>635</v>
      </c>
      <c r="C108" s="182">
        <v>3</v>
      </c>
      <c r="D108" s="182">
        <v>4</v>
      </c>
      <c r="E108" s="233">
        <v>-0.25</v>
      </c>
      <c r="F108" s="184">
        <v>-1</v>
      </c>
    </row>
    <row r="109" spans="1:6" x14ac:dyDescent="0.25">
      <c r="A109" s="159" t="s">
        <v>632</v>
      </c>
      <c r="B109" s="155" t="s">
        <v>634</v>
      </c>
      <c r="C109" s="156">
        <v>8</v>
      </c>
      <c r="D109" s="156">
        <v>40</v>
      </c>
      <c r="E109" s="161">
        <v>-0.8</v>
      </c>
      <c r="F109" s="158">
        <v>-32</v>
      </c>
    </row>
    <row r="110" spans="1:6" x14ac:dyDescent="0.25">
      <c r="A110" s="230" t="s">
        <v>632</v>
      </c>
      <c r="B110" s="234" t="s">
        <v>633</v>
      </c>
      <c r="C110" s="182">
        <v>29</v>
      </c>
      <c r="D110" s="182">
        <v>45</v>
      </c>
      <c r="E110" s="233">
        <v>-0.35555555555555551</v>
      </c>
      <c r="F110" s="184">
        <v>-16</v>
      </c>
    </row>
    <row r="111" spans="1:6" x14ac:dyDescent="0.25">
      <c r="A111" s="159" t="s">
        <v>636</v>
      </c>
      <c r="B111" s="225" t="s">
        <v>194</v>
      </c>
      <c r="C111" s="126">
        <v>40</v>
      </c>
      <c r="D111" s="126">
        <v>89</v>
      </c>
      <c r="E111" s="227">
        <v>-0.550561797752809</v>
      </c>
      <c r="F111" s="228">
        <v>-49</v>
      </c>
    </row>
    <row r="112" spans="1:6" x14ac:dyDescent="0.25">
      <c r="A112" s="159" t="s">
        <v>194</v>
      </c>
      <c r="B112" s="155" t="s">
        <v>194</v>
      </c>
      <c r="C112" s="156">
        <v>0</v>
      </c>
      <c r="D112" s="156">
        <v>0</v>
      </c>
      <c r="E112" s="161" t="s">
        <v>194</v>
      </c>
      <c r="F112" s="158" t="s">
        <v>194</v>
      </c>
    </row>
    <row r="113" spans="1:6" x14ac:dyDescent="0.25">
      <c r="A113" s="230" t="s">
        <v>123</v>
      </c>
      <c r="B113" s="234" t="s">
        <v>124</v>
      </c>
      <c r="C113" s="182">
        <v>2</v>
      </c>
      <c r="D113" s="182">
        <v>0</v>
      </c>
      <c r="E113" s="233" t="s">
        <v>194</v>
      </c>
      <c r="F113" s="184">
        <v>2</v>
      </c>
    </row>
    <row r="114" spans="1:6" x14ac:dyDescent="0.25">
      <c r="A114" s="159" t="s">
        <v>679</v>
      </c>
      <c r="B114" s="225" t="s">
        <v>194</v>
      </c>
      <c r="C114" s="126">
        <v>2</v>
      </c>
      <c r="D114" s="126">
        <v>0</v>
      </c>
      <c r="E114" s="227" t="s">
        <v>194</v>
      </c>
      <c r="F114" s="228">
        <v>2</v>
      </c>
    </row>
    <row r="115" spans="1:6" x14ac:dyDescent="0.25">
      <c r="A115" s="159" t="s">
        <v>194</v>
      </c>
      <c r="B115" s="155" t="s">
        <v>194</v>
      </c>
      <c r="C115" s="156">
        <v>0</v>
      </c>
      <c r="D115" s="156">
        <v>0</v>
      </c>
      <c r="E115" s="161" t="s">
        <v>194</v>
      </c>
      <c r="F115" s="158" t="s">
        <v>194</v>
      </c>
    </row>
    <row r="116" spans="1:6" x14ac:dyDescent="0.25">
      <c r="A116" s="230" t="s">
        <v>683</v>
      </c>
      <c r="B116" s="234" t="s">
        <v>722</v>
      </c>
      <c r="C116" s="182">
        <v>0</v>
      </c>
      <c r="D116" s="182">
        <v>1</v>
      </c>
      <c r="E116" s="233">
        <v>-1</v>
      </c>
      <c r="F116" s="184">
        <v>-1</v>
      </c>
    </row>
    <row r="117" spans="1:6" x14ac:dyDescent="0.25">
      <c r="A117" s="159" t="s">
        <v>683</v>
      </c>
      <c r="B117" s="155" t="s">
        <v>684</v>
      </c>
      <c r="C117" s="156">
        <v>1</v>
      </c>
      <c r="D117" s="156">
        <v>0</v>
      </c>
      <c r="E117" s="161" t="s">
        <v>194</v>
      </c>
      <c r="F117" s="158">
        <v>1</v>
      </c>
    </row>
    <row r="118" spans="1:6" x14ac:dyDescent="0.25">
      <c r="A118" s="230" t="s">
        <v>683</v>
      </c>
      <c r="B118" s="234" t="s">
        <v>426</v>
      </c>
      <c r="C118" s="182">
        <v>0</v>
      </c>
      <c r="D118" s="182">
        <v>1</v>
      </c>
      <c r="E118" s="233">
        <v>-1</v>
      </c>
      <c r="F118" s="184">
        <v>-1</v>
      </c>
    </row>
    <row r="119" spans="1:6" x14ac:dyDescent="0.25">
      <c r="A119" s="159" t="s">
        <v>685</v>
      </c>
      <c r="B119" s="225" t="s">
        <v>194</v>
      </c>
      <c r="C119" s="126">
        <v>1</v>
      </c>
      <c r="D119" s="126">
        <v>2</v>
      </c>
      <c r="E119" s="227">
        <v>-0.5</v>
      </c>
      <c r="F119" s="228">
        <v>-1</v>
      </c>
    </row>
    <row r="120" spans="1:6" x14ac:dyDescent="0.25">
      <c r="A120" s="159" t="s">
        <v>194</v>
      </c>
      <c r="B120" s="155" t="s">
        <v>194</v>
      </c>
      <c r="C120" s="156">
        <v>0</v>
      </c>
      <c r="D120" s="156">
        <v>0</v>
      </c>
      <c r="E120" s="161" t="s">
        <v>194</v>
      </c>
      <c r="F120" s="158" t="s">
        <v>194</v>
      </c>
    </row>
    <row r="121" spans="1:6" x14ac:dyDescent="0.25">
      <c r="A121" s="230" t="s">
        <v>121</v>
      </c>
      <c r="B121" s="234" t="s">
        <v>606</v>
      </c>
      <c r="C121" s="182">
        <v>14</v>
      </c>
      <c r="D121" s="182">
        <v>49</v>
      </c>
      <c r="E121" s="233">
        <v>-0.7142857142857143</v>
      </c>
      <c r="F121" s="184">
        <v>-35</v>
      </c>
    </row>
    <row r="122" spans="1:6" x14ac:dyDescent="0.25">
      <c r="A122" s="159" t="s">
        <v>121</v>
      </c>
      <c r="B122" s="155" t="s">
        <v>689</v>
      </c>
      <c r="C122" s="156">
        <v>0</v>
      </c>
      <c r="D122" s="156">
        <v>1</v>
      </c>
      <c r="E122" s="161">
        <v>-1</v>
      </c>
      <c r="F122" s="158">
        <v>-1</v>
      </c>
    </row>
    <row r="123" spans="1:6" x14ac:dyDescent="0.25">
      <c r="A123" s="230" t="s">
        <v>121</v>
      </c>
      <c r="B123" s="234" t="s">
        <v>617</v>
      </c>
      <c r="C123" s="182">
        <v>1</v>
      </c>
      <c r="D123" s="182">
        <v>6</v>
      </c>
      <c r="E123" s="233">
        <v>-0.83333333333333337</v>
      </c>
      <c r="F123" s="184">
        <v>-5</v>
      </c>
    </row>
    <row r="124" spans="1:6" x14ac:dyDescent="0.25">
      <c r="A124" s="159" t="s">
        <v>121</v>
      </c>
      <c r="B124" s="155" t="s">
        <v>605</v>
      </c>
      <c r="C124" s="156">
        <v>29</v>
      </c>
      <c r="D124" s="156">
        <v>33</v>
      </c>
      <c r="E124" s="161">
        <v>-0.12121212121212122</v>
      </c>
      <c r="F124" s="158">
        <v>-4</v>
      </c>
    </row>
    <row r="125" spans="1:6" x14ac:dyDescent="0.25">
      <c r="A125" s="230" t="s">
        <v>121</v>
      </c>
      <c r="B125" s="234" t="s">
        <v>608</v>
      </c>
      <c r="C125" s="182">
        <v>6</v>
      </c>
      <c r="D125" s="182">
        <v>8</v>
      </c>
      <c r="E125" s="233">
        <v>-0.25</v>
      </c>
      <c r="F125" s="184">
        <v>-2</v>
      </c>
    </row>
    <row r="126" spans="1:6" x14ac:dyDescent="0.25">
      <c r="A126" s="159" t="s">
        <v>121</v>
      </c>
      <c r="B126" s="155" t="s">
        <v>609</v>
      </c>
      <c r="C126" s="156">
        <v>5</v>
      </c>
      <c r="D126" s="156">
        <v>3</v>
      </c>
      <c r="E126" s="161">
        <v>0.66666666666666674</v>
      </c>
      <c r="F126" s="158">
        <v>2</v>
      </c>
    </row>
    <row r="127" spans="1:6" x14ac:dyDescent="0.25">
      <c r="A127" s="230" t="s">
        <v>121</v>
      </c>
      <c r="B127" s="234" t="s">
        <v>607</v>
      </c>
      <c r="C127" s="182">
        <v>7</v>
      </c>
      <c r="D127" s="182">
        <v>7</v>
      </c>
      <c r="E127" s="233">
        <v>0</v>
      </c>
      <c r="F127" s="184">
        <v>0</v>
      </c>
    </row>
    <row r="128" spans="1:6" x14ac:dyDescent="0.25">
      <c r="A128" s="159" t="s">
        <v>121</v>
      </c>
      <c r="B128" s="155" t="s">
        <v>727</v>
      </c>
      <c r="C128" s="156">
        <v>0</v>
      </c>
      <c r="D128" s="156">
        <v>3</v>
      </c>
      <c r="E128" s="161">
        <v>-1</v>
      </c>
      <c r="F128" s="158">
        <v>-3</v>
      </c>
    </row>
    <row r="129" spans="1:6" x14ac:dyDescent="0.25">
      <c r="A129" s="230" t="s">
        <v>121</v>
      </c>
      <c r="B129" s="234" t="s">
        <v>728</v>
      </c>
      <c r="C129" s="182">
        <v>0</v>
      </c>
      <c r="D129" s="182">
        <v>2</v>
      </c>
      <c r="E129" s="233">
        <v>-1</v>
      </c>
      <c r="F129" s="184">
        <v>-2</v>
      </c>
    </row>
    <row r="130" spans="1:6" x14ac:dyDescent="0.25">
      <c r="A130" s="159" t="s">
        <v>121</v>
      </c>
      <c r="B130" s="155" t="s">
        <v>729</v>
      </c>
      <c r="C130" s="156">
        <v>0</v>
      </c>
      <c r="D130" s="156">
        <v>1</v>
      </c>
      <c r="E130" s="161">
        <v>-1</v>
      </c>
      <c r="F130" s="158">
        <v>-1</v>
      </c>
    </row>
    <row r="131" spans="1:6" x14ac:dyDescent="0.25">
      <c r="A131" s="230" t="s">
        <v>121</v>
      </c>
      <c r="B131" s="234" t="s">
        <v>618</v>
      </c>
      <c r="C131" s="182">
        <v>1</v>
      </c>
      <c r="D131" s="182">
        <v>0</v>
      </c>
      <c r="E131" s="233" t="s">
        <v>194</v>
      </c>
      <c r="F131" s="184">
        <v>1</v>
      </c>
    </row>
    <row r="132" spans="1:6" x14ac:dyDescent="0.25">
      <c r="A132" s="159" t="s">
        <v>121</v>
      </c>
      <c r="B132" s="155" t="s">
        <v>616</v>
      </c>
      <c r="C132" s="156">
        <v>1</v>
      </c>
      <c r="D132" s="156">
        <v>0</v>
      </c>
      <c r="E132" s="161" t="s">
        <v>194</v>
      </c>
      <c r="F132" s="158">
        <v>1</v>
      </c>
    </row>
    <row r="133" spans="1:6" x14ac:dyDescent="0.25">
      <c r="A133" s="230" t="s">
        <v>121</v>
      </c>
      <c r="B133" s="234" t="s">
        <v>739</v>
      </c>
      <c r="C133" s="182">
        <v>0</v>
      </c>
      <c r="D133" s="182">
        <v>17</v>
      </c>
      <c r="E133" s="233">
        <v>-1</v>
      </c>
      <c r="F133" s="184">
        <v>-17</v>
      </c>
    </row>
    <row r="134" spans="1:6" x14ac:dyDescent="0.25">
      <c r="A134" s="159" t="s">
        <v>121</v>
      </c>
      <c r="B134" s="155" t="s">
        <v>614</v>
      </c>
      <c r="C134" s="156">
        <v>1</v>
      </c>
      <c r="D134" s="156">
        <v>3</v>
      </c>
      <c r="E134" s="161">
        <v>-0.66666666666666674</v>
      </c>
      <c r="F134" s="158">
        <v>-2</v>
      </c>
    </row>
    <row r="135" spans="1:6" x14ac:dyDescent="0.25">
      <c r="A135" s="230" t="s">
        <v>121</v>
      </c>
      <c r="B135" s="234" t="s">
        <v>139</v>
      </c>
      <c r="C135" s="182">
        <v>3</v>
      </c>
      <c r="D135" s="182">
        <v>0</v>
      </c>
      <c r="E135" s="233" t="s">
        <v>194</v>
      </c>
      <c r="F135" s="184">
        <v>3</v>
      </c>
    </row>
    <row r="136" spans="1:6" x14ac:dyDescent="0.25">
      <c r="A136" s="159" t="s">
        <v>121</v>
      </c>
      <c r="B136" s="155" t="s">
        <v>611</v>
      </c>
      <c r="C136" s="156">
        <v>3</v>
      </c>
      <c r="D136" s="156">
        <v>0</v>
      </c>
      <c r="E136" s="161" t="s">
        <v>194</v>
      </c>
      <c r="F136" s="158">
        <v>3</v>
      </c>
    </row>
    <row r="137" spans="1:6" x14ac:dyDescent="0.25">
      <c r="A137" s="230" t="s">
        <v>121</v>
      </c>
      <c r="B137" s="234" t="s">
        <v>613</v>
      </c>
      <c r="C137" s="182">
        <v>1</v>
      </c>
      <c r="D137" s="182">
        <v>1</v>
      </c>
      <c r="E137" s="233">
        <v>0</v>
      </c>
      <c r="F137" s="184">
        <v>0</v>
      </c>
    </row>
    <row r="138" spans="1:6" x14ac:dyDescent="0.25">
      <c r="A138" s="159" t="s">
        <v>121</v>
      </c>
      <c r="B138" s="155" t="s">
        <v>615</v>
      </c>
      <c r="C138" s="156">
        <v>1</v>
      </c>
      <c r="D138" s="156">
        <v>1</v>
      </c>
      <c r="E138" s="161">
        <v>0</v>
      </c>
      <c r="F138" s="158">
        <v>0</v>
      </c>
    </row>
    <row r="139" spans="1:6" x14ac:dyDescent="0.25">
      <c r="A139" s="230" t="s">
        <v>121</v>
      </c>
      <c r="B139" s="234" t="s">
        <v>122</v>
      </c>
      <c r="C139" s="182">
        <v>2</v>
      </c>
      <c r="D139" s="182">
        <v>0</v>
      </c>
      <c r="E139" s="233" t="s">
        <v>194</v>
      </c>
      <c r="F139" s="184">
        <v>2</v>
      </c>
    </row>
    <row r="140" spans="1:6" x14ac:dyDescent="0.25">
      <c r="A140" s="159" t="s">
        <v>121</v>
      </c>
      <c r="B140" s="155" t="s">
        <v>620</v>
      </c>
      <c r="C140" s="156">
        <v>1</v>
      </c>
      <c r="D140" s="156">
        <v>1</v>
      </c>
      <c r="E140" s="161">
        <v>0</v>
      </c>
      <c r="F140" s="158">
        <v>0</v>
      </c>
    </row>
    <row r="141" spans="1:6" x14ac:dyDescent="0.25">
      <c r="A141" s="230" t="s">
        <v>121</v>
      </c>
      <c r="B141" s="234" t="s">
        <v>694</v>
      </c>
      <c r="C141" s="182">
        <v>0</v>
      </c>
      <c r="D141" s="182">
        <v>1</v>
      </c>
      <c r="E141" s="233">
        <v>-1</v>
      </c>
      <c r="F141" s="184">
        <v>-1</v>
      </c>
    </row>
    <row r="142" spans="1:6" x14ac:dyDescent="0.25">
      <c r="A142" s="159" t="s">
        <v>121</v>
      </c>
      <c r="B142" s="155" t="s">
        <v>730</v>
      </c>
      <c r="C142" s="156">
        <v>0</v>
      </c>
      <c r="D142" s="156">
        <v>1</v>
      </c>
      <c r="E142" s="161">
        <v>-1</v>
      </c>
      <c r="F142" s="158">
        <v>-1</v>
      </c>
    </row>
    <row r="143" spans="1:6" x14ac:dyDescent="0.25">
      <c r="A143" s="230" t="s">
        <v>121</v>
      </c>
      <c r="B143" s="234" t="s">
        <v>619</v>
      </c>
      <c r="C143" s="182">
        <v>1</v>
      </c>
      <c r="D143" s="182">
        <v>2</v>
      </c>
      <c r="E143" s="233">
        <v>-0.5</v>
      </c>
      <c r="F143" s="184">
        <v>-1</v>
      </c>
    </row>
    <row r="144" spans="1:6" x14ac:dyDescent="0.25">
      <c r="A144" s="159" t="s">
        <v>121</v>
      </c>
      <c r="B144" s="155" t="s">
        <v>612</v>
      </c>
      <c r="C144" s="156">
        <v>2</v>
      </c>
      <c r="D144" s="156">
        <v>1</v>
      </c>
      <c r="E144" s="161">
        <v>1</v>
      </c>
      <c r="F144" s="158">
        <v>1</v>
      </c>
    </row>
    <row r="145" spans="1:6" x14ac:dyDescent="0.25">
      <c r="A145" s="230" t="s">
        <v>121</v>
      </c>
      <c r="B145" s="234" t="s">
        <v>610</v>
      </c>
      <c r="C145" s="182">
        <v>4</v>
      </c>
      <c r="D145" s="182">
        <v>12</v>
      </c>
      <c r="E145" s="233">
        <v>-0.66666666666666674</v>
      </c>
      <c r="F145" s="184">
        <v>-8</v>
      </c>
    </row>
    <row r="146" spans="1:6" x14ac:dyDescent="0.25">
      <c r="A146" s="159" t="s">
        <v>291</v>
      </c>
      <c r="B146" s="225" t="s">
        <v>194</v>
      </c>
      <c r="C146" s="126">
        <v>83</v>
      </c>
      <c r="D146" s="126">
        <v>153</v>
      </c>
      <c r="E146" s="227">
        <v>-0.45751633986928109</v>
      </c>
      <c r="F146" s="228">
        <v>-70</v>
      </c>
    </row>
    <row r="147" spans="1:6" x14ac:dyDescent="0.25">
      <c r="A147" s="159" t="s">
        <v>194</v>
      </c>
      <c r="B147" s="155" t="s">
        <v>194</v>
      </c>
      <c r="C147" s="156">
        <v>0</v>
      </c>
      <c r="D147" s="156">
        <v>0</v>
      </c>
      <c r="E147" s="161" t="s">
        <v>194</v>
      </c>
      <c r="F147" s="158" t="s">
        <v>194</v>
      </c>
    </row>
    <row r="148" spans="1:6" x14ac:dyDescent="0.25">
      <c r="A148" s="230" t="s">
        <v>140</v>
      </c>
      <c r="B148" s="234" t="s">
        <v>499</v>
      </c>
      <c r="C148" s="182">
        <v>14</v>
      </c>
      <c r="D148" s="182">
        <v>10</v>
      </c>
      <c r="E148" s="233">
        <v>0.39999999999999991</v>
      </c>
      <c r="F148" s="184">
        <v>4</v>
      </c>
    </row>
    <row r="149" spans="1:6" x14ac:dyDescent="0.25">
      <c r="A149" s="159" t="s">
        <v>140</v>
      </c>
      <c r="B149" s="155" t="s">
        <v>502</v>
      </c>
      <c r="C149" s="156">
        <v>7</v>
      </c>
      <c r="D149" s="156">
        <v>8</v>
      </c>
      <c r="E149" s="161">
        <v>-0.125</v>
      </c>
      <c r="F149" s="158">
        <v>-1</v>
      </c>
    </row>
    <row r="150" spans="1:6" x14ac:dyDescent="0.25">
      <c r="A150" s="230" t="s">
        <v>140</v>
      </c>
      <c r="B150" s="234" t="s">
        <v>145</v>
      </c>
      <c r="C150" s="182">
        <v>9</v>
      </c>
      <c r="D150" s="182">
        <v>0</v>
      </c>
      <c r="E150" s="233" t="s">
        <v>194</v>
      </c>
      <c r="F150" s="184">
        <v>9</v>
      </c>
    </row>
    <row r="151" spans="1:6" x14ac:dyDescent="0.25">
      <c r="A151" s="159" t="s">
        <v>140</v>
      </c>
      <c r="B151" s="155" t="s">
        <v>500</v>
      </c>
      <c r="C151" s="156">
        <v>10</v>
      </c>
      <c r="D151" s="156">
        <v>8</v>
      </c>
      <c r="E151" s="161">
        <v>0.25</v>
      </c>
      <c r="F151" s="158">
        <v>2</v>
      </c>
    </row>
    <row r="152" spans="1:6" x14ac:dyDescent="0.25">
      <c r="A152" s="230" t="s">
        <v>140</v>
      </c>
      <c r="B152" s="234" t="s">
        <v>495</v>
      </c>
      <c r="C152" s="182">
        <v>27</v>
      </c>
      <c r="D152" s="182">
        <v>102</v>
      </c>
      <c r="E152" s="233">
        <v>-0.73529411764705888</v>
      </c>
      <c r="F152" s="184">
        <v>-75</v>
      </c>
    </row>
    <row r="153" spans="1:6" x14ac:dyDescent="0.25">
      <c r="A153" s="159" t="s">
        <v>140</v>
      </c>
      <c r="B153" s="155" t="s">
        <v>268</v>
      </c>
      <c r="C153" s="156">
        <v>231</v>
      </c>
      <c r="D153" s="156">
        <v>213</v>
      </c>
      <c r="E153" s="161">
        <v>8.4507042253521236E-2</v>
      </c>
      <c r="F153" s="158">
        <v>18</v>
      </c>
    </row>
    <row r="154" spans="1:6" x14ac:dyDescent="0.25">
      <c r="A154" s="230" t="s">
        <v>140</v>
      </c>
      <c r="B154" s="234" t="s">
        <v>497</v>
      </c>
      <c r="C154" s="182">
        <v>19</v>
      </c>
      <c r="D154" s="182">
        <v>11</v>
      </c>
      <c r="E154" s="233">
        <v>0.72727272727272729</v>
      </c>
      <c r="F154" s="184">
        <v>8</v>
      </c>
    </row>
    <row r="155" spans="1:6" x14ac:dyDescent="0.25">
      <c r="A155" s="159" t="s">
        <v>140</v>
      </c>
      <c r="B155" s="155" t="s">
        <v>494</v>
      </c>
      <c r="C155" s="156">
        <v>34</v>
      </c>
      <c r="D155" s="156">
        <v>42</v>
      </c>
      <c r="E155" s="161">
        <v>-0.19047619047619047</v>
      </c>
      <c r="F155" s="158">
        <v>-8</v>
      </c>
    </row>
    <row r="156" spans="1:6" x14ac:dyDescent="0.25">
      <c r="A156" s="230" t="s">
        <v>140</v>
      </c>
      <c r="B156" s="234" t="s">
        <v>498</v>
      </c>
      <c r="C156" s="182">
        <v>16</v>
      </c>
      <c r="D156" s="182">
        <v>13</v>
      </c>
      <c r="E156" s="233">
        <v>0.23076923076923084</v>
      </c>
      <c r="F156" s="184">
        <v>3</v>
      </c>
    </row>
    <row r="157" spans="1:6" x14ac:dyDescent="0.25">
      <c r="A157" s="159" t="s">
        <v>140</v>
      </c>
      <c r="B157" s="155" t="s">
        <v>690</v>
      </c>
      <c r="C157" s="156">
        <v>0</v>
      </c>
      <c r="D157" s="156">
        <v>1</v>
      </c>
      <c r="E157" s="161">
        <v>-1</v>
      </c>
      <c r="F157" s="158">
        <v>-1</v>
      </c>
    </row>
    <row r="158" spans="1:6" x14ac:dyDescent="0.25">
      <c r="A158" s="230" t="s">
        <v>140</v>
      </c>
      <c r="B158" s="234" t="s">
        <v>141</v>
      </c>
      <c r="C158" s="182">
        <v>3</v>
      </c>
      <c r="D158" s="182">
        <v>0</v>
      </c>
      <c r="E158" s="233" t="s">
        <v>194</v>
      </c>
      <c r="F158" s="184">
        <v>3</v>
      </c>
    </row>
    <row r="159" spans="1:6" x14ac:dyDescent="0.25">
      <c r="A159" s="159" t="s">
        <v>140</v>
      </c>
      <c r="B159" s="155" t="s">
        <v>493</v>
      </c>
      <c r="C159" s="156">
        <v>45</v>
      </c>
      <c r="D159" s="156">
        <v>23</v>
      </c>
      <c r="E159" s="161">
        <v>0.95652173913043481</v>
      </c>
      <c r="F159" s="158">
        <v>22</v>
      </c>
    </row>
    <row r="160" spans="1:6" x14ac:dyDescent="0.25">
      <c r="A160" s="230" t="s">
        <v>140</v>
      </c>
      <c r="B160" s="234" t="s">
        <v>492</v>
      </c>
      <c r="C160" s="182">
        <v>61</v>
      </c>
      <c r="D160" s="182">
        <v>81</v>
      </c>
      <c r="E160" s="233">
        <v>-0.24691358024691357</v>
      </c>
      <c r="F160" s="184">
        <v>-20</v>
      </c>
    </row>
    <row r="161" spans="1:6" x14ac:dyDescent="0.25">
      <c r="A161" s="159" t="s">
        <v>140</v>
      </c>
      <c r="B161" s="155" t="s">
        <v>501</v>
      </c>
      <c r="C161" s="156">
        <v>9</v>
      </c>
      <c r="D161" s="156">
        <v>5</v>
      </c>
      <c r="E161" s="161">
        <v>0.8</v>
      </c>
      <c r="F161" s="158">
        <v>4</v>
      </c>
    </row>
    <row r="162" spans="1:6" x14ac:dyDescent="0.25">
      <c r="A162" s="230" t="s">
        <v>140</v>
      </c>
      <c r="B162" s="234" t="s">
        <v>491</v>
      </c>
      <c r="C162" s="182">
        <v>108</v>
      </c>
      <c r="D162" s="182">
        <v>115</v>
      </c>
      <c r="E162" s="233">
        <v>-6.0869565217391286E-2</v>
      </c>
      <c r="F162" s="184">
        <v>-7</v>
      </c>
    </row>
    <row r="163" spans="1:6" x14ac:dyDescent="0.25">
      <c r="A163" s="159" t="s">
        <v>140</v>
      </c>
      <c r="B163" s="155" t="s">
        <v>496</v>
      </c>
      <c r="C163" s="156">
        <v>24</v>
      </c>
      <c r="D163" s="156">
        <v>38</v>
      </c>
      <c r="E163" s="161">
        <v>-0.36842105263157898</v>
      </c>
      <c r="F163" s="158">
        <v>-14</v>
      </c>
    </row>
    <row r="164" spans="1:6" x14ac:dyDescent="0.25">
      <c r="A164" s="230" t="s">
        <v>140</v>
      </c>
      <c r="B164" s="234" t="s">
        <v>267</v>
      </c>
      <c r="C164" s="182">
        <v>4</v>
      </c>
      <c r="D164" s="182">
        <v>5</v>
      </c>
      <c r="E164" s="233">
        <v>-0.19999999999999996</v>
      </c>
      <c r="F164" s="184">
        <v>-1</v>
      </c>
    </row>
    <row r="165" spans="1:6" x14ac:dyDescent="0.25">
      <c r="A165" s="159" t="s">
        <v>140</v>
      </c>
      <c r="B165" s="155" t="s">
        <v>503</v>
      </c>
      <c r="C165" s="156">
        <v>3</v>
      </c>
      <c r="D165" s="156">
        <v>9</v>
      </c>
      <c r="E165" s="161">
        <v>-0.66666666666666674</v>
      </c>
      <c r="F165" s="158">
        <v>-6</v>
      </c>
    </row>
    <row r="166" spans="1:6" x14ac:dyDescent="0.25">
      <c r="A166" s="230" t="s">
        <v>140</v>
      </c>
      <c r="B166" s="234" t="s">
        <v>265</v>
      </c>
      <c r="C166" s="182">
        <v>50</v>
      </c>
      <c r="D166" s="182">
        <v>36</v>
      </c>
      <c r="E166" s="233">
        <v>0.38888888888888884</v>
      </c>
      <c r="F166" s="184">
        <v>14</v>
      </c>
    </row>
    <row r="167" spans="1:6" x14ac:dyDescent="0.25">
      <c r="A167" s="159" t="s">
        <v>140</v>
      </c>
      <c r="B167" s="155" t="s">
        <v>263</v>
      </c>
      <c r="C167" s="156">
        <v>9</v>
      </c>
      <c r="D167" s="156">
        <v>2</v>
      </c>
      <c r="E167" s="161">
        <v>3.5</v>
      </c>
      <c r="F167" s="158">
        <v>7</v>
      </c>
    </row>
    <row r="168" spans="1:6" x14ac:dyDescent="0.25">
      <c r="A168" s="159" t="s">
        <v>269</v>
      </c>
      <c r="B168" s="225" t="s">
        <v>194</v>
      </c>
      <c r="C168" s="126">
        <v>683</v>
      </c>
      <c r="D168" s="126">
        <v>722</v>
      </c>
      <c r="E168" s="227">
        <v>-5.4016620498614998E-2</v>
      </c>
      <c r="F168" s="228">
        <v>-39</v>
      </c>
    </row>
    <row r="169" spans="1:6" x14ac:dyDescent="0.25">
      <c r="A169" s="159" t="s">
        <v>194</v>
      </c>
      <c r="B169" s="155" t="s">
        <v>194</v>
      </c>
      <c r="C169" s="156">
        <v>0</v>
      </c>
      <c r="D169" s="156">
        <v>0</v>
      </c>
      <c r="E169" s="161" t="s">
        <v>194</v>
      </c>
      <c r="F169" s="158" t="s">
        <v>194</v>
      </c>
    </row>
    <row r="170" spans="1:6" x14ac:dyDescent="0.25">
      <c r="A170" s="230" t="s">
        <v>142</v>
      </c>
      <c r="B170" s="234" t="s">
        <v>731</v>
      </c>
      <c r="C170" s="182">
        <v>0</v>
      </c>
      <c r="D170" s="182">
        <v>1</v>
      </c>
      <c r="E170" s="233">
        <v>-1</v>
      </c>
      <c r="F170" s="184">
        <v>-1</v>
      </c>
    </row>
    <row r="171" spans="1:6" x14ac:dyDescent="0.25">
      <c r="A171" s="159" t="s">
        <v>142</v>
      </c>
      <c r="B171" s="155" t="s">
        <v>680</v>
      </c>
      <c r="C171" s="156">
        <v>1</v>
      </c>
      <c r="D171" s="156">
        <v>2</v>
      </c>
      <c r="E171" s="161">
        <v>-0.5</v>
      </c>
      <c r="F171" s="158">
        <v>-1</v>
      </c>
    </row>
    <row r="172" spans="1:6" x14ac:dyDescent="0.25">
      <c r="A172" s="230" t="s">
        <v>142</v>
      </c>
      <c r="B172" s="234" t="s">
        <v>143</v>
      </c>
      <c r="C172" s="182">
        <v>1</v>
      </c>
      <c r="D172" s="182">
        <v>0</v>
      </c>
      <c r="E172" s="233" t="s">
        <v>194</v>
      </c>
      <c r="F172" s="184">
        <v>1</v>
      </c>
    </row>
    <row r="173" spans="1:6" x14ac:dyDescent="0.25">
      <c r="A173" s="159" t="s">
        <v>681</v>
      </c>
      <c r="B173" s="225" t="s">
        <v>194</v>
      </c>
      <c r="C173" s="126">
        <v>2</v>
      </c>
      <c r="D173" s="126">
        <v>3</v>
      </c>
      <c r="E173" s="227">
        <v>-0.33333333333333337</v>
      </c>
      <c r="F173" s="228">
        <v>-1</v>
      </c>
    </row>
    <row r="174" spans="1:6" x14ac:dyDescent="0.25">
      <c r="A174" s="159" t="s">
        <v>194</v>
      </c>
      <c r="B174" s="155" t="s">
        <v>194</v>
      </c>
      <c r="C174" s="156">
        <v>0</v>
      </c>
      <c r="D174" s="156">
        <v>0</v>
      </c>
      <c r="E174" s="161" t="s">
        <v>194</v>
      </c>
      <c r="F174" s="158" t="s">
        <v>194</v>
      </c>
    </row>
    <row r="175" spans="1:6" x14ac:dyDescent="0.25">
      <c r="A175" s="230" t="s">
        <v>444</v>
      </c>
      <c r="B175" s="234" t="s">
        <v>446</v>
      </c>
      <c r="C175" s="182">
        <v>342</v>
      </c>
      <c r="D175" s="182">
        <v>388</v>
      </c>
      <c r="E175" s="233">
        <v>-0.11855670103092786</v>
      </c>
      <c r="F175" s="184">
        <v>-46</v>
      </c>
    </row>
    <row r="176" spans="1:6" x14ac:dyDescent="0.25">
      <c r="A176" s="159" t="s">
        <v>444</v>
      </c>
      <c r="B176" s="155" t="s">
        <v>445</v>
      </c>
      <c r="C176" s="156">
        <v>559</v>
      </c>
      <c r="D176" s="156">
        <v>695</v>
      </c>
      <c r="E176" s="161">
        <v>-0.1956834532374101</v>
      </c>
      <c r="F176" s="158">
        <v>-136</v>
      </c>
    </row>
    <row r="177" spans="1:6" x14ac:dyDescent="0.25">
      <c r="A177" s="230" t="s">
        <v>444</v>
      </c>
      <c r="B177" s="234" t="s">
        <v>447</v>
      </c>
      <c r="C177" s="182">
        <v>257</v>
      </c>
      <c r="D177" s="182">
        <v>365</v>
      </c>
      <c r="E177" s="233">
        <v>-0.29589041095890412</v>
      </c>
      <c r="F177" s="184">
        <v>-108</v>
      </c>
    </row>
    <row r="178" spans="1:6" x14ac:dyDescent="0.25">
      <c r="A178" s="159" t="s">
        <v>444</v>
      </c>
      <c r="B178" s="155" t="s">
        <v>448</v>
      </c>
      <c r="C178" s="156">
        <v>54</v>
      </c>
      <c r="D178" s="156">
        <v>94</v>
      </c>
      <c r="E178" s="161">
        <v>-0.42553191489361697</v>
      </c>
      <c r="F178" s="158">
        <v>-40</v>
      </c>
    </row>
    <row r="179" spans="1:6" x14ac:dyDescent="0.25">
      <c r="A179" s="159" t="s">
        <v>449</v>
      </c>
      <c r="B179" s="225" t="s">
        <v>194</v>
      </c>
      <c r="C179" s="126">
        <v>1212</v>
      </c>
      <c r="D179" s="126">
        <v>1542</v>
      </c>
      <c r="E179" s="227">
        <v>-0.21400778210116733</v>
      </c>
      <c r="F179" s="228">
        <v>-330</v>
      </c>
    </row>
    <row r="180" spans="1:6" x14ac:dyDescent="0.25">
      <c r="A180" s="159" t="s">
        <v>194</v>
      </c>
      <c r="B180" s="155" t="s">
        <v>194</v>
      </c>
      <c r="C180" s="156">
        <v>0</v>
      </c>
      <c r="D180" s="156">
        <v>0</v>
      </c>
      <c r="E180" s="161" t="s">
        <v>194</v>
      </c>
      <c r="F180" s="158" t="s">
        <v>194</v>
      </c>
    </row>
    <row r="181" spans="1:6" x14ac:dyDescent="0.25">
      <c r="A181" s="230" t="s">
        <v>106</v>
      </c>
      <c r="B181" s="234" t="s">
        <v>456</v>
      </c>
      <c r="C181" s="182">
        <v>5</v>
      </c>
      <c r="D181" s="182">
        <v>0</v>
      </c>
      <c r="E181" s="233" t="s">
        <v>194</v>
      </c>
      <c r="F181" s="184">
        <v>5</v>
      </c>
    </row>
    <row r="182" spans="1:6" x14ac:dyDescent="0.25">
      <c r="A182" s="159" t="s">
        <v>106</v>
      </c>
      <c r="B182" s="155" t="s">
        <v>452</v>
      </c>
      <c r="C182" s="156">
        <v>332</v>
      </c>
      <c r="D182" s="156">
        <v>117</v>
      </c>
      <c r="E182" s="161">
        <v>1.8376068376068377</v>
      </c>
      <c r="F182" s="158">
        <v>215</v>
      </c>
    </row>
    <row r="183" spans="1:6" x14ac:dyDescent="0.25">
      <c r="A183" s="230" t="s">
        <v>106</v>
      </c>
      <c r="B183" s="234" t="s">
        <v>364</v>
      </c>
      <c r="C183" s="182">
        <v>242</v>
      </c>
      <c r="D183" s="182">
        <v>77</v>
      </c>
      <c r="E183" s="233">
        <v>2.1428571428571428</v>
      </c>
      <c r="F183" s="184">
        <v>165</v>
      </c>
    </row>
    <row r="184" spans="1:6" x14ac:dyDescent="0.25">
      <c r="A184" s="159" t="s">
        <v>106</v>
      </c>
      <c r="B184" s="155" t="s">
        <v>454</v>
      </c>
      <c r="C184" s="156">
        <v>33</v>
      </c>
      <c r="D184" s="156">
        <v>37</v>
      </c>
      <c r="E184" s="161">
        <v>-0.10810810810810811</v>
      </c>
      <c r="F184" s="158">
        <v>-4</v>
      </c>
    </row>
    <row r="185" spans="1:6" x14ac:dyDescent="0.25">
      <c r="A185" s="230" t="s">
        <v>106</v>
      </c>
      <c r="B185" s="234" t="s">
        <v>148</v>
      </c>
      <c r="C185" s="182">
        <v>25</v>
      </c>
      <c r="D185" s="182">
        <v>0</v>
      </c>
      <c r="E185" s="233" t="s">
        <v>194</v>
      </c>
      <c r="F185" s="184">
        <v>25</v>
      </c>
    </row>
    <row r="186" spans="1:6" x14ac:dyDescent="0.25">
      <c r="A186" s="159" t="s">
        <v>106</v>
      </c>
      <c r="B186" s="155" t="s">
        <v>725</v>
      </c>
      <c r="C186" s="156">
        <v>0</v>
      </c>
      <c r="D186" s="156">
        <v>10</v>
      </c>
      <c r="E186" s="161">
        <v>-1</v>
      </c>
      <c r="F186" s="158">
        <v>-10</v>
      </c>
    </row>
    <row r="187" spans="1:6" x14ac:dyDescent="0.25">
      <c r="A187" s="230" t="s">
        <v>106</v>
      </c>
      <c r="B187" s="234" t="s">
        <v>740</v>
      </c>
      <c r="C187" s="182">
        <v>0</v>
      </c>
      <c r="D187" s="182">
        <v>3</v>
      </c>
      <c r="E187" s="233">
        <v>-1</v>
      </c>
      <c r="F187" s="184">
        <v>-3</v>
      </c>
    </row>
    <row r="188" spans="1:6" x14ac:dyDescent="0.25">
      <c r="A188" s="159" t="s">
        <v>106</v>
      </c>
      <c r="B188" s="155" t="s">
        <v>107</v>
      </c>
      <c r="C188" s="156">
        <v>1</v>
      </c>
      <c r="D188" s="156">
        <v>0</v>
      </c>
      <c r="E188" s="161" t="s">
        <v>194</v>
      </c>
      <c r="F188" s="158">
        <v>1</v>
      </c>
    </row>
    <row r="189" spans="1:6" x14ac:dyDescent="0.25">
      <c r="A189" s="230" t="s">
        <v>106</v>
      </c>
      <c r="B189" s="234" t="s">
        <v>455</v>
      </c>
      <c r="C189" s="182">
        <v>21</v>
      </c>
      <c r="D189" s="182">
        <v>21</v>
      </c>
      <c r="E189" s="233">
        <v>0</v>
      </c>
      <c r="F189" s="184">
        <v>0</v>
      </c>
    </row>
    <row r="190" spans="1:6" x14ac:dyDescent="0.25">
      <c r="A190" s="159" t="s">
        <v>106</v>
      </c>
      <c r="B190" s="155" t="s">
        <v>453</v>
      </c>
      <c r="C190" s="156">
        <v>295</v>
      </c>
      <c r="D190" s="156">
        <v>157</v>
      </c>
      <c r="E190" s="161">
        <v>0.87898089171974525</v>
      </c>
      <c r="F190" s="158">
        <v>138</v>
      </c>
    </row>
    <row r="191" spans="1:6" x14ac:dyDescent="0.25">
      <c r="A191" s="159" t="s">
        <v>365</v>
      </c>
      <c r="B191" s="225" t="s">
        <v>194</v>
      </c>
      <c r="C191" s="126">
        <v>954</v>
      </c>
      <c r="D191" s="126">
        <v>422</v>
      </c>
      <c r="E191" s="227">
        <v>1.2606635071090047</v>
      </c>
      <c r="F191" s="228">
        <v>532</v>
      </c>
    </row>
    <row r="192" spans="1:6" x14ac:dyDescent="0.25">
      <c r="A192" s="159" t="s">
        <v>194</v>
      </c>
      <c r="B192" s="155" t="s">
        <v>194</v>
      </c>
      <c r="C192" s="156">
        <v>0</v>
      </c>
      <c r="D192" s="156">
        <v>0</v>
      </c>
      <c r="E192" s="161" t="s">
        <v>194</v>
      </c>
      <c r="F192" s="158" t="s">
        <v>194</v>
      </c>
    </row>
    <row r="193" spans="1:6" x14ac:dyDescent="0.25">
      <c r="A193" s="230" t="s">
        <v>361</v>
      </c>
      <c r="B193" s="234" t="s">
        <v>647</v>
      </c>
      <c r="C193" s="182">
        <v>26</v>
      </c>
      <c r="D193" s="182">
        <v>24</v>
      </c>
      <c r="E193" s="233">
        <v>8.3333333333333259E-2</v>
      </c>
      <c r="F193" s="184">
        <v>2</v>
      </c>
    </row>
    <row r="194" spans="1:6" x14ac:dyDescent="0.25">
      <c r="A194" s="159" t="s">
        <v>363</v>
      </c>
      <c r="B194" s="225" t="s">
        <v>194</v>
      </c>
      <c r="C194" s="126">
        <v>26</v>
      </c>
      <c r="D194" s="126">
        <v>24</v>
      </c>
      <c r="E194" s="227">
        <v>8.3333333333333259E-2</v>
      </c>
      <c r="F194" s="228">
        <v>2</v>
      </c>
    </row>
    <row r="195" spans="1:6" x14ac:dyDescent="0.25">
      <c r="A195" s="159" t="s">
        <v>194</v>
      </c>
      <c r="B195" s="155" t="s">
        <v>194</v>
      </c>
      <c r="C195" s="156">
        <v>0</v>
      </c>
      <c r="D195" s="156">
        <v>0</v>
      </c>
      <c r="E195" s="161" t="s">
        <v>194</v>
      </c>
      <c r="F195" s="158" t="s">
        <v>194</v>
      </c>
    </row>
    <row r="196" spans="1:6" x14ac:dyDescent="0.25">
      <c r="A196" s="230" t="s">
        <v>642</v>
      </c>
      <c r="B196" s="234" t="s">
        <v>643</v>
      </c>
      <c r="C196" s="182">
        <v>19</v>
      </c>
      <c r="D196" s="182">
        <v>7</v>
      </c>
      <c r="E196" s="233">
        <v>1.7142857142857144</v>
      </c>
      <c r="F196" s="184">
        <v>12</v>
      </c>
    </row>
    <row r="197" spans="1:6" x14ac:dyDescent="0.25">
      <c r="A197" s="159" t="s">
        <v>642</v>
      </c>
      <c r="B197" s="155" t="s">
        <v>714</v>
      </c>
      <c r="C197" s="156">
        <v>0</v>
      </c>
      <c r="D197" s="156">
        <v>1</v>
      </c>
      <c r="E197" s="161">
        <v>-1</v>
      </c>
      <c r="F197" s="158">
        <v>-1</v>
      </c>
    </row>
    <row r="198" spans="1:6" x14ac:dyDescent="0.25">
      <c r="A198" s="230" t="s">
        <v>642</v>
      </c>
      <c r="B198" s="234" t="s">
        <v>644</v>
      </c>
      <c r="C198" s="182">
        <v>6</v>
      </c>
      <c r="D198" s="182">
        <v>9</v>
      </c>
      <c r="E198" s="233">
        <v>-0.33333333333333337</v>
      </c>
      <c r="F198" s="184">
        <v>-3</v>
      </c>
    </row>
    <row r="199" spans="1:6" x14ac:dyDescent="0.25">
      <c r="A199" s="159" t="s">
        <v>642</v>
      </c>
      <c r="B199" s="155" t="s">
        <v>320</v>
      </c>
      <c r="C199" s="156">
        <v>4</v>
      </c>
      <c r="D199" s="156">
        <v>3</v>
      </c>
      <c r="E199" s="161">
        <v>0.33333333333333326</v>
      </c>
      <c r="F199" s="158">
        <v>1</v>
      </c>
    </row>
    <row r="200" spans="1:6" x14ac:dyDescent="0.25">
      <c r="A200" s="230" t="s">
        <v>642</v>
      </c>
      <c r="B200" s="234" t="s">
        <v>645</v>
      </c>
      <c r="C200" s="182">
        <v>1</v>
      </c>
      <c r="D200" s="182">
        <v>1</v>
      </c>
      <c r="E200" s="233">
        <v>0</v>
      </c>
      <c r="F200" s="184">
        <v>0</v>
      </c>
    </row>
    <row r="201" spans="1:6" x14ac:dyDescent="0.25">
      <c r="A201" s="159" t="s">
        <v>646</v>
      </c>
      <c r="B201" s="225" t="s">
        <v>194</v>
      </c>
      <c r="C201" s="126">
        <v>30</v>
      </c>
      <c r="D201" s="126">
        <v>21</v>
      </c>
      <c r="E201" s="227">
        <v>0.4285714285714286</v>
      </c>
      <c r="F201" s="228">
        <v>9</v>
      </c>
    </row>
    <row r="202" spans="1:6" x14ac:dyDescent="0.25">
      <c r="A202" s="159" t="s">
        <v>194</v>
      </c>
      <c r="B202" s="155" t="s">
        <v>194</v>
      </c>
      <c r="C202" s="156">
        <v>0</v>
      </c>
      <c r="D202" s="156">
        <v>0</v>
      </c>
      <c r="E202" s="161" t="s">
        <v>194</v>
      </c>
      <c r="F202" s="158" t="s">
        <v>194</v>
      </c>
    </row>
    <row r="203" spans="1:6" x14ac:dyDescent="0.25">
      <c r="A203" s="230" t="s">
        <v>597</v>
      </c>
      <c r="B203" s="234" t="s">
        <v>601</v>
      </c>
      <c r="C203" s="182">
        <v>3</v>
      </c>
      <c r="D203" s="182">
        <v>9</v>
      </c>
      <c r="E203" s="233">
        <v>-0.66666666666666674</v>
      </c>
      <c r="F203" s="184">
        <v>-6</v>
      </c>
    </row>
    <row r="204" spans="1:6" x14ac:dyDescent="0.25">
      <c r="A204" s="159" t="s">
        <v>597</v>
      </c>
      <c r="B204" s="155" t="s">
        <v>600</v>
      </c>
      <c r="C204" s="156">
        <v>5</v>
      </c>
      <c r="D204" s="156">
        <v>0</v>
      </c>
      <c r="E204" s="161" t="s">
        <v>194</v>
      </c>
      <c r="F204" s="158">
        <v>5</v>
      </c>
    </row>
    <row r="205" spans="1:6" x14ac:dyDescent="0.25">
      <c r="A205" s="230" t="s">
        <v>597</v>
      </c>
      <c r="B205" s="234" t="s">
        <v>598</v>
      </c>
      <c r="C205" s="182">
        <v>61</v>
      </c>
      <c r="D205" s="182">
        <v>60</v>
      </c>
      <c r="E205" s="233">
        <v>1.6666666666666607E-2</v>
      </c>
      <c r="F205" s="184">
        <v>1</v>
      </c>
    </row>
    <row r="206" spans="1:6" x14ac:dyDescent="0.25">
      <c r="A206" s="159" t="s">
        <v>597</v>
      </c>
      <c r="B206" s="155" t="s">
        <v>599</v>
      </c>
      <c r="C206" s="156">
        <v>51</v>
      </c>
      <c r="D206" s="156">
        <v>36</v>
      </c>
      <c r="E206" s="161">
        <v>0.41666666666666674</v>
      </c>
      <c r="F206" s="158">
        <v>15</v>
      </c>
    </row>
    <row r="207" spans="1:6" x14ac:dyDescent="0.25">
      <c r="A207" s="230" t="s">
        <v>597</v>
      </c>
      <c r="B207" s="234" t="s">
        <v>603</v>
      </c>
      <c r="C207" s="182">
        <v>1</v>
      </c>
      <c r="D207" s="182">
        <v>0</v>
      </c>
      <c r="E207" s="233" t="s">
        <v>194</v>
      </c>
      <c r="F207" s="184">
        <v>1</v>
      </c>
    </row>
    <row r="208" spans="1:6" x14ac:dyDescent="0.25">
      <c r="A208" s="159" t="s">
        <v>597</v>
      </c>
      <c r="B208" s="155" t="s">
        <v>602</v>
      </c>
      <c r="C208" s="156">
        <v>2</v>
      </c>
      <c r="D208" s="156">
        <v>3</v>
      </c>
      <c r="E208" s="161">
        <v>-0.33333333333333337</v>
      </c>
      <c r="F208" s="158">
        <v>-1</v>
      </c>
    </row>
    <row r="209" spans="1:6" x14ac:dyDescent="0.25">
      <c r="A209" s="159" t="s">
        <v>604</v>
      </c>
      <c r="B209" s="225" t="s">
        <v>194</v>
      </c>
      <c r="C209" s="126">
        <v>123</v>
      </c>
      <c r="D209" s="126">
        <v>108</v>
      </c>
      <c r="E209" s="227">
        <v>0.13888888888888884</v>
      </c>
      <c r="F209" s="228">
        <v>15</v>
      </c>
    </row>
    <row r="210" spans="1:6" x14ac:dyDescent="0.25">
      <c r="A210" s="159" t="s">
        <v>194</v>
      </c>
      <c r="B210" s="155" t="s">
        <v>194</v>
      </c>
      <c r="C210" s="156">
        <v>0</v>
      </c>
      <c r="D210" s="156">
        <v>0</v>
      </c>
      <c r="E210" s="161" t="s">
        <v>194</v>
      </c>
      <c r="F210" s="158" t="s">
        <v>194</v>
      </c>
    </row>
    <row r="211" spans="1:6" x14ac:dyDescent="0.25">
      <c r="A211" s="230" t="s">
        <v>108</v>
      </c>
      <c r="B211" s="234" t="s">
        <v>442</v>
      </c>
      <c r="C211" s="182">
        <v>25</v>
      </c>
      <c r="D211" s="182">
        <v>32</v>
      </c>
      <c r="E211" s="233">
        <v>-0.21875</v>
      </c>
      <c r="F211" s="184">
        <v>-7</v>
      </c>
    </row>
    <row r="212" spans="1:6" x14ac:dyDescent="0.25">
      <c r="A212" s="159" t="s">
        <v>108</v>
      </c>
      <c r="B212" s="155" t="s">
        <v>333</v>
      </c>
      <c r="C212" s="156">
        <v>539</v>
      </c>
      <c r="D212" s="156">
        <v>336</v>
      </c>
      <c r="E212" s="161">
        <v>0.60416666666666674</v>
      </c>
      <c r="F212" s="158">
        <v>203</v>
      </c>
    </row>
    <row r="213" spans="1:6" x14ac:dyDescent="0.25">
      <c r="A213" s="230" t="s">
        <v>108</v>
      </c>
      <c r="B213" s="234" t="s">
        <v>440</v>
      </c>
      <c r="C213" s="182">
        <v>43</v>
      </c>
      <c r="D213" s="182">
        <v>16</v>
      </c>
      <c r="E213" s="233">
        <v>1.6875</v>
      </c>
      <c r="F213" s="184">
        <v>27</v>
      </c>
    </row>
    <row r="214" spans="1:6" x14ac:dyDescent="0.25">
      <c r="A214" s="159" t="s">
        <v>108</v>
      </c>
      <c r="B214" s="155" t="s">
        <v>437</v>
      </c>
      <c r="C214" s="156">
        <v>129</v>
      </c>
      <c r="D214" s="156">
        <v>94</v>
      </c>
      <c r="E214" s="161">
        <v>0.37234042553191493</v>
      </c>
      <c r="F214" s="158">
        <v>35</v>
      </c>
    </row>
    <row r="215" spans="1:6" x14ac:dyDescent="0.25">
      <c r="A215" s="230" t="s">
        <v>108</v>
      </c>
      <c r="B215" s="234" t="s">
        <v>441</v>
      </c>
      <c r="C215" s="182">
        <v>29</v>
      </c>
      <c r="D215" s="182">
        <v>26</v>
      </c>
      <c r="E215" s="233">
        <v>0.11538461538461542</v>
      </c>
      <c r="F215" s="184">
        <v>3</v>
      </c>
    </row>
    <row r="216" spans="1:6" x14ac:dyDescent="0.25">
      <c r="A216" s="159" t="s">
        <v>108</v>
      </c>
      <c r="B216" s="155" t="s">
        <v>438</v>
      </c>
      <c r="C216" s="156">
        <v>125</v>
      </c>
      <c r="D216" s="156">
        <v>100</v>
      </c>
      <c r="E216" s="161">
        <v>0.25</v>
      </c>
      <c r="F216" s="158">
        <v>25</v>
      </c>
    </row>
    <row r="217" spans="1:6" x14ac:dyDescent="0.25">
      <c r="A217" s="230" t="s">
        <v>108</v>
      </c>
      <c r="B217" s="234" t="s">
        <v>439</v>
      </c>
      <c r="C217" s="182">
        <v>53</v>
      </c>
      <c r="D217" s="182">
        <v>65</v>
      </c>
      <c r="E217" s="233">
        <v>-0.18461538461538463</v>
      </c>
      <c r="F217" s="184">
        <v>-12</v>
      </c>
    </row>
    <row r="218" spans="1:6" x14ac:dyDescent="0.25">
      <c r="A218" s="159" t="s">
        <v>108</v>
      </c>
      <c r="B218" s="155" t="s">
        <v>443</v>
      </c>
      <c r="C218" s="156">
        <v>2</v>
      </c>
      <c r="D218" s="156">
        <v>14</v>
      </c>
      <c r="E218" s="161">
        <v>-0.85714285714285721</v>
      </c>
      <c r="F218" s="158">
        <v>-12</v>
      </c>
    </row>
    <row r="219" spans="1:6" x14ac:dyDescent="0.25">
      <c r="A219" s="230" t="s">
        <v>108</v>
      </c>
      <c r="B219" s="234" t="s">
        <v>436</v>
      </c>
      <c r="C219" s="182">
        <v>593</v>
      </c>
      <c r="D219" s="182">
        <v>544</v>
      </c>
      <c r="E219" s="233">
        <v>9.0073529411764719E-2</v>
      </c>
      <c r="F219" s="184">
        <v>49</v>
      </c>
    </row>
    <row r="220" spans="1:6" x14ac:dyDescent="0.25">
      <c r="A220" s="159" t="s">
        <v>108</v>
      </c>
      <c r="B220" s="155" t="s">
        <v>109</v>
      </c>
      <c r="C220" s="156">
        <v>5</v>
      </c>
      <c r="D220" s="156">
        <v>0</v>
      </c>
      <c r="E220" s="161" t="s">
        <v>194</v>
      </c>
      <c r="F220" s="158">
        <v>5</v>
      </c>
    </row>
    <row r="221" spans="1:6" x14ac:dyDescent="0.25">
      <c r="A221" s="230" t="s">
        <v>108</v>
      </c>
      <c r="B221" s="234" t="s">
        <v>110</v>
      </c>
      <c r="C221" s="182">
        <v>19</v>
      </c>
      <c r="D221" s="182">
        <v>0</v>
      </c>
      <c r="E221" s="233" t="s">
        <v>194</v>
      </c>
      <c r="F221" s="184">
        <v>19</v>
      </c>
    </row>
    <row r="222" spans="1:6" x14ac:dyDescent="0.25">
      <c r="A222" s="159" t="s">
        <v>334</v>
      </c>
      <c r="B222" s="225" t="s">
        <v>194</v>
      </c>
      <c r="C222" s="126">
        <v>1562</v>
      </c>
      <c r="D222" s="126">
        <v>1227</v>
      </c>
      <c r="E222" s="227">
        <v>0.27302363488182557</v>
      </c>
      <c r="F222" s="228">
        <v>335</v>
      </c>
    </row>
    <row r="223" spans="1:6" x14ac:dyDescent="0.25">
      <c r="A223" s="159" t="s">
        <v>194</v>
      </c>
      <c r="B223" s="155" t="s">
        <v>194</v>
      </c>
      <c r="C223" s="156">
        <v>0</v>
      </c>
      <c r="D223" s="156">
        <v>0</v>
      </c>
      <c r="E223" s="161" t="s">
        <v>194</v>
      </c>
      <c r="F223" s="158" t="s">
        <v>194</v>
      </c>
    </row>
    <row r="224" spans="1:6" x14ac:dyDescent="0.25">
      <c r="A224" s="230" t="s">
        <v>715</v>
      </c>
      <c r="B224" s="234" t="s">
        <v>716</v>
      </c>
      <c r="C224" s="182">
        <v>0</v>
      </c>
      <c r="D224" s="182">
        <v>3</v>
      </c>
      <c r="E224" s="233">
        <v>-1</v>
      </c>
      <c r="F224" s="184">
        <v>-3</v>
      </c>
    </row>
    <row r="225" spans="1:6" x14ac:dyDescent="0.25">
      <c r="A225" s="159" t="s">
        <v>744</v>
      </c>
      <c r="B225" s="225" t="s">
        <v>194</v>
      </c>
      <c r="C225" s="126">
        <v>0</v>
      </c>
      <c r="D225" s="126">
        <v>3</v>
      </c>
      <c r="E225" s="227">
        <v>-1</v>
      </c>
      <c r="F225" s="228">
        <v>-3</v>
      </c>
    </row>
    <row r="226" spans="1:6" x14ac:dyDescent="0.25">
      <c r="A226" s="159" t="s">
        <v>194</v>
      </c>
      <c r="B226" s="155" t="s">
        <v>194</v>
      </c>
      <c r="C226" s="156">
        <v>0</v>
      </c>
      <c r="D226" s="156">
        <v>0</v>
      </c>
      <c r="E226" s="161" t="s">
        <v>194</v>
      </c>
      <c r="F226" s="158" t="s">
        <v>194</v>
      </c>
    </row>
    <row r="227" spans="1:6" x14ac:dyDescent="0.25">
      <c r="A227" s="230" t="s">
        <v>732</v>
      </c>
      <c r="B227" s="234" t="s">
        <v>733</v>
      </c>
      <c r="C227" s="182">
        <v>0</v>
      </c>
      <c r="D227" s="182">
        <v>3</v>
      </c>
      <c r="E227" s="233">
        <v>-1</v>
      </c>
      <c r="F227" s="184">
        <v>-3</v>
      </c>
    </row>
    <row r="228" spans="1:6" x14ac:dyDescent="0.25">
      <c r="A228" s="159" t="s">
        <v>745</v>
      </c>
      <c r="B228" s="225" t="s">
        <v>194</v>
      </c>
      <c r="C228" s="126">
        <v>0</v>
      </c>
      <c r="D228" s="126">
        <v>3</v>
      </c>
      <c r="E228" s="227">
        <v>-1</v>
      </c>
      <c r="F228" s="228">
        <v>-3</v>
      </c>
    </row>
    <row r="229" spans="1:6" x14ac:dyDescent="0.25">
      <c r="A229" s="159" t="s">
        <v>194</v>
      </c>
      <c r="B229" s="155" t="s">
        <v>194</v>
      </c>
      <c r="C229" s="156">
        <v>0</v>
      </c>
      <c r="D229" s="156">
        <v>0</v>
      </c>
      <c r="E229" s="161" t="s">
        <v>194</v>
      </c>
      <c r="F229" s="158" t="s">
        <v>194</v>
      </c>
    </row>
    <row r="230" spans="1:6" x14ac:dyDescent="0.25">
      <c r="A230" s="230" t="s">
        <v>127</v>
      </c>
      <c r="B230" s="234" t="s">
        <v>589</v>
      </c>
      <c r="C230" s="182">
        <v>18</v>
      </c>
      <c r="D230" s="182">
        <v>7</v>
      </c>
      <c r="E230" s="233">
        <v>1.5714285714285716</v>
      </c>
      <c r="F230" s="184">
        <v>11</v>
      </c>
    </row>
    <row r="231" spans="1:6" x14ac:dyDescent="0.25">
      <c r="A231" s="159" t="s">
        <v>127</v>
      </c>
      <c r="B231" s="155" t="s">
        <v>590</v>
      </c>
      <c r="C231" s="156">
        <v>11</v>
      </c>
      <c r="D231" s="156">
        <v>21</v>
      </c>
      <c r="E231" s="161">
        <v>-0.47619047619047616</v>
      </c>
      <c r="F231" s="158">
        <v>-10</v>
      </c>
    </row>
    <row r="232" spans="1:6" x14ac:dyDescent="0.25">
      <c r="A232" s="230" t="s">
        <v>127</v>
      </c>
      <c r="B232" s="234" t="s">
        <v>587</v>
      </c>
      <c r="C232" s="182">
        <v>67</v>
      </c>
      <c r="D232" s="182">
        <v>134</v>
      </c>
      <c r="E232" s="233">
        <v>-0.5</v>
      </c>
      <c r="F232" s="184">
        <v>-67</v>
      </c>
    </row>
    <row r="233" spans="1:6" x14ac:dyDescent="0.25">
      <c r="A233" s="159" t="s">
        <v>127</v>
      </c>
      <c r="B233" s="155" t="s">
        <v>591</v>
      </c>
      <c r="C233" s="156">
        <v>11</v>
      </c>
      <c r="D233" s="156">
        <v>9</v>
      </c>
      <c r="E233" s="161">
        <v>0.22222222222222232</v>
      </c>
      <c r="F233" s="158">
        <v>2</v>
      </c>
    </row>
    <row r="234" spans="1:6" x14ac:dyDescent="0.25">
      <c r="A234" s="230" t="s">
        <v>127</v>
      </c>
      <c r="B234" s="234" t="s">
        <v>588</v>
      </c>
      <c r="C234" s="182">
        <v>57</v>
      </c>
      <c r="D234" s="182">
        <v>139</v>
      </c>
      <c r="E234" s="233">
        <v>-0.58992805755395683</v>
      </c>
      <c r="F234" s="184">
        <v>-82</v>
      </c>
    </row>
    <row r="235" spans="1:6" x14ac:dyDescent="0.25">
      <c r="A235" s="159" t="s">
        <v>127</v>
      </c>
      <c r="B235" s="155" t="s">
        <v>128</v>
      </c>
      <c r="C235" s="156">
        <v>4</v>
      </c>
      <c r="D235" s="156">
        <v>0</v>
      </c>
      <c r="E235" s="161" t="s">
        <v>194</v>
      </c>
      <c r="F235" s="158">
        <v>4</v>
      </c>
    </row>
    <row r="236" spans="1:6" x14ac:dyDescent="0.25">
      <c r="A236" s="159" t="s">
        <v>592</v>
      </c>
      <c r="B236" s="225" t="s">
        <v>194</v>
      </c>
      <c r="C236" s="126">
        <v>168</v>
      </c>
      <c r="D236" s="126">
        <v>310</v>
      </c>
      <c r="E236" s="227">
        <v>-0.45806451612903221</v>
      </c>
      <c r="F236" s="228">
        <v>-142</v>
      </c>
    </row>
    <row r="237" spans="1:6" x14ac:dyDescent="0.25">
      <c r="A237" s="159" t="s">
        <v>194</v>
      </c>
      <c r="B237" s="155" t="s">
        <v>194</v>
      </c>
      <c r="C237" s="156">
        <v>0</v>
      </c>
      <c r="D237" s="156">
        <v>0</v>
      </c>
      <c r="E237" s="161" t="s">
        <v>194</v>
      </c>
      <c r="F237" s="158" t="s">
        <v>194</v>
      </c>
    </row>
    <row r="238" spans="1:6" x14ac:dyDescent="0.25">
      <c r="A238" s="230" t="s">
        <v>129</v>
      </c>
      <c r="B238" s="234" t="s">
        <v>583</v>
      </c>
      <c r="C238" s="182">
        <v>15</v>
      </c>
      <c r="D238" s="182">
        <v>15</v>
      </c>
      <c r="E238" s="233">
        <v>0</v>
      </c>
      <c r="F238" s="184">
        <v>0</v>
      </c>
    </row>
    <row r="239" spans="1:6" x14ac:dyDescent="0.25">
      <c r="A239" s="159" t="s">
        <v>129</v>
      </c>
      <c r="B239" s="155" t="s">
        <v>582</v>
      </c>
      <c r="C239" s="156">
        <v>20</v>
      </c>
      <c r="D239" s="156">
        <v>23</v>
      </c>
      <c r="E239" s="161">
        <v>-0.13043478260869568</v>
      </c>
      <c r="F239" s="158">
        <v>-3</v>
      </c>
    </row>
    <row r="240" spans="1:6" x14ac:dyDescent="0.25">
      <c r="A240" s="230" t="s">
        <v>129</v>
      </c>
      <c r="B240" s="234" t="s">
        <v>584</v>
      </c>
      <c r="C240" s="182">
        <v>12</v>
      </c>
      <c r="D240" s="182">
        <v>19</v>
      </c>
      <c r="E240" s="233">
        <v>-0.36842105263157898</v>
      </c>
      <c r="F240" s="184">
        <v>-7</v>
      </c>
    </row>
    <row r="241" spans="1:6" x14ac:dyDescent="0.25">
      <c r="A241" s="159" t="s">
        <v>129</v>
      </c>
      <c r="B241" s="155" t="s">
        <v>130</v>
      </c>
      <c r="C241" s="156">
        <v>1</v>
      </c>
      <c r="D241" s="156">
        <v>0</v>
      </c>
      <c r="E241" s="161" t="s">
        <v>194</v>
      </c>
      <c r="F241" s="158">
        <v>1</v>
      </c>
    </row>
    <row r="242" spans="1:6" x14ac:dyDescent="0.25">
      <c r="A242" s="230" t="s">
        <v>129</v>
      </c>
      <c r="B242" s="234" t="s">
        <v>580</v>
      </c>
      <c r="C242" s="182">
        <v>65</v>
      </c>
      <c r="D242" s="182">
        <v>54</v>
      </c>
      <c r="E242" s="233">
        <v>0.20370370370370372</v>
      </c>
      <c r="F242" s="184">
        <v>11</v>
      </c>
    </row>
    <row r="243" spans="1:6" x14ac:dyDescent="0.25">
      <c r="A243" s="159" t="s">
        <v>129</v>
      </c>
      <c r="B243" s="155" t="s">
        <v>585</v>
      </c>
      <c r="C243" s="156">
        <v>2</v>
      </c>
      <c r="D243" s="156">
        <v>2</v>
      </c>
      <c r="E243" s="161">
        <v>0</v>
      </c>
      <c r="F243" s="158">
        <v>0</v>
      </c>
    </row>
    <row r="244" spans="1:6" x14ac:dyDescent="0.25">
      <c r="A244" s="230" t="s">
        <v>129</v>
      </c>
      <c r="B244" s="234" t="s">
        <v>581</v>
      </c>
      <c r="C244" s="182">
        <v>64</v>
      </c>
      <c r="D244" s="182">
        <v>65</v>
      </c>
      <c r="E244" s="233">
        <v>-1.538461538461533E-2</v>
      </c>
      <c r="F244" s="184">
        <v>-1</v>
      </c>
    </row>
    <row r="245" spans="1:6" x14ac:dyDescent="0.25">
      <c r="A245" s="159" t="s">
        <v>586</v>
      </c>
      <c r="B245" s="225" t="s">
        <v>194</v>
      </c>
      <c r="C245" s="126">
        <v>179</v>
      </c>
      <c r="D245" s="126">
        <v>178</v>
      </c>
      <c r="E245" s="227">
        <v>5.6179775280897903E-3</v>
      </c>
      <c r="F245" s="228">
        <v>1</v>
      </c>
    </row>
    <row r="246" spans="1:6" x14ac:dyDescent="0.25">
      <c r="A246" s="159" t="s">
        <v>194</v>
      </c>
      <c r="B246" s="155" t="s">
        <v>194</v>
      </c>
      <c r="C246" s="156">
        <v>0</v>
      </c>
      <c r="D246" s="156">
        <v>0</v>
      </c>
      <c r="E246" s="161" t="s">
        <v>194</v>
      </c>
      <c r="F246" s="158" t="s">
        <v>194</v>
      </c>
    </row>
    <row r="247" spans="1:6" x14ac:dyDescent="0.25">
      <c r="A247" s="230" t="s">
        <v>717</v>
      </c>
      <c r="B247" s="234" t="s">
        <v>718</v>
      </c>
      <c r="C247" s="182">
        <v>0</v>
      </c>
      <c r="D247" s="182">
        <v>1</v>
      </c>
      <c r="E247" s="233">
        <v>-1</v>
      </c>
      <c r="F247" s="184">
        <v>-1</v>
      </c>
    </row>
    <row r="248" spans="1:6" x14ac:dyDescent="0.25">
      <c r="A248" s="159" t="s">
        <v>746</v>
      </c>
      <c r="B248" s="225" t="s">
        <v>194</v>
      </c>
      <c r="C248" s="126">
        <v>0</v>
      </c>
      <c r="D248" s="126">
        <v>1</v>
      </c>
      <c r="E248" s="227">
        <v>-1</v>
      </c>
      <c r="F248" s="228">
        <v>-1</v>
      </c>
    </row>
    <row r="249" spans="1:6" x14ac:dyDescent="0.25">
      <c r="A249" s="159" t="s">
        <v>194</v>
      </c>
      <c r="B249" s="155" t="s">
        <v>194</v>
      </c>
      <c r="C249" s="156">
        <v>0</v>
      </c>
      <c r="D249" s="156">
        <v>0</v>
      </c>
      <c r="E249" s="161" t="s">
        <v>194</v>
      </c>
      <c r="F249" s="158" t="s">
        <v>194</v>
      </c>
    </row>
    <row r="250" spans="1:6" x14ac:dyDescent="0.25">
      <c r="A250" s="230" t="s">
        <v>658</v>
      </c>
      <c r="B250" s="234" t="s">
        <v>660</v>
      </c>
      <c r="C250" s="182">
        <v>2</v>
      </c>
      <c r="D250" s="182">
        <v>3</v>
      </c>
      <c r="E250" s="233">
        <v>-0.33333333333333337</v>
      </c>
      <c r="F250" s="184">
        <v>-1</v>
      </c>
    </row>
    <row r="251" spans="1:6" x14ac:dyDescent="0.25">
      <c r="A251" s="159" t="s">
        <v>658</v>
      </c>
      <c r="B251" s="155" t="s">
        <v>661</v>
      </c>
      <c r="C251" s="156">
        <v>1</v>
      </c>
      <c r="D251" s="156">
        <v>1</v>
      </c>
      <c r="E251" s="161">
        <v>0</v>
      </c>
      <c r="F251" s="158">
        <v>0</v>
      </c>
    </row>
    <row r="252" spans="1:6" x14ac:dyDescent="0.25">
      <c r="A252" s="230" t="s">
        <v>658</v>
      </c>
      <c r="B252" s="234" t="s">
        <v>659</v>
      </c>
      <c r="C252" s="182">
        <v>8</v>
      </c>
      <c r="D252" s="182">
        <v>5</v>
      </c>
      <c r="E252" s="233">
        <v>0.60000000000000009</v>
      </c>
      <c r="F252" s="184">
        <v>3</v>
      </c>
    </row>
    <row r="253" spans="1:6" x14ac:dyDescent="0.25">
      <c r="A253" s="159" t="s">
        <v>658</v>
      </c>
      <c r="B253" s="155" t="s">
        <v>709</v>
      </c>
      <c r="C253" s="156">
        <v>0</v>
      </c>
      <c r="D253" s="156">
        <v>3</v>
      </c>
      <c r="E253" s="161">
        <v>-1</v>
      </c>
      <c r="F253" s="158">
        <v>-3</v>
      </c>
    </row>
    <row r="254" spans="1:6" x14ac:dyDescent="0.25">
      <c r="A254" s="159" t="s">
        <v>662</v>
      </c>
      <c r="B254" s="225" t="s">
        <v>194</v>
      </c>
      <c r="C254" s="126">
        <v>11</v>
      </c>
      <c r="D254" s="126">
        <v>12</v>
      </c>
      <c r="E254" s="227">
        <v>-8.333333333333337E-2</v>
      </c>
      <c r="F254" s="228">
        <v>-1</v>
      </c>
    </row>
    <row r="255" spans="1:6" x14ac:dyDescent="0.25">
      <c r="A255" s="159" t="s">
        <v>194</v>
      </c>
      <c r="B255" s="155" t="s">
        <v>194</v>
      </c>
      <c r="C255" s="156">
        <v>0</v>
      </c>
      <c r="D255" s="156">
        <v>0</v>
      </c>
      <c r="E255" s="161" t="s">
        <v>194</v>
      </c>
      <c r="F255" s="158" t="s">
        <v>194</v>
      </c>
    </row>
    <row r="256" spans="1:6" x14ac:dyDescent="0.25">
      <c r="A256" s="230" t="s">
        <v>504</v>
      </c>
      <c r="B256" s="234" t="s">
        <v>509</v>
      </c>
      <c r="C256" s="182">
        <v>21</v>
      </c>
      <c r="D256" s="182">
        <v>15</v>
      </c>
      <c r="E256" s="233">
        <v>0.39999999999999991</v>
      </c>
      <c r="F256" s="184">
        <v>6</v>
      </c>
    </row>
    <row r="257" spans="1:6" x14ac:dyDescent="0.25">
      <c r="A257" s="159" t="s">
        <v>504</v>
      </c>
      <c r="B257" s="155" t="s">
        <v>506</v>
      </c>
      <c r="C257" s="156">
        <v>128</v>
      </c>
      <c r="D257" s="156">
        <v>88</v>
      </c>
      <c r="E257" s="161">
        <v>0.45454545454545459</v>
      </c>
      <c r="F257" s="158">
        <v>40</v>
      </c>
    </row>
    <row r="258" spans="1:6" x14ac:dyDescent="0.25">
      <c r="A258" s="230" t="s">
        <v>504</v>
      </c>
      <c r="B258" s="234" t="s">
        <v>507</v>
      </c>
      <c r="C258" s="182">
        <v>113</v>
      </c>
      <c r="D258" s="182">
        <v>122</v>
      </c>
      <c r="E258" s="233">
        <v>-7.3770491803278659E-2</v>
      </c>
      <c r="F258" s="184">
        <v>-9</v>
      </c>
    </row>
    <row r="259" spans="1:6" x14ac:dyDescent="0.25">
      <c r="A259" s="159" t="s">
        <v>504</v>
      </c>
      <c r="B259" s="155" t="s">
        <v>505</v>
      </c>
      <c r="C259" s="156">
        <v>155</v>
      </c>
      <c r="D259" s="156">
        <v>159</v>
      </c>
      <c r="E259" s="161">
        <v>-2.515723270440251E-2</v>
      </c>
      <c r="F259" s="158">
        <v>-4</v>
      </c>
    </row>
    <row r="260" spans="1:6" x14ac:dyDescent="0.25">
      <c r="A260" s="230" t="s">
        <v>504</v>
      </c>
      <c r="B260" s="234" t="s">
        <v>508</v>
      </c>
      <c r="C260" s="182">
        <v>100</v>
      </c>
      <c r="D260" s="182">
        <v>33</v>
      </c>
      <c r="E260" s="233">
        <v>2.0303030303030303</v>
      </c>
      <c r="F260" s="184">
        <v>67</v>
      </c>
    </row>
    <row r="261" spans="1:6" x14ac:dyDescent="0.25">
      <c r="A261" s="159" t="s">
        <v>504</v>
      </c>
      <c r="B261" s="155" t="s">
        <v>510</v>
      </c>
      <c r="C261" s="156">
        <v>4</v>
      </c>
      <c r="D261" s="156">
        <v>1</v>
      </c>
      <c r="E261" s="161">
        <v>3</v>
      </c>
      <c r="F261" s="158">
        <v>3</v>
      </c>
    </row>
    <row r="262" spans="1:6" x14ac:dyDescent="0.25">
      <c r="A262" s="159" t="s">
        <v>511</v>
      </c>
      <c r="B262" s="225" t="s">
        <v>194</v>
      </c>
      <c r="C262" s="126">
        <v>521</v>
      </c>
      <c r="D262" s="126">
        <v>418</v>
      </c>
      <c r="E262" s="227">
        <v>0.24641148325358841</v>
      </c>
      <c r="F262" s="228">
        <v>103</v>
      </c>
    </row>
    <row r="263" spans="1:6" x14ac:dyDescent="0.25">
      <c r="A263" s="159" t="s">
        <v>194</v>
      </c>
      <c r="B263" s="155" t="s">
        <v>194</v>
      </c>
      <c r="C263" s="156">
        <v>0</v>
      </c>
      <c r="D263" s="156">
        <v>0</v>
      </c>
      <c r="E263" s="161" t="s">
        <v>194</v>
      </c>
      <c r="F263" s="158" t="s">
        <v>194</v>
      </c>
    </row>
    <row r="264" spans="1:6" x14ac:dyDescent="0.25">
      <c r="A264" s="230" t="s">
        <v>146</v>
      </c>
      <c r="B264" s="234" t="s">
        <v>147</v>
      </c>
      <c r="C264" s="182">
        <v>1</v>
      </c>
      <c r="D264" s="182">
        <v>0</v>
      </c>
      <c r="E264" s="233" t="s">
        <v>194</v>
      </c>
      <c r="F264" s="184">
        <v>1</v>
      </c>
    </row>
    <row r="265" spans="1:6" x14ac:dyDescent="0.25">
      <c r="A265" s="159" t="s">
        <v>682</v>
      </c>
      <c r="B265" s="225" t="s">
        <v>194</v>
      </c>
      <c r="C265" s="126">
        <v>1</v>
      </c>
      <c r="D265" s="126">
        <v>0</v>
      </c>
      <c r="E265" s="227" t="s">
        <v>194</v>
      </c>
      <c r="F265" s="228">
        <v>1</v>
      </c>
    </row>
    <row r="266" spans="1:6" x14ac:dyDescent="0.25">
      <c r="A266" s="159" t="s">
        <v>194</v>
      </c>
      <c r="B266" s="155" t="s">
        <v>194</v>
      </c>
      <c r="C266" s="156">
        <v>0</v>
      </c>
      <c r="D266" s="156">
        <v>0</v>
      </c>
      <c r="E266" s="161" t="s">
        <v>194</v>
      </c>
      <c r="F266" s="158" t="s">
        <v>194</v>
      </c>
    </row>
    <row r="267" spans="1:6" x14ac:dyDescent="0.25">
      <c r="A267" s="230" t="s">
        <v>111</v>
      </c>
      <c r="B267" s="234" t="s">
        <v>534</v>
      </c>
      <c r="C267" s="182">
        <v>21</v>
      </c>
      <c r="D267" s="182">
        <v>10</v>
      </c>
      <c r="E267" s="233">
        <v>1.1000000000000001</v>
      </c>
      <c r="F267" s="184">
        <v>11</v>
      </c>
    </row>
    <row r="268" spans="1:6" x14ac:dyDescent="0.25">
      <c r="A268" s="159" t="s">
        <v>111</v>
      </c>
      <c r="B268" s="155" t="s">
        <v>542</v>
      </c>
      <c r="C268" s="156">
        <v>0</v>
      </c>
      <c r="D268" s="156">
        <v>0</v>
      </c>
      <c r="E268" s="161" t="s">
        <v>194</v>
      </c>
      <c r="F268" s="158" t="s">
        <v>194</v>
      </c>
    </row>
    <row r="269" spans="1:6" x14ac:dyDescent="0.25">
      <c r="A269" s="230" t="s">
        <v>111</v>
      </c>
      <c r="B269" s="234" t="s">
        <v>539</v>
      </c>
      <c r="C269" s="182">
        <v>4</v>
      </c>
      <c r="D269" s="182">
        <v>8</v>
      </c>
      <c r="E269" s="233">
        <v>-0.5</v>
      </c>
      <c r="F269" s="184">
        <v>-4</v>
      </c>
    </row>
    <row r="270" spans="1:6" x14ac:dyDescent="0.25">
      <c r="A270" s="159" t="s">
        <v>111</v>
      </c>
      <c r="B270" s="155" t="s">
        <v>532</v>
      </c>
      <c r="C270" s="156">
        <v>40</v>
      </c>
      <c r="D270" s="156">
        <v>40</v>
      </c>
      <c r="E270" s="161">
        <v>0</v>
      </c>
      <c r="F270" s="158">
        <v>0</v>
      </c>
    </row>
    <row r="271" spans="1:6" x14ac:dyDescent="0.25">
      <c r="A271" s="230" t="s">
        <v>111</v>
      </c>
      <c r="B271" s="234" t="s">
        <v>535</v>
      </c>
      <c r="C271" s="182">
        <v>20</v>
      </c>
      <c r="D271" s="182">
        <v>12</v>
      </c>
      <c r="E271" s="233">
        <v>0.66666666666666674</v>
      </c>
      <c r="F271" s="184">
        <v>8</v>
      </c>
    </row>
    <row r="272" spans="1:6" x14ac:dyDescent="0.25">
      <c r="A272" s="159" t="s">
        <v>111</v>
      </c>
      <c r="B272" s="155" t="s">
        <v>540</v>
      </c>
      <c r="C272" s="156">
        <v>3</v>
      </c>
      <c r="D272" s="156">
        <v>3</v>
      </c>
      <c r="E272" s="161">
        <v>0</v>
      </c>
      <c r="F272" s="158">
        <v>0</v>
      </c>
    </row>
    <row r="273" spans="1:6" x14ac:dyDescent="0.25">
      <c r="A273" s="230" t="s">
        <v>111</v>
      </c>
      <c r="B273" s="234" t="s">
        <v>531</v>
      </c>
      <c r="C273" s="182">
        <v>73</v>
      </c>
      <c r="D273" s="182">
        <v>34</v>
      </c>
      <c r="E273" s="233">
        <v>1.1470588235294117</v>
      </c>
      <c r="F273" s="184">
        <v>39</v>
      </c>
    </row>
    <row r="274" spans="1:6" x14ac:dyDescent="0.25">
      <c r="A274" s="159" t="s">
        <v>111</v>
      </c>
      <c r="B274" s="155" t="s">
        <v>538</v>
      </c>
      <c r="C274" s="156">
        <v>4</v>
      </c>
      <c r="D274" s="156">
        <v>3</v>
      </c>
      <c r="E274" s="161">
        <v>0.33333333333333326</v>
      </c>
      <c r="F274" s="158">
        <v>1</v>
      </c>
    </row>
    <row r="275" spans="1:6" x14ac:dyDescent="0.25">
      <c r="A275" s="230" t="s">
        <v>111</v>
      </c>
      <c r="B275" s="234" t="s">
        <v>742</v>
      </c>
      <c r="C275" s="182">
        <v>0</v>
      </c>
      <c r="D275" s="182">
        <v>4</v>
      </c>
      <c r="E275" s="233">
        <v>-1</v>
      </c>
      <c r="F275" s="184">
        <v>-4</v>
      </c>
    </row>
    <row r="276" spans="1:6" x14ac:dyDescent="0.25">
      <c r="A276" s="159" t="s">
        <v>111</v>
      </c>
      <c r="B276" s="155" t="s">
        <v>537</v>
      </c>
      <c r="C276" s="156">
        <v>12</v>
      </c>
      <c r="D276" s="156">
        <v>9</v>
      </c>
      <c r="E276" s="161">
        <v>0.33333333333333326</v>
      </c>
      <c r="F276" s="158">
        <v>3</v>
      </c>
    </row>
    <row r="277" spans="1:6" x14ac:dyDescent="0.25">
      <c r="A277" s="230" t="s">
        <v>111</v>
      </c>
      <c r="B277" s="234" t="s">
        <v>245</v>
      </c>
      <c r="C277" s="182">
        <v>72</v>
      </c>
      <c r="D277" s="182">
        <v>36</v>
      </c>
      <c r="E277" s="233">
        <v>1</v>
      </c>
      <c r="F277" s="184">
        <v>36</v>
      </c>
    </row>
    <row r="278" spans="1:6" x14ac:dyDescent="0.25">
      <c r="A278" s="159" t="s">
        <v>111</v>
      </c>
      <c r="B278" s="155" t="s">
        <v>530</v>
      </c>
      <c r="C278" s="156">
        <v>73</v>
      </c>
      <c r="D278" s="156">
        <v>68</v>
      </c>
      <c r="E278" s="161">
        <v>7.3529411764705843E-2</v>
      </c>
      <c r="F278" s="158">
        <v>5</v>
      </c>
    </row>
    <row r="279" spans="1:6" x14ac:dyDescent="0.25">
      <c r="A279" s="230" t="s">
        <v>111</v>
      </c>
      <c r="B279" s="234" t="s">
        <v>533</v>
      </c>
      <c r="C279" s="182">
        <v>25</v>
      </c>
      <c r="D279" s="182">
        <v>21</v>
      </c>
      <c r="E279" s="233">
        <v>0.19047619047619047</v>
      </c>
      <c r="F279" s="184">
        <v>4</v>
      </c>
    </row>
    <row r="280" spans="1:6" x14ac:dyDescent="0.25">
      <c r="A280" s="159" t="s">
        <v>111</v>
      </c>
      <c r="B280" s="155" t="s">
        <v>541</v>
      </c>
      <c r="C280" s="156">
        <v>1</v>
      </c>
      <c r="D280" s="156">
        <v>1</v>
      </c>
      <c r="E280" s="161">
        <v>0</v>
      </c>
      <c r="F280" s="158">
        <v>0</v>
      </c>
    </row>
    <row r="281" spans="1:6" x14ac:dyDescent="0.25">
      <c r="A281" s="230" t="s">
        <v>111</v>
      </c>
      <c r="B281" s="234" t="s">
        <v>734</v>
      </c>
      <c r="C281" s="182">
        <v>0</v>
      </c>
      <c r="D281" s="182">
        <v>1</v>
      </c>
      <c r="E281" s="233">
        <v>-1</v>
      </c>
      <c r="F281" s="184">
        <v>-1</v>
      </c>
    </row>
    <row r="282" spans="1:6" x14ac:dyDescent="0.25">
      <c r="A282" s="159" t="s">
        <v>111</v>
      </c>
      <c r="B282" s="155" t="s">
        <v>536</v>
      </c>
      <c r="C282" s="156">
        <v>18</v>
      </c>
      <c r="D282" s="156">
        <v>16</v>
      </c>
      <c r="E282" s="161">
        <v>0.125</v>
      </c>
      <c r="F282" s="158">
        <v>2</v>
      </c>
    </row>
    <row r="283" spans="1:6" x14ac:dyDescent="0.25">
      <c r="A283" s="230" t="s">
        <v>111</v>
      </c>
      <c r="B283" s="234" t="s">
        <v>723</v>
      </c>
      <c r="C283" s="182">
        <v>0</v>
      </c>
      <c r="D283" s="182">
        <v>1</v>
      </c>
      <c r="E283" s="233">
        <v>-1</v>
      </c>
      <c r="F283" s="184">
        <v>-1</v>
      </c>
    </row>
    <row r="284" spans="1:6" x14ac:dyDescent="0.25">
      <c r="A284" s="159" t="s">
        <v>111</v>
      </c>
      <c r="B284" s="155" t="s">
        <v>239</v>
      </c>
      <c r="C284" s="156">
        <v>81</v>
      </c>
      <c r="D284" s="156">
        <v>58</v>
      </c>
      <c r="E284" s="161">
        <v>0.39655172413793105</v>
      </c>
      <c r="F284" s="158">
        <v>23</v>
      </c>
    </row>
    <row r="285" spans="1:6" x14ac:dyDescent="0.25">
      <c r="A285" s="230" t="s">
        <v>111</v>
      </c>
      <c r="B285" s="234" t="s">
        <v>112</v>
      </c>
      <c r="C285" s="182">
        <v>4</v>
      </c>
      <c r="D285" s="182">
        <v>0</v>
      </c>
      <c r="E285" s="233" t="s">
        <v>194</v>
      </c>
      <c r="F285" s="184">
        <v>4</v>
      </c>
    </row>
    <row r="286" spans="1:6" x14ac:dyDescent="0.25">
      <c r="A286" s="159" t="s">
        <v>247</v>
      </c>
      <c r="B286" s="225" t="s">
        <v>194</v>
      </c>
      <c r="C286" s="126">
        <v>451</v>
      </c>
      <c r="D286" s="126">
        <v>325</v>
      </c>
      <c r="E286" s="227">
        <v>0.38769230769230778</v>
      </c>
      <c r="F286" s="228">
        <v>126</v>
      </c>
    </row>
    <row r="287" spans="1:6" x14ac:dyDescent="0.25">
      <c r="A287" s="159" t="s">
        <v>194</v>
      </c>
      <c r="B287" s="155" t="s">
        <v>194</v>
      </c>
      <c r="C287" s="156">
        <v>0</v>
      </c>
      <c r="D287" s="156">
        <v>0</v>
      </c>
      <c r="E287" s="161" t="s">
        <v>194</v>
      </c>
      <c r="F287" s="158" t="s">
        <v>194</v>
      </c>
    </row>
    <row r="288" spans="1:6" x14ac:dyDescent="0.25">
      <c r="A288" s="230" t="s">
        <v>621</v>
      </c>
      <c r="B288" s="234" t="s">
        <v>624</v>
      </c>
      <c r="C288" s="182">
        <v>13</v>
      </c>
      <c r="D288" s="182">
        <v>15</v>
      </c>
      <c r="E288" s="233">
        <v>-0.1333333333333333</v>
      </c>
      <c r="F288" s="184">
        <v>-2</v>
      </c>
    </row>
    <row r="289" spans="1:6" x14ac:dyDescent="0.25">
      <c r="A289" s="159" t="s">
        <v>621</v>
      </c>
      <c r="B289" s="155" t="s">
        <v>622</v>
      </c>
      <c r="C289" s="156">
        <v>36</v>
      </c>
      <c r="D289" s="156">
        <v>48</v>
      </c>
      <c r="E289" s="161">
        <v>-0.25</v>
      </c>
      <c r="F289" s="158">
        <v>-12</v>
      </c>
    </row>
    <row r="290" spans="1:6" x14ac:dyDescent="0.25">
      <c r="A290" s="230" t="s">
        <v>621</v>
      </c>
      <c r="B290" s="234" t="s">
        <v>623</v>
      </c>
      <c r="C290" s="182">
        <v>21</v>
      </c>
      <c r="D290" s="182">
        <v>0</v>
      </c>
      <c r="E290" s="233" t="s">
        <v>194</v>
      </c>
      <c r="F290" s="184">
        <v>21</v>
      </c>
    </row>
    <row r="291" spans="1:6" x14ac:dyDescent="0.25">
      <c r="A291" s="159" t="s">
        <v>621</v>
      </c>
      <c r="B291" s="155" t="s">
        <v>625</v>
      </c>
      <c r="C291" s="156">
        <v>3</v>
      </c>
      <c r="D291" s="156">
        <v>3</v>
      </c>
      <c r="E291" s="161">
        <v>0</v>
      </c>
      <c r="F291" s="158">
        <v>0</v>
      </c>
    </row>
    <row r="292" spans="1:6" x14ac:dyDescent="0.25">
      <c r="A292" s="230" t="s">
        <v>621</v>
      </c>
      <c r="B292" s="234" t="s">
        <v>626</v>
      </c>
      <c r="C292" s="182">
        <v>2</v>
      </c>
      <c r="D292" s="182">
        <v>5</v>
      </c>
      <c r="E292" s="233">
        <v>-0.6</v>
      </c>
      <c r="F292" s="184">
        <v>-3</v>
      </c>
    </row>
    <row r="293" spans="1:6" x14ac:dyDescent="0.25">
      <c r="A293" s="159" t="s">
        <v>627</v>
      </c>
      <c r="B293" s="225" t="s">
        <v>194</v>
      </c>
      <c r="C293" s="126">
        <v>75</v>
      </c>
      <c r="D293" s="126">
        <v>71</v>
      </c>
      <c r="E293" s="227">
        <v>5.6338028169014009E-2</v>
      </c>
      <c r="F293" s="228">
        <v>4</v>
      </c>
    </row>
    <row r="294" spans="1:6" x14ac:dyDescent="0.25">
      <c r="A294" s="159" t="s">
        <v>194</v>
      </c>
      <c r="B294" s="155" t="s">
        <v>194</v>
      </c>
      <c r="C294" s="156">
        <v>0</v>
      </c>
      <c r="D294" s="156">
        <v>0</v>
      </c>
      <c r="E294" s="161" t="s">
        <v>194</v>
      </c>
      <c r="F294" s="158" t="s">
        <v>194</v>
      </c>
    </row>
    <row r="295" spans="1:6" x14ac:dyDescent="0.25">
      <c r="A295" s="230" t="s">
        <v>358</v>
      </c>
      <c r="B295" s="234" t="s">
        <v>566</v>
      </c>
      <c r="C295" s="182">
        <v>42</v>
      </c>
      <c r="D295" s="182">
        <v>33</v>
      </c>
      <c r="E295" s="233">
        <v>0.27272727272727271</v>
      </c>
      <c r="F295" s="184">
        <v>9</v>
      </c>
    </row>
    <row r="296" spans="1:6" x14ac:dyDescent="0.25">
      <c r="A296" s="159" t="s">
        <v>358</v>
      </c>
      <c r="B296" s="155" t="s">
        <v>691</v>
      </c>
      <c r="C296" s="156">
        <v>0</v>
      </c>
      <c r="D296" s="156">
        <v>2</v>
      </c>
      <c r="E296" s="161">
        <v>-1</v>
      </c>
      <c r="F296" s="158">
        <v>-2</v>
      </c>
    </row>
    <row r="297" spans="1:6" x14ac:dyDescent="0.25">
      <c r="A297" s="230" t="s">
        <v>358</v>
      </c>
      <c r="B297" s="234" t="s">
        <v>565</v>
      </c>
      <c r="C297" s="182">
        <v>70</v>
      </c>
      <c r="D297" s="182">
        <v>55</v>
      </c>
      <c r="E297" s="233">
        <v>0.27272727272727271</v>
      </c>
      <c r="F297" s="184">
        <v>15</v>
      </c>
    </row>
    <row r="298" spans="1:6" x14ac:dyDescent="0.25">
      <c r="A298" s="159" t="s">
        <v>358</v>
      </c>
      <c r="B298" s="155" t="s">
        <v>564</v>
      </c>
      <c r="C298" s="156">
        <v>116</v>
      </c>
      <c r="D298" s="156">
        <v>167</v>
      </c>
      <c r="E298" s="161">
        <v>-0.30538922155688619</v>
      </c>
      <c r="F298" s="158">
        <v>-51</v>
      </c>
    </row>
    <row r="299" spans="1:6" x14ac:dyDescent="0.25">
      <c r="A299" s="230" t="s">
        <v>358</v>
      </c>
      <c r="B299" s="234" t="s">
        <v>567</v>
      </c>
      <c r="C299" s="182">
        <v>21</v>
      </c>
      <c r="D299" s="182">
        <v>26</v>
      </c>
      <c r="E299" s="233">
        <v>-0.19230769230769229</v>
      </c>
      <c r="F299" s="184">
        <v>-5</v>
      </c>
    </row>
    <row r="300" spans="1:6" x14ac:dyDescent="0.25">
      <c r="A300" s="159" t="s">
        <v>360</v>
      </c>
      <c r="B300" s="225" t="s">
        <v>194</v>
      </c>
      <c r="C300" s="126">
        <v>249</v>
      </c>
      <c r="D300" s="126">
        <v>283</v>
      </c>
      <c r="E300" s="227">
        <v>-0.12014134275618371</v>
      </c>
      <c r="F300" s="228">
        <v>-34</v>
      </c>
    </row>
    <row r="301" spans="1:6" x14ac:dyDescent="0.25">
      <c r="A301" s="159" t="s">
        <v>194</v>
      </c>
      <c r="B301" s="155" t="s">
        <v>194</v>
      </c>
      <c r="C301" s="156">
        <v>0</v>
      </c>
      <c r="D301" s="156">
        <v>0</v>
      </c>
      <c r="E301" s="161" t="s">
        <v>194</v>
      </c>
      <c r="F301" s="158" t="s">
        <v>194</v>
      </c>
    </row>
    <row r="302" spans="1:6" x14ac:dyDescent="0.25">
      <c r="A302" s="230" t="s">
        <v>324</v>
      </c>
      <c r="B302" s="234" t="s">
        <v>724</v>
      </c>
      <c r="C302" s="182">
        <v>0</v>
      </c>
      <c r="D302" s="182">
        <v>1</v>
      </c>
      <c r="E302" s="233">
        <v>-1</v>
      </c>
      <c r="F302" s="184">
        <v>-1</v>
      </c>
    </row>
    <row r="303" spans="1:6" x14ac:dyDescent="0.25">
      <c r="A303" s="159" t="s">
        <v>324</v>
      </c>
      <c r="B303" s="155" t="s">
        <v>465</v>
      </c>
      <c r="C303" s="156">
        <v>38</v>
      </c>
      <c r="D303" s="156">
        <v>59</v>
      </c>
      <c r="E303" s="161">
        <v>-0.35593220338983056</v>
      </c>
      <c r="F303" s="158">
        <v>-21</v>
      </c>
    </row>
    <row r="304" spans="1:6" x14ac:dyDescent="0.25">
      <c r="A304" s="230" t="s">
        <v>324</v>
      </c>
      <c r="B304" s="234" t="s">
        <v>468</v>
      </c>
      <c r="C304" s="182">
        <v>10</v>
      </c>
      <c r="D304" s="182">
        <v>13</v>
      </c>
      <c r="E304" s="233">
        <v>-0.23076923076923073</v>
      </c>
      <c r="F304" s="184">
        <v>-3</v>
      </c>
    </row>
    <row r="305" spans="1:6" x14ac:dyDescent="0.25">
      <c r="A305" s="159" t="s">
        <v>324</v>
      </c>
      <c r="B305" s="155" t="s">
        <v>467</v>
      </c>
      <c r="C305" s="156">
        <v>17</v>
      </c>
      <c r="D305" s="156">
        <v>13</v>
      </c>
      <c r="E305" s="161">
        <v>0.30769230769230771</v>
      </c>
      <c r="F305" s="158">
        <v>4</v>
      </c>
    </row>
    <row r="306" spans="1:6" x14ac:dyDescent="0.25">
      <c r="A306" s="230" t="s">
        <v>324</v>
      </c>
      <c r="B306" s="234" t="s">
        <v>466</v>
      </c>
      <c r="C306" s="182">
        <v>33</v>
      </c>
      <c r="D306" s="182">
        <v>13</v>
      </c>
      <c r="E306" s="233">
        <v>1.5384615384615383</v>
      </c>
      <c r="F306" s="184">
        <v>20</v>
      </c>
    </row>
    <row r="307" spans="1:6" x14ac:dyDescent="0.25">
      <c r="A307" s="159" t="s">
        <v>324</v>
      </c>
      <c r="B307" s="155" t="s">
        <v>470</v>
      </c>
      <c r="C307" s="156">
        <v>2</v>
      </c>
      <c r="D307" s="156">
        <v>33</v>
      </c>
      <c r="E307" s="161">
        <v>-0.93939393939393945</v>
      </c>
      <c r="F307" s="158">
        <v>-31</v>
      </c>
    </row>
    <row r="308" spans="1:6" x14ac:dyDescent="0.25">
      <c r="A308" s="230" t="s">
        <v>324</v>
      </c>
      <c r="B308" s="234" t="s">
        <v>469</v>
      </c>
      <c r="C308" s="182">
        <v>6</v>
      </c>
      <c r="D308" s="182">
        <v>41</v>
      </c>
      <c r="E308" s="233">
        <v>-0.85365853658536583</v>
      </c>
      <c r="F308" s="184">
        <v>-35</v>
      </c>
    </row>
    <row r="309" spans="1:6" x14ac:dyDescent="0.25">
      <c r="A309" s="159" t="s">
        <v>324</v>
      </c>
      <c r="B309" s="155" t="s">
        <v>325</v>
      </c>
      <c r="C309" s="156">
        <v>1</v>
      </c>
      <c r="D309" s="156">
        <v>3</v>
      </c>
      <c r="E309" s="161">
        <v>-0.66666666666666674</v>
      </c>
      <c r="F309" s="158">
        <v>-2</v>
      </c>
    </row>
    <row r="310" spans="1:6" x14ac:dyDescent="0.25">
      <c r="A310" s="230" t="s">
        <v>324</v>
      </c>
      <c r="B310" s="234" t="s">
        <v>326</v>
      </c>
      <c r="C310" s="182">
        <v>7</v>
      </c>
      <c r="D310" s="182">
        <v>0</v>
      </c>
      <c r="E310" s="233" t="s">
        <v>194</v>
      </c>
      <c r="F310" s="184">
        <v>7</v>
      </c>
    </row>
    <row r="311" spans="1:6" x14ac:dyDescent="0.25">
      <c r="A311" s="159" t="s">
        <v>324</v>
      </c>
      <c r="B311" s="155" t="s">
        <v>464</v>
      </c>
      <c r="C311" s="156">
        <v>45</v>
      </c>
      <c r="D311" s="156">
        <v>112</v>
      </c>
      <c r="E311" s="161">
        <v>-0.5982142857142857</v>
      </c>
      <c r="F311" s="158">
        <v>-67</v>
      </c>
    </row>
    <row r="312" spans="1:6" x14ac:dyDescent="0.25">
      <c r="A312" s="230" t="s">
        <v>324</v>
      </c>
      <c r="B312" s="234" t="s">
        <v>462</v>
      </c>
      <c r="C312" s="182">
        <v>581</v>
      </c>
      <c r="D312" s="182">
        <v>741</v>
      </c>
      <c r="E312" s="233">
        <v>-0.21592442645074228</v>
      </c>
      <c r="F312" s="184">
        <v>-160</v>
      </c>
    </row>
    <row r="313" spans="1:6" x14ac:dyDescent="0.25">
      <c r="A313" s="159" t="s">
        <v>324</v>
      </c>
      <c r="B313" s="155" t="s">
        <v>463</v>
      </c>
      <c r="C313" s="156">
        <v>151</v>
      </c>
      <c r="D313" s="156">
        <v>153</v>
      </c>
      <c r="E313" s="161">
        <v>-1.3071895424836555E-2</v>
      </c>
      <c r="F313" s="158">
        <v>-2</v>
      </c>
    </row>
    <row r="314" spans="1:6" x14ac:dyDescent="0.25">
      <c r="A314" s="159" t="s">
        <v>328</v>
      </c>
      <c r="B314" s="225" t="s">
        <v>194</v>
      </c>
      <c r="C314" s="126">
        <v>891</v>
      </c>
      <c r="D314" s="126">
        <v>1182</v>
      </c>
      <c r="E314" s="227">
        <v>-0.24619289340101524</v>
      </c>
      <c r="F314" s="228">
        <v>-291</v>
      </c>
    </row>
    <row r="315" spans="1:6" x14ac:dyDescent="0.25">
      <c r="A315" s="159" t="s">
        <v>194</v>
      </c>
      <c r="B315" s="155" t="s">
        <v>194</v>
      </c>
      <c r="C315" s="156">
        <v>0</v>
      </c>
      <c r="D315" s="156">
        <v>0</v>
      </c>
      <c r="E315" s="161" t="s">
        <v>194</v>
      </c>
      <c r="F315" s="158" t="s">
        <v>194</v>
      </c>
    </row>
    <row r="316" spans="1:6" x14ac:dyDescent="0.25">
      <c r="A316" s="230" t="s">
        <v>675</v>
      </c>
      <c r="B316" s="234" t="s">
        <v>676</v>
      </c>
      <c r="C316" s="182">
        <v>2</v>
      </c>
      <c r="D316" s="182">
        <v>1</v>
      </c>
      <c r="E316" s="233">
        <v>1</v>
      </c>
      <c r="F316" s="184">
        <v>1</v>
      </c>
    </row>
    <row r="317" spans="1:6" x14ac:dyDescent="0.25">
      <c r="A317" s="159" t="s">
        <v>675</v>
      </c>
      <c r="B317" s="155" t="s">
        <v>677</v>
      </c>
      <c r="C317" s="156">
        <v>1</v>
      </c>
      <c r="D317" s="156">
        <v>0</v>
      </c>
      <c r="E317" s="161" t="s">
        <v>194</v>
      </c>
      <c r="F317" s="158">
        <v>1</v>
      </c>
    </row>
    <row r="318" spans="1:6" x14ac:dyDescent="0.25">
      <c r="A318" s="159" t="s">
        <v>678</v>
      </c>
      <c r="B318" s="225" t="s">
        <v>194</v>
      </c>
      <c r="C318" s="126">
        <v>3</v>
      </c>
      <c r="D318" s="126">
        <v>1</v>
      </c>
      <c r="E318" s="227">
        <v>2</v>
      </c>
      <c r="F318" s="228">
        <v>2</v>
      </c>
    </row>
    <row r="319" spans="1:6" x14ac:dyDescent="0.25">
      <c r="A319" s="159" t="s">
        <v>194</v>
      </c>
      <c r="B319" s="155" t="s">
        <v>194</v>
      </c>
      <c r="C319" s="156">
        <v>0</v>
      </c>
      <c r="D319" s="156">
        <v>0</v>
      </c>
      <c r="E319" s="161" t="s">
        <v>194</v>
      </c>
      <c r="F319" s="158" t="s">
        <v>194</v>
      </c>
    </row>
    <row r="320" spans="1:6" x14ac:dyDescent="0.25">
      <c r="A320" s="230" t="s">
        <v>117</v>
      </c>
      <c r="B320" s="234" t="s">
        <v>461</v>
      </c>
      <c r="C320" s="182">
        <v>1</v>
      </c>
      <c r="D320" s="182">
        <v>4</v>
      </c>
      <c r="E320" s="233">
        <v>-0.75</v>
      </c>
      <c r="F320" s="184">
        <v>-3</v>
      </c>
    </row>
    <row r="321" spans="1:6" x14ac:dyDescent="0.25">
      <c r="A321" s="159" t="s">
        <v>117</v>
      </c>
      <c r="B321" s="155" t="s">
        <v>741</v>
      </c>
      <c r="C321" s="156">
        <v>0</v>
      </c>
      <c r="D321" s="156">
        <v>1</v>
      </c>
      <c r="E321" s="161">
        <v>-1</v>
      </c>
      <c r="F321" s="158">
        <v>-1</v>
      </c>
    </row>
    <row r="322" spans="1:6" x14ac:dyDescent="0.25">
      <c r="A322" s="230" t="s">
        <v>117</v>
      </c>
      <c r="B322" s="234" t="s">
        <v>373</v>
      </c>
      <c r="C322" s="182">
        <v>284</v>
      </c>
      <c r="D322" s="182">
        <v>261</v>
      </c>
      <c r="E322" s="233">
        <v>8.8122605363984752E-2</v>
      </c>
      <c r="F322" s="184">
        <v>23</v>
      </c>
    </row>
    <row r="323" spans="1:6" x14ac:dyDescent="0.25">
      <c r="A323" s="159" t="s">
        <v>117</v>
      </c>
      <c r="B323" s="155" t="s">
        <v>271</v>
      </c>
      <c r="C323" s="156">
        <v>1</v>
      </c>
      <c r="D323" s="156">
        <v>2</v>
      </c>
      <c r="E323" s="161">
        <v>-0.5</v>
      </c>
      <c r="F323" s="158">
        <v>-1</v>
      </c>
    </row>
    <row r="324" spans="1:6" x14ac:dyDescent="0.25">
      <c r="A324" s="230" t="s">
        <v>117</v>
      </c>
      <c r="B324" s="234" t="s">
        <v>273</v>
      </c>
      <c r="C324" s="182">
        <v>95</v>
      </c>
      <c r="D324" s="182">
        <v>170</v>
      </c>
      <c r="E324" s="233">
        <v>-0.44117647058823528</v>
      </c>
      <c r="F324" s="184">
        <v>-75</v>
      </c>
    </row>
    <row r="325" spans="1:6" x14ac:dyDescent="0.25">
      <c r="A325" s="159" t="s">
        <v>117</v>
      </c>
      <c r="B325" s="155" t="s">
        <v>133</v>
      </c>
      <c r="C325" s="156">
        <v>35</v>
      </c>
      <c r="D325" s="156">
        <v>0</v>
      </c>
      <c r="E325" s="161" t="s">
        <v>194</v>
      </c>
      <c r="F325" s="158">
        <v>35</v>
      </c>
    </row>
    <row r="326" spans="1:6" x14ac:dyDescent="0.25">
      <c r="A326" s="230" t="s">
        <v>117</v>
      </c>
      <c r="B326" s="234" t="s">
        <v>118</v>
      </c>
      <c r="C326" s="182">
        <v>13</v>
      </c>
      <c r="D326" s="182">
        <v>0</v>
      </c>
      <c r="E326" s="233" t="s">
        <v>194</v>
      </c>
      <c r="F326" s="184">
        <v>13</v>
      </c>
    </row>
    <row r="327" spans="1:6" x14ac:dyDescent="0.25">
      <c r="A327" s="159" t="s">
        <v>117</v>
      </c>
      <c r="B327" s="155" t="s">
        <v>457</v>
      </c>
      <c r="C327" s="156">
        <v>187</v>
      </c>
      <c r="D327" s="156">
        <v>77</v>
      </c>
      <c r="E327" s="161">
        <v>1.4285714285714284</v>
      </c>
      <c r="F327" s="158">
        <v>110</v>
      </c>
    </row>
    <row r="328" spans="1:6" x14ac:dyDescent="0.25">
      <c r="A328" s="230" t="s">
        <v>117</v>
      </c>
      <c r="B328" s="234" t="s">
        <v>274</v>
      </c>
      <c r="C328" s="182">
        <v>9</v>
      </c>
      <c r="D328" s="182">
        <v>21</v>
      </c>
      <c r="E328" s="233">
        <v>-0.5714285714285714</v>
      </c>
      <c r="F328" s="184">
        <v>-12</v>
      </c>
    </row>
    <row r="329" spans="1:6" x14ac:dyDescent="0.25">
      <c r="A329" s="159" t="s">
        <v>117</v>
      </c>
      <c r="B329" s="155" t="s">
        <v>460</v>
      </c>
      <c r="C329" s="156">
        <v>5</v>
      </c>
      <c r="D329" s="156">
        <v>209</v>
      </c>
      <c r="E329" s="161">
        <v>-0.97607655502392343</v>
      </c>
      <c r="F329" s="158">
        <v>-204</v>
      </c>
    </row>
    <row r="330" spans="1:6" x14ac:dyDescent="0.25">
      <c r="A330" s="230" t="s">
        <v>117</v>
      </c>
      <c r="B330" s="234" t="s">
        <v>458</v>
      </c>
      <c r="C330" s="182">
        <v>179</v>
      </c>
      <c r="D330" s="182">
        <v>38</v>
      </c>
      <c r="E330" s="233">
        <v>3.7105263157894735</v>
      </c>
      <c r="F330" s="184">
        <v>141</v>
      </c>
    </row>
    <row r="331" spans="1:6" x14ac:dyDescent="0.25">
      <c r="A331" s="159" t="s">
        <v>117</v>
      </c>
      <c r="B331" s="155" t="s">
        <v>272</v>
      </c>
      <c r="C331" s="156">
        <v>2</v>
      </c>
      <c r="D331" s="156">
        <v>1</v>
      </c>
      <c r="E331" s="161">
        <v>1</v>
      </c>
      <c r="F331" s="158">
        <v>1</v>
      </c>
    </row>
    <row r="332" spans="1:6" x14ac:dyDescent="0.25">
      <c r="A332" s="230" t="s">
        <v>117</v>
      </c>
      <c r="B332" s="234" t="s">
        <v>459</v>
      </c>
      <c r="C332" s="182">
        <v>34</v>
      </c>
      <c r="D332" s="182">
        <v>41</v>
      </c>
      <c r="E332" s="233">
        <v>-0.17073170731707321</v>
      </c>
      <c r="F332" s="184">
        <v>-7</v>
      </c>
    </row>
    <row r="333" spans="1:6" x14ac:dyDescent="0.25">
      <c r="A333" s="159" t="s">
        <v>117</v>
      </c>
      <c r="B333" s="155" t="s">
        <v>270</v>
      </c>
      <c r="C333" s="156">
        <v>98</v>
      </c>
      <c r="D333" s="156">
        <v>62</v>
      </c>
      <c r="E333" s="161">
        <v>0.58064516129032251</v>
      </c>
      <c r="F333" s="158">
        <v>36</v>
      </c>
    </row>
    <row r="334" spans="1:6" x14ac:dyDescent="0.25">
      <c r="A334" s="159" t="s">
        <v>275</v>
      </c>
      <c r="B334" s="225" t="s">
        <v>194</v>
      </c>
      <c r="C334" s="126">
        <v>943</v>
      </c>
      <c r="D334" s="126">
        <v>887</v>
      </c>
      <c r="E334" s="227">
        <v>6.3134160090191571E-2</v>
      </c>
      <c r="F334" s="228">
        <v>56</v>
      </c>
    </row>
    <row r="335" spans="1:6" x14ac:dyDescent="0.25">
      <c r="A335" s="159" t="s">
        <v>194</v>
      </c>
      <c r="B335" s="155" t="s">
        <v>194</v>
      </c>
      <c r="C335" s="156">
        <v>0</v>
      </c>
      <c r="D335" s="156">
        <v>0</v>
      </c>
      <c r="E335" s="161" t="s">
        <v>194</v>
      </c>
      <c r="F335" s="158" t="s">
        <v>194</v>
      </c>
    </row>
    <row r="336" spans="1:6" x14ac:dyDescent="0.25">
      <c r="A336" s="230" t="s">
        <v>201</v>
      </c>
      <c r="B336" s="234" t="s">
        <v>692</v>
      </c>
      <c r="C336" s="182">
        <v>0</v>
      </c>
      <c r="D336" s="182">
        <v>2</v>
      </c>
      <c r="E336" s="233">
        <v>-1</v>
      </c>
      <c r="F336" s="184">
        <v>-2</v>
      </c>
    </row>
    <row r="337" spans="1:6" x14ac:dyDescent="0.25">
      <c r="A337" s="159" t="s">
        <v>201</v>
      </c>
      <c r="B337" s="155" t="s">
        <v>450</v>
      </c>
      <c r="C337" s="156">
        <v>276</v>
      </c>
      <c r="D337" s="156">
        <v>218</v>
      </c>
      <c r="E337" s="161">
        <v>0.26605504587155959</v>
      </c>
      <c r="F337" s="158">
        <v>58</v>
      </c>
    </row>
    <row r="338" spans="1:6" x14ac:dyDescent="0.25">
      <c r="A338" s="230" t="s">
        <v>201</v>
      </c>
      <c r="B338" s="234" t="s">
        <v>206</v>
      </c>
      <c r="C338" s="182">
        <v>118</v>
      </c>
      <c r="D338" s="182">
        <v>171</v>
      </c>
      <c r="E338" s="233">
        <v>-0.3099415204678363</v>
      </c>
      <c r="F338" s="184">
        <v>-53</v>
      </c>
    </row>
    <row r="339" spans="1:6" x14ac:dyDescent="0.25">
      <c r="A339" s="159" t="s">
        <v>201</v>
      </c>
      <c r="B339" s="155" t="s">
        <v>374</v>
      </c>
      <c r="C339" s="156">
        <v>271</v>
      </c>
      <c r="D339" s="156">
        <v>86</v>
      </c>
      <c r="E339" s="161">
        <v>2.1511627906976742</v>
      </c>
      <c r="F339" s="158">
        <v>185</v>
      </c>
    </row>
    <row r="340" spans="1:6" x14ac:dyDescent="0.25">
      <c r="A340" s="230" t="s">
        <v>201</v>
      </c>
      <c r="B340" s="234" t="s">
        <v>696</v>
      </c>
      <c r="C340" s="182">
        <v>0</v>
      </c>
      <c r="D340" s="182">
        <v>2</v>
      </c>
      <c r="E340" s="233">
        <v>-1</v>
      </c>
      <c r="F340" s="184">
        <v>-2</v>
      </c>
    </row>
    <row r="341" spans="1:6" x14ac:dyDescent="0.25">
      <c r="A341" s="159" t="s">
        <v>201</v>
      </c>
      <c r="B341" s="155" t="s">
        <v>451</v>
      </c>
      <c r="C341" s="156">
        <v>96</v>
      </c>
      <c r="D341" s="156">
        <v>158</v>
      </c>
      <c r="E341" s="161">
        <v>-0.39240506329113922</v>
      </c>
      <c r="F341" s="158">
        <v>-62</v>
      </c>
    </row>
    <row r="342" spans="1:6" x14ac:dyDescent="0.25">
      <c r="A342" s="230" t="s">
        <v>201</v>
      </c>
      <c r="B342" s="234" t="s">
        <v>375</v>
      </c>
      <c r="C342" s="182">
        <v>87</v>
      </c>
      <c r="D342" s="182">
        <v>26</v>
      </c>
      <c r="E342" s="233">
        <v>2.3461538461538463</v>
      </c>
      <c r="F342" s="184">
        <v>61</v>
      </c>
    </row>
    <row r="343" spans="1:6" x14ac:dyDescent="0.25">
      <c r="A343" s="159" t="s">
        <v>201</v>
      </c>
      <c r="B343" s="155" t="s">
        <v>207</v>
      </c>
      <c r="C343" s="156">
        <v>78</v>
      </c>
      <c r="D343" s="156">
        <v>125</v>
      </c>
      <c r="E343" s="161">
        <v>-0.376</v>
      </c>
      <c r="F343" s="158">
        <v>-47</v>
      </c>
    </row>
    <row r="344" spans="1:6" x14ac:dyDescent="0.25">
      <c r="A344" s="230" t="s">
        <v>201</v>
      </c>
      <c r="B344" s="234" t="s">
        <v>203</v>
      </c>
      <c r="C344" s="182">
        <v>1</v>
      </c>
      <c r="D344" s="182">
        <v>2</v>
      </c>
      <c r="E344" s="233">
        <v>-0.5</v>
      </c>
      <c r="F344" s="184">
        <v>-1</v>
      </c>
    </row>
    <row r="345" spans="1:6" x14ac:dyDescent="0.25">
      <c r="A345" s="159" t="s">
        <v>201</v>
      </c>
      <c r="B345" s="155" t="s">
        <v>204</v>
      </c>
      <c r="C345" s="156">
        <v>0</v>
      </c>
      <c r="D345" s="156">
        <v>20</v>
      </c>
      <c r="E345" s="161">
        <v>-1</v>
      </c>
      <c r="F345" s="158">
        <v>-20</v>
      </c>
    </row>
    <row r="346" spans="1:6" x14ac:dyDescent="0.25">
      <c r="A346" s="230" t="s">
        <v>201</v>
      </c>
      <c r="B346" s="234" t="s">
        <v>202</v>
      </c>
      <c r="C346" s="182">
        <v>56</v>
      </c>
      <c r="D346" s="182">
        <v>60</v>
      </c>
      <c r="E346" s="233">
        <v>-6.6666666666666652E-2</v>
      </c>
      <c r="F346" s="184">
        <v>-4</v>
      </c>
    </row>
    <row r="347" spans="1:6" x14ac:dyDescent="0.25">
      <c r="A347" s="159" t="s">
        <v>201</v>
      </c>
      <c r="B347" s="155" t="s">
        <v>205</v>
      </c>
      <c r="C347" s="156">
        <v>87</v>
      </c>
      <c r="D347" s="156">
        <v>8</v>
      </c>
      <c r="E347" s="161">
        <v>9.875</v>
      </c>
      <c r="F347" s="158">
        <v>79</v>
      </c>
    </row>
    <row r="348" spans="1:6" x14ac:dyDescent="0.25">
      <c r="A348" s="159" t="s">
        <v>208</v>
      </c>
      <c r="B348" s="225" t="s">
        <v>194</v>
      </c>
      <c r="C348" s="126">
        <v>1070</v>
      </c>
      <c r="D348" s="126">
        <v>878</v>
      </c>
      <c r="E348" s="227">
        <v>0.21867881548974943</v>
      </c>
      <c r="F348" s="228">
        <v>192</v>
      </c>
    </row>
    <row r="349" spans="1:6" x14ac:dyDescent="0.25">
      <c r="A349" s="159" t="s">
        <v>194</v>
      </c>
      <c r="B349" s="155" t="s">
        <v>194</v>
      </c>
      <c r="C349" s="156">
        <v>0</v>
      </c>
      <c r="D349" s="156">
        <v>0</v>
      </c>
      <c r="E349" s="161" t="s">
        <v>194</v>
      </c>
      <c r="F349" s="158" t="s">
        <v>194</v>
      </c>
    </row>
    <row r="350" spans="1:6" x14ac:dyDescent="0.25">
      <c r="A350" s="230" t="s">
        <v>341</v>
      </c>
      <c r="B350" s="234" t="s">
        <v>594</v>
      </c>
      <c r="C350" s="182">
        <v>13</v>
      </c>
      <c r="D350" s="182">
        <v>20</v>
      </c>
      <c r="E350" s="233">
        <v>-0.35</v>
      </c>
      <c r="F350" s="184">
        <v>-7</v>
      </c>
    </row>
    <row r="351" spans="1:6" x14ac:dyDescent="0.25">
      <c r="A351" s="159" t="s">
        <v>341</v>
      </c>
      <c r="B351" s="155" t="s">
        <v>596</v>
      </c>
      <c r="C351" s="156">
        <v>0</v>
      </c>
      <c r="D351" s="156">
        <v>7</v>
      </c>
      <c r="E351" s="161">
        <v>-1</v>
      </c>
      <c r="F351" s="158">
        <v>-7</v>
      </c>
    </row>
    <row r="352" spans="1:6" x14ac:dyDescent="0.25">
      <c r="A352" s="230" t="s">
        <v>341</v>
      </c>
      <c r="B352" s="234" t="s">
        <v>343</v>
      </c>
      <c r="C352" s="182">
        <v>82</v>
      </c>
      <c r="D352" s="182">
        <v>24</v>
      </c>
      <c r="E352" s="233">
        <v>2.4166666666666665</v>
      </c>
      <c r="F352" s="184">
        <v>58</v>
      </c>
    </row>
    <row r="353" spans="1:6" x14ac:dyDescent="0.25">
      <c r="A353" s="159" t="s">
        <v>341</v>
      </c>
      <c r="B353" s="155" t="s">
        <v>595</v>
      </c>
      <c r="C353" s="156">
        <v>1</v>
      </c>
      <c r="D353" s="156">
        <v>5</v>
      </c>
      <c r="E353" s="161">
        <v>-0.8</v>
      </c>
      <c r="F353" s="158">
        <v>-4</v>
      </c>
    </row>
    <row r="354" spans="1:6" x14ac:dyDescent="0.25">
      <c r="A354" s="230" t="s">
        <v>341</v>
      </c>
      <c r="B354" s="234" t="s">
        <v>342</v>
      </c>
      <c r="C354" s="182">
        <v>24</v>
      </c>
      <c r="D354" s="182">
        <v>36</v>
      </c>
      <c r="E354" s="233">
        <v>-0.33333333333333337</v>
      </c>
      <c r="F354" s="184">
        <v>-12</v>
      </c>
    </row>
    <row r="355" spans="1:6" x14ac:dyDescent="0.25">
      <c r="A355" s="159" t="s">
        <v>341</v>
      </c>
      <c r="B355" s="155" t="s">
        <v>593</v>
      </c>
      <c r="C355" s="156">
        <v>30</v>
      </c>
      <c r="D355" s="156">
        <v>9</v>
      </c>
      <c r="E355" s="161">
        <v>2.3333333333333335</v>
      </c>
      <c r="F355" s="158">
        <v>21</v>
      </c>
    </row>
    <row r="356" spans="1:6" x14ac:dyDescent="0.25">
      <c r="A356" s="159" t="s">
        <v>344</v>
      </c>
      <c r="B356" s="225" t="s">
        <v>194</v>
      </c>
      <c r="C356" s="126">
        <v>150</v>
      </c>
      <c r="D356" s="126">
        <v>101</v>
      </c>
      <c r="E356" s="227">
        <v>0.48514851485148514</v>
      </c>
      <c r="F356" s="228">
        <v>49</v>
      </c>
    </row>
    <row r="357" spans="1:6" x14ac:dyDescent="0.25">
      <c r="A357" s="159" t="s">
        <v>194</v>
      </c>
      <c r="B357" s="155" t="s">
        <v>194</v>
      </c>
      <c r="C357" s="156">
        <v>0</v>
      </c>
      <c r="D357" s="156">
        <v>0</v>
      </c>
      <c r="E357" s="161" t="s">
        <v>194</v>
      </c>
      <c r="F357" s="158" t="s">
        <v>194</v>
      </c>
    </row>
    <row r="358" spans="1:6" x14ac:dyDescent="0.25">
      <c r="A358" s="230" t="s">
        <v>640</v>
      </c>
      <c r="B358" s="234">
        <v>1500</v>
      </c>
      <c r="C358" s="182">
        <v>34</v>
      </c>
      <c r="D358" s="182">
        <v>27</v>
      </c>
      <c r="E358" s="233">
        <v>0.2592592592592593</v>
      </c>
      <c r="F358" s="184">
        <v>7</v>
      </c>
    </row>
    <row r="359" spans="1:6" x14ac:dyDescent="0.25">
      <c r="A359" s="159" t="s">
        <v>641</v>
      </c>
      <c r="B359" s="225" t="s">
        <v>194</v>
      </c>
      <c r="C359" s="126">
        <v>34</v>
      </c>
      <c r="D359" s="126">
        <v>27</v>
      </c>
      <c r="E359" s="227">
        <v>0.2592592592592593</v>
      </c>
      <c r="F359" s="228">
        <v>7</v>
      </c>
    </row>
    <row r="360" spans="1:6" x14ac:dyDescent="0.25">
      <c r="A360" s="159" t="s">
        <v>194</v>
      </c>
      <c r="B360" s="155" t="s">
        <v>194</v>
      </c>
      <c r="C360" s="156">
        <v>0</v>
      </c>
      <c r="D360" s="156">
        <v>0</v>
      </c>
      <c r="E360" s="161" t="s">
        <v>194</v>
      </c>
      <c r="F360" s="158" t="s">
        <v>194</v>
      </c>
    </row>
    <row r="361" spans="1:6" x14ac:dyDescent="0.25">
      <c r="A361" s="230" t="s">
        <v>119</v>
      </c>
      <c r="B361" s="234" t="s">
        <v>120</v>
      </c>
      <c r="C361" s="182">
        <v>6</v>
      </c>
      <c r="D361" s="182">
        <v>0</v>
      </c>
      <c r="E361" s="233" t="s">
        <v>194</v>
      </c>
      <c r="F361" s="184">
        <v>6</v>
      </c>
    </row>
    <row r="362" spans="1:6" x14ac:dyDescent="0.25">
      <c r="A362" s="159" t="s">
        <v>119</v>
      </c>
      <c r="B362" s="155" t="s">
        <v>427</v>
      </c>
      <c r="C362" s="156">
        <v>367</v>
      </c>
      <c r="D362" s="156">
        <v>267</v>
      </c>
      <c r="E362" s="161">
        <v>0.37453183520599254</v>
      </c>
      <c r="F362" s="158">
        <v>100</v>
      </c>
    </row>
    <row r="363" spans="1:6" x14ac:dyDescent="0.25">
      <c r="A363" s="230" t="s">
        <v>119</v>
      </c>
      <c r="B363" s="234" t="s">
        <v>199</v>
      </c>
      <c r="C363" s="182">
        <v>676</v>
      </c>
      <c r="D363" s="182">
        <v>347</v>
      </c>
      <c r="E363" s="233">
        <v>0.94812680115273773</v>
      </c>
      <c r="F363" s="184">
        <v>329</v>
      </c>
    </row>
    <row r="364" spans="1:6" x14ac:dyDescent="0.25">
      <c r="A364" s="159" t="s">
        <v>119</v>
      </c>
      <c r="B364" s="155" t="s">
        <v>432</v>
      </c>
      <c r="C364" s="156">
        <v>28</v>
      </c>
      <c r="D364" s="156">
        <v>17</v>
      </c>
      <c r="E364" s="161">
        <v>0.64705882352941169</v>
      </c>
      <c r="F364" s="158">
        <v>11</v>
      </c>
    </row>
    <row r="365" spans="1:6" x14ac:dyDescent="0.25">
      <c r="A365" s="230" t="s">
        <v>119</v>
      </c>
      <c r="B365" s="234" t="s">
        <v>697</v>
      </c>
      <c r="C365" s="182">
        <v>0</v>
      </c>
      <c r="D365" s="182">
        <v>2</v>
      </c>
      <c r="E365" s="233">
        <v>-1</v>
      </c>
      <c r="F365" s="184">
        <v>-2</v>
      </c>
    </row>
    <row r="366" spans="1:6" x14ac:dyDescent="0.25">
      <c r="A366" s="159" t="s">
        <v>119</v>
      </c>
      <c r="B366" s="155" t="s">
        <v>428</v>
      </c>
      <c r="C366" s="156">
        <v>239</v>
      </c>
      <c r="D366" s="156">
        <v>167</v>
      </c>
      <c r="E366" s="161">
        <v>0.43113772455089827</v>
      </c>
      <c r="F366" s="158">
        <v>72</v>
      </c>
    </row>
    <row r="367" spans="1:6" x14ac:dyDescent="0.25">
      <c r="A367" s="230" t="s">
        <v>119</v>
      </c>
      <c r="B367" s="234" t="s">
        <v>197</v>
      </c>
      <c r="C367" s="182">
        <v>21</v>
      </c>
      <c r="D367" s="182">
        <v>12</v>
      </c>
      <c r="E367" s="233">
        <v>0.75</v>
      </c>
      <c r="F367" s="184">
        <v>9</v>
      </c>
    </row>
    <row r="368" spans="1:6" x14ac:dyDescent="0.25">
      <c r="A368" s="159" t="s">
        <v>119</v>
      </c>
      <c r="B368" s="155" t="s">
        <v>433</v>
      </c>
      <c r="C368" s="156">
        <v>21</v>
      </c>
      <c r="D368" s="156">
        <v>0</v>
      </c>
      <c r="E368" s="161" t="s">
        <v>194</v>
      </c>
      <c r="F368" s="158">
        <v>21</v>
      </c>
    </row>
    <row r="369" spans="1:6" x14ac:dyDescent="0.25">
      <c r="A369" s="230" t="s">
        <v>119</v>
      </c>
      <c r="B369" s="234" t="s">
        <v>429</v>
      </c>
      <c r="C369" s="182">
        <v>239</v>
      </c>
      <c r="D369" s="182">
        <v>461</v>
      </c>
      <c r="E369" s="233">
        <v>-0.48156182212581344</v>
      </c>
      <c r="F369" s="184">
        <v>-222</v>
      </c>
    </row>
    <row r="370" spans="1:6" x14ac:dyDescent="0.25">
      <c r="A370" s="159" t="s">
        <v>119</v>
      </c>
      <c r="B370" s="155" t="s">
        <v>735</v>
      </c>
      <c r="C370" s="156">
        <v>0</v>
      </c>
      <c r="D370" s="156">
        <v>1</v>
      </c>
      <c r="E370" s="161">
        <v>-1</v>
      </c>
      <c r="F370" s="158">
        <v>-1</v>
      </c>
    </row>
    <row r="371" spans="1:6" x14ac:dyDescent="0.25">
      <c r="A371" s="230" t="s">
        <v>119</v>
      </c>
      <c r="B371" s="234" t="s">
        <v>430</v>
      </c>
      <c r="C371" s="182">
        <v>110</v>
      </c>
      <c r="D371" s="182">
        <v>230</v>
      </c>
      <c r="E371" s="233">
        <v>-0.52173913043478259</v>
      </c>
      <c r="F371" s="184">
        <v>-120</v>
      </c>
    </row>
    <row r="372" spans="1:6" x14ac:dyDescent="0.25">
      <c r="A372" s="159" t="s">
        <v>119</v>
      </c>
      <c r="B372" s="155" t="s">
        <v>435</v>
      </c>
      <c r="C372" s="156">
        <v>1</v>
      </c>
      <c r="D372" s="156">
        <v>1</v>
      </c>
      <c r="E372" s="161">
        <v>0</v>
      </c>
      <c r="F372" s="158">
        <v>0</v>
      </c>
    </row>
    <row r="373" spans="1:6" x14ac:dyDescent="0.25">
      <c r="A373" s="230" t="s">
        <v>119</v>
      </c>
      <c r="B373" s="234" t="s">
        <v>431</v>
      </c>
      <c r="C373" s="182">
        <v>66</v>
      </c>
      <c r="D373" s="182">
        <v>74</v>
      </c>
      <c r="E373" s="233">
        <v>-0.10810810810810811</v>
      </c>
      <c r="F373" s="184">
        <v>-8</v>
      </c>
    </row>
    <row r="374" spans="1:6" x14ac:dyDescent="0.25">
      <c r="A374" s="159" t="s">
        <v>119</v>
      </c>
      <c r="B374" s="155" t="s">
        <v>195</v>
      </c>
      <c r="C374" s="156">
        <v>145</v>
      </c>
      <c r="D374" s="156">
        <v>163</v>
      </c>
      <c r="E374" s="161">
        <v>-0.11042944785276076</v>
      </c>
      <c r="F374" s="158">
        <v>-18</v>
      </c>
    </row>
    <row r="375" spans="1:6" x14ac:dyDescent="0.25">
      <c r="A375" s="230" t="s">
        <v>119</v>
      </c>
      <c r="B375" s="234" t="s">
        <v>434</v>
      </c>
      <c r="C375" s="182">
        <v>3</v>
      </c>
      <c r="D375" s="182">
        <v>4</v>
      </c>
      <c r="E375" s="233">
        <v>-0.25</v>
      </c>
      <c r="F375" s="184">
        <v>-1</v>
      </c>
    </row>
    <row r="376" spans="1:6" x14ac:dyDescent="0.25">
      <c r="A376" s="159" t="s">
        <v>119</v>
      </c>
      <c r="B376" s="155" t="s">
        <v>736</v>
      </c>
      <c r="C376" s="156">
        <v>0</v>
      </c>
      <c r="D376" s="156">
        <v>1</v>
      </c>
      <c r="E376" s="161">
        <v>-1</v>
      </c>
      <c r="F376" s="158">
        <v>-1</v>
      </c>
    </row>
    <row r="377" spans="1:6" x14ac:dyDescent="0.25">
      <c r="A377" s="159" t="s">
        <v>200</v>
      </c>
      <c r="B377" s="225" t="s">
        <v>194</v>
      </c>
      <c r="C377" s="126">
        <v>1922</v>
      </c>
      <c r="D377" s="126">
        <v>1747</v>
      </c>
      <c r="E377" s="227">
        <v>0.10017172295363475</v>
      </c>
      <c r="F377" s="228">
        <v>175</v>
      </c>
    </row>
    <row r="378" spans="1:6" x14ac:dyDescent="0.25">
      <c r="A378" s="159" t="s">
        <v>194</v>
      </c>
      <c r="B378" s="155" t="s">
        <v>194</v>
      </c>
      <c r="C378" s="156">
        <v>0</v>
      </c>
      <c r="D378" s="156">
        <v>0</v>
      </c>
      <c r="E378" s="161" t="s">
        <v>194</v>
      </c>
      <c r="F378" s="158" t="s">
        <v>194</v>
      </c>
    </row>
    <row r="379" spans="1:6" x14ac:dyDescent="0.25">
      <c r="A379" s="230" t="s">
        <v>710</v>
      </c>
      <c r="B379" s="234" t="s">
        <v>711</v>
      </c>
      <c r="C379" s="182">
        <v>0</v>
      </c>
      <c r="D379" s="182">
        <v>1</v>
      </c>
      <c r="E379" s="233">
        <v>-1</v>
      </c>
      <c r="F379" s="184">
        <v>-1</v>
      </c>
    </row>
    <row r="380" spans="1:6" x14ac:dyDescent="0.25">
      <c r="A380" s="159" t="s">
        <v>747</v>
      </c>
      <c r="B380" s="225" t="s">
        <v>194</v>
      </c>
      <c r="C380" s="126">
        <v>0</v>
      </c>
      <c r="D380" s="126">
        <v>1</v>
      </c>
      <c r="E380" s="227">
        <v>-1</v>
      </c>
      <c r="F380" s="228">
        <v>-1</v>
      </c>
    </row>
    <row r="381" spans="1:6" x14ac:dyDescent="0.25">
      <c r="A381" s="159" t="s">
        <v>194</v>
      </c>
      <c r="B381" s="155" t="s">
        <v>194</v>
      </c>
      <c r="C381" s="156">
        <v>0</v>
      </c>
      <c r="D381" s="156">
        <v>0</v>
      </c>
      <c r="E381" s="161" t="s">
        <v>194</v>
      </c>
      <c r="F381" s="158" t="s">
        <v>194</v>
      </c>
    </row>
    <row r="382" spans="1:6" x14ac:dyDescent="0.25">
      <c r="A382" s="230" t="s">
        <v>574</v>
      </c>
      <c r="B382" s="234" t="s">
        <v>577</v>
      </c>
      <c r="C382" s="182">
        <v>9</v>
      </c>
      <c r="D382" s="182">
        <v>4</v>
      </c>
      <c r="E382" s="233">
        <v>1.25</v>
      </c>
      <c r="F382" s="184">
        <v>5</v>
      </c>
    </row>
    <row r="383" spans="1:6" x14ac:dyDescent="0.25">
      <c r="A383" s="159" t="s">
        <v>574</v>
      </c>
      <c r="B383" s="155" t="s">
        <v>576</v>
      </c>
      <c r="C383" s="156">
        <v>21</v>
      </c>
      <c r="D383" s="156">
        <v>4</v>
      </c>
      <c r="E383" s="161">
        <v>4.25</v>
      </c>
      <c r="F383" s="158">
        <v>17</v>
      </c>
    </row>
    <row r="384" spans="1:6" x14ac:dyDescent="0.25">
      <c r="A384" s="230" t="s">
        <v>574</v>
      </c>
      <c r="B384" s="234" t="s">
        <v>695</v>
      </c>
      <c r="C384" s="182">
        <v>0</v>
      </c>
      <c r="D384" s="182">
        <v>10</v>
      </c>
      <c r="E384" s="233">
        <v>-1</v>
      </c>
      <c r="F384" s="184">
        <v>-10</v>
      </c>
    </row>
    <row r="385" spans="1:6" x14ac:dyDescent="0.25">
      <c r="A385" s="159" t="s">
        <v>574</v>
      </c>
      <c r="B385" s="155" t="s">
        <v>575</v>
      </c>
      <c r="C385" s="156">
        <v>177</v>
      </c>
      <c r="D385" s="156">
        <v>123</v>
      </c>
      <c r="E385" s="161">
        <v>0.43902439024390238</v>
      </c>
      <c r="F385" s="158">
        <v>54</v>
      </c>
    </row>
    <row r="386" spans="1:6" x14ac:dyDescent="0.25">
      <c r="A386" s="230" t="s">
        <v>574</v>
      </c>
      <c r="B386" s="234" t="s">
        <v>578</v>
      </c>
      <c r="C386" s="182">
        <v>1</v>
      </c>
      <c r="D386" s="182">
        <v>3</v>
      </c>
      <c r="E386" s="233">
        <v>-0.66666666666666674</v>
      </c>
      <c r="F386" s="184">
        <v>-2</v>
      </c>
    </row>
    <row r="387" spans="1:6" x14ac:dyDescent="0.25">
      <c r="A387" s="159" t="s">
        <v>579</v>
      </c>
      <c r="B387" s="225" t="s">
        <v>194</v>
      </c>
      <c r="C387" s="126">
        <v>208</v>
      </c>
      <c r="D387" s="126">
        <v>144</v>
      </c>
      <c r="E387" s="227">
        <v>0.44444444444444442</v>
      </c>
      <c r="F387" s="228">
        <v>64</v>
      </c>
    </row>
    <row r="388" spans="1:6" x14ac:dyDescent="0.25">
      <c r="A388" s="159" t="s">
        <v>194</v>
      </c>
      <c r="B388" s="155" t="s">
        <v>194</v>
      </c>
      <c r="C388" s="156">
        <v>0</v>
      </c>
      <c r="D388" s="156">
        <v>0</v>
      </c>
      <c r="E388" s="161" t="s">
        <v>194</v>
      </c>
      <c r="F388" s="158" t="s">
        <v>194</v>
      </c>
    </row>
    <row r="389" spans="1:6" x14ac:dyDescent="0.25">
      <c r="A389" s="230" t="s">
        <v>648</v>
      </c>
      <c r="B389" s="234" t="s">
        <v>649</v>
      </c>
      <c r="C389" s="182">
        <v>8</v>
      </c>
      <c r="D389" s="182">
        <v>13</v>
      </c>
      <c r="E389" s="233">
        <v>-0.38461538461538458</v>
      </c>
      <c r="F389" s="184">
        <v>-5</v>
      </c>
    </row>
    <row r="390" spans="1:6" x14ac:dyDescent="0.25">
      <c r="A390" s="159" t="s">
        <v>648</v>
      </c>
      <c r="B390" s="155" t="s">
        <v>650</v>
      </c>
      <c r="C390" s="156">
        <v>8</v>
      </c>
      <c r="D390" s="156">
        <v>5</v>
      </c>
      <c r="E390" s="161">
        <v>0.60000000000000009</v>
      </c>
      <c r="F390" s="158">
        <v>3</v>
      </c>
    </row>
    <row r="391" spans="1:6" x14ac:dyDescent="0.25">
      <c r="A391" s="230" t="s">
        <v>648</v>
      </c>
      <c r="B391" s="234" t="s">
        <v>651</v>
      </c>
      <c r="C391" s="182">
        <v>2</v>
      </c>
      <c r="D391" s="182">
        <v>20</v>
      </c>
      <c r="E391" s="233">
        <v>-0.9</v>
      </c>
      <c r="F391" s="184">
        <v>-18</v>
      </c>
    </row>
    <row r="392" spans="1:6" x14ac:dyDescent="0.25">
      <c r="A392" s="159" t="s">
        <v>652</v>
      </c>
      <c r="B392" s="225" t="s">
        <v>194</v>
      </c>
      <c r="C392" s="126">
        <v>18</v>
      </c>
      <c r="D392" s="126">
        <v>38</v>
      </c>
      <c r="E392" s="227">
        <v>-0.52631578947368429</v>
      </c>
      <c r="F392" s="228">
        <v>-20</v>
      </c>
    </row>
    <row r="393" spans="1:6" x14ac:dyDescent="0.25">
      <c r="A393" s="159" t="s">
        <v>194</v>
      </c>
      <c r="B393" s="155" t="s">
        <v>194</v>
      </c>
      <c r="C393" s="156">
        <v>0</v>
      </c>
      <c r="D393" s="156">
        <v>0</v>
      </c>
      <c r="E393" s="161" t="s">
        <v>194</v>
      </c>
      <c r="F393" s="158" t="s">
        <v>194</v>
      </c>
    </row>
    <row r="394" spans="1:6" x14ac:dyDescent="0.25">
      <c r="A394" s="230" t="s">
        <v>471</v>
      </c>
      <c r="B394" s="234" t="s">
        <v>477</v>
      </c>
      <c r="C394" s="182">
        <v>2</v>
      </c>
      <c r="D394" s="182">
        <v>0</v>
      </c>
      <c r="E394" s="233" t="s">
        <v>194</v>
      </c>
      <c r="F394" s="184">
        <v>2</v>
      </c>
    </row>
    <row r="395" spans="1:6" x14ac:dyDescent="0.25">
      <c r="A395" s="159" t="s">
        <v>471</v>
      </c>
      <c r="B395" s="155" t="s">
        <v>473</v>
      </c>
      <c r="C395" s="156">
        <v>348</v>
      </c>
      <c r="D395" s="156">
        <v>309</v>
      </c>
      <c r="E395" s="161">
        <v>0.12621359223300965</v>
      </c>
      <c r="F395" s="158">
        <v>39</v>
      </c>
    </row>
    <row r="396" spans="1:6" x14ac:dyDescent="0.25">
      <c r="A396" s="230" t="s">
        <v>471</v>
      </c>
      <c r="B396" s="234" t="s">
        <v>698</v>
      </c>
      <c r="C396" s="182">
        <v>0</v>
      </c>
      <c r="D396" s="182">
        <v>2</v>
      </c>
      <c r="E396" s="233">
        <v>-1</v>
      </c>
      <c r="F396" s="184">
        <v>-2</v>
      </c>
    </row>
    <row r="397" spans="1:6" x14ac:dyDescent="0.25">
      <c r="A397" s="159" t="s">
        <v>471</v>
      </c>
      <c r="B397" s="155" t="s">
        <v>472</v>
      </c>
      <c r="C397" s="156">
        <v>433</v>
      </c>
      <c r="D397" s="156">
        <v>566</v>
      </c>
      <c r="E397" s="161">
        <v>-0.23498233215547704</v>
      </c>
      <c r="F397" s="158">
        <v>-133</v>
      </c>
    </row>
    <row r="398" spans="1:6" x14ac:dyDescent="0.25">
      <c r="A398" s="230" t="s">
        <v>471</v>
      </c>
      <c r="B398" s="234" t="s">
        <v>475</v>
      </c>
      <c r="C398" s="182">
        <v>21</v>
      </c>
      <c r="D398" s="182">
        <v>59</v>
      </c>
      <c r="E398" s="233">
        <v>-0.64406779661016955</v>
      </c>
      <c r="F398" s="184">
        <v>-38</v>
      </c>
    </row>
    <row r="399" spans="1:6" x14ac:dyDescent="0.25">
      <c r="A399" s="159" t="s">
        <v>471</v>
      </c>
      <c r="B399" s="155" t="s">
        <v>476</v>
      </c>
      <c r="C399" s="156">
        <v>10</v>
      </c>
      <c r="D399" s="156">
        <v>14</v>
      </c>
      <c r="E399" s="161">
        <v>-0.2857142857142857</v>
      </c>
      <c r="F399" s="158">
        <v>-4</v>
      </c>
    </row>
    <row r="400" spans="1:6" x14ac:dyDescent="0.25">
      <c r="A400" s="230" t="s">
        <v>471</v>
      </c>
      <c r="B400" s="234" t="s">
        <v>474</v>
      </c>
      <c r="C400" s="182">
        <v>60</v>
      </c>
      <c r="D400" s="182">
        <v>81</v>
      </c>
      <c r="E400" s="233">
        <v>-0.2592592592592593</v>
      </c>
      <c r="F400" s="184">
        <v>-21</v>
      </c>
    </row>
    <row r="401" spans="1:6" x14ac:dyDescent="0.25">
      <c r="A401" s="159" t="s">
        <v>478</v>
      </c>
      <c r="B401" s="225" t="s">
        <v>194</v>
      </c>
      <c r="C401" s="126">
        <v>874</v>
      </c>
      <c r="D401" s="126">
        <v>1031</v>
      </c>
      <c r="E401" s="227">
        <v>-0.15227934044616875</v>
      </c>
      <c r="F401" s="228">
        <v>-157</v>
      </c>
    </row>
    <row r="402" spans="1:6" x14ac:dyDescent="0.25">
      <c r="A402" s="159" t="s">
        <v>194</v>
      </c>
      <c r="B402" s="155" t="s">
        <v>194</v>
      </c>
      <c r="C402" s="156">
        <v>0</v>
      </c>
      <c r="D402" s="156">
        <v>0</v>
      </c>
      <c r="E402" s="161" t="s">
        <v>194</v>
      </c>
      <c r="F402" s="158" t="s">
        <v>194</v>
      </c>
    </row>
    <row r="403" spans="1:6" x14ac:dyDescent="0.25">
      <c r="A403" s="230" t="s">
        <v>568</v>
      </c>
      <c r="B403" s="234" t="s">
        <v>572</v>
      </c>
      <c r="C403" s="182">
        <v>2</v>
      </c>
      <c r="D403" s="182">
        <v>10</v>
      </c>
      <c r="E403" s="233">
        <v>-0.8</v>
      </c>
      <c r="F403" s="184">
        <v>-8</v>
      </c>
    </row>
    <row r="404" spans="1:6" x14ac:dyDescent="0.25">
      <c r="A404" s="159" t="s">
        <v>568</v>
      </c>
      <c r="B404" s="155" t="s">
        <v>571</v>
      </c>
      <c r="C404" s="156">
        <v>6</v>
      </c>
      <c r="D404" s="156">
        <v>0</v>
      </c>
      <c r="E404" s="161" t="s">
        <v>194</v>
      </c>
      <c r="F404" s="158">
        <v>6</v>
      </c>
    </row>
    <row r="405" spans="1:6" x14ac:dyDescent="0.25">
      <c r="A405" s="230" t="s">
        <v>568</v>
      </c>
      <c r="B405" s="234" t="s">
        <v>570</v>
      </c>
      <c r="C405" s="182">
        <v>31</v>
      </c>
      <c r="D405" s="182">
        <v>33</v>
      </c>
      <c r="E405" s="233">
        <v>-6.0606060606060552E-2</v>
      </c>
      <c r="F405" s="184">
        <v>-2</v>
      </c>
    </row>
    <row r="406" spans="1:6" x14ac:dyDescent="0.25">
      <c r="A406" s="159" t="s">
        <v>568</v>
      </c>
      <c r="B406" s="155" t="s">
        <v>569</v>
      </c>
      <c r="C406" s="156">
        <v>173</v>
      </c>
      <c r="D406" s="156">
        <v>145</v>
      </c>
      <c r="E406" s="161">
        <v>0.19310344827586201</v>
      </c>
      <c r="F406" s="158">
        <v>28</v>
      </c>
    </row>
    <row r="407" spans="1:6" x14ac:dyDescent="0.25">
      <c r="A407" s="159" t="s">
        <v>573</v>
      </c>
      <c r="B407" s="225" t="s">
        <v>194</v>
      </c>
      <c r="C407" s="126">
        <v>212</v>
      </c>
      <c r="D407" s="126">
        <v>188</v>
      </c>
      <c r="E407" s="227">
        <v>0.12765957446808507</v>
      </c>
      <c r="F407" s="228">
        <v>24</v>
      </c>
    </row>
    <row r="408" spans="1:6" x14ac:dyDescent="0.25">
      <c r="A408" s="159" t="s">
        <v>194</v>
      </c>
      <c r="B408" s="155" t="s">
        <v>194</v>
      </c>
      <c r="C408" s="156">
        <v>0</v>
      </c>
      <c r="D408" s="156">
        <v>0</v>
      </c>
      <c r="E408" s="161" t="s">
        <v>194</v>
      </c>
      <c r="F408" s="158" t="s">
        <v>194</v>
      </c>
    </row>
    <row r="409" spans="1:6" x14ac:dyDescent="0.25">
      <c r="A409" s="230" t="s">
        <v>113</v>
      </c>
      <c r="B409" s="234" t="s">
        <v>419</v>
      </c>
      <c r="C409" s="182">
        <v>1</v>
      </c>
      <c r="D409" s="182">
        <v>6</v>
      </c>
      <c r="E409" s="233">
        <v>-0.83333333333333337</v>
      </c>
      <c r="F409" s="184">
        <v>-5</v>
      </c>
    </row>
    <row r="410" spans="1:6" x14ac:dyDescent="0.25">
      <c r="A410" s="159" t="s">
        <v>113</v>
      </c>
      <c r="B410" s="155" t="s">
        <v>232</v>
      </c>
      <c r="C410" s="156">
        <v>551</v>
      </c>
      <c r="D410" s="156">
        <v>526</v>
      </c>
      <c r="E410" s="161">
        <v>4.7528517110266177E-2</v>
      </c>
      <c r="F410" s="158">
        <v>25</v>
      </c>
    </row>
    <row r="411" spans="1:6" x14ac:dyDescent="0.25">
      <c r="A411" s="230" t="s">
        <v>113</v>
      </c>
      <c r="B411" s="234" t="s">
        <v>114</v>
      </c>
      <c r="C411" s="182">
        <v>8</v>
      </c>
      <c r="D411" s="182">
        <v>0</v>
      </c>
      <c r="E411" s="233" t="s">
        <v>194</v>
      </c>
      <c r="F411" s="184">
        <v>8</v>
      </c>
    </row>
    <row r="412" spans="1:6" x14ac:dyDescent="0.25">
      <c r="A412" s="159" t="s">
        <v>113</v>
      </c>
      <c r="B412" s="155" t="s">
        <v>144</v>
      </c>
      <c r="C412" s="156">
        <v>452</v>
      </c>
      <c r="D412" s="156">
        <v>0</v>
      </c>
      <c r="E412" s="161" t="s">
        <v>194</v>
      </c>
      <c r="F412" s="158">
        <v>452</v>
      </c>
    </row>
    <row r="413" spans="1:6" x14ac:dyDescent="0.25">
      <c r="A413" s="230" t="s">
        <v>113</v>
      </c>
      <c r="B413" s="234" t="s">
        <v>231</v>
      </c>
      <c r="C413" s="182">
        <v>1329</v>
      </c>
      <c r="D413" s="182">
        <v>1145</v>
      </c>
      <c r="E413" s="233">
        <v>0.16069868995633185</v>
      </c>
      <c r="F413" s="184">
        <v>184</v>
      </c>
    </row>
    <row r="414" spans="1:6" x14ac:dyDescent="0.25">
      <c r="A414" s="159" t="s">
        <v>113</v>
      </c>
      <c r="B414" s="155" t="s">
        <v>233</v>
      </c>
      <c r="C414" s="156">
        <v>248</v>
      </c>
      <c r="D414" s="156">
        <v>228</v>
      </c>
      <c r="E414" s="161">
        <v>8.7719298245614086E-2</v>
      </c>
      <c r="F414" s="158">
        <v>20</v>
      </c>
    </row>
    <row r="415" spans="1:6" x14ac:dyDescent="0.25">
      <c r="A415" s="230" t="s">
        <v>113</v>
      </c>
      <c r="B415" s="234" t="s">
        <v>230</v>
      </c>
      <c r="C415" s="182">
        <v>614</v>
      </c>
      <c r="D415" s="182">
        <v>508</v>
      </c>
      <c r="E415" s="233">
        <v>0.20866141732283472</v>
      </c>
      <c r="F415" s="184">
        <v>106</v>
      </c>
    </row>
    <row r="416" spans="1:6" x14ac:dyDescent="0.25">
      <c r="A416" s="159" t="s">
        <v>113</v>
      </c>
      <c r="B416" s="155" t="s">
        <v>234</v>
      </c>
      <c r="C416" s="156">
        <v>90</v>
      </c>
      <c r="D416" s="156">
        <v>80</v>
      </c>
      <c r="E416" s="161">
        <v>0.125</v>
      </c>
      <c r="F416" s="158">
        <v>10</v>
      </c>
    </row>
    <row r="417" spans="1:6" x14ac:dyDescent="0.25">
      <c r="A417" s="159" t="s">
        <v>235</v>
      </c>
      <c r="B417" s="225" t="s">
        <v>194</v>
      </c>
      <c r="C417" s="126">
        <v>3293</v>
      </c>
      <c r="D417" s="126">
        <v>2493</v>
      </c>
      <c r="E417" s="227">
        <v>0.32089851584436424</v>
      </c>
      <c r="F417" s="228">
        <v>800</v>
      </c>
    </row>
    <row r="418" spans="1:6" x14ac:dyDescent="0.25">
      <c r="A418" s="159" t="s">
        <v>194</v>
      </c>
      <c r="B418" s="155" t="s">
        <v>194</v>
      </c>
      <c r="C418" s="156">
        <v>0</v>
      </c>
      <c r="D418" s="156">
        <v>0</v>
      </c>
      <c r="E418" s="161" t="s">
        <v>194</v>
      </c>
      <c r="F418" s="158" t="s">
        <v>194</v>
      </c>
    </row>
    <row r="419" spans="1:6" x14ac:dyDescent="0.25">
      <c r="A419" s="230" t="s">
        <v>663</v>
      </c>
      <c r="B419" s="234" t="s">
        <v>664</v>
      </c>
      <c r="C419" s="182">
        <v>4</v>
      </c>
      <c r="D419" s="182">
        <v>7</v>
      </c>
      <c r="E419" s="233">
        <v>-0.4285714285714286</v>
      </c>
      <c r="F419" s="184">
        <v>-3</v>
      </c>
    </row>
    <row r="420" spans="1:6" x14ac:dyDescent="0.25">
      <c r="A420" s="159" t="s">
        <v>663</v>
      </c>
      <c r="B420" s="155" t="s">
        <v>665</v>
      </c>
      <c r="C420" s="156">
        <v>4</v>
      </c>
      <c r="D420" s="156">
        <v>4</v>
      </c>
      <c r="E420" s="161">
        <v>0</v>
      </c>
      <c r="F420" s="158">
        <v>0</v>
      </c>
    </row>
    <row r="421" spans="1:6" x14ac:dyDescent="0.25">
      <c r="A421" s="159" t="s">
        <v>666</v>
      </c>
      <c r="B421" s="225" t="s">
        <v>194</v>
      </c>
      <c r="C421" s="126">
        <v>8</v>
      </c>
      <c r="D421" s="126">
        <v>11</v>
      </c>
      <c r="E421" s="227">
        <v>-0.27272727272727271</v>
      </c>
      <c r="F421" s="228">
        <v>-3</v>
      </c>
    </row>
    <row r="422" spans="1:6" x14ac:dyDescent="0.25">
      <c r="A422" s="159" t="s">
        <v>194</v>
      </c>
      <c r="B422" s="155" t="s">
        <v>194</v>
      </c>
      <c r="C422" s="156">
        <v>0</v>
      </c>
      <c r="D422" s="156">
        <v>0</v>
      </c>
      <c r="E422" s="161" t="s">
        <v>194</v>
      </c>
      <c r="F422" s="158" t="s">
        <v>194</v>
      </c>
    </row>
    <row r="423" spans="1:6" x14ac:dyDescent="0.25">
      <c r="A423" s="230" t="s">
        <v>255</v>
      </c>
      <c r="B423" s="234" t="s">
        <v>258</v>
      </c>
      <c r="C423" s="182">
        <v>567</v>
      </c>
      <c r="D423" s="182">
        <v>764</v>
      </c>
      <c r="E423" s="233">
        <v>-0.25785340314136129</v>
      </c>
      <c r="F423" s="184">
        <v>-197</v>
      </c>
    </row>
    <row r="424" spans="1:6" x14ac:dyDescent="0.25">
      <c r="A424" s="159" t="s">
        <v>255</v>
      </c>
      <c r="B424" s="155" t="s">
        <v>377</v>
      </c>
      <c r="C424" s="156">
        <v>893</v>
      </c>
      <c r="D424" s="156">
        <v>848</v>
      </c>
      <c r="E424" s="161">
        <v>5.3066037735848948E-2</v>
      </c>
      <c r="F424" s="158">
        <v>45</v>
      </c>
    </row>
    <row r="425" spans="1:6" x14ac:dyDescent="0.25">
      <c r="A425" s="230" t="s">
        <v>255</v>
      </c>
      <c r="B425" s="234" t="s">
        <v>418</v>
      </c>
      <c r="C425" s="182">
        <v>4</v>
      </c>
      <c r="D425" s="182">
        <v>15</v>
      </c>
      <c r="E425" s="233">
        <v>-0.73333333333333339</v>
      </c>
      <c r="F425" s="184">
        <v>-11</v>
      </c>
    </row>
    <row r="426" spans="1:6" x14ac:dyDescent="0.25">
      <c r="A426" s="159" t="s">
        <v>255</v>
      </c>
      <c r="B426" s="155" t="s">
        <v>413</v>
      </c>
      <c r="C426" s="156">
        <v>400</v>
      </c>
      <c r="D426" s="156">
        <v>25</v>
      </c>
      <c r="E426" s="161">
        <v>15</v>
      </c>
      <c r="F426" s="158">
        <v>375</v>
      </c>
    </row>
    <row r="427" spans="1:6" x14ac:dyDescent="0.25">
      <c r="A427" s="230" t="s">
        <v>255</v>
      </c>
      <c r="B427" s="234" t="s">
        <v>412</v>
      </c>
      <c r="C427" s="182">
        <v>477</v>
      </c>
      <c r="D427" s="182">
        <v>502</v>
      </c>
      <c r="E427" s="233">
        <v>-4.980079681274896E-2</v>
      </c>
      <c r="F427" s="184">
        <v>-25</v>
      </c>
    </row>
    <row r="428" spans="1:6" x14ac:dyDescent="0.25">
      <c r="A428" s="159" t="s">
        <v>255</v>
      </c>
      <c r="B428" s="155" t="s">
        <v>417</v>
      </c>
      <c r="C428" s="156">
        <v>5</v>
      </c>
      <c r="D428" s="156">
        <v>0</v>
      </c>
      <c r="E428" s="161" t="s">
        <v>194</v>
      </c>
      <c r="F428" s="158">
        <v>5</v>
      </c>
    </row>
    <row r="429" spans="1:6" x14ac:dyDescent="0.25">
      <c r="A429" s="230" t="s">
        <v>255</v>
      </c>
      <c r="B429" s="234" t="s">
        <v>414</v>
      </c>
      <c r="C429" s="182">
        <v>305</v>
      </c>
      <c r="D429" s="182">
        <v>290</v>
      </c>
      <c r="E429" s="233">
        <v>5.1724137931034475E-2</v>
      </c>
      <c r="F429" s="184">
        <v>15</v>
      </c>
    </row>
    <row r="430" spans="1:6" x14ac:dyDescent="0.25">
      <c r="A430" s="159" t="s">
        <v>255</v>
      </c>
      <c r="B430" s="155" t="s">
        <v>257</v>
      </c>
      <c r="C430" s="156">
        <v>125</v>
      </c>
      <c r="D430" s="156">
        <v>136</v>
      </c>
      <c r="E430" s="161">
        <v>-8.0882352941176516E-2</v>
      </c>
      <c r="F430" s="158">
        <v>-11</v>
      </c>
    </row>
    <row r="431" spans="1:6" x14ac:dyDescent="0.25">
      <c r="A431" s="230" t="s">
        <v>255</v>
      </c>
      <c r="B431" s="234" t="s">
        <v>260</v>
      </c>
      <c r="C431" s="182">
        <v>0</v>
      </c>
      <c r="D431" s="182">
        <v>20</v>
      </c>
      <c r="E431" s="233">
        <v>-1</v>
      </c>
      <c r="F431" s="184">
        <v>-20</v>
      </c>
    </row>
    <row r="432" spans="1:6" x14ac:dyDescent="0.25">
      <c r="A432" s="159" t="s">
        <v>255</v>
      </c>
      <c r="B432" s="155" t="s">
        <v>416</v>
      </c>
      <c r="C432" s="156">
        <v>16</v>
      </c>
      <c r="D432" s="156">
        <v>23</v>
      </c>
      <c r="E432" s="161">
        <v>-0.30434782608695654</v>
      </c>
      <c r="F432" s="158">
        <v>-7</v>
      </c>
    </row>
    <row r="433" spans="1:6" x14ac:dyDescent="0.25">
      <c r="A433" s="230" t="s">
        <v>255</v>
      </c>
      <c r="B433" s="234" t="s">
        <v>726</v>
      </c>
      <c r="C433" s="182">
        <v>0</v>
      </c>
      <c r="D433" s="182">
        <v>4</v>
      </c>
      <c r="E433" s="233">
        <v>-1</v>
      </c>
      <c r="F433" s="184">
        <v>-4</v>
      </c>
    </row>
    <row r="434" spans="1:6" x14ac:dyDescent="0.25">
      <c r="A434" s="159" t="s">
        <v>255</v>
      </c>
      <c r="B434" s="155" t="s">
        <v>256</v>
      </c>
      <c r="C434" s="156">
        <v>98</v>
      </c>
      <c r="D434" s="156">
        <v>4</v>
      </c>
      <c r="E434" s="161">
        <v>23.5</v>
      </c>
      <c r="F434" s="158">
        <v>94</v>
      </c>
    </row>
    <row r="435" spans="1:6" x14ac:dyDescent="0.25">
      <c r="A435" s="230" t="s">
        <v>255</v>
      </c>
      <c r="B435" s="234" t="s">
        <v>411</v>
      </c>
      <c r="C435" s="182">
        <v>870</v>
      </c>
      <c r="D435" s="182">
        <v>595</v>
      </c>
      <c r="E435" s="233">
        <v>0.46218487394957974</v>
      </c>
      <c r="F435" s="184">
        <v>275</v>
      </c>
    </row>
    <row r="436" spans="1:6" x14ac:dyDescent="0.25">
      <c r="A436" s="159" t="s">
        <v>255</v>
      </c>
      <c r="B436" s="155" t="s">
        <v>415</v>
      </c>
      <c r="C436" s="156">
        <v>41</v>
      </c>
      <c r="D436" s="156">
        <v>78</v>
      </c>
      <c r="E436" s="161">
        <v>-0.47435897435897434</v>
      </c>
      <c r="F436" s="158">
        <v>-37</v>
      </c>
    </row>
    <row r="437" spans="1:6" x14ac:dyDescent="0.25">
      <c r="A437" s="230" t="s">
        <v>255</v>
      </c>
      <c r="B437" s="234" t="s">
        <v>259</v>
      </c>
      <c r="C437" s="182">
        <v>237</v>
      </c>
      <c r="D437" s="182">
        <v>223</v>
      </c>
      <c r="E437" s="233">
        <v>6.2780269058295923E-2</v>
      </c>
      <c r="F437" s="184">
        <v>14</v>
      </c>
    </row>
    <row r="438" spans="1:6" x14ac:dyDescent="0.25">
      <c r="A438" s="159" t="s">
        <v>261</v>
      </c>
      <c r="B438" s="225" t="s">
        <v>194</v>
      </c>
      <c r="C438" s="126">
        <v>4038</v>
      </c>
      <c r="D438" s="126">
        <v>3527</v>
      </c>
      <c r="E438" s="227">
        <v>0.14488233626311309</v>
      </c>
      <c r="F438" s="228">
        <v>511</v>
      </c>
    </row>
    <row r="439" spans="1:6" x14ac:dyDescent="0.25">
      <c r="A439" s="159" t="s">
        <v>194</v>
      </c>
      <c r="B439" s="155" t="s">
        <v>194</v>
      </c>
      <c r="C439" s="156">
        <v>0</v>
      </c>
      <c r="D439" s="156">
        <v>0</v>
      </c>
      <c r="E439" s="161" t="s">
        <v>194</v>
      </c>
      <c r="F439" s="158" t="s">
        <v>194</v>
      </c>
    </row>
    <row r="440" spans="1:6" x14ac:dyDescent="0.25">
      <c r="A440" s="230" t="s">
        <v>637</v>
      </c>
      <c r="B440" s="234" t="s">
        <v>638</v>
      </c>
      <c r="C440" s="182">
        <v>37</v>
      </c>
      <c r="D440" s="182">
        <v>0</v>
      </c>
      <c r="E440" s="233" t="s">
        <v>194</v>
      </c>
      <c r="F440" s="184">
        <v>37</v>
      </c>
    </row>
    <row r="441" spans="1:6" x14ac:dyDescent="0.25">
      <c r="A441" s="159" t="s">
        <v>639</v>
      </c>
      <c r="B441" s="225" t="s">
        <v>194</v>
      </c>
      <c r="C441" s="126">
        <v>37</v>
      </c>
      <c r="D441" s="126">
        <v>0</v>
      </c>
      <c r="E441" s="227" t="s">
        <v>194</v>
      </c>
      <c r="F441" s="228">
        <v>37</v>
      </c>
    </row>
    <row r="442" spans="1:6" x14ac:dyDescent="0.25">
      <c r="A442" s="159" t="s">
        <v>194</v>
      </c>
      <c r="B442" s="155" t="s">
        <v>194</v>
      </c>
      <c r="C442" s="156">
        <v>0</v>
      </c>
      <c r="D442" s="156">
        <v>0</v>
      </c>
      <c r="E442" s="161" t="s">
        <v>194</v>
      </c>
      <c r="F442" s="158" t="s">
        <v>194</v>
      </c>
    </row>
    <row r="443" spans="1:6" x14ac:dyDescent="0.25">
      <c r="A443" s="230" t="s">
        <v>131</v>
      </c>
      <c r="B443" s="234" t="s">
        <v>422</v>
      </c>
      <c r="C443" s="182">
        <v>66</v>
      </c>
      <c r="D443" s="182">
        <v>56</v>
      </c>
      <c r="E443" s="233">
        <v>0.1785714285714286</v>
      </c>
      <c r="F443" s="184">
        <v>10</v>
      </c>
    </row>
    <row r="444" spans="1:6" x14ac:dyDescent="0.25">
      <c r="A444" s="159" t="s">
        <v>131</v>
      </c>
      <c r="B444" s="155" t="s">
        <v>132</v>
      </c>
      <c r="C444" s="156">
        <v>27</v>
      </c>
      <c r="D444" s="156">
        <v>0</v>
      </c>
      <c r="E444" s="161" t="s">
        <v>194</v>
      </c>
      <c r="F444" s="158">
        <v>27</v>
      </c>
    </row>
    <row r="445" spans="1:6" x14ac:dyDescent="0.25">
      <c r="A445" s="230" t="s">
        <v>131</v>
      </c>
      <c r="B445" s="234" t="s">
        <v>425</v>
      </c>
      <c r="C445" s="182">
        <v>4</v>
      </c>
      <c r="D445" s="182">
        <v>2</v>
      </c>
      <c r="E445" s="233">
        <v>1</v>
      </c>
      <c r="F445" s="184">
        <v>2</v>
      </c>
    </row>
    <row r="446" spans="1:6" x14ac:dyDescent="0.25">
      <c r="A446" s="159" t="s">
        <v>131</v>
      </c>
      <c r="B446" s="155" t="s">
        <v>426</v>
      </c>
      <c r="C446" s="156">
        <v>1</v>
      </c>
      <c r="D446" s="156">
        <v>0</v>
      </c>
      <c r="E446" s="161" t="s">
        <v>194</v>
      </c>
      <c r="F446" s="158">
        <v>1</v>
      </c>
    </row>
    <row r="447" spans="1:6" x14ac:dyDescent="0.25">
      <c r="A447" s="230" t="s">
        <v>131</v>
      </c>
      <c r="B447" s="234" t="s">
        <v>700</v>
      </c>
      <c r="C447" s="182">
        <v>0</v>
      </c>
      <c r="D447" s="182">
        <v>7</v>
      </c>
      <c r="E447" s="233">
        <v>-1</v>
      </c>
      <c r="F447" s="184">
        <v>-7</v>
      </c>
    </row>
    <row r="448" spans="1:6" x14ac:dyDescent="0.25">
      <c r="A448" s="159" t="s">
        <v>131</v>
      </c>
      <c r="B448" s="155" t="s">
        <v>213</v>
      </c>
      <c r="C448" s="156">
        <v>534</v>
      </c>
      <c r="D448" s="156">
        <v>495</v>
      </c>
      <c r="E448" s="161">
        <v>7.8787878787878851E-2</v>
      </c>
      <c r="F448" s="158">
        <v>39</v>
      </c>
    </row>
    <row r="449" spans="1:6" x14ac:dyDescent="0.25">
      <c r="A449" s="230" t="s">
        <v>131</v>
      </c>
      <c r="B449" s="234" t="s">
        <v>421</v>
      </c>
      <c r="C449" s="182">
        <v>102</v>
      </c>
      <c r="D449" s="182">
        <v>122</v>
      </c>
      <c r="E449" s="233">
        <v>-0.16393442622950816</v>
      </c>
      <c r="F449" s="184">
        <v>-20</v>
      </c>
    </row>
    <row r="450" spans="1:6" x14ac:dyDescent="0.25">
      <c r="A450" s="159" t="s">
        <v>131</v>
      </c>
      <c r="B450" s="155" t="s">
        <v>420</v>
      </c>
      <c r="C450" s="156">
        <v>733</v>
      </c>
      <c r="D450" s="156">
        <v>678</v>
      </c>
      <c r="E450" s="161">
        <v>8.1120943952802449E-2</v>
      </c>
      <c r="F450" s="158">
        <v>55</v>
      </c>
    </row>
    <row r="451" spans="1:6" x14ac:dyDescent="0.25">
      <c r="A451" s="230" t="s">
        <v>131</v>
      </c>
      <c r="B451" s="234" t="s">
        <v>423</v>
      </c>
      <c r="C451" s="182">
        <v>65</v>
      </c>
      <c r="D451" s="182">
        <v>81</v>
      </c>
      <c r="E451" s="233">
        <v>-0.19753086419753085</v>
      </c>
      <c r="F451" s="184">
        <v>-16</v>
      </c>
    </row>
    <row r="452" spans="1:6" x14ac:dyDescent="0.25">
      <c r="A452" s="159" t="s">
        <v>131</v>
      </c>
      <c r="B452" s="155" t="s">
        <v>424</v>
      </c>
      <c r="C452" s="156">
        <v>29</v>
      </c>
      <c r="D452" s="156">
        <v>31</v>
      </c>
      <c r="E452" s="161">
        <v>-6.4516129032258118E-2</v>
      </c>
      <c r="F452" s="158">
        <v>-2</v>
      </c>
    </row>
    <row r="453" spans="1:6" x14ac:dyDescent="0.25">
      <c r="A453" s="230" t="s">
        <v>131</v>
      </c>
      <c r="B453" s="234" t="s">
        <v>215</v>
      </c>
      <c r="C453" s="182">
        <v>385</v>
      </c>
      <c r="D453" s="182">
        <v>243</v>
      </c>
      <c r="E453" s="233">
        <v>0.58436213991769548</v>
      </c>
      <c r="F453" s="184">
        <v>142</v>
      </c>
    </row>
    <row r="454" spans="1:6" x14ac:dyDescent="0.25">
      <c r="A454" s="159" t="s">
        <v>131</v>
      </c>
      <c r="B454" s="155" t="s">
        <v>382</v>
      </c>
      <c r="C454" s="156">
        <v>9</v>
      </c>
      <c r="D454" s="156">
        <v>14</v>
      </c>
      <c r="E454" s="161">
        <v>-0.3571428571428571</v>
      </c>
      <c r="F454" s="158">
        <v>-5</v>
      </c>
    </row>
    <row r="455" spans="1:6" x14ac:dyDescent="0.25">
      <c r="A455" s="230" t="s">
        <v>131</v>
      </c>
      <c r="B455" s="234" t="s">
        <v>378</v>
      </c>
      <c r="C455" s="182">
        <v>38</v>
      </c>
      <c r="D455" s="182">
        <v>47</v>
      </c>
      <c r="E455" s="233">
        <v>-0.19148936170212771</v>
      </c>
      <c r="F455" s="184">
        <v>-9</v>
      </c>
    </row>
    <row r="456" spans="1:6" x14ac:dyDescent="0.25">
      <c r="A456" s="159" t="s">
        <v>131</v>
      </c>
      <c r="B456" s="155" t="s">
        <v>217</v>
      </c>
      <c r="C456" s="156">
        <v>5</v>
      </c>
      <c r="D456" s="156">
        <v>5</v>
      </c>
      <c r="E456" s="161">
        <v>0</v>
      </c>
      <c r="F456" s="158">
        <v>0</v>
      </c>
    </row>
    <row r="457" spans="1:6" x14ac:dyDescent="0.25">
      <c r="A457" s="159" t="s">
        <v>218</v>
      </c>
      <c r="B457" s="225" t="s">
        <v>194</v>
      </c>
      <c r="C457" s="126">
        <v>1998</v>
      </c>
      <c r="D457" s="126">
        <v>1781</v>
      </c>
      <c r="E457" s="227">
        <v>0.12184166198764745</v>
      </c>
      <c r="F457" s="228">
        <v>217</v>
      </c>
    </row>
    <row r="458" spans="1:6" x14ac:dyDescent="0.25">
      <c r="A458" s="159" t="s">
        <v>194</v>
      </c>
      <c r="B458" s="155" t="s">
        <v>194</v>
      </c>
      <c r="C458" s="156">
        <v>0</v>
      </c>
      <c r="D458" s="156">
        <v>0</v>
      </c>
      <c r="E458" s="161" t="s">
        <v>194</v>
      </c>
      <c r="F458" s="158" t="s">
        <v>194</v>
      </c>
    </row>
    <row r="459" spans="1:6" x14ac:dyDescent="0.25">
      <c r="A459" s="230" t="s">
        <v>248</v>
      </c>
      <c r="B459" s="234" t="s">
        <v>562</v>
      </c>
      <c r="C459" s="182">
        <v>23</v>
      </c>
      <c r="D459" s="182">
        <v>44</v>
      </c>
      <c r="E459" s="233">
        <v>-0.47727272727272729</v>
      </c>
      <c r="F459" s="184">
        <v>-21</v>
      </c>
    </row>
    <row r="460" spans="1:6" x14ac:dyDescent="0.25">
      <c r="A460" s="159" t="s">
        <v>248</v>
      </c>
      <c r="B460" s="155" t="s">
        <v>704</v>
      </c>
      <c r="C460" s="156">
        <v>0</v>
      </c>
      <c r="D460" s="156">
        <v>5</v>
      </c>
      <c r="E460" s="161">
        <v>-1</v>
      </c>
      <c r="F460" s="158">
        <v>-5</v>
      </c>
    </row>
    <row r="461" spans="1:6" x14ac:dyDescent="0.25">
      <c r="A461" s="230" t="s">
        <v>248</v>
      </c>
      <c r="B461" s="234" t="s">
        <v>563</v>
      </c>
      <c r="C461" s="182">
        <v>17</v>
      </c>
      <c r="D461" s="182">
        <v>3</v>
      </c>
      <c r="E461" s="233">
        <v>4.666666666666667</v>
      </c>
      <c r="F461" s="184">
        <v>14</v>
      </c>
    </row>
    <row r="462" spans="1:6" x14ac:dyDescent="0.25">
      <c r="A462" s="159" t="s">
        <v>248</v>
      </c>
      <c r="B462" s="155" t="s">
        <v>561</v>
      </c>
      <c r="C462" s="156">
        <v>37</v>
      </c>
      <c r="D462" s="156">
        <v>24</v>
      </c>
      <c r="E462" s="161">
        <v>0.54166666666666674</v>
      </c>
      <c r="F462" s="158">
        <v>13</v>
      </c>
    </row>
    <row r="463" spans="1:6" x14ac:dyDescent="0.25">
      <c r="A463" s="230" t="s">
        <v>248</v>
      </c>
      <c r="B463" s="234" t="s">
        <v>559</v>
      </c>
      <c r="C463" s="182">
        <v>68</v>
      </c>
      <c r="D463" s="182">
        <v>44</v>
      </c>
      <c r="E463" s="233">
        <v>0.54545454545454541</v>
      </c>
      <c r="F463" s="184">
        <v>24</v>
      </c>
    </row>
    <row r="464" spans="1:6" x14ac:dyDescent="0.25">
      <c r="A464" s="159" t="s">
        <v>248</v>
      </c>
      <c r="B464" s="155" t="s">
        <v>705</v>
      </c>
      <c r="C464" s="156">
        <v>0</v>
      </c>
      <c r="D464" s="156">
        <v>1</v>
      </c>
      <c r="E464" s="161">
        <v>-1</v>
      </c>
      <c r="F464" s="158">
        <v>-1</v>
      </c>
    </row>
    <row r="465" spans="1:6" x14ac:dyDescent="0.25">
      <c r="A465" s="230" t="s">
        <v>248</v>
      </c>
      <c r="B465" s="234" t="s">
        <v>560</v>
      </c>
      <c r="C465" s="182">
        <v>43</v>
      </c>
      <c r="D465" s="182">
        <v>3</v>
      </c>
      <c r="E465" s="233">
        <v>13.333333333333334</v>
      </c>
      <c r="F465" s="184">
        <v>40</v>
      </c>
    </row>
    <row r="466" spans="1:6" x14ac:dyDescent="0.25">
      <c r="A466" s="159" t="s">
        <v>248</v>
      </c>
      <c r="B466" s="155" t="s">
        <v>558</v>
      </c>
      <c r="C466" s="156">
        <v>107</v>
      </c>
      <c r="D466" s="156">
        <v>113</v>
      </c>
      <c r="E466" s="161">
        <v>-5.3097345132743334E-2</v>
      </c>
      <c r="F466" s="158">
        <v>-6</v>
      </c>
    </row>
    <row r="467" spans="1:6" x14ac:dyDescent="0.25">
      <c r="A467" s="230" t="s">
        <v>248</v>
      </c>
      <c r="B467" s="234" t="s">
        <v>706</v>
      </c>
      <c r="C467" s="182">
        <v>0</v>
      </c>
      <c r="D467" s="182">
        <v>31</v>
      </c>
      <c r="E467" s="233">
        <v>-1</v>
      </c>
      <c r="F467" s="184">
        <v>-31</v>
      </c>
    </row>
    <row r="468" spans="1:6" x14ac:dyDescent="0.25">
      <c r="A468" s="159" t="s">
        <v>248</v>
      </c>
      <c r="B468" s="155" t="s">
        <v>253</v>
      </c>
      <c r="C468" s="156">
        <v>74</v>
      </c>
      <c r="D468" s="156">
        <v>83</v>
      </c>
      <c r="E468" s="161">
        <v>-0.10843373493975905</v>
      </c>
      <c r="F468" s="158">
        <v>-9</v>
      </c>
    </row>
    <row r="469" spans="1:6" x14ac:dyDescent="0.25">
      <c r="A469" s="159" t="s">
        <v>254</v>
      </c>
      <c r="B469" s="225" t="s">
        <v>194</v>
      </c>
      <c r="C469" s="126">
        <v>369</v>
      </c>
      <c r="D469" s="126">
        <v>351</v>
      </c>
      <c r="E469" s="227">
        <v>5.1282051282051322E-2</v>
      </c>
      <c r="F469" s="228">
        <v>18</v>
      </c>
    </row>
    <row r="470" spans="1:6" x14ac:dyDescent="0.25">
      <c r="A470" s="159" t="s">
        <v>194</v>
      </c>
      <c r="B470" s="155" t="s">
        <v>194</v>
      </c>
      <c r="C470" s="156">
        <v>0</v>
      </c>
      <c r="D470" s="156">
        <v>0</v>
      </c>
      <c r="E470" s="161" t="s">
        <v>194</v>
      </c>
      <c r="F470" s="158" t="s">
        <v>194</v>
      </c>
    </row>
    <row r="471" spans="1:6" ht="15.75" x14ac:dyDescent="0.25">
      <c r="A471" s="162" t="s">
        <v>149</v>
      </c>
      <c r="B471" s="163"/>
      <c r="C471" s="164">
        <v>25020</v>
      </c>
      <c r="D471" s="164">
        <v>22429</v>
      </c>
      <c r="E471" s="165">
        <v>0.11552008560345972</v>
      </c>
      <c r="F471" s="166">
        <v>2591</v>
      </c>
    </row>
    <row r="472" spans="1:6" x14ac:dyDescent="0.25">
      <c r="A472" s="80"/>
      <c r="E472" s="167"/>
    </row>
    <row r="473" spans="1:6" x14ac:dyDescent="0.25">
      <c r="A473" s="80"/>
      <c r="E473" s="167"/>
    </row>
    <row r="474" spans="1:6" x14ac:dyDescent="0.25">
      <c r="A474" s="80"/>
    </row>
    <row r="475" spans="1:6" x14ac:dyDescent="0.25">
      <c r="A475" s="80"/>
    </row>
    <row r="476" spans="1:6" x14ac:dyDescent="0.25">
      <c r="A476" s="80"/>
    </row>
    <row r="477" spans="1:6" x14ac:dyDescent="0.25">
      <c r="A477" s="80"/>
    </row>
    <row r="478" spans="1:6" x14ac:dyDescent="0.25">
      <c r="A478" s="80"/>
    </row>
    <row r="479" spans="1:6" x14ac:dyDescent="0.25">
      <c r="A479" s="80"/>
    </row>
    <row r="480" spans="1:6" x14ac:dyDescent="0.25">
      <c r="A480" s="80"/>
    </row>
    <row r="481" spans="1:1" x14ac:dyDescent="0.25">
      <c r="A481" s="80"/>
    </row>
    <row r="482" spans="1:1" x14ac:dyDescent="0.25">
      <c r="A482" s="80"/>
    </row>
    <row r="483" spans="1:1" x14ac:dyDescent="0.25">
      <c r="A483" s="80"/>
    </row>
    <row r="484" spans="1:1" x14ac:dyDescent="0.25">
      <c r="A484" s="80"/>
    </row>
    <row r="485" spans="1:1" x14ac:dyDescent="0.25">
      <c r="A485" s="80"/>
    </row>
    <row r="486" spans="1:1" x14ac:dyDescent="0.25">
      <c r="A486" s="80"/>
    </row>
    <row r="487" spans="1:1" x14ac:dyDescent="0.25">
      <c r="A487" s="80"/>
    </row>
    <row r="488" spans="1:1" x14ac:dyDescent="0.25">
      <c r="A488" s="80"/>
    </row>
    <row r="489" spans="1:1" x14ac:dyDescent="0.25">
      <c r="A489" s="80"/>
    </row>
    <row r="490" spans="1:1" x14ac:dyDescent="0.25">
      <c r="A490" s="80"/>
    </row>
    <row r="491" spans="1:1" x14ac:dyDescent="0.25">
      <c r="A491" s="80"/>
    </row>
    <row r="492" spans="1:1" x14ac:dyDescent="0.25">
      <c r="A492" s="80"/>
    </row>
    <row r="493" spans="1:1" x14ac:dyDescent="0.25">
      <c r="A493" s="80"/>
    </row>
    <row r="494" spans="1:1" x14ac:dyDescent="0.25">
      <c r="A494" s="80"/>
    </row>
    <row r="495" spans="1:1" x14ac:dyDescent="0.25">
      <c r="A495" s="80"/>
    </row>
    <row r="496" spans="1:1" x14ac:dyDescent="0.25">
      <c r="A496" s="80"/>
    </row>
    <row r="497" spans="1:1" x14ac:dyDescent="0.25">
      <c r="A497" s="80"/>
    </row>
    <row r="498" spans="1:1" x14ac:dyDescent="0.25">
      <c r="A498" s="80"/>
    </row>
    <row r="499" spans="1:1" x14ac:dyDescent="0.25">
      <c r="A499" s="80"/>
    </row>
    <row r="500" spans="1:1" x14ac:dyDescent="0.25">
      <c r="A500" s="80"/>
    </row>
    <row r="501" spans="1:1" x14ac:dyDescent="0.25">
      <c r="A501" s="80"/>
    </row>
    <row r="502" spans="1:1" x14ac:dyDescent="0.25">
      <c r="A502" s="80"/>
    </row>
    <row r="503" spans="1:1" x14ac:dyDescent="0.25">
      <c r="A503" s="80"/>
    </row>
  </sheetData>
  <conditionalFormatting sqref="C5:D5">
    <cfRule type="cellIs" dxfId="1251" priority="267" operator="equal">
      <formula>0</formula>
    </cfRule>
  </conditionalFormatting>
  <conditionalFormatting sqref="E4:E5 E471:E1048576">
    <cfRule type="cellIs" dxfId="1250" priority="263" operator="greaterThan">
      <formula>0</formula>
    </cfRule>
    <cfRule type="cellIs" dxfId="1249" priority="264" operator="lessThan">
      <formula>0</formula>
    </cfRule>
  </conditionalFormatting>
  <conditionalFormatting sqref="E5">
    <cfRule type="cellIs" dxfId="1248" priority="261" operator="greaterThan">
      <formula>0</formula>
    </cfRule>
    <cfRule type="cellIs" dxfId="1247" priority="262" operator="lessThan">
      <formula>0</formula>
    </cfRule>
  </conditionalFormatting>
  <conditionalFormatting sqref="E5">
    <cfRule type="cellIs" dxfId="1246" priority="259" operator="greaterThan">
      <formula>0</formula>
    </cfRule>
    <cfRule type="cellIs" dxfId="1245" priority="260" operator="lessThan">
      <formula>0</formula>
    </cfRule>
  </conditionalFormatting>
  <conditionalFormatting sqref="E1">
    <cfRule type="cellIs" dxfId="1244" priority="255" operator="greaterThan">
      <formula>0</formula>
    </cfRule>
    <cfRule type="cellIs" dxfId="1243" priority="256" operator="lessThan">
      <formula>0</formula>
    </cfRule>
  </conditionalFormatting>
  <conditionalFormatting sqref="A5">
    <cfRule type="containsText" dxfId="1242" priority="254" operator="containsText" text="kokku">
      <formula>NOT(ISERROR(SEARCH("kokku",A5)))</formula>
    </cfRule>
  </conditionalFormatting>
  <conditionalFormatting sqref="A6 A9:A10 A12:A13 A38:A39 A43:A44 A62:A63 A69:A70 A73:A74 A77:A78 A93:A94 A100:A101 A106:A107 A111:A112 A114:A115 A119:A120 A146:A147 A168:A169 A173:A174 A179:A180 A191:A192 A194:A195 A201:A202 A209:A210 A221:A223 A225:A226 A228:A229 A236:A237 A245:A246 A248:A249 A254:A255 A262:A263 A265:A266 A286:A287 A293:A294 A300:A301 A314:A315 A318:A319 A334:A335 A348:A349 A356:A357 A359:A360 A377:A378 A380:A381 A387:A388 A392:A393 A401:A402 A407:A408 A417:A418 A421:A422 A438:A439 A441:A442 A457:A458 A469:A470">
    <cfRule type="containsText" dxfId="1241" priority="243" operator="containsText" text="kokku">
      <formula>NOT(ISERROR(SEARCH("kokku",A6)))</formula>
    </cfRule>
  </conditionalFormatting>
  <conditionalFormatting sqref="C6:D6 C9:D10 C12:D13 C38:D39 C43:D44 C62:D63 C69:D70 C73:D74 C77:D78 C93:D94 C100:D101 C106:D107 C111:D112 C114:D115 C119:D120 C146:D147 C168:D169 C173:D174 C179:D180 C191:D192 C194:D195 C201:D202 C209:D210 C221:D223 C225:D226 C228:D229 C236:D237 C245:D246 C248:D249 C254:D255 C262:D263 C265:D266 C286:D287 C293:D294 C300:D301 C314:D315 C318:D319 C334:D335 C348:D349 C356:D357 C359:D360 C377:D378 C380:D381 C387:D388 C392:D393 C401:D402 C407:D408 C417:D418 C421:D422 C438:D439 C441:D442 C457:D458 C469:D470">
    <cfRule type="cellIs" dxfId="1240" priority="252" operator="equal">
      <formula>0</formula>
    </cfRule>
  </conditionalFormatting>
  <conditionalFormatting sqref="E6 E9:E10 E12:E13 E38:E39 E43:E44 E62:E63 E69:E70 E73:E74 E77:E78 E93:E94 E100:E101 E106:E107 E111:E112 E114:E115 E119:E120 E146:E147 E168:E169 E173:E174 E179:E180 E191:E192 E194:E195 E201:E202 E209:E210 E221:E223 E225:E226 E228:E229 E236:E237 E245:E246 E248:E249 E254:E255 E262:E263 E265:E266 E286:E287 E293:E294 E300:E301 E314:E315 E318:E319 E334:E335 E348:E349 E356:E357 E359:E360 E377:E378 E380:E381 E387:E388 E392:E393 E401:E402 E407:E408 E417:E418 E421:E422 E438:E439 E441:E442 E457:E458 E469:E470">
    <cfRule type="cellIs" dxfId="1239" priority="248" operator="greaterThan">
      <formula>0</formula>
    </cfRule>
    <cfRule type="cellIs" dxfId="1238" priority="249" operator="lessThan">
      <formula>0</formula>
    </cfRule>
  </conditionalFormatting>
  <conditionalFormatting sqref="E6 E9:E10 E12:E13 E38:E39 E43:E44 E62:E63 E69:E70 E73:E74 E77:E78 E93:E94 E100:E101 E106:E107 E111:E112 E114:E115 E119:E120 E146:E147 E168:E169 E173:E174 E179:E180 E191:E192 E194:E195 E201:E202 E209:E210 E221:E223 E225:E226 E228:E229 E236:E237 E245:E246 E248:E249 E254:E255 E262:E263 E265:E266 E286:E287 E293:E294 E300:E301 E314:E315 E318:E319 E334:E335 E348:E349 E356:E357 E359:E360 E377:E378 E380:E381 E387:E388 E392:E393 E401:E402 E407:E408 E417:E418 E421:E422 E438:E439 E441:E442 E457:E458 E469:E470">
    <cfRule type="cellIs" dxfId="1237" priority="246" operator="greaterThan">
      <formula>0</formula>
    </cfRule>
    <cfRule type="cellIs" dxfId="1236" priority="247" operator="lessThan">
      <formula>0</formula>
    </cfRule>
  </conditionalFormatting>
  <conditionalFormatting sqref="E6 E9:E10 E12:E13 E38:E39 E43:E44 E62:E63 E69:E70 E73:E74 E77:E78 E93:E94 E100:E101 E106:E107 E111:E112 E114:E115 E119:E120 E146:E147 E168:E169 E173:E174 E179:E180 E191:E192 E194:E195 E201:E202 E209:E210 E221:E223 E225:E226 E228:E229 E236:E237 E245:E246 E248:E249 E254:E255 E262:E263 E265:E266 E286:E287 E293:E294 E300:E301 E314:E315 E318:E319 E334:E335 E348:E349 E356:E357 E359:E360 E377:E378 E380:E381 E387:E388 E392:E393 E401:E402 E407:E408 E417:E418 E421:E422 E438:E439 E441:E442 E457:E458 E469:E470">
    <cfRule type="cellIs" dxfId="1235" priority="244" operator="greaterThan">
      <formula>0</formula>
    </cfRule>
    <cfRule type="cellIs" dxfId="1234" priority="245" operator="lessThan">
      <formula>0</formula>
    </cfRule>
  </conditionalFormatting>
  <conditionalFormatting sqref="C14:D14 C16:D16 C18:D18 C20:D20 C22:D22 C24:D24 C26:D26 C28:D28 C30:D30 C32:D32 C34:D34 C36:D36 C11:D11 C7:D7">
    <cfRule type="cellIs" dxfId="1233" priority="241" operator="equal">
      <formula>0</formula>
    </cfRule>
  </conditionalFormatting>
  <conditionalFormatting sqref="E14 E16 E18 E20 E22 E24 E26 E28 E30 E32 E34 E36 E11 E7">
    <cfRule type="cellIs" dxfId="1232" priority="237" operator="greaterThan">
      <formula>0</formula>
    </cfRule>
    <cfRule type="cellIs" dxfId="1231" priority="238" operator="lessThan">
      <formula>0</formula>
    </cfRule>
  </conditionalFormatting>
  <conditionalFormatting sqref="E14 E16 E18 E20 E22 E24 E26 E28 E30 E32 E34 E36 E11 E7">
    <cfRule type="cellIs" dxfId="1230" priority="235" operator="greaterThan">
      <formula>0</formula>
    </cfRule>
    <cfRule type="cellIs" dxfId="1229" priority="236" operator="lessThan">
      <formula>0</formula>
    </cfRule>
  </conditionalFormatting>
  <conditionalFormatting sqref="E14 E16 E18 E20 E22 E24 E26 E28 E30 E32 E34 E36 E11 E7">
    <cfRule type="cellIs" dxfId="1228" priority="233" operator="greaterThan">
      <formula>0</formula>
    </cfRule>
    <cfRule type="cellIs" dxfId="1227" priority="234" operator="lessThan">
      <formula>0</formula>
    </cfRule>
  </conditionalFormatting>
  <conditionalFormatting sqref="A14 A16 A18 A20 A22 A24 A26 A28 A30 A32 A34 A36 A11 A7">
    <cfRule type="containsText" dxfId="1226" priority="232" operator="containsText" text="kokku">
      <formula>NOT(ISERROR(SEARCH("kokku",A7)))</formula>
    </cfRule>
  </conditionalFormatting>
  <conditionalFormatting sqref="A15 A17 A19 A21 A23 A25 A27 A29 A31 A33 A35 A37 A8">
    <cfRule type="containsText" dxfId="1225" priority="221" operator="containsText" text="kokku">
      <formula>NOT(ISERROR(SEARCH("kokku",A8)))</formula>
    </cfRule>
  </conditionalFormatting>
  <conditionalFormatting sqref="C15:D15 C17:D17 C19:D19 C21:D21 C23:D23 C25:D25 C27:D27 C29:D29 C31:D31 C33:D33 C35:D35 C37:D37 C8:D8">
    <cfRule type="cellIs" dxfId="1224" priority="230" operator="equal">
      <formula>0</formula>
    </cfRule>
  </conditionalFormatting>
  <conditionalFormatting sqref="E15 E17 E19 E21 E23 E25 E27 E29 E31 E33 E35 E37 E8">
    <cfRule type="cellIs" dxfId="1223" priority="226" operator="greaterThan">
      <formula>0</formula>
    </cfRule>
    <cfRule type="cellIs" dxfId="1222" priority="227" operator="lessThan">
      <formula>0</formula>
    </cfRule>
  </conditionalFormatting>
  <conditionalFormatting sqref="E15 E17 E19 E21 E23 E25 E27 E29 E31 E33 E35 E37 E8">
    <cfRule type="cellIs" dxfId="1221" priority="224" operator="greaterThan">
      <formula>0</formula>
    </cfRule>
    <cfRule type="cellIs" dxfId="1220" priority="225" operator="lessThan">
      <formula>0</formula>
    </cfRule>
  </conditionalFormatting>
  <conditionalFormatting sqref="E15 E17 E19 E21 E23 E25 E27 E29 E31 E33 E35 E37 E8">
    <cfRule type="cellIs" dxfId="1219" priority="222" operator="greaterThan">
      <formula>0</formula>
    </cfRule>
    <cfRule type="cellIs" dxfId="1218" priority="223" operator="lessThan">
      <formula>0</formula>
    </cfRule>
  </conditionalFormatting>
  <conditionalFormatting sqref="C40:D40 C42:D42">
    <cfRule type="cellIs" dxfId="1217" priority="219" operator="equal">
      <formula>0</formula>
    </cfRule>
  </conditionalFormatting>
  <conditionalFormatting sqref="E40 E42">
    <cfRule type="cellIs" dxfId="1216" priority="215" operator="greaterThan">
      <formula>0</formula>
    </cfRule>
    <cfRule type="cellIs" dxfId="1215" priority="216" operator="lessThan">
      <formula>0</formula>
    </cfRule>
  </conditionalFormatting>
  <conditionalFormatting sqref="E40 E42">
    <cfRule type="cellIs" dxfId="1214" priority="213" operator="greaterThan">
      <formula>0</formula>
    </cfRule>
    <cfRule type="cellIs" dxfId="1213" priority="214" operator="lessThan">
      <formula>0</formula>
    </cfRule>
  </conditionalFormatting>
  <conditionalFormatting sqref="E40 E42">
    <cfRule type="cellIs" dxfId="1212" priority="211" operator="greaterThan">
      <formula>0</formula>
    </cfRule>
    <cfRule type="cellIs" dxfId="1211" priority="212" operator="lessThan">
      <formula>0</formula>
    </cfRule>
  </conditionalFormatting>
  <conditionalFormatting sqref="A40 A42">
    <cfRule type="containsText" dxfId="1210" priority="210" operator="containsText" text="kokku">
      <formula>NOT(ISERROR(SEARCH("kokku",A40)))</formula>
    </cfRule>
  </conditionalFormatting>
  <conditionalFormatting sqref="A41">
    <cfRule type="containsText" dxfId="1209" priority="199" operator="containsText" text="kokku">
      <formula>NOT(ISERROR(SEARCH("kokku",A41)))</formula>
    </cfRule>
  </conditionalFormatting>
  <conditionalFormatting sqref="C41:D41">
    <cfRule type="cellIs" dxfId="1208" priority="208" operator="equal">
      <formula>0</formula>
    </cfRule>
  </conditionalFormatting>
  <conditionalFormatting sqref="E41">
    <cfRule type="cellIs" dxfId="1207" priority="204" operator="greaterThan">
      <formula>0</formula>
    </cfRule>
    <cfRule type="cellIs" dxfId="1206" priority="205" operator="lessThan">
      <formula>0</formula>
    </cfRule>
  </conditionalFormatting>
  <conditionalFormatting sqref="E41">
    <cfRule type="cellIs" dxfId="1205" priority="202" operator="greaterThan">
      <formula>0</formula>
    </cfRule>
    <cfRule type="cellIs" dxfId="1204" priority="203" operator="lessThan">
      <formula>0</formula>
    </cfRule>
  </conditionalFormatting>
  <conditionalFormatting sqref="E41">
    <cfRule type="cellIs" dxfId="1203" priority="200" operator="greaterThan">
      <formula>0</formula>
    </cfRule>
    <cfRule type="cellIs" dxfId="1202" priority="201" operator="lessThan">
      <formula>0</formula>
    </cfRule>
  </conditionalFormatting>
  <conditionalFormatting sqref="C79:D79 C81:D81 C83:D83 C85:D85 C87:D87 C89:D89 C91:D91 C75:D75 C71:D71 C64:D64 C66:D66 C68:D68 C45:D45 C47:D47 C49:D49 C51:D51 C53:D53 C55:D55 C57:D57 C59:D59 C61:D61">
    <cfRule type="cellIs" dxfId="1201" priority="197" operator="equal">
      <formula>0</formula>
    </cfRule>
  </conditionalFormatting>
  <conditionalFormatting sqref="E79 E81 E83 E85 E87 E89 E91 E75 E71 E64 E66 E68 E45 E47 E49 E51 E53 E55 E57 E59 E61">
    <cfRule type="cellIs" dxfId="1200" priority="193" operator="greaterThan">
      <formula>0</formula>
    </cfRule>
    <cfRule type="cellIs" dxfId="1199" priority="194" operator="lessThan">
      <formula>0</formula>
    </cfRule>
  </conditionalFormatting>
  <conditionalFormatting sqref="E79 E81 E83 E85 E87 E89 E91 E75 E71 E64 E66 E68 E45 E47 E49 E51 E53 E55 E57 E59 E61">
    <cfRule type="cellIs" dxfId="1198" priority="191" operator="greaterThan">
      <formula>0</formula>
    </cfRule>
    <cfRule type="cellIs" dxfId="1197" priority="192" operator="lessThan">
      <formula>0</formula>
    </cfRule>
  </conditionalFormatting>
  <conditionalFormatting sqref="E79 E81 E83 E85 E87 E89 E91 E75 E71 E64 E66 E68 E45 E47 E49 E51 E53 E55 E57 E59 E61">
    <cfRule type="cellIs" dxfId="1196" priority="189" operator="greaterThan">
      <formula>0</formula>
    </cfRule>
    <cfRule type="cellIs" dxfId="1195" priority="190" operator="lessThan">
      <formula>0</formula>
    </cfRule>
  </conditionalFormatting>
  <conditionalFormatting sqref="A79 A81 A83 A85 A87 A89 A91 A75 A71 A64 A66 A68 A45 A47 A49 A51 A53 A55 A57 A59 A61">
    <cfRule type="containsText" dxfId="1194" priority="188" operator="containsText" text="kokku">
      <formula>NOT(ISERROR(SEARCH("kokku",A45)))</formula>
    </cfRule>
  </conditionalFormatting>
  <conditionalFormatting sqref="A80 A82 A84 A86 A88 A90 A92 A76 A72 A65 A67 A46 A48 A50 A52 A54 A56 A58 A60">
    <cfRule type="containsText" dxfId="1193" priority="177" operator="containsText" text="kokku">
      <formula>NOT(ISERROR(SEARCH("kokku",A46)))</formula>
    </cfRule>
  </conditionalFormatting>
  <conditionalFormatting sqref="C80:D80 C82:D82 C84:D84 C86:D86 C88:D88 C90:D90 C92:D92 C76:D76 C72:D72 C65:D65 C67:D67 C46:D46 C48:D48 C50:D50 C52:D52 C54:D54 C56:D56 C58:D58 C60:D60">
    <cfRule type="cellIs" dxfId="1192" priority="186" operator="equal">
      <formula>0</formula>
    </cfRule>
  </conditionalFormatting>
  <conditionalFormatting sqref="E80 E82 E84 E86 E88 E90 E92 E76 E72 E65 E67 E46 E48 E50 E52 E54 E56 E58 E60">
    <cfRule type="cellIs" dxfId="1191" priority="182" operator="greaterThan">
      <formula>0</formula>
    </cfRule>
    <cfRule type="cellIs" dxfId="1190" priority="183" operator="lessThan">
      <formula>0</formula>
    </cfRule>
  </conditionalFormatting>
  <conditionalFormatting sqref="E80 E82 E84 E86 E88 E90 E92 E76 E72 E65 E67 E46 E48 E50 E52 E54 E56 E58 E60">
    <cfRule type="cellIs" dxfId="1189" priority="180" operator="greaterThan">
      <formula>0</formula>
    </cfRule>
    <cfRule type="cellIs" dxfId="1188" priority="181" operator="lessThan">
      <formula>0</formula>
    </cfRule>
  </conditionalFormatting>
  <conditionalFormatting sqref="E80 E82 E84 E86 E88 E90 E92 E76 E72 E65 E67 E46 E48 E50 E52 E54 E56 E58 E60">
    <cfRule type="cellIs" dxfId="1187" priority="178" operator="greaterThan">
      <formula>0</formula>
    </cfRule>
    <cfRule type="cellIs" dxfId="1186" priority="179" operator="lessThan">
      <formula>0</formula>
    </cfRule>
  </conditionalFormatting>
  <conditionalFormatting sqref="C116:D116 C118:D118 C113:D113 C108:D108 C110:D110 C102:D102 C104:D104 C95:D95 C97:D97 C99:D99">
    <cfRule type="cellIs" dxfId="1185" priority="175" operator="equal">
      <formula>0</formula>
    </cfRule>
  </conditionalFormatting>
  <conditionalFormatting sqref="E116 E118 E113 E108 E110 E102 E104 E95 E97 E99">
    <cfRule type="cellIs" dxfId="1184" priority="171" operator="greaterThan">
      <formula>0</formula>
    </cfRule>
    <cfRule type="cellIs" dxfId="1183" priority="172" operator="lessThan">
      <formula>0</formula>
    </cfRule>
  </conditionalFormatting>
  <conditionalFormatting sqref="E116 E118 E113 E108 E110 E102 E104 E95 E97 E99">
    <cfRule type="cellIs" dxfId="1182" priority="169" operator="greaterThan">
      <formula>0</formula>
    </cfRule>
    <cfRule type="cellIs" dxfId="1181" priority="170" operator="lessThan">
      <formula>0</formula>
    </cfRule>
  </conditionalFormatting>
  <conditionalFormatting sqref="E116 E118 E113 E108 E110 E102 E104 E95 E97 E99">
    <cfRule type="cellIs" dxfId="1180" priority="167" operator="greaterThan">
      <formula>0</formula>
    </cfRule>
    <cfRule type="cellIs" dxfId="1179" priority="168" operator="lessThan">
      <formula>0</formula>
    </cfRule>
  </conditionalFormatting>
  <conditionalFormatting sqref="A116 A118 A113 A108 A110 A102 A104 A95 A97 A99">
    <cfRule type="containsText" dxfId="1178" priority="166" operator="containsText" text="kokku">
      <formula>NOT(ISERROR(SEARCH("kokku",A95)))</formula>
    </cfRule>
  </conditionalFormatting>
  <conditionalFormatting sqref="A117 A109 A103 A105 A96 A98">
    <cfRule type="containsText" dxfId="1177" priority="155" operator="containsText" text="kokku">
      <formula>NOT(ISERROR(SEARCH("kokku",A96)))</formula>
    </cfRule>
  </conditionalFormatting>
  <conditionalFormatting sqref="C117:D117 C109:D109 C103:D103 C105:D105 C96:D96 C98:D98">
    <cfRule type="cellIs" dxfId="1176" priority="164" operator="equal">
      <formula>0</formula>
    </cfRule>
  </conditionalFormatting>
  <conditionalFormatting sqref="E117 E109 E103 E105 E96 E98">
    <cfRule type="cellIs" dxfId="1175" priority="160" operator="greaterThan">
      <formula>0</formula>
    </cfRule>
    <cfRule type="cellIs" dxfId="1174" priority="161" operator="lessThan">
      <formula>0</formula>
    </cfRule>
  </conditionalFormatting>
  <conditionalFormatting sqref="E117 E109 E103 E105 E96 E98">
    <cfRule type="cellIs" dxfId="1173" priority="158" operator="greaterThan">
      <formula>0</formula>
    </cfRule>
    <cfRule type="cellIs" dxfId="1172" priority="159" operator="lessThan">
      <formula>0</formula>
    </cfRule>
  </conditionalFormatting>
  <conditionalFormatting sqref="E117 E109 E103 E105 E96 E98">
    <cfRule type="cellIs" dxfId="1171" priority="156" operator="greaterThan">
      <formula>0</formula>
    </cfRule>
    <cfRule type="cellIs" dxfId="1170" priority="157" operator="lessThan">
      <formula>0</formula>
    </cfRule>
  </conditionalFormatting>
  <conditionalFormatting sqref="C121:D121 C123:D123 C125:D125 C127:D127 C129:D129 C131:D131 C133:D133 C135:D135 C137:D137 C139:D139 C141:D141 C143:D143 C145:D145">
    <cfRule type="cellIs" dxfId="1169" priority="153" operator="equal">
      <formula>0</formula>
    </cfRule>
  </conditionalFormatting>
  <conditionalFormatting sqref="E121 E123 E125 E127 E129 E131 E133 E135 E137 E139 E141 E143 E145">
    <cfRule type="cellIs" dxfId="1168" priority="149" operator="greaterThan">
      <formula>0</formula>
    </cfRule>
    <cfRule type="cellIs" dxfId="1167" priority="150" operator="lessThan">
      <formula>0</formula>
    </cfRule>
  </conditionalFormatting>
  <conditionalFormatting sqref="E121 E123 E125 E127 E129 E131 E133 E135 E137 E139 E141 E143 E145">
    <cfRule type="cellIs" dxfId="1166" priority="147" operator="greaterThan">
      <formula>0</formula>
    </cfRule>
    <cfRule type="cellIs" dxfId="1165" priority="148" operator="lessThan">
      <formula>0</formula>
    </cfRule>
  </conditionalFormatting>
  <conditionalFormatting sqref="E121 E123 E125 E127 E129 E131 E133 E135 E137 E139 E141 E143 E145">
    <cfRule type="cellIs" dxfId="1164" priority="145" operator="greaterThan">
      <formula>0</formula>
    </cfRule>
    <cfRule type="cellIs" dxfId="1163" priority="146" operator="lessThan">
      <formula>0</formula>
    </cfRule>
  </conditionalFormatting>
  <conditionalFormatting sqref="A121 A123 A125 A127 A129 A131 A133 A135 A137 A139 A141 A143 A145">
    <cfRule type="containsText" dxfId="1162" priority="144" operator="containsText" text="kokku">
      <formula>NOT(ISERROR(SEARCH("kokku",A121)))</formula>
    </cfRule>
  </conditionalFormatting>
  <conditionalFormatting sqref="A122 A124 A126 A128 A130 A132 A134 A136 A138 A140 A142 A144">
    <cfRule type="containsText" dxfId="1161" priority="133" operator="containsText" text="kokku">
      <formula>NOT(ISERROR(SEARCH("kokku",A122)))</formula>
    </cfRule>
  </conditionalFormatting>
  <conditionalFormatting sqref="C122:D122 C124:D124 C126:D126 C128:D128 C130:D130 C132:D132 C134:D134 C136:D136 C138:D138 C140:D140 C142:D142 C144:D144">
    <cfRule type="cellIs" dxfId="1160" priority="142" operator="equal">
      <formula>0</formula>
    </cfRule>
  </conditionalFormatting>
  <conditionalFormatting sqref="E122 E124 E126 E128 E130 E132 E134 E136 E138 E140 E142 E144">
    <cfRule type="cellIs" dxfId="1159" priority="138" operator="greaterThan">
      <formula>0</formula>
    </cfRule>
    <cfRule type="cellIs" dxfId="1158" priority="139" operator="lessThan">
      <formula>0</formula>
    </cfRule>
  </conditionalFormatting>
  <conditionalFormatting sqref="E122 E124 E126 E128 E130 E132 E134 E136 E138 E140 E142 E144">
    <cfRule type="cellIs" dxfId="1157" priority="136" operator="greaterThan">
      <formula>0</formula>
    </cfRule>
    <cfRule type="cellIs" dxfId="1156" priority="137" operator="lessThan">
      <formula>0</formula>
    </cfRule>
  </conditionalFormatting>
  <conditionalFormatting sqref="E122 E124 E126 E128 E130 E132 E134 E136 E138 E140 E142 E144">
    <cfRule type="cellIs" dxfId="1155" priority="134" operator="greaterThan">
      <formula>0</formula>
    </cfRule>
    <cfRule type="cellIs" dxfId="1154" priority="135" operator="lessThan">
      <formula>0</formula>
    </cfRule>
  </conditionalFormatting>
  <conditionalFormatting sqref="C211:D211 C213:D213 C215:D215 C217:D217 C219:D219 C203:D203 C205:D205 C207:D207 C196:D196 C198:D198 C200:D200 C193:D193 C181:D181 C183:D183 C185:D185 C187:D187 C189:D189 C175:D175 C177:D177 C170:D170 C172:D172 C148:D148 C150:D150 C152:D152 C154:D154 C156:D156 C158:D158 C160:D160 C162:D162 C164:D164 C166:D166">
    <cfRule type="cellIs" dxfId="1153" priority="131" operator="equal">
      <formula>0</formula>
    </cfRule>
  </conditionalFormatting>
  <conditionalFormatting sqref="E211 E213 E215 E217 E219 E203 E205 E207 E196 E198 E200 E193 E181 E183 E185 E187 E189 E175 E177 E170 E172 E148 E150 E152 E154 E156 E158 E160 E162 E164 E166">
    <cfRule type="cellIs" dxfId="1152" priority="127" operator="greaterThan">
      <formula>0</formula>
    </cfRule>
    <cfRule type="cellIs" dxfId="1151" priority="128" operator="lessThan">
      <formula>0</formula>
    </cfRule>
  </conditionalFormatting>
  <conditionalFormatting sqref="E211 E213 E215 E217 E219 E203 E205 E207 E196 E198 E200 E193 E181 E183 E185 E187 E189 E175 E177 E170 E172 E148 E150 E152 E154 E156 E158 E160 E162 E164 E166">
    <cfRule type="cellIs" dxfId="1150" priority="125" operator="greaterThan">
      <formula>0</formula>
    </cfRule>
    <cfRule type="cellIs" dxfId="1149" priority="126" operator="lessThan">
      <formula>0</formula>
    </cfRule>
  </conditionalFormatting>
  <conditionalFormatting sqref="E211 E213 E215 E217 E219 E203 E205 E207 E196 E198 E200 E193 E181 E183 E185 E187 E189 E175 E177 E170 E172 E148 E150 E152 E154 E156 E158 E160 E162 E164 E166">
    <cfRule type="cellIs" dxfId="1148" priority="123" operator="greaterThan">
      <formula>0</formula>
    </cfRule>
    <cfRule type="cellIs" dxfId="1147" priority="124" operator="lessThan">
      <formula>0</formula>
    </cfRule>
  </conditionalFormatting>
  <conditionalFormatting sqref="A211 A213 A215 A217 A219 A203 A205 A207 A196 A198 A200 A193 A181 A183 A185 A187 A189 A175 A177 A170 A172 A148 A150 A152 A154 A156 A158 A160 A162 A164 A166">
    <cfRule type="containsText" dxfId="1146" priority="122" operator="containsText" text="kokku">
      <formula>NOT(ISERROR(SEARCH("kokku",A148)))</formula>
    </cfRule>
  </conditionalFormatting>
  <conditionalFormatting sqref="A212 A214 A216 A218 A220 A204 A206 A208 A197 A199 A182 A184 A186 A188 A190 A176 A178 A171 A149 A151 A153 A155 A157 A159 A161 A163 A165 A167">
    <cfRule type="containsText" dxfId="1145" priority="111" operator="containsText" text="kokku">
      <formula>NOT(ISERROR(SEARCH("kokku",A149)))</formula>
    </cfRule>
  </conditionalFormatting>
  <conditionalFormatting sqref="C212:D212 C214:D214 C216:D216 C218:D218 C220:D220 C204:D204 C206:D206 C208:D208 C197:D197 C199:D199 C182:D182 C184:D184 C186:D186 C188:D188 C190:D190 C176:D176 C178:D178 C171:D171 C149:D149 C151:D151 C153:D153 C155:D155 C157:D157 C159:D159 C161:D161 C163:D163 C165:D165 C167:D167">
    <cfRule type="cellIs" dxfId="1144" priority="120" operator="equal">
      <formula>0</formula>
    </cfRule>
  </conditionalFormatting>
  <conditionalFormatting sqref="E212 E214 E216 E218 E220 E204 E206 E208 E197 E199 E182 E184 E186 E188 E190 E176 E178 E171 E149 E151 E153 E155 E157 E159 E161 E163 E165 E167">
    <cfRule type="cellIs" dxfId="1143" priority="116" operator="greaterThan">
      <formula>0</formula>
    </cfRule>
    <cfRule type="cellIs" dxfId="1142" priority="117" operator="lessThan">
      <formula>0</formula>
    </cfRule>
  </conditionalFormatting>
  <conditionalFormatting sqref="E212 E214 E216 E218 E220 E204 E206 E208 E197 E199 E182 E184 E186 E188 E190 E176 E178 E171 E149 E151 E153 E155 E157 E159 E161 E163 E165 E167">
    <cfRule type="cellIs" dxfId="1141" priority="114" operator="greaterThan">
      <formula>0</formula>
    </cfRule>
    <cfRule type="cellIs" dxfId="1140" priority="115" operator="lessThan">
      <formula>0</formula>
    </cfRule>
  </conditionalFormatting>
  <conditionalFormatting sqref="E212 E214 E216 E218 E220 E204 E206 E208 E197 E199 E182 E184 E186 E188 E190 E176 E178 E171 E149 E151 E153 E155 E157 E159 E161 E163 E165 E167">
    <cfRule type="cellIs" dxfId="1139" priority="112" operator="greaterThan">
      <formula>0</formula>
    </cfRule>
    <cfRule type="cellIs" dxfId="1138" priority="113" operator="lessThan">
      <formula>0</formula>
    </cfRule>
  </conditionalFormatting>
  <conditionalFormatting sqref="C230:D230 C232:D232 C234:D234 C227:D227 C224:D224">
    <cfRule type="cellIs" dxfId="1137" priority="109" operator="equal">
      <formula>0</formula>
    </cfRule>
  </conditionalFormatting>
  <conditionalFormatting sqref="E230 E232 E234 E227 E224">
    <cfRule type="cellIs" dxfId="1136" priority="105" operator="greaterThan">
      <formula>0</formula>
    </cfRule>
    <cfRule type="cellIs" dxfId="1135" priority="106" operator="lessThan">
      <formula>0</formula>
    </cfRule>
  </conditionalFormatting>
  <conditionalFormatting sqref="E230 E232 E234 E227 E224">
    <cfRule type="cellIs" dxfId="1134" priority="103" operator="greaterThan">
      <formula>0</formula>
    </cfRule>
    <cfRule type="cellIs" dxfId="1133" priority="104" operator="lessThan">
      <formula>0</formula>
    </cfRule>
  </conditionalFormatting>
  <conditionalFormatting sqref="E230 E232 E234 E227 E224">
    <cfRule type="cellIs" dxfId="1132" priority="101" operator="greaterThan">
      <formula>0</formula>
    </cfRule>
    <cfRule type="cellIs" dxfId="1131" priority="102" operator="lessThan">
      <formula>0</formula>
    </cfRule>
  </conditionalFormatting>
  <conditionalFormatting sqref="A230 A232 A234 A227 A224">
    <cfRule type="containsText" dxfId="1130" priority="100" operator="containsText" text="kokku">
      <formula>NOT(ISERROR(SEARCH("kokku",A224)))</formula>
    </cfRule>
  </conditionalFormatting>
  <conditionalFormatting sqref="A231 A233 A235">
    <cfRule type="containsText" dxfId="1129" priority="89" operator="containsText" text="kokku">
      <formula>NOT(ISERROR(SEARCH("kokku",A231)))</formula>
    </cfRule>
  </conditionalFormatting>
  <conditionalFormatting sqref="C231:D231 C233:D233 C235:D235">
    <cfRule type="cellIs" dxfId="1128" priority="98" operator="equal">
      <formula>0</formula>
    </cfRule>
  </conditionalFormatting>
  <conditionalFormatting sqref="E231 E233 E235">
    <cfRule type="cellIs" dxfId="1127" priority="94" operator="greaterThan">
      <formula>0</formula>
    </cfRule>
    <cfRule type="cellIs" dxfId="1126" priority="95" operator="lessThan">
      <formula>0</formula>
    </cfRule>
  </conditionalFormatting>
  <conditionalFormatting sqref="E231 E233 E235">
    <cfRule type="cellIs" dxfId="1125" priority="92" operator="greaterThan">
      <formula>0</formula>
    </cfRule>
    <cfRule type="cellIs" dxfId="1124" priority="93" operator="lessThan">
      <formula>0</formula>
    </cfRule>
  </conditionalFormatting>
  <conditionalFormatting sqref="E231 E233 E235">
    <cfRule type="cellIs" dxfId="1123" priority="90" operator="greaterThan">
      <formula>0</formula>
    </cfRule>
    <cfRule type="cellIs" dxfId="1122" priority="91" operator="lessThan">
      <formula>0</formula>
    </cfRule>
  </conditionalFormatting>
  <conditionalFormatting sqref="C320:D320 C322:D322 C324:D324 C326:D326 C328:D328 C330:D330 C332:D332 C316:D316 C302:D302 C304:D304 C306:D306 C308:D308 C310:D310 C312:D312 C295:D295 C297:D297 C299:D299 C288:D288 C290:D290 C292:D292 C267:D267 C269:D269 C271:D271 C273:D273 C275:D275 C277:D277 C279:D279 C281:D281 C283:D283 C285:D285 C264:D264 C256:D256 C258:D258 C260:D260 C250:D250 C252:D252 C247:D247 C238:D238 C240:D240 C242:D242 C244:D244">
    <cfRule type="cellIs" dxfId="1121" priority="87" operator="equal">
      <formula>0</formula>
    </cfRule>
  </conditionalFormatting>
  <conditionalFormatting sqref="E320 E322 E324 E326 E328 E330 E332 E316 E302 E304 E306 E308 E310 E312 E295 E297 E299 E288 E290 E292 E267 E269 E271 E273 E275 E277 E279 E281 E283 E285 E264 E256 E258 E260 E250 E252 E247 E238 E240 E242 E244">
    <cfRule type="cellIs" dxfId="1120" priority="83" operator="greaterThan">
      <formula>0</formula>
    </cfRule>
    <cfRule type="cellIs" dxfId="1119" priority="84" operator="lessThan">
      <formula>0</formula>
    </cfRule>
  </conditionalFormatting>
  <conditionalFormatting sqref="E320 E322 E324 E326 E328 E330 E332 E316 E302 E304 E306 E308 E310 E312 E295 E297 E299 E288 E290 E292 E267 E269 E271 E273 E275 E277 E279 E281 E283 E285 E264 E256 E258 E260 E250 E252 E247 E238 E240 E242 E244">
    <cfRule type="cellIs" dxfId="1118" priority="81" operator="greaterThan">
      <formula>0</formula>
    </cfRule>
    <cfRule type="cellIs" dxfId="1117" priority="82" operator="lessThan">
      <formula>0</formula>
    </cfRule>
  </conditionalFormatting>
  <conditionalFormatting sqref="E320 E322 E324 E326 E328 E330 E332 E316 E302 E304 E306 E308 E310 E312 E295 E297 E299 E288 E290 E292 E267 E269 E271 E273 E275 E277 E279 E281 E283 E285 E264 E256 E258 E260 E250 E252 E247 E238 E240 E242 E244">
    <cfRule type="cellIs" dxfId="1116" priority="79" operator="greaterThan">
      <formula>0</formula>
    </cfRule>
    <cfRule type="cellIs" dxfId="1115" priority="80" operator="lessThan">
      <formula>0</formula>
    </cfRule>
  </conditionalFormatting>
  <conditionalFormatting sqref="A320 A322 A324 A326 A328 A330 A332 A316 A302 A304 A306 A308 A310 A312 A295 A297 A299 A288 A290 A292 A267 A269 A271 A273 A275 A277 A279 A281 A283 A285 A264 A256 A258 A260 A250 A252 A247 A238 A240 A242 A244">
    <cfRule type="containsText" dxfId="1114" priority="78" operator="containsText" text="kokku">
      <formula>NOT(ISERROR(SEARCH("kokku",A238)))</formula>
    </cfRule>
  </conditionalFormatting>
  <conditionalFormatting sqref="A321 A323 A325 A327 A329 A331 A333 A317 A303 A305 A307 A309 A311 A313 A296 A298 A289 A291 A268 A270 A272 A274 A276 A278 A280 A282 A284 A257 A259 A261 A251 A253 A239 A241 A243">
    <cfRule type="containsText" dxfId="1113" priority="67" operator="containsText" text="kokku">
      <formula>NOT(ISERROR(SEARCH("kokku",A239)))</formula>
    </cfRule>
  </conditionalFormatting>
  <conditionalFormatting sqref="C321:D321 C323:D323 C325:D325 C327:D327 C329:D329 C331:D331 C333:D333 C317:D317 C303:D303 C305:D305 C307:D307 C309:D309 C311:D311 C313:D313 C296:D296 C298:D298 C289:D289 C291:D291 C268:D268 C270:D270 C272:D272 C274:D274 C276:D276 C278:D278 C280:D280 C282:D282 C284:D284 C257:D257 C259:D259 C261:D261 C251:D251 C253:D253 C239:D239 C241:D241 C243:D243">
    <cfRule type="cellIs" dxfId="1112" priority="76" operator="equal">
      <formula>0</formula>
    </cfRule>
  </conditionalFormatting>
  <conditionalFormatting sqref="E321 E323 E325 E327 E329 E331 E333 E317 E303 E305 E307 E309 E311 E313 E296 E298 E289 E291 E268 E270 E272 E274 E276 E278 E280 E282 E284 E257 E259 E261 E251 E253 E239 E241 E243">
    <cfRule type="cellIs" dxfId="1111" priority="72" operator="greaterThan">
      <formula>0</formula>
    </cfRule>
    <cfRule type="cellIs" dxfId="1110" priority="73" operator="lessThan">
      <formula>0</formula>
    </cfRule>
  </conditionalFormatting>
  <conditionalFormatting sqref="E321 E323 E325 E327 E329 E331 E333 E317 E303 E305 E307 E309 E311 E313 E296 E298 E289 E291 E268 E270 E272 E274 E276 E278 E280 E282 E284 E257 E259 E261 E251 E253 E239 E241 E243">
    <cfRule type="cellIs" dxfId="1109" priority="70" operator="greaterThan">
      <formula>0</formula>
    </cfRule>
    <cfRule type="cellIs" dxfId="1108" priority="71" operator="lessThan">
      <formula>0</formula>
    </cfRule>
  </conditionalFormatting>
  <conditionalFormatting sqref="E321 E323 E325 E327 E329 E331 E333 E317 E303 E305 E307 E309 E311 E313 E296 E298 E289 E291 E268 E270 E272 E274 E276 E278 E280 E282 E284 E257 E259 E261 E251 E253 E239 E241 E243">
    <cfRule type="cellIs" dxfId="1107" priority="68" operator="greaterThan">
      <formula>0</formula>
    </cfRule>
    <cfRule type="cellIs" dxfId="1106" priority="69" operator="lessThan">
      <formula>0</formula>
    </cfRule>
  </conditionalFormatting>
  <conditionalFormatting sqref="C361:D361 C363:D363 C365:D365 C367:D367 C369:D369 C371:D371 C373:D373 C375:D375 C358:D358 C350:D350 C352:D352 C354:D354 C336:D336 C338:D338 C340:D340 C342:D342 C344:D344 C346:D346">
    <cfRule type="cellIs" dxfId="1105" priority="65" operator="equal">
      <formula>0</formula>
    </cfRule>
  </conditionalFormatting>
  <conditionalFormatting sqref="E361 E363 E365 E367 E369 E371 E373 E375 E358 E350 E352 E354 E336 E338 E340 E342 E344 E346">
    <cfRule type="cellIs" dxfId="1104" priority="61" operator="greaterThan">
      <formula>0</formula>
    </cfRule>
    <cfRule type="cellIs" dxfId="1103" priority="62" operator="lessThan">
      <formula>0</formula>
    </cfRule>
  </conditionalFormatting>
  <conditionalFormatting sqref="E361 E363 E365 E367 E369 E371 E373 E375 E358 E350 E352 E354 E336 E338 E340 E342 E344 E346">
    <cfRule type="cellIs" dxfId="1102" priority="59" operator="greaterThan">
      <formula>0</formula>
    </cfRule>
    <cfRule type="cellIs" dxfId="1101" priority="60" operator="lessThan">
      <formula>0</formula>
    </cfRule>
  </conditionalFormatting>
  <conditionalFormatting sqref="E361 E363 E365 E367 E369 E371 E373 E375 E358 E350 E352 E354 E336 E338 E340 E342 E344 E346">
    <cfRule type="cellIs" dxfId="1100" priority="57" operator="greaterThan">
      <formula>0</formula>
    </cfRule>
    <cfRule type="cellIs" dxfId="1099" priority="58" operator="lessThan">
      <formula>0</formula>
    </cfRule>
  </conditionalFormatting>
  <conditionalFormatting sqref="A361 A363 A365 A367 A369 A371 A373 A375 A358 A350 A352 A354 A336 A338 A340 A342 A344 A346">
    <cfRule type="containsText" dxfId="1098" priority="56" operator="containsText" text="kokku">
      <formula>NOT(ISERROR(SEARCH("kokku",A336)))</formula>
    </cfRule>
  </conditionalFormatting>
  <conditionalFormatting sqref="A362 A364 A366 A368 A370 A372 A374 A376 A351 A353 A355 A337 A339 A341 A343 A345 A347">
    <cfRule type="containsText" dxfId="1097" priority="45" operator="containsText" text="kokku">
      <formula>NOT(ISERROR(SEARCH("kokku",A337)))</formula>
    </cfRule>
  </conditionalFormatting>
  <conditionalFormatting sqref="C362:D362 C364:D364 C366:D366 C368:D368 C370:D370 C372:D372 C374:D374 C376:D376 C351:D351 C353:D353 C355:D355 C337:D337 C339:D339 C341:D341 C343:D343 C345:D345 C347:D347">
    <cfRule type="cellIs" dxfId="1096" priority="54" operator="equal">
      <formula>0</formula>
    </cfRule>
  </conditionalFormatting>
  <conditionalFormatting sqref="E362 E364 E366 E368 E370 E372 E374 E376 E351 E353 E355 E337 E339 E341 E343 E345 E347">
    <cfRule type="cellIs" dxfId="1095" priority="50" operator="greaterThan">
      <formula>0</formula>
    </cfRule>
    <cfRule type="cellIs" dxfId="1094" priority="51" operator="lessThan">
      <formula>0</formula>
    </cfRule>
  </conditionalFormatting>
  <conditionalFormatting sqref="E362 E364 E366 E368 E370 E372 E374 E376 E351 E353 E355 E337 E339 E341 E343 E345 E347">
    <cfRule type="cellIs" dxfId="1093" priority="48" operator="greaterThan">
      <formula>0</formula>
    </cfRule>
    <cfRule type="cellIs" dxfId="1092" priority="49" operator="lessThan">
      <formula>0</formula>
    </cfRule>
  </conditionalFormatting>
  <conditionalFormatting sqref="E362 E364 E366 E368 E370 E372 E374 E376 E351 E353 E355 E337 E339 E341 E343 E345 E347">
    <cfRule type="cellIs" dxfId="1091" priority="46" operator="greaterThan">
      <formula>0</formula>
    </cfRule>
    <cfRule type="cellIs" dxfId="1090" priority="47" operator="lessThan">
      <formula>0</formula>
    </cfRule>
  </conditionalFormatting>
  <conditionalFormatting sqref="C443:D443 C445:D445 C447:D447 C449:D449 C451:D451 C453:D453 C455:D455 C440:D440 C423:D423 C425:D425 C427:D427 C429:D429 C431:D431 C433:D433 C435:D435 C437:D437 C419:D419 C409:D409 C411:D411 C413:D413 C415:D415 C403:D403 C405:D405 C394:D394 C396:D396 C398:D398 C400:D400 C389:D389 C391:D391 C382:D382 C384:D384 C386:D386 C379:D379">
    <cfRule type="cellIs" dxfId="1089" priority="43" operator="equal">
      <formula>0</formula>
    </cfRule>
  </conditionalFormatting>
  <conditionalFormatting sqref="E443 E445 E447 E449 E451 E453 E455 E440 E423 E425 E427 E429 E431 E433 E435 E437 E419 E409 E411 E413 E415 E403 E405 E394 E396 E398 E400 E389 E391 E382 E384 E386 E379">
    <cfRule type="cellIs" dxfId="1088" priority="39" operator="greaterThan">
      <formula>0</formula>
    </cfRule>
    <cfRule type="cellIs" dxfId="1087" priority="40" operator="lessThan">
      <formula>0</formula>
    </cfRule>
  </conditionalFormatting>
  <conditionalFormatting sqref="E443 E445 E447 E449 E451 E453 E455 E440 E423 E425 E427 E429 E431 E433 E435 E437 E419 E409 E411 E413 E415 E403 E405 E394 E396 E398 E400 E389 E391 E382 E384 E386 E379">
    <cfRule type="cellIs" dxfId="1086" priority="37" operator="greaterThan">
      <formula>0</formula>
    </cfRule>
    <cfRule type="cellIs" dxfId="1085" priority="38" operator="lessThan">
      <formula>0</formula>
    </cfRule>
  </conditionalFormatting>
  <conditionalFormatting sqref="E443 E445 E447 E449 E451 E453 E455 E440 E423 E425 E427 E429 E431 E433 E435 E437 E419 E409 E411 E413 E415 E403 E405 E394 E396 E398 E400 E389 E391 E382 E384 E386 E379">
    <cfRule type="cellIs" dxfId="1084" priority="35" operator="greaterThan">
      <formula>0</formula>
    </cfRule>
    <cfRule type="cellIs" dxfId="1083" priority="36" operator="lessThan">
      <formula>0</formula>
    </cfRule>
  </conditionalFormatting>
  <conditionalFormatting sqref="A443 A445 A447 A449 A451 A453 A455 A440 A423 A425 A427 A429 A431 A433 A435 A437 A419 A409 A411 A413 A415 A403 A405 A394 A396 A398 A400 A389 A391 A382 A384 A386 A379">
    <cfRule type="containsText" dxfId="1082" priority="34" operator="containsText" text="kokku">
      <formula>NOT(ISERROR(SEARCH("kokku",A379)))</formula>
    </cfRule>
  </conditionalFormatting>
  <conditionalFormatting sqref="A444 A446 A448 A450 A452 A454 A456 A424 A426 A428 A430 A432 A434 A436 A420 A410 A412 A414 A416 A404 A406 A395 A397 A399 A390 A383 A385">
    <cfRule type="containsText" dxfId="1081" priority="23" operator="containsText" text="kokku">
      <formula>NOT(ISERROR(SEARCH("kokku",A383)))</formula>
    </cfRule>
  </conditionalFormatting>
  <conditionalFormatting sqref="C444:D444 C446:D446 C448:D448 C450:D450 C452:D452 C454:D454 C456:D456 C424:D424 C426:D426 C428:D428 C430:D430 C432:D432 C434:D434 C436:D436 C420:D420 C410:D410 C412:D412 C414:D414 C416:D416 C404:D404 C406:D406 C395:D395 C397:D397 C399:D399 C390:D390 C383:D383 C385:D385">
    <cfRule type="cellIs" dxfId="1080" priority="32" operator="equal">
      <formula>0</formula>
    </cfRule>
  </conditionalFormatting>
  <conditionalFormatting sqref="E444 E446 E448 E450 E452 E454 E456 E424 E426 E428 E430 E432 E434 E436 E420 E410 E412 E414 E416 E404 E406 E395 E397 E399 E390 E383 E385">
    <cfRule type="cellIs" dxfId="1079" priority="28" operator="greaterThan">
      <formula>0</formula>
    </cfRule>
    <cfRule type="cellIs" dxfId="1078" priority="29" operator="lessThan">
      <formula>0</formula>
    </cfRule>
  </conditionalFormatting>
  <conditionalFormatting sqref="E444 E446 E448 E450 E452 E454 E456 E424 E426 E428 E430 E432 E434 E436 E420 E410 E412 E414 E416 E404 E406 E395 E397 E399 E390 E383 E385">
    <cfRule type="cellIs" dxfId="1077" priority="26" operator="greaterThan">
      <formula>0</formula>
    </cfRule>
    <cfRule type="cellIs" dxfId="1076" priority="27" operator="lessThan">
      <formula>0</formula>
    </cfRule>
  </conditionalFormatting>
  <conditionalFormatting sqref="E444 E446 E448 E450 E452 E454 E456 E424 E426 E428 E430 E432 E434 E436 E420 E410 E412 E414 E416 E404 E406 E395 E397 E399 E390 E383 E385">
    <cfRule type="cellIs" dxfId="1075" priority="24" operator="greaterThan">
      <formula>0</formula>
    </cfRule>
    <cfRule type="cellIs" dxfId="1074" priority="25" operator="lessThan">
      <formula>0</formula>
    </cfRule>
  </conditionalFormatting>
  <conditionalFormatting sqref="C459:D459 C461:D461 C463:D463 C465:D465 C467:D467">
    <cfRule type="cellIs" dxfId="1073" priority="21" operator="equal">
      <formula>0</formula>
    </cfRule>
  </conditionalFormatting>
  <conditionalFormatting sqref="E459 E461 E463 E465 E467">
    <cfRule type="cellIs" dxfId="1072" priority="17" operator="greaterThan">
      <formula>0</formula>
    </cfRule>
    <cfRule type="cellIs" dxfId="1071" priority="18" operator="lessThan">
      <formula>0</formula>
    </cfRule>
  </conditionalFormatting>
  <conditionalFormatting sqref="E459 E461 E463 E465 E467">
    <cfRule type="cellIs" dxfId="1070" priority="15" operator="greaterThan">
      <formula>0</formula>
    </cfRule>
    <cfRule type="cellIs" dxfId="1069" priority="16" operator="lessThan">
      <formula>0</formula>
    </cfRule>
  </conditionalFormatting>
  <conditionalFormatting sqref="E459 E461 E463 E465 E467">
    <cfRule type="cellIs" dxfId="1068" priority="13" operator="greaterThan">
      <formula>0</formula>
    </cfRule>
    <cfRule type="cellIs" dxfId="1067" priority="14" operator="lessThan">
      <formula>0</formula>
    </cfRule>
  </conditionalFormatting>
  <conditionalFormatting sqref="A459 A461 A463 A465 A467">
    <cfRule type="containsText" dxfId="1066" priority="12" operator="containsText" text="kokku">
      <formula>NOT(ISERROR(SEARCH("kokku",A459)))</formula>
    </cfRule>
  </conditionalFormatting>
  <conditionalFormatting sqref="A460 A462 A464 A466 A468">
    <cfRule type="containsText" dxfId="1065" priority="1" operator="containsText" text="kokku">
      <formula>NOT(ISERROR(SEARCH("kokku",A460)))</formula>
    </cfRule>
  </conditionalFormatting>
  <conditionalFormatting sqref="C460:D460 C462:D462 C464:D464 C466:D466 C468:D468">
    <cfRule type="cellIs" dxfId="1064" priority="10" operator="equal">
      <formula>0</formula>
    </cfRule>
  </conditionalFormatting>
  <conditionalFormatting sqref="E460 E462 E464 E466 E468">
    <cfRule type="cellIs" dxfId="1063" priority="6" operator="greaterThan">
      <formula>0</formula>
    </cfRule>
    <cfRule type="cellIs" dxfId="1062" priority="7" operator="lessThan">
      <formula>0</formula>
    </cfRule>
  </conditionalFormatting>
  <conditionalFormatting sqref="E460 E462 E464 E466 E468">
    <cfRule type="cellIs" dxfId="1061" priority="4" operator="greaterThan">
      <formula>0</formula>
    </cfRule>
    <cfRule type="cellIs" dxfId="1060" priority="5" operator="lessThan">
      <formula>0</formula>
    </cfRule>
  </conditionalFormatting>
  <conditionalFormatting sqref="E460 E462 E464 E466 E468">
    <cfRule type="cellIs" dxfId="1059" priority="2" operator="greaterThan">
      <formula>0</formula>
    </cfRule>
    <cfRule type="cellIs" dxfId="1058" priority="3" operator="lessThan">
      <formula>0</formula>
    </cfRule>
  </conditionalFormatting>
  <pageMargins left="0.70866141732283472" right="0.51181102362204722" top="0.74803149606299213" bottom="0.55118110236220474" header="0.31496062992125984" footer="0.23622047244094491"/>
  <pageSetup paperSize="9" orientation="portrait" r:id="rId1"/>
  <headerFooter>
    <oddFooter>&amp;L&amp;10&amp;F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F432"/>
  <sheetViews>
    <sheetView showGridLines="0" workbookViewId="0">
      <pane ySplit="3" topLeftCell="A406" activePane="bottomLeft" state="frozen"/>
      <selection sqref="A1:XFD1048576"/>
      <selection pane="bottomLeft" activeCell="L429" sqref="L429"/>
    </sheetView>
  </sheetViews>
  <sheetFormatPr defaultRowHeight="15" x14ac:dyDescent="0.25"/>
  <cols>
    <col min="1" max="1" width="20.42578125" customWidth="1"/>
    <col min="2" max="2" width="25.28515625" style="168" customWidth="1"/>
    <col min="3" max="3" width="10.85546875" style="61" customWidth="1"/>
    <col min="4" max="4" width="10.28515625" style="61" customWidth="1"/>
    <col min="5" max="5" width="9.7109375" style="71" customWidth="1"/>
    <col min="6" max="6" width="9.140625" style="71"/>
  </cols>
  <sheetData>
    <row r="1" spans="1:6" ht="17.25" x14ac:dyDescent="0.3">
      <c r="A1" s="59" t="s">
        <v>761</v>
      </c>
      <c r="D1" s="243"/>
      <c r="F1" s="46"/>
    </row>
    <row r="3" spans="1:6" s="60" customFormat="1" ht="33.75" customHeight="1" x14ac:dyDescent="0.25">
      <c r="A3" s="62" t="s">
        <v>37</v>
      </c>
      <c r="B3" s="169" t="s">
        <v>39</v>
      </c>
      <c r="C3" s="170">
        <v>2017</v>
      </c>
      <c r="D3" s="170">
        <v>2016</v>
      </c>
      <c r="E3" s="170" t="s">
        <v>150</v>
      </c>
      <c r="F3" s="170" t="s">
        <v>30</v>
      </c>
    </row>
    <row r="4" spans="1:6" s="174" customFormat="1" x14ac:dyDescent="0.25">
      <c r="A4" s="171"/>
      <c r="B4" s="172"/>
      <c r="C4" s="173"/>
      <c r="D4" s="173"/>
      <c r="E4" s="173"/>
      <c r="F4" s="173"/>
    </row>
    <row r="5" spans="1:6" s="81" customFormat="1" x14ac:dyDescent="0.25">
      <c r="A5" s="175" t="s">
        <v>151</v>
      </c>
      <c r="B5" s="235" t="s">
        <v>152</v>
      </c>
      <c r="C5" s="177"/>
      <c r="D5" s="177"/>
      <c r="E5" s="178"/>
      <c r="F5" s="176"/>
    </row>
    <row r="6" spans="1:6" s="80" customFormat="1" x14ac:dyDescent="0.25">
      <c r="A6" s="168" t="s">
        <v>121</v>
      </c>
      <c r="B6" s="168" t="s">
        <v>606</v>
      </c>
      <c r="C6" s="61">
        <v>14</v>
      </c>
      <c r="D6" s="61">
        <v>49</v>
      </c>
      <c r="E6" s="179">
        <v>-0.7142857142857143</v>
      </c>
      <c r="F6" s="180">
        <v>-35</v>
      </c>
    </row>
    <row r="7" spans="1:6" s="80" customFormat="1" x14ac:dyDescent="0.25">
      <c r="A7" s="181" t="s">
        <v>121</v>
      </c>
      <c r="B7" s="181" t="s">
        <v>689</v>
      </c>
      <c r="C7" s="182">
        <v>0</v>
      </c>
      <c r="D7" s="182">
        <v>1</v>
      </c>
      <c r="E7" s="183">
        <v>-1</v>
      </c>
      <c r="F7" s="184">
        <v>-1</v>
      </c>
    </row>
    <row r="8" spans="1:6" s="80" customFormat="1" x14ac:dyDescent="0.25">
      <c r="A8" s="168" t="s">
        <v>140</v>
      </c>
      <c r="B8" s="168" t="s">
        <v>690</v>
      </c>
      <c r="C8" s="61">
        <v>0</v>
      </c>
      <c r="D8" s="61">
        <v>1</v>
      </c>
      <c r="E8" s="179">
        <v>-1</v>
      </c>
      <c r="F8" s="180">
        <v>-1</v>
      </c>
    </row>
    <row r="9" spans="1:6" s="80" customFormat="1" x14ac:dyDescent="0.25">
      <c r="A9" s="181" t="s">
        <v>106</v>
      </c>
      <c r="B9" s="181" t="s">
        <v>456</v>
      </c>
      <c r="C9" s="182">
        <v>5</v>
      </c>
      <c r="D9" s="182">
        <v>0</v>
      </c>
      <c r="E9" s="183" t="s">
        <v>194</v>
      </c>
      <c r="F9" s="184">
        <v>5</v>
      </c>
    </row>
    <row r="10" spans="1:6" s="80" customFormat="1" x14ac:dyDescent="0.25">
      <c r="A10" s="168" t="s">
        <v>108</v>
      </c>
      <c r="B10" s="168" t="s">
        <v>441</v>
      </c>
      <c r="C10" s="61">
        <v>29</v>
      </c>
      <c r="D10" s="61">
        <v>26</v>
      </c>
      <c r="E10" s="179">
        <v>0.11538461538461542</v>
      </c>
      <c r="F10" s="180">
        <v>3</v>
      </c>
    </row>
    <row r="11" spans="1:6" s="80" customFormat="1" x14ac:dyDescent="0.25">
      <c r="A11" s="181" t="s">
        <v>358</v>
      </c>
      <c r="B11" s="181" t="s">
        <v>691</v>
      </c>
      <c r="C11" s="182">
        <v>0</v>
      </c>
      <c r="D11" s="182">
        <v>2</v>
      </c>
      <c r="E11" s="183">
        <v>-1</v>
      </c>
      <c r="F11" s="184">
        <v>-2</v>
      </c>
    </row>
    <row r="12" spans="1:6" s="80" customFormat="1" x14ac:dyDescent="0.25">
      <c r="A12" s="168" t="s">
        <v>117</v>
      </c>
      <c r="B12" s="168" t="s">
        <v>461</v>
      </c>
      <c r="C12" s="61">
        <v>1</v>
      </c>
      <c r="D12" s="61">
        <v>4</v>
      </c>
      <c r="E12" s="179">
        <v>-0.75</v>
      </c>
      <c r="F12" s="180">
        <v>-3</v>
      </c>
    </row>
    <row r="13" spans="1:6" s="80" customFormat="1" x14ac:dyDescent="0.25">
      <c r="A13" s="181" t="s">
        <v>201</v>
      </c>
      <c r="B13" s="181" t="s">
        <v>692</v>
      </c>
      <c r="C13" s="182">
        <v>0</v>
      </c>
      <c r="D13" s="182">
        <v>2</v>
      </c>
      <c r="E13" s="183">
        <v>-1</v>
      </c>
      <c r="F13" s="184">
        <v>-2</v>
      </c>
    </row>
    <row r="14" spans="1:6" s="80" customFormat="1" x14ac:dyDescent="0.25">
      <c r="A14" s="168" t="s">
        <v>119</v>
      </c>
      <c r="B14" s="168" t="s">
        <v>434</v>
      </c>
      <c r="C14" s="61">
        <v>3</v>
      </c>
      <c r="D14" s="61">
        <v>4</v>
      </c>
      <c r="E14" s="179">
        <v>-0.25</v>
      </c>
      <c r="F14" s="180">
        <v>-1</v>
      </c>
    </row>
    <row r="15" spans="1:6" s="80" customFormat="1" x14ac:dyDescent="0.25">
      <c r="A15" s="181" t="s">
        <v>113</v>
      </c>
      <c r="B15" s="181" t="s">
        <v>419</v>
      </c>
      <c r="C15" s="182">
        <v>1</v>
      </c>
      <c r="D15" s="182">
        <v>6</v>
      </c>
      <c r="E15" s="183">
        <v>-0.83333333333333337</v>
      </c>
      <c r="F15" s="184">
        <v>-5</v>
      </c>
    </row>
    <row r="16" spans="1:6" s="80" customFormat="1" x14ac:dyDescent="0.25">
      <c r="A16" s="168" t="s">
        <v>255</v>
      </c>
      <c r="B16" s="168" t="s">
        <v>418</v>
      </c>
      <c r="C16" s="61">
        <v>4</v>
      </c>
      <c r="D16" s="61">
        <v>15</v>
      </c>
      <c r="E16" s="179">
        <v>-0.73333333333333339</v>
      </c>
      <c r="F16" s="180">
        <v>-11</v>
      </c>
    </row>
    <row r="17" spans="1:6" s="80" customFormat="1" x14ac:dyDescent="0.25">
      <c r="A17" s="181" t="s">
        <v>131</v>
      </c>
      <c r="B17" s="181" t="s">
        <v>217</v>
      </c>
      <c r="C17" s="182">
        <v>5</v>
      </c>
      <c r="D17" s="182">
        <v>5</v>
      </c>
      <c r="E17" s="183">
        <v>0</v>
      </c>
      <c r="F17" s="184">
        <v>0</v>
      </c>
    </row>
    <row r="18" spans="1:6" x14ac:dyDescent="0.25">
      <c r="A18" s="185" t="s">
        <v>153</v>
      </c>
      <c r="B18" s="186"/>
      <c r="C18" s="126">
        <v>62</v>
      </c>
      <c r="D18" s="126">
        <v>115</v>
      </c>
      <c r="E18" s="187">
        <v>-0.46086956521739131</v>
      </c>
      <c r="F18" s="188">
        <v>-53</v>
      </c>
    </row>
    <row r="19" spans="1:6" s="193" customFormat="1" ht="12.75" x14ac:dyDescent="0.2">
      <c r="A19" s="189" t="s">
        <v>154</v>
      </c>
      <c r="B19" s="189"/>
      <c r="C19" s="190">
        <v>2.4780175859312548E-3</v>
      </c>
      <c r="D19" s="190">
        <v>5.1272905613268535E-3</v>
      </c>
      <c r="E19" s="191"/>
      <c r="F19" s="192"/>
    </row>
    <row r="20" spans="1:6" s="80" customFormat="1" x14ac:dyDescent="0.25">
      <c r="A20" s="168"/>
      <c r="B20" s="168"/>
      <c r="C20" s="61"/>
      <c r="D20" s="61"/>
      <c r="E20" s="179"/>
      <c r="F20" s="180"/>
    </row>
    <row r="21" spans="1:6" s="81" customFormat="1" x14ac:dyDescent="0.25">
      <c r="A21" s="175" t="s">
        <v>151</v>
      </c>
      <c r="B21" s="235" t="s">
        <v>155</v>
      </c>
      <c r="C21" s="177"/>
      <c r="D21" s="177"/>
      <c r="E21" s="178"/>
      <c r="F21" s="176"/>
    </row>
    <row r="22" spans="1:6" s="80" customFormat="1" ht="15" customHeight="1" x14ac:dyDescent="0.25">
      <c r="A22" s="168" t="s">
        <v>329</v>
      </c>
      <c r="B22" s="168" t="s">
        <v>526</v>
      </c>
      <c r="C22" s="61">
        <v>1</v>
      </c>
      <c r="D22" s="61">
        <v>5</v>
      </c>
      <c r="E22" s="179">
        <v>-0.8</v>
      </c>
      <c r="F22" s="180">
        <v>-4</v>
      </c>
    </row>
    <row r="23" spans="1:6" s="80" customFormat="1" ht="15" customHeight="1" x14ac:dyDescent="0.25">
      <c r="A23" s="181" t="s">
        <v>329</v>
      </c>
      <c r="B23" s="181" t="s">
        <v>693</v>
      </c>
      <c r="C23" s="182">
        <v>0</v>
      </c>
      <c r="D23" s="182">
        <v>2</v>
      </c>
      <c r="E23" s="183">
        <v>-1</v>
      </c>
      <c r="F23" s="184">
        <v>-2</v>
      </c>
    </row>
    <row r="24" spans="1:6" s="80" customFormat="1" ht="15" customHeight="1" x14ac:dyDescent="0.25">
      <c r="A24" s="168" t="s">
        <v>115</v>
      </c>
      <c r="B24" s="168" t="s">
        <v>479</v>
      </c>
      <c r="C24" s="61">
        <v>198</v>
      </c>
      <c r="D24" s="61">
        <v>12</v>
      </c>
      <c r="E24" s="179">
        <v>15.5</v>
      </c>
      <c r="F24" s="180">
        <v>186</v>
      </c>
    </row>
    <row r="25" spans="1:6" s="80" customFormat="1" ht="15" customHeight="1" x14ac:dyDescent="0.25">
      <c r="A25" s="181" t="s">
        <v>115</v>
      </c>
      <c r="B25" s="181" t="s">
        <v>485</v>
      </c>
      <c r="C25" s="182">
        <v>1</v>
      </c>
      <c r="D25" s="182">
        <v>1</v>
      </c>
      <c r="E25" s="183">
        <v>0</v>
      </c>
      <c r="F25" s="184">
        <v>0</v>
      </c>
    </row>
    <row r="26" spans="1:6" s="80" customFormat="1" ht="15" customHeight="1" x14ac:dyDescent="0.25">
      <c r="A26" s="168" t="s">
        <v>283</v>
      </c>
      <c r="B26" s="168" t="s">
        <v>487</v>
      </c>
      <c r="C26" s="61">
        <v>187</v>
      </c>
      <c r="D26" s="61">
        <v>68</v>
      </c>
      <c r="E26" s="179">
        <v>1.75</v>
      </c>
      <c r="F26" s="180">
        <v>119</v>
      </c>
    </row>
    <row r="27" spans="1:6" s="80" customFormat="1" ht="15" customHeight="1" x14ac:dyDescent="0.25">
      <c r="A27" s="181" t="s">
        <v>632</v>
      </c>
      <c r="B27" s="181" t="s">
        <v>635</v>
      </c>
      <c r="C27" s="182">
        <v>3</v>
      </c>
      <c r="D27" s="182">
        <v>4</v>
      </c>
      <c r="E27" s="183">
        <v>-0.25</v>
      </c>
      <c r="F27" s="184">
        <v>-1</v>
      </c>
    </row>
    <row r="28" spans="1:6" s="80" customFormat="1" ht="15" customHeight="1" x14ac:dyDescent="0.25">
      <c r="A28" s="168" t="s">
        <v>121</v>
      </c>
      <c r="B28" s="168" t="s">
        <v>617</v>
      </c>
      <c r="C28" s="61">
        <v>1</v>
      </c>
      <c r="D28" s="61">
        <v>6</v>
      </c>
      <c r="E28" s="179">
        <v>-0.83333333333333337</v>
      </c>
      <c r="F28" s="180">
        <v>-5</v>
      </c>
    </row>
    <row r="29" spans="1:6" s="80" customFormat="1" ht="15" customHeight="1" x14ac:dyDescent="0.25">
      <c r="A29" s="181" t="s">
        <v>121</v>
      </c>
      <c r="B29" s="181" t="s">
        <v>620</v>
      </c>
      <c r="C29" s="182">
        <v>1</v>
      </c>
      <c r="D29" s="182">
        <v>1</v>
      </c>
      <c r="E29" s="183">
        <v>0</v>
      </c>
      <c r="F29" s="184">
        <v>0</v>
      </c>
    </row>
    <row r="30" spans="1:6" s="80" customFormat="1" ht="15" customHeight="1" x14ac:dyDescent="0.25">
      <c r="A30" s="168" t="s">
        <v>121</v>
      </c>
      <c r="B30" s="168" t="s">
        <v>694</v>
      </c>
      <c r="C30" s="61">
        <v>0</v>
      </c>
      <c r="D30" s="61">
        <v>1</v>
      </c>
      <c r="E30" s="179">
        <v>-1</v>
      </c>
      <c r="F30" s="180">
        <v>-1</v>
      </c>
    </row>
    <row r="31" spans="1:6" s="80" customFormat="1" ht="15" customHeight="1" x14ac:dyDescent="0.25">
      <c r="A31" s="181" t="s">
        <v>140</v>
      </c>
      <c r="B31" s="181" t="s">
        <v>495</v>
      </c>
      <c r="C31" s="182">
        <v>27</v>
      </c>
      <c r="D31" s="182">
        <v>102</v>
      </c>
      <c r="E31" s="183">
        <v>-0.73529411764705888</v>
      </c>
      <c r="F31" s="184">
        <v>-75</v>
      </c>
    </row>
    <row r="32" spans="1:6" s="80" customFormat="1" ht="15" customHeight="1" x14ac:dyDescent="0.25">
      <c r="A32" s="168" t="s">
        <v>140</v>
      </c>
      <c r="B32" s="168" t="s">
        <v>141</v>
      </c>
      <c r="C32" s="61">
        <v>3</v>
      </c>
      <c r="D32" s="61">
        <v>0</v>
      </c>
      <c r="E32" s="179" t="s">
        <v>194</v>
      </c>
      <c r="F32" s="180">
        <v>3</v>
      </c>
    </row>
    <row r="33" spans="1:6" s="80" customFormat="1" ht="15" customHeight="1" x14ac:dyDescent="0.25">
      <c r="A33" s="181" t="s">
        <v>444</v>
      </c>
      <c r="B33" s="181" t="s">
        <v>448</v>
      </c>
      <c r="C33" s="182">
        <v>54</v>
      </c>
      <c r="D33" s="182">
        <v>94</v>
      </c>
      <c r="E33" s="183">
        <v>-0.42553191489361697</v>
      </c>
      <c r="F33" s="184">
        <v>-40</v>
      </c>
    </row>
    <row r="34" spans="1:6" s="80" customFormat="1" ht="15" customHeight="1" x14ac:dyDescent="0.25">
      <c r="A34" s="168" t="s">
        <v>106</v>
      </c>
      <c r="B34" s="168" t="s">
        <v>452</v>
      </c>
      <c r="C34" s="61">
        <v>332</v>
      </c>
      <c r="D34" s="61">
        <v>117</v>
      </c>
      <c r="E34" s="179">
        <v>1.8376068376068377</v>
      </c>
      <c r="F34" s="180">
        <v>215</v>
      </c>
    </row>
    <row r="35" spans="1:6" s="80" customFormat="1" ht="15" customHeight="1" x14ac:dyDescent="0.25">
      <c r="A35" s="181" t="s">
        <v>108</v>
      </c>
      <c r="B35" s="181" t="s">
        <v>438</v>
      </c>
      <c r="C35" s="182">
        <v>125</v>
      </c>
      <c r="D35" s="182">
        <v>100</v>
      </c>
      <c r="E35" s="183">
        <v>0.25</v>
      </c>
      <c r="F35" s="184">
        <v>25</v>
      </c>
    </row>
    <row r="36" spans="1:6" s="80" customFormat="1" ht="15" customHeight="1" x14ac:dyDescent="0.25">
      <c r="A36" s="168" t="s">
        <v>504</v>
      </c>
      <c r="B36" s="168" t="s">
        <v>509</v>
      </c>
      <c r="C36" s="61">
        <v>21</v>
      </c>
      <c r="D36" s="61">
        <v>15</v>
      </c>
      <c r="E36" s="179">
        <v>0.39999999999999991</v>
      </c>
      <c r="F36" s="180">
        <v>6</v>
      </c>
    </row>
    <row r="37" spans="1:6" s="80" customFormat="1" ht="15" customHeight="1" x14ac:dyDescent="0.25">
      <c r="A37" s="181" t="s">
        <v>324</v>
      </c>
      <c r="B37" s="181" t="s">
        <v>467</v>
      </c>
      <c r="C37" s="182">
        <v>17</v>
      </c>
      <c r="D37" s="182">
        <v>13</v>
      </c>
      <c r="E37" s="183">
        <v>0.30769230769230771</v>
      </c>
      <c r="F37" s="184">
        <v>4</v>
      </c>
    </row>
    <row r="38" spans="1:6" s="80" customFormat="1" ht="15" customHeight="1" x14ac:dyDescent="0.25">
      <c r="A38" s="168" t="s">
        <v>324</v>
      </c>
      <c r="B38" s="168" t="s">
        <v>470</v>
      </c>
      <c r="C38" s="61">
        <v>2</v>
      </c>
      <c r="D38" s="61">
        <v>33</v>
      </c>
      <c r="E38" s="179">
        <v>-0.93939393939393945</v>
      </c>
      <c r="F38" s="180">
        <v>-31</v>
      </c>
    </row>
    <row r="39" spans="1:6" s="80" customFormat="1" ht="15" customHeight="1" x14ac:dyDescent="0.25">
      <c r="A39" s="181" t="s">
        <v>117</v>
      </c>
      <c r="B39" s="181" t="s">
        <v>273</v>
      </c>
      <c r="C39" s="182">
        <v>95</v>
      </c>
      <c r="D39" s="182">
        <v>170</v>
      </c>
      <c r="E39" s="183">
        <v>-0.44117647058823528</v>
      </c>
      <c r="F39" s="184">
        <v>-75</v>
      </c>
    </row>
    <row r="40" spans="1:6" s="80" customFormat="1" ht="15" customHeight="1" x14ac:dyDescent="0.25">
      <c r="A40" s="168" t="s">
        <v>201</v>
      </c>
      <c r="B40" s="168" t="s">
        <v>206</v>
      </c>
      <c r="C40" s="61">
        <v>118</v>
      </c>
      <c r="D40" s="61">
        <v>171</v>
      </c>
      <c r="E40" s="179">
        <v>-0.3099415204678363</v>
      </c>
      <c r="F40" s="180">
        <v>-53</v>
      </c>
    </row>
    <row r="41" spans="1:6" s="80" customFormat="1" ht="15" customHeight="1" x14ac:dyDescent="0.25">
      <c r="A41" s="181" t="s">
        <v>119</v>
      </c>
      <c r="B41" s="181" t="s">
        <v>199</v>
      </c>
      <c r="C41" s="182">
        <v>676</v>
      </c>
      <c r="D41" s="182">
        <v>347</v>
      </c>
      <c r="E41" s="183">
        <v>0.94812680115273773</v>
      </c>
      <c r="F41" s="184">
        <v>329</v>
      </c>
    </row>
    <row r="42" spans="1:6" s="80" customFormat="1" ht="15" customHeight="1" x14ac:dyDescent="0.25">
      <c r="A42" s="168" t="s">
        <v>119</v>
      </c>
      <c r="B42" s="168" t="s">
        <v>435</v>
      </c>
      <c r="C42" s="61">
        <v>1</v>
      </c>
      <c r="D42" s="61">
        <v>1</v>
      </c>
      <c r="E42" s="179">
        <v>0</v>
      </c>
      <c r="F42" s="180">
        <v>0</v>
      </c>
    </row>
    <row r="43" spans="1:6" s="80" customFormat="1" ht="15" customHeight="1" x14ac:dyDescent="0.25">
      <c r="A43" s="181" t="s">
        <v>574</v>
      </c>
      <c r="B43" s="181" t="s">
        <v>695</v>
      </c>
      <c r="C43" s="182">
        <v>0</v>
      </c>
      <c r="D43" s="182">
        <v>10</v>
      </c>
      <c r="E43" s="183">
        <v>-1</v>
      </c>
      <c r="F43" s="184">
        <v>-10</v>
      </c>
    </row>
    <row r="44" spans="1:6" s="80" customFormat="1" ht="15" customHeight="1" x14ac:dyDescent="0.25">
      <c r="A44" s="168" t="s">
        <v>568</v>
      </c>
      <c r="B44" s="168" t="s">
        <v>571</v>
      </c>
      <c r="C44" s="61">
        <v>6</v>
      </c>
      <c r="D44" s="61">
        <v>0</v>
      </c>
      <c r="E44" s="179" t="s">
        <v>194</v>
      </c>
      <c r="F44" s="180">
        <v>6</v>
      </c>
    </row>
    <row r="45" spans="1:6" s="80" customFormat="1" ht="15" customHeight="1" x14ac:dyDescent="0.25">
      <c r="A45" s="181" t="s">
        <v>568</v>
      </c>
      <c r="B45" s="181" t="s">
        <v>570</v>
      </c>
      <c r="C45" s="182">
        <v>31</v>
      </c>
      <c r="D45" s="182">
        <v>33</v>
      </c>
      <c r="E45" s="183">
        <v>-6.0606060606060552E-2</v>
      </c>
      <c r="F45" s="184">
        <v>-2</v>
      </c>
    </row>
    <row r="46" spans="1:6" s="80" customFormat="1" ht="15" customHeight="1" x14ac:dyDescent="0.25">
      <c r="A46" s="168" t="s">
        <v>113</v>
      </c>
      <c r="B46" s="168" t="s">
        <v>232</v>
      </c>
      <c r="C46" s="61">
        <v>551</v>
      </c>
      <c r="D46" s="61">
        <v>526</v>
      </c>
      <c r="E46" s="179">
        <v>4.7528517110266177E-2</v>
      </c>
      <c r="F46" s="180">
        <v>25</v>
      </c>
    </row>
    <row r="47" spans="1:6" s="80" customFormat="1" ht="15" customHeight="1" x14ac:dyDescent="0.25">
      <c r="A47" s="181" t="s">
        <v>255</v>
      </c>
      <c r="B47" s="181" t="s">
        <v>259</v>
      </c>
      <c r="C47" s="182">
        <v>237</v>
      </c>
      <c r="D47" s="182">
        <v>223</v>
      </c>
      <c r="E47" s="183">
        <v>6.2780269058295923E-2</v>
      </c>
      <c r="F47" s="184">
        <v>14</v>
      </c>
    </row>
    <row r="48" spans="1:6" s="80" customFormat="1" ht="15" customHeight="1" x14ac:dyDescent="0.25">
      <c r="A48" s="168" t="s">
        <v>131</v>
      </c>
      <c r="B48" s="168" t="s">
        <v>423</v>
      </c>
      <c r="C48" s="61">
        <v>65</v>
      </c>
      <c r="D48" s="61">
        <v>81</v>
      </c>
      <c r="E48" s="179">
        <v>-0.19753086419753085</v>
      </c>
      <c r="F48" s="180">
        <v>-16</v>
      </c>
    </row>
    <row r="49" spans="1:6" x14ac:dyDescent="0.25">
      <c r="A49" s="185" t="s">
        <v>153</v>
      </c>
      <c r="B49" s="186"/>
      <c r="C49" s="126">
        <v>2753</v>
      </c>
      <c r="D49" s="126">
        <v>2136</v>
      </c>
      <c r="E49" s="187">
        <v>0.28885767790262173</v>
      </c>
      <c r="F49" s="188">
        <v>617</v>
      </c>
    </row>
    <row r="50" spans="1:6" s="193" customFormat="1" ht="12.75" x14ac:dyDescent="0.2">
      <c r="A50" s="189" t="s">
        <v>154</v>
      </c>
      <c r="B50" s="189"/>
      <c r="C50" s="190">
        <v>0.11003197442046363</v>
      </c>
      <c r="D50" s="190">
        <v>9.5233849034731824E-2</v>
      </c>
      <c r="E50" s="191"/>
      <c r="F50" s="192"/>
    </row>
    <row r="51" spans="1:6" x14ac:dyDescent="0.25">
      <c r="A51" s="146"/>
      <c r="E51" s="179"/>
      <c r="F51" s="180"/>
    </row>
    <row r="52" spans="1:6" s="81" customFormat="1" x14ac:dyDescent="0.25">
      <c r="A52" s="175" t="s">
        <v>151</v>
      </c>
      <c r="B52" s="235" t="s">
        <v>156</v>
      </c>
      <c r="C52" s="177"/>
      <c r="D52" s="177"/>
      <c r="E52" s="178"/>
      <c r="F52" s="176"/>
    </row>
    <row r="53" spans="1:6" s="80" customFormat="1" ht="15" customHeight="1" x14ac:dyDescent="0.25">
      <c r="A53" s="168" t="s">
        <v>134</v>
      </c>
      <c r="B53" s="168" t="s">
        <v>629</v>
      </c>
      <c r="C53" s="61">
        <v>11</v>
      </c>
      <c r="D53" s="61">
        <v>34</v>
      </c>
      <c r="E53" s="179">
        <v>-0.67647058823529416</v>
      </c>
      <c r="F53" s="180">
        <v>-23</v>
      </c>
    </row>
    <row r="54" spans="1:6" s="80" customFormat="1" ht="15" customHeight="1" x14ac:dyDescent="0.25">
      <c r="A54" s="181" t="s">
        <v>329</v>
      </c>
      <c r="B54" s="181" t="s">
        <v>518</v>
      </c>
      <c r="C54" s="182">
        <v>14</v>
      </c>
      <c r="D54" s="182">
        <v>21</v>
      </c>
      <c r="E54" s="183">
        <v>-0.33333333333333337</v>
      </c>
      <c r="F54" s="184">
        <v>-7</v>
      </c>
    </row>
    <row r="55" spans="1:6" s="80" customFormat="1" ht="15" customHeight="1" x14ac:dyDescent="0.25">
      <c r="A55" s="168" t="s">
        <v>329</v>
      </c>
      <c r="B55" s="168" t="s">
        <v>524</v>
      </c>
      <c r="C55" s="61">
        <v>2</v>
      </c>
      <c r="D55" s="61">
        <v>2</v>
      </c>
      <c r="E55" s="179">
        <v>0</v>
      </c>
      <c r="F55" s="180">
        <v>0</v>
      </c>
    </row>
    <row r="56" spans="1:6" s="80" customFormat="1" ht="15" customHeight="1" x14ac:dyDescent="0.25">
      <c r="A56" s="181" t="s">
        <v>329</v>
      </c>
      <c r="B56" s="181" t="s">
        <v>520</v>
      </c>
      <c r="C56" s="182">
        <v>7</v>
      </c>
      <c r="D56" s="182">
        <v>8</v>
      </c>
      <c r="E56" s="183">
        <v>-0.125</v>
      </c>
      <c r="F56" s="184">
        <v>-1</v>
      </c>
    </row>
    <row r="57" spans="1:6" s="80" customFormat="1" ht="15" customHeight="1" x14ac:dyDescent="0.25">
      <c r="A57" s="168" t="s">
        <v>136</v>
      </c>
      <c r="B57" s="168" t="s">
        <v>553</v>
      </c>
      <c r="C57" s="61">
        <v>4</v>
      </c>
      <c r="D57" s="61">
        <v>6</v>
      </c>
      <c r="E57" s="179">
        <v>-0.33333333333333337</v>
      </c>
      <c r="F57" s="180">
        <v>-2</v>
      </c>
    </row>
    <row r="58" spans="1:6" s="80" customFormat="1" ht="15" customHeight="1" x14ac:dyDescent="0.25">
      <c r="A58" s="181" t="s">
        <v>136</v>
      </c>
      <c r="B58" s="181" t="s">
        <v>551</v>
      </c>
      <c r="C58" s="182">
        <v>7</v>
      </c>
      <c r="D58" s="182">
        <v>16</v>
      </c>
      <c r="E58" s="183">
        <v>-0.5625</v>
      </c>
      <c r="F58" s="184">
        <v>-9</v>
      </c>
    </row>
    <row r="59" spans="1:6" s="80" customFormat="1" ht="15" customHeight="1" x14ac:dyDescent="0.25">
      <c r="A59" s="168" t="s">
        <v>136</v>
      </c>
      <c r="B59" s="168" t="s">
        <v>554</v>
      </c>
      <c r="C59" s="61">
        <v>2</v>
      </c>
      <c r="D59" s="61">
        <v>0</v>
      </c>
      <c r="E59" s="179" t="s">
        <v>194</v>
      </c>
      <c r="F59" s="180">
        <v>2</v>
      </c>
    </row>
    <row r="60" spans="1:6" s="80" customFormat="1" ht="15" customHeight="1" x14ac:dyDescent="0.25">
      <c r="A60" s="181" t="s">
        <v>115</v>
      </c>
      <c r="B60" s="181" t="s">
        <v>192</v>
      </c>
      <c r="C60" s="182">
        <v>69</v>
      </c>
      <c r="D60" s="182">
        <v>212</v>
      </c>
      <c r="E60" s="183">
        <v>-0.67452830188679247</v>
      </c>
      <c r="F60" s="184">
        <v>-143</v>
      </c>
    </row>
    <row r="61" spans="1:6" s="80" customFormat="1" ht="15" customHeight="1" x14ac:dyDescent="0.25">
      <c r="A61" s="168" t="s">
        <v>115</v>
      </c>
      <c r="B61" s="168" t="s">
        <v>482</v>
      </c>
      <c r="C61" s="61">
        <v>11</v>
      </c>
      <c r="D61" s="61">
        <v>16</v>
      </c>
      <c r="E61" s="179">
        <v>-0.3125</v>
      </c>
      <c r="F61" s="180">
        <v>-5</v>
      </c>
    </row>
    <row r="62" spans="1:6" s="80" customFormat="1" x14ac:dyDescent="0.25">
      <c r="A62" s="181" t="s">
        <v>283</v>
      </c>
      <c r="B62" s="181" t="s">
        <v>488</v>
      </c>
      <c r="C62" s="182">
        <v>74</v>
      </c>
      <c r="D62" s="182">
        <v>50</v>
      </c>
      <c r="E62" s="183">
        <v>0.48</v>
      </c>
      <c r="F62" s="184">
        <v>24</v>
      </c>
    </row>
    <row r="63" spans="1:6" s="80" customFormat="1" x14ac:dyDescent="0.25">
      <c r="A63" s="168" t="s">
        <v>632</v>
      </c>
      <c r="B63" s="168" t="s">
        <v>634</v>
      </c>
      <c r="C63" s="61">
        <v>8</v>
      </c>
      <c r="D63" s="61">
        <v>40</v>
      </c>
      <c r="E63" s="179">
        <v>-0.8</v>
      </c>
      <c r="F63" s="180">
        <v>-32</v>
      </c>
    </row>
    <row r="64" spans="1:6" s="80" customFormat="1" x14ac:dyDescent="0.25">
      <c r="A64" s="181" t="s">
        <v>121</v>
      </c>
      <c r="B64" s="181" t="s">
        <v>610</v>
      </c>
      <c r="C64" s="182">
        <v>4</v>
      </c>
      <c r="D64" s="182">
        <v>12</v>
      </c>
      <c r="E64" s="183">
        <v>-0.66666666666666674</v>
      </c>
      <c r="F64" s="184">
        <v>-8</v>
      </c>
    </row>
    <row r="65" spans="1:6" s="80" customFormat="1" x14ac:dyDescent="0.25">
      <c r="A65" s="168" t="s">
        <v>140</v>
      </c>
      <c r="B65" s="168" t="s">
        <v>268</v>
      </c>
      <c r="C65" s="61">
        <v>231</v>
      </c>
      <c r="D65" s="61">
        <v>213</v>
      </c>
      <c r="E65" s="179">
        <v>8.4507042253521236E-2</v>
      </c>
      <c r="F65" s="180">
        <v>18</v>
      </c>
    </row>
    <row r="66" spans="1:6" s="80" customFormat="1" x14ac:dyDescent="0.25">
      <c r="A66" s="181" t="s">
        <v>444</v>
      </c>
      <c r="B66" s="181" t="s">
        <v>446</v>
      </c>
      <c r="C66" s="182">
        <v>342</v>
      </c>
      <c r="D66" s="182">
        <v>388</v>
      </c>
      <c r="E66" s="183">
        <v>-0.11855670103092786</v>
      </c>
      <c r="F66" s="184">
        <v>-46</v>
      </c>
    </row>
    <row r="67" spans="1:6" s="80" customFormat="1" x14ac:dyDescent="0.25">
      <c r="A67" s="168" t="s">
        <v>106</v>
      </c>
      <c r="B67" s="168" t="s">
        <v>364</v>
      </c>
      <c r="C67" s="61">
        <v>242</v>
      </c>
      <c r="D67" s="61">
        <v>77</v>
      </c>
      <c r="E67" s="179">
        <v>2.1428571428571428</v>
      </c>
      <c r="F67" s="180">
        <v>165</v>
      </c>
    </row>
    <row r="68" spans="1:6" s="80" customFormat="1" x14ac:dyDescent="0.25">
      <c r="A68" s="181" t="s">
        <v>108</v>
      </c>
      <c r="B68" s="181" t="s">
        <v>333</v>
      </c>
      <c r="C68" s="182">
        <v>539</v>
      </c>
      <c r="D68" s="182">
        <v>336</v>
      </c>
      <c r="E68" s="183">
        <v>0.60416666666666674</v>
      </c>
      <c r="F68" s="184">
        <v>203</v>
      </c>
    </row>
    <row r="69" spans="1:6" s="80" customFormat="1" x14ac:dyDescent="0.25">
      <c r="A69" s="168" t="s">
        <v>108</v>
      </c>
      <c r="B69" s="168" t="s">
        <v>443</v>
      </c>
      <c r="C69" s="61">
        <v>2</v>
      </c>
      <c r="D69" s="61">
        <v>14</v>
      </c>
      <c r="E69" s="179">
        <v>-0.85714285714285721</v>
      </c>
      <c r="F69" s="180">
        <v>-12</v>
      </c>
    </row>
    <row r="70" spans="1:6" s="80" customFormat="1" x14ac:dyDescent="0.25">
      <c r="A70" s="181" t="s">
        <v>129</v>
      </c>
      <c r="B70" s="181" t="s">
        <v>583</v>
      </c>
      <c r="C70" s="182">
        <v>15</v>
      </c>
      <c r="D70" s="182">
        <v>15</v>
      </c>
      <c r="E70" s="183">
        <v>0</v>
      </c>
      <c r="F70" s="184">
        <v>0</v>
      </c>
    </row>
    <row r="71" spans="1:6" s="80" customFormat="1" x14ac:dyDescent="0.25">
      <c r="A71" s="168" t="s">
        <v>504</v>
      </c>
      <c r="B71" s="168" t="s">
        <v>506</v>
      </c>
      <c r="C71" s="61">
        <v>128</v>
      </c>
      <c r="D71" s="61">
        <v>88</v>
      </c>
      <c r="E71" s="179">
        <v>0.45454545454545459</v>
      </c>
      <c r="F71" s="180">
        <v>40</v>
      </c>
    </row>
    <row r="72" spans="1:6" s="80" customFormat="1" x14ac:dyDescent="0.25">
      <c r="A72" s="181" t="s">
        <v>111</v>
      </c>
      <c r="B72" s="181" t="s">
        <v>534</v>
      </c>
      <c r="C72" s="182">
        <v>21</v>
      </c>
      <c r="D72" s="182">
        <v>10</v>
      </c>
      <c r="E72" s="183">
        <v>1.1000000000000001</v>
      </c>
      <c r="F72" s="184">
        <v>11</v>
      </c>
    </row>
    <row r="73" spans="1:6" s="80" customFormat="1" x14ac:dyDescent="0.25">
      <c r="A73" s="168" t="s">
        <v>621</v>
      </c>
      <c r="B73" s="168" t="s">
        <v>624</v>
      </c>
      <c r="C73" s="61">
        <v>13</v>
      </c>
      <c r="D73" s="61">
        <v>15</v>
      </c>
      <c r="E73" s="179">
        <v>-0.1333333333333333</v>
      </c>
      <c r="F73" s="180">
        <v>-2</v>
      </c>
    </row>
    <row r="74" spans="1:6" s="80" customFormat="1" x14ac:dyDescent="0.25">
      <c r="A74" s="181" t="s">
        <v>621</v>
      </c>
      <c r="B74" s="181" t="s">
        <v>622</v>
      </c>
      <c r="C74" s="182">
        <v>36</v>
      </c>
      <c r="D74" s="182">
        <v>48</v>
      </c>
      <c r="E74" s="183">
        <v>-0.25</v>
      </c>
      <c r="F74" s="184">
        <v>-12</v>
      </c>
    </row>
    <row r="75" spans="1:6" s="80" customFormat="1" x14ac:dyDescent="0.25">
      <c r="A75" s="168" t="s">
        <v>621</v>
      </c>
      <c r="B75" s="168" t="s">
        <v>626</v>
      </c>
      <c r="C75" s="61">
        <v>2</v>
      </c>
      <c r="D75" s="61">
        <v>5</v>
      </c>
      <c r="E75" s="179">
        <v>-0.6</v>
      </c>
      <c r="F75" s="180">
        <v>-3</v>
      </c>
    </row>
    <row r="76" spans="1:6" s="80" customFormat="1" x14ac:dyDescent="0.25">
      <c r="A76" s="181" t="s">
        <v>358</v>
      </c>
      <c r="B76" s="181" t="s">
        <v>566</v>
      </c>
      <c r="C76" s="182">
        <v>42</v>
      </c>
      <c r="D76" s="182">
        <v>33</v>
      </c>
      <c r="E76" s="183">
        <v>0.27272727272727271</v>
      </c>
      <c r="F76" s="184">
        <v>9</v>
      </c>
    </row>
    <row r="77" spans="1:6" s="80" customFormat="1" x14ac:dyDescent="0.25">
      <c r="A77" s="168" t="s">
        <v>324</v>
      </c>
      <c r="B77" s="168" t="s">
        <v>468</v>
      </c>
      <c r="C77" s="61">
        <v>10</v>
      </c>
      <c r="D77" s="61">
        <v>13</v>
      </c>
      <c r="E77" s="179">
        <v>-0.23076923076923073</v>
      </c>
      <c r="F77" s="180">
        <v>-3</v>
      </c>
    </row>
    <row r="78" spans="1:6" s="80" customFormat="1" x14ac:dyDescent="0.25">
      <c r="A78" s="181" t="s">
        <v>324</v>
      </c>
      <c r="B78" s="181" t="s">
        <v>464</v>
      </c>
      <c r="C78" s="182">
        <v>45</v>
      </c>
      <c r="D78" s="182">
        <v>112</v>
      </c>
      <c r="E78" s="183">
        <v>-0.5982142857142857</v>
      </c>
      <c r="F78" s="184">
        <v>-67</v>
      </c>
    </row>
    <row r="79" spans="1:6" s="80" customFormat="1" x14ac:dyDescent="0.25">
      <c r="A79" s="168" t="s">
        <v>117</v>
      </c>
      <c r="B79" s="168" t="s">
        <v>373</v>
      </c>
      <c r="C79" s="61">
        <v>284</v>
      </c>
      <c r="D79" s="61">
        <v>261</v>
      </c>
      <c r="E79" s="179">
        <v>8.8122605363984752E-2</v>
      </c>
      <c r="F79" s="180">
        <v>23</v>
      </c>
    </row>
    <row r="80" spans="1:6" s="80" customFormat="1" x14ac:dyDescent="0.25">
      <c r="A80" s="181" t="s">
        <v>201</v>
      </c>
      <c r="B80" s="181" t="s">
        <v>696</v>
      </c>
      <c r="C80" s="182">
        <v>0</v>
      </c>
      <c r="D80" s="182">
        <v>2</v>
      </c>
      <c r="E80" s="183">
        <v>-1</v>
      </c>
      <c r="F80" s="184">
        <v>-2</v>
      </c>
    </row>
    <row r="81" spans="1:6" s="80" customFormat="1" x14ac:dyDescent="0.25">
      <c r="A81" s="168" t="s">
        <v>201</v>
      </c>
      <c r="B81" s="168" t="s">
        <v>451</v>
      </c>
      <c r="C81" s="61">
        <v>96</v>
      </c>
      <c r="D81" s="61">
        <v>158</v>
      </c>
      <c r="E81" s="179">
        <v>-0.39240506329113922</v>
      </c>
      <c r="F81" s="180">
        <v>-62</v>
      </c>
    </row>
    <row r="82" spans="1:6" s="80" customFormat="1" x14ac:dyDescent="0.25">
      <c r="A82" s="181" t="s">
        <v>119</v>
      </c>
      <c r="B82" s="181" t="s">
        <v>697</v>
      </c>
      <c r="C82" s="182">
        <v>0</v>
      </c>
      <c r="D82" s="182">
        <v>2</v>
      </c>
      <c r="E82" s="183">
        <v>-1</v>
      </c>
      <c r="F82" s="184">
        <v>-2</v>
      </c>
    </row>
    <row r="83" spans="1:6" s="80" customFormat="1" x14ac:dyDescent="0.25">
      <c r="A83" s="168" t="s">
        <v>119</v>
      </c>
      <c r="B83" s="168" t="s">
        <v>429</v>
      </c>
      <c r="C83" s="61">
        <v>76</v>
      </c>
      <c r="D83" s="61">
        <v>248</v>
      </c>
      <c r="E83" s="179">
        <v>-0.69354838709677424</v>
      </c>
      <c r="F83" s="180">
        <v>-172</v>
      </c>
    </row>
    <row r="84" spans="1:6" s="80" customFormat="1" x14ac:dyDescent="0.25">
      <c r="A84" s="181" t="s">
        <v>574</v>
      </c>
      <c r="B84" s="181" t="s">
        <v>575</v>
      </c>
      <c r="C84" s="182">
        <v>177</v>
      </c>
      <c r="D84" s="182">
        <v>123</v>
      </c>
      <c r="E84" s="183">
        <v>0.43902439024390238</v>
      </c>
      <c r="F84" s="184">
        <v>54</v>
      </c>
    </row>
    <row r="85" spans="1:6" s="80" customFormat="1" x14ac:dyDescent="0.25">
      <c r="A85" s="168" t="s">
        <v>574</v>
      </c>
      <c r="B85" s="168" t="s">
        <v>578</v>
      </c>
      <c r="C85" s="61">
        <v>1</v>
      </c>
      <c r="D85" s="61">
        <v>3</v>
      </c>
      <c r="E85" s="179">
        <v>-0.66666666666666674</v>
      </c>
      <c r="F85" s="180">
        <v>-2</v>
      </c>
    </row>
    <row r="86" spans="1:6" s="80" customFormat="1" x14ac:dyDescent="0.25">
      <c r="A86" s="181" t="s">
        <v>471</v>
      </c>
      <c r="B86" s="181" t="s">
        <v>698</v>
      </c>
      <c r="C86" s="182">
        <v>0</v>
      </c>
      <c r="D86" s="182">
        <v>2</v>
      </c>
      <c r="E86" s="183">
        <v>-1</v>
      </c>
      <c r="F86" s="184">
        <v>-2</v>
      </c>
    </row>
    <row r="87" spans="1:6" s="80" customFormat="1" x14ac:dyDescent="0.25">
      <c r="A87" s="168" t="s">
        <v>471</v>
      </c>
      <c r="B87" s="168" t="s">
        <v>476</v>
      </c>
      <c r="C87" s="61">
        <v>10</v>
      </c>
      <c r="D87" s="61">
        <v>14</v>
      </c>
      <c r="E87" s="179">
        <v>-0.2857142857142857</v>
      </c>
      <c r="F87" s="180">
        <v>-4</v>
      </c>
    </row>
    <row r="88" spans="1:6" s="80" customFormat="1" x14ac:dyDescent="0.25">
      <c r="A88" s="181" t="s">
        <v>113</v>
      </c>
      <c r="B88" s="181" t="s">
        <v>231</v>
      </c>
      <c r="C88" s="182">
        <v>1329</v>
      </c>
      <c r="D88" s="182">
        <v>1145</v>
      </c>
      <c r="E88" s="183">
        <v>0.16069868995633185</v>
      </c>
      <c r="F88" s="184">
        <v>184</v>
      </c>
    </row>
    <row r="89" spans="1:6" s="80" customFormat="1" x14ac:dyDescent="0.25">
      <c r="A89" s="168" t="s">
        <v>113</v>
      </c>
      <c r="B89" s="168" t="s">
        <v>233</v>
      </c>
      <c r="C89" s="61">
        <v>248</v>
      </c>
      <c r="D89" s="61">
        <v>228</v>
      </c>
      <c r="E89" s="179">
        <v>8.7719298245614086E-2</v>
      </c>
      <c r="F89" s="180">
        <v>20</v>
      </c>
    </row>
    <row r="90" spans="1:6" s="80" customFormat="1" x14ac:dyDescent="0.25">
      <c r="A90" s="181" t="s">
        <v>255</v>
      </c>
      <c r="B90" s="181" t="s">
        <v>258</v>
      </c>
      <c r="C90" s="182">
        <v>567</v>
      </c>
      <c r="D90" s="182">
        <v>764</v>
      </c>
      <c r="E90" s="183">
        <v>-0.25785340314136129</v>
      </c>
      <c r="F90" s="184">
        <v>-197</v>
      </c>
    </row>
    <row r="91" spans="1:6" s="80" customFormat="1" x14ac:dyDescent="0.25">
      <c r="A91" s="168" t="s">
        <v>255</v>
      </c>
      <c r="B91" s="168" t="s">
        <v>412</v>
      </c>
      <c r="C91" s="61">
        <v>477</v>
      </c>
      <c r="D91" s="61">
        <v>502</v>
      </c>
      <c r="E91" s="179">
        <v>-4.980079681274896E-2</v>
      </c>
      <c r="F91" s="180">
        <v>-25</v>
      </c>
    </row>
    <row r="92" spans="1:6" s="80" customFormat="1" x14ac:dyDescent="0.25">
      <c r="A92" s="181" t="s">
        <v>131</v>
      </c>
      <c r="B92" s="181" t="s">
        <v>425</v>
      </c>
      <c r="C92" s="182">
        <v>4</v>
      </c>
      <c r="D92" s="182">
        <v>2</v>
      </c>
      <c r="E92" s="183">
        <v>1</v>
      </c>
      <c r="F92" s="184">
        <v>2</v>
      </c>
    </row>
    <row r="93" spans="1:6" s="80" customFormat="1" x14ac:dyDescent="0.25">
      <c r="A93" s="168" t="s">
        <v>131</v>
      </c>
      <c r="B93" s="168" t="s">
        <v>213</v>
      </c>
      <c r="C93" s="61">
        <v>534</v>
      </c>
      <c r="D93" s="61">
        <v>495</v>
      </c>
      <c r="E93" s="179">
        <v>7.8787878787878851E-2</v>
      </c>
      <c r="F93" s="180">
        <v>39</v>
      </c>
    </row>
    <row r="94" spans="1:6" s="80" customFormat="1" x14ac:dyDescent="0.25">
      <c r="A94" s="181" t="s">
        <v>131</v>
      </c>
      <c r="B94" s="181" t="s">
        <v>421</v>
      </c>
      <c r="C94" s="182">
        <v>102</v>
      </c>
      <c r="D94" s="182">
        <v>122</v>
      </c>
      <c r="E94" s="183">
        <v>-0.16393442622950816</v>
      </c>
      <c r="F94" s="184">
        <v>-20</v>
      </c>
    </row>
    <row r="95" spans="1:6" x14ac:dyDescent="0.25">
      <c r="A95" s="185" t="s">
        <v>153</v>
      </c>
      <c r="B95" s="186"/>
      <c r="C95" s="126">
        <v>5786</v>
      </c>
      <c r="D95" s="126">
        <v>5855</v>
      </c>
      <c r="E95" s="187">
        <v>-1.1784799316823191E-2</v>
      </c>
      <c r="F95" s="188">
        <v>-69</v>
      </c>
    </row>
    <row r="96" spans="1:6" s="193" customFormat="1" ht="12.75" x14ac:dyDescent="0.2">
      <c r="A96" s="189" t="s">
        <v>154</v>
      </c>
      <c r="B96" s="189"/>
      <c r="C96" s="190">
        <v>0.23125499600319743</v>
      </c>
      <c r="D96" s="190">
        <v>0.26104596727451068</v>
      </c>
      <c r="E96" s="191"/>
      <c r="F96" s="192"/>
    </row>
    <row r="97" spans="1:6" x14ac:dyDescent="0.25">
      <c r="A97" s="146"/>
      <c r="E97" s="179"/>
      <c r="F97" s="180"/>
    </row>
    <row r="98" spans="1:6" s="81" customFormat="1" x14ac:dyDescent="0.25">
      <c r="A98" s="175" t="s">
        <v>151</v>
      </c>
      <c r="B98" s="235" t="s">
        <v>157</v>
      </c>
      <c r="C98" s="177"/>
      <c r="D98" s="177"/>
      <c r="E98" s="178"/>
      <c r="F98" s="176"/>
    </row>
    <row r="99" spans="1:6" s="80" customFormat="1" ht="15" customHeight="1" x14ac:dyDescent="0.25">
      <c r="A99" s="168" t="s">
        <v>134</v>
      </c>
      <c r="B99" s="168" t="s">
        <v>628</v>
      </c>
      <c r="C99" s="61">
        <v>23</v>
      </c>
      <c r="D99" s="61">
        <v>1</v>
      </c>
      <c r="E99" s="179">
        <v>22</v>
      </c>
      <c r="F99" s="180">
        <v>22</v>
      </c>
    </row>
    <row r="100" spans="1:6" s="80" customFormat="1" ht="15" customHeight="1" x14ac:dyDescent="0.25">
      <c r="A100" s="181" t="s">
        <v>329</v>
      </c>
      <c r="B100" s="181" t="s">
        <v>514</v>
      </c>
      <c r="C100" s="182">
        <v>45</v>
      </c>
      <c r="D100" s="182">
        <v>36</v>
      </c>
      <c r="E100" s="183">
        <v>0.25</v>
      </c>
      <c r="F100" s="184">
        <v>9</v>
      </c>
    </row>
    <row r="101" spans="1:6" s="80" customFormat="1" ht="15" customHeight="1" x14ac:dyDescent="0.25">
      <c r="A101" s="168" t="s">
        <v>329</v>
      </c>
      <c r="B101" s="168" t="s">
        <v>517</v>
      </c>
      <c r="C101" s="61">
        <v>21</v>
      </c>
      <c r="D101" s="61">
        <v>6</v>
      </c>
      <c r="E101" s="179">
        <v>2.5</v>
      </c>
      <c r="F101" s="180">
        <v>15</v>
      </c>
    </row>
    <row r="102" spans="1:6" s="80" customFormat="1" ht="15" customHeight="1" x14ac:dyDescent="0.25">
      <c r="A102" s="181" t="s">
        <v>329</v>
      </c>
      <c r="B102" s="181" t="s">
        <v>529</v>
      </c>
      <c r="C102" s="182">
        <v>0</v>
      </c>
      <c r="D102" s="182">
        <v>0</v>
      </c>
      <c r="E102" s="183" t="s">
        <v>194</v>
      </c>
      <c r="F102" s="184">
        <v>0</v>
      </c>
    </row>
    <row r="103" spans="1:6" s="80" customFormat="1" ht="15" customHeight="1" x14ac:dyDescent="0.25">
      <c r="A103" s="168" t="s">
        <v>329</v>
      </c>
      <c r="B103" s="168" t="s">
        <v>523</v>
      </c>
      <c r="C103" s="61">
        <v>3</v>
      </c>
      <c r="D103" s="61">
        <v>0</v>
      </c>
      <c r="E103" s="179" t="s">
        <v>194</v>
      </c>
      <c r="F103" s="180">
        <v>3</v>
      </c>
    </row>
    <row r="104" spans="1:6" s="80" customFormat="1" ht="15" customHeight="1" x14ac:dyDescent="0.25">
      <c r="A104" s="181" t="s">
        <v>136</v>
      </c>
      <c r="B104" s="181" t="s">
        <v>546</v>
      </c>
      <c r="C104" s="182">
        <v>43</v>
      </c>
      <c r="D104" s="182">
        <v>36</v>
      </c>
      <c r="E104" s="183">
        <v>0.19444444444444442</v>
      </c>
      <c r="F104" s="184">
        <v>7</v>
      </c>
    </row>
    <row r="105" spans="1:6" s="80" customFormat="1" ht="15" customHeight="1" x14ac:dyDescent="0.25">
      <c r="A105" s="168" t="s">
        <v>653</v>
      </c>
      <c r="B105" s="168" t="s">
        <v>699</v>
      </c>
      <c r="C105" s="61">
        <v>0</v>
      </c>
      <c r="D105" s="61">
        <v>3</v>
      </c>
      <c r="E105" s="179">
        <v>-1</v>
      </c>
      <c r="F105" s="180">
        <v>-3</v>
      </c>
    </row>
    <row r="106" spans="1:6" s="80" customFormat="1" ht="15" customHeight="1" x14ac:dyDescent="0.25">
      <c r="A106" s="181" t="s">
        <v>115</v>
      </c>
      <c r="B106" s="181" t="s">
        <v>483</v>
      </c>
      <c r="C106" s="182">
        <v>5</v>
      </c>
      <c r="D106" s="182">
        <v>5</v>
      </c>
      <c r="E106" s="183">
        <v>0</v>
      </c>
      <c r="F106" s="184">
        <v>0</v>
      </c>
    </row>
    <row r="107" spans="1:6" s="80" customFormat="1" ht="15" customHeight="1" x14ac:dyDescent="0.25">
      <c r="A107" s="168" t="s">
        <v>632</v>
      </c>
      <c r="B107" s="168" t="s">
        <v>633</v>
      </c>
      <c r="C107" s="61">
        <v>29</v>
      </c>
      <c r="D107" s="61">
        <v>45</v>
      </c>
      <c r="E107" s="179">
        <v>-0.35555555555555551</v>
      </c>
      <c r="F107" s="180">
        <v>-16</v>
      </c>
    </row>
    <row r="108" spans="1:6" s="80" customFormat="1" ht="15" customHeight="1" x14ac:dyDescent="0.25">
      <c r="A108" s="181" t="s">
        <v>140</v>
      </c>
      <c r="B108" s="181" t="s">
        <v>492</v>
      </c>
      <c r="C108" s="182">
        <v>61</v>
      </c>
      <c r="D108" s="182">
        <v>81</v>
      </c>
      <c r="E108" s="183">
        <v>-0.24691358024691357</v>
      </c>
      <c r="F108" s="184">
        <v>-20</v>
      </c>
    </row>
    <row r="109" spans="1:6" s="80" customFormat="1" ht="15" customHeight="1" x14ac:dyDescent="0.25">
      <c r="A109" s="168" t="s">
        <v>140</v>
      </c>
      <c r="B109" s="168" t="s">
        <v>501</v>
      </c>
      <c r="C109" s="61">
        <v>9</v>
      </c>
      <c r="D109" s="61">
        <v>5</v>
      </c>
      <c r="E109" s="179">
        <v>0.8</v>
      </c>
      <c r="F109" s="180">
        <v>4</v>
      </c>
    </row>
    <row r="110" spans="1:6" s="80" customFormat="1" ht="15" customHeight="1" x14ac:dyDescent="0.25">
      <c r="A110" s="181" t="s">
        <v>106</v>
      </c>
      <c r="B110" s="181" t="s">
        <v>454</v>
      </c>
      <c r="C110" s="182">
        <v>33</v>
      </c>
      <c r="D110" s="182">
        <v>37</v>
      </c>
      <c r="E110" s="183">
        <v>-0.10810810810810811</v>
      </c>
      <c r="F110" s="184">
        <v>-4</v>
      </c>
    </row>
    <row r="111" spans="1:6" s="80" customFormat="1" ht="15" customHeight="1" x14ac:dyDescent="0.25">
      <c r="A111" s="168" t="s">
        <v>106</v>
      </c>
      <c r="B111" s="168" t="s">
        <v>148</v>
      </c>
      <c r="C111" s="61">
        <v>25</v>
      </c>
      <c r="D111" s="61">
        <v>0</v>
      </c>
      <c r="E111" s="179" t="s">
        <v>194</v>
      </c>
      <c r="F111" s="180">
        <v>25</v>
      </c>
    </row>
    <row r="112" spans="1:6" s="80" customFormat="1" ht="15" customHeight="1" x14ac:dyDescent="0.25">
      <c r="A112" s="181" t="s">
        <v>642</v>
      </c>
      <c r="B112" s="181" t="s">
        <v>644</v>
      </c>
      <c r="C112" s="182">
        <v>6</v>
      </c>
      <c r="D112" s="182">
        <v>9</v>
      </c>
      <c r="E112" s="183">
        <v>-0.33333333333333337</v>
      </c>
      <c r="F112" s="184">
        <v>-3</v>
      </c>
    </row>
    <row r="113" spans="1:6" s="80" customFormat="1" ht="15" customHeight="1" x14ac:dyDescent="0.25">
      <c r="A113" s="168" t="s">
        <v>108</v>
      </c>
      <c r="B113" s="168" t="s">
        <v>437</v>
      </c>
      <c r="C113" s="61">
        <v>129</v>
      </c>
      <c r="D113" s="61">
        <v>94</v>
      </c>
      <c r="E113" s="179">
        <v>0.37234042553191493</v>
      </c>
      <c r="F113" s="180">
        <v>35</v>
      </c>
    </row>
    <row r="114" spans="1:6" s="80" customFormat="1" ht="15" customHeight="1" x14ac:dyDescent="0.25">
      <c r="A114" s="181" t="s">
        <v>129</v>
      </c>
      <c r="B114" s="181" t="s">
        <v>584</v>
      </c>
      <c r="C114" s="182">
        <v>12</v>
      </c>
      <c r="D114" s="182">
        <v>19</v>
      </c>
      <c r="E114" s="183">
        <v>-0.36842105263157898</v>
      </c>
      <c r="F114" s="184">
        <v>-7</v>
      </c>
    </row>
    <row r="115" spans="1:6" s="80" customFormat="1" ht="15" customHeight="1" x14ac:dyDescent="0.25">
      <c r="A115" s="168" t="s">
        <v>504</v>
      </c>
      <c r="B115" s="168" t="s">
        <v>507</v>
      </c>
      <c r="C115" s="61">
        <v>113</v>
      </c>
      <c r="D115" s="61">
        <v>122</v>
      </c>
      <c r="E115" s="179">
        <v>-7.3770491803278659E-2</v>
      </c>
      <c r="F115" s="180">
        <v>-9</v>
      </c>
    </row>
    <row r="116" spans="1:6" s="80" customFormat="1" ht="15" customHeight="1" x14ac:dyDescent="0.25">
      <c r="A116" s="181" t="s">
        <v>111</v>
      </c>
      <c r="B116" s="181" t="s">
        <v>532</v>
      </c>
      <c r="C116" s="182">
        <v>40</v>
      </c>
      <c r="D116" s="182">
        <v>40</v>
      </c>
      <c r="E116" s="183">
        <v>0</v>
      </c>
      <c r="F116" s="184">
        <v>0</v>
      </c>
    </row>
    <row r="117" spans="1:6" s="80" customFormat="1" ht="15" customHeight="1" x14ac:dyDescent="0.25">
      <c r="A117" s="168" t="s">
        <v>117</v>
      </c>
      <c r="B117" s="168" t="s">
        <v>457</v>
      </c>
      <c r="C117" s="61">
        <v>187</v>
      </c>
      <c r="D117" s="61">
        <v>77</v>
      </c>
      <c r="E117" s="179">
        <v>1.4285714285714284</v>
      </c>
      <c r="F117" s="180">
        <v>110</v>
      </c>
    </row>
    <row r="118" spans="1:6" s="80" customFormat="1" ht="15" customHeight="1" x14ac:dyDescent="0.25">
      <c r="A118" s="181" t="s">
        <v>201</v>
      </c>
      <c r="B118" s="181" t="s">
        <v>207</v>
      </c>
      <c r="C118" s="182">
        <v>78</v>
      </c>
      <c r="D118" s="182">
        <v>125</v>
      </c>
      <c r="E118" s="183">
        <v>-0.376</v>
      </c>
      <c r="F118" s="184">
        <v>-47</v>
      </c>
    </row>
    <row r="119" spans="1:6" s="80" customFormat="1" ht="15" customHeight="1" x14ac:dyDescent="0.25">
      <c r="A119" s="168" t="s">
        <v>119</v>
      </c>
      <c r="B119" s="168" t="s">
        <v>429</v>
      </c>
      <c r="C119" s="61">
        <v>163</v>
      </c>
      <c r="D119" s="61">
        <v>213</v>
      </c>
      <c r="E119" s="179">
        <v>-0.23474178403755863</v>
      </c>
      <c r="F119" s="180">
        <v>-50</v>
      </c>
    </row>
    <row r="120" spans="1:6" s="80" customFormat="1" ht="15" customHeight="1" x14ac:dyDescent="0.25">
      <c r="A120" s="181" t="s">
        <v>471</v>
      </c>
      <c r="B120" s="181" t="s">
        <v>472</v>
      </c>
      <c r="C120" s="182">
        <v>433</v>
      </c>
      <c r="D120" s="182">
        <v>566</v>
      </c>
      <c r="E120" s="183">
        <v>-0.23498233215547704</v>
      </c>
      <c r="F120" s="184">
        <v>-133</v>
      </c>
    </row>
    <row r="121" spans="1:6" s="80" customFormat="1" ht="15" customHeight="1" x14ac:dyDescent="0.25">
      <c r="A121" s="168" t="s">
        <v>471</v>
      </c>
      <c r="B121" s="168" t="s">
        <v>475</v>
      </c>
      <c r="C121" s="61">
        <v>21</v>
      </c>
      <c r="D121" s="61">
        <v>59</v>
      </c>
      <c r="E121" s="179">
        <v>-0.64406779661016955</v>
      </c>
      <c r="F121" s="180">
        <v>-38</v>
      </c>
    </row>
    <row r="122" spans="1:6" s="80" customFormat="1" ht="15" customHeight="1" x14ac:dyDescent="0.25">
      <c r="A122" s="181" t="s">
        <v>113</v>
      </c>
      <c r="B122" s="181" t="s">
        <v>230</v>
      </c>
      <c r="C122" s="182">
        <v>614</v>
      </c>
      <c r="D122" s="182">
        <v>508</v>
      </c>
      <c r="E122" s="183">
        <v>0.20866141732283472</v>
      </c>
      <c r="F122" s="184">
        <v>106</v>
      </c>
    </row>
    <row r="123" spans="1:6" s="80" customFormat="1" ht="15" customHeight="1" x14ac:dyDescent="0.25">
      <c r="A123" s="168" t="s">
        <v>663</v>
      </c>
      <c r="B123" s="168" t="s">
        <v>664</v>
      </c>
      <c r="C123" s="61">
        <v>4</v>
      </c>
      <c r="D123" s="61">
        <v>7</v>
      </c>
      <c r="E123" s="179">
        <v>-0.4285714285714286</v>
      </c>
      <c r="F123" s="180">
        <v>-3</v>
      </c>
    </row>
    <row r="124" spans="1:6" s="80" customFormat="1" ht="15" customHeight="1" x14ac:dyDescent="0.25">
      <c r="A124" s="181" t="s">
        <v>255</v>
      </c>
      <c r="B124" s="181" t="s">
        <v>377</v>
      </c>
      <c r="C124" s="182">
        <v>893</v>
      </c>
      <c r="D124" s="182">
        <v>848</v>
      </c>
      <c r="E124" s="183">
        <v>5.3066037735848948E-2</v>
      </c>
      <c r="F124" s="184">
        <v>45</v>
      </c>
    </row>
    <row r="125" spans="1:6" s="80" customFormat="1" ht="15" customHeight="1" x14ac:dyDescent="0.25">
      <c r="A125" s="168" t="s">
        <v>255</v>
      </c>
      <c r="B125" s="168" t="s">
        <v>416</v>
      </c>
      <c r="C125" s="61">
        <v>16</v>
      </c>
      <c r="D125" s="61">
        <v>23</v>
      </c>
      <c r="E125" s="179">
        <v>-0.30434782608695654</v>
      </c>
      <c r="F125" s="180">
        <v>-7</v>
      </c>
    </row>
    <row r="126" spans="1:6" s="80" customFormat="1" ht="15" customHeight="1" x14ac:dyDescent="0.25">
      <c r="A126" s="181" t="s">
        <v>131</v>
      </c>
      <c r="B126" s="181" t="s">
        <v>700</v>
      </c>
      <c r="C126" s="182">
        <v>0</v>
      </c>
      <c r="D126" s="182">
        <v>7</v>
      </c>
      <c r="E126" s="183">
        <v>-1</v>
      </c>
      <c r="F126" s="184">
        <v>-7</v>
      </c>
    </row>
    <row r="127" spans="1:6" s="80" customFormat="1" ht="15" customHeight="1" x14ac:dyDescent="0.25">
      <c r="A127" s="168" t="s">
        <v>131</v>
      </c>
      <c r="B127" s="168" t="s">
        <v>420</v>
      </c>
      <c r="C127" s="61">
        <v>733</v>
      </c>
      <c r="D127" s="61">
        <v>678</v>
      </c>
      <c r="E127" s="179">
        <v>8.1120943952802449E-2</v>
      </c>
      <c r="F127" s="180">
        <v>55</v>
      </c>
    </row>
    <row r="128" spans="1:6" s="80" customFormat="1" ht="15" customHeight="1" x14ac:dyDescent="0.25">
      <c r="A128" s="181" t="s">
        <v>248</v>
      </c>
      <c r="B128" s="181" t="s">
        <v>561</v>
      </c>
      <c r="C128" s="182">
        <v>37</v>
      </c>
      <c r="D128" s="182">
        <v>24</v>
      </c>
      <c r="E128" s="183">
        <v>0.54166666666666674</v>
      </c>
      <c r="F128" s="184">
        <v>13</v>
      </c>
    </row>
    <row r="129" spans="1:6" x14ac:dyDescent="0.25">
      <c r="A129" s="185" t="s">
        <v>153</v>
      </c>
      <c r="B129" s="186"/>
      <c r="C129" s="126">
        <v>3776</v>
      </c>
      <c r="D129" s="126">
        <v>3674</v>
      </c>
      <c r="E129" s="187">
        <v>2.7762656505171401E-2</v>
      </c>
      <c r="F129" s="188">
        <v>102</v>
      </c>
    </row>
    <row r="130" spans="1:6" s="193" customFormat="1" ht="12.75" x14ac:dyDescent="0.2">
      <c r="A130" s="189" t="s">
        <v>154</v>
      </c>
      <c r="B130" s="189"/>
      <c r="C130" s="190">
        <v>0.15091926458832933</v>
      </c>
      <c r="D130" s="190">
        <v>0.16380578715056401</v>
      </c>
      <c r="E130" s="191"/>
      <c r="F130" s="192"/>
    </row>
    <row r="131" spans="1:6" x14ac:dyDescent="0.25">
      <c r="A131" s="146"/>
      <c r="E131" s="179"/>
      <c r="F131" s="180"/>
    </row>
    <row r="132" spans="1:6" s="81" customFormat="1" x14ac:dyDescent="0.25">
      <c r="A132" s="175" t="s">
        <v>151</v>
      </c>
      <c r="B132" s="235" t="s">
        <v>158</v>
      </c>
      <c r="C132" s="177"/>
      <c r="D132" s="177"/>
      <c r="E132" s="178"/>
      <c r="F132" s="176"/>
    </row>
    <row r="133" spans="1:6" s="80" customFormat="1" ht="15" customHeight="1" x14ac:dyDescent="0.25">
      <c r="A133" s="168" t="s">
        <v>329</v>
      </c>
      <c r="B133" s="168" t="s">
        <v>515</v>
      </c>
      <c r="C133" s="61">
        <v>42</v>
      </c>
      <c r="D133" s="61">
        <v>38</v>
      </c>
      <c r="E133" s="179">
        <v>0.10526315789473695</v>
      </c>
      <c r="F133" s="180">
        <v>4</v>
      </c>
    </row>
    <row r="134" spans="1:6" s="80" customFormat="1" ht="15" customHeight="1" x14ac:dyDescent="0.25">
      <c r="A134" s="181" t="s">
        <v>329</v>
      </c>
      <c r="B134" s="181" t="s">
        <v>521</v>
      </c>
      <c r="C134" s="182">
        <v>6</v>
      </c>
      <c r="D134" s="182">
        <v>4</v>
      </c>
      <c r="E134" s="183">
        <v>0.5</v>
      </c>
      <c r="F134" s="184">
        <v>2</v>
      </c>
    </row>
    <row r="135" spans="1:6" s="80" customFormat="1" ht="15" customHeight="1" x14ac:dyDescent="0.25">
      <c r="A135" s="168" t="s">
        <v>329</v>
      </c>
      <c r="B135" s="168" t="s">
        <v>528</v>
      </c>
      <c r="C135" s="61">
        <v>1</v>
      </c>
      <c r="D135" s="61">
        <v>5</v>
      </c>
      <c r="E135" s="179">
        <v>-0.8</v>
      </c>
      <c r="F135" s="180">
        <v>-4</v>
      </c>
    </row>
    <row r="136" spans="1:6" s="80" customFormat="1" ht="15" customHeight="1" x14ac:dyDescent="0.25">
      <c r="A136" s="181" t="s">
        <v>329</v>
      </c>
      <c r="B136" s="181" t="s">
        <v>701</v>
      </c>
      <c r="C136" s="182">
        <v>0</v>
      </c>
      <c r="D136" s="182">
        <v>1</v>
      </c>
      <c r="E136" s="183">
        <v>-1</v>
      </c>
      <c r="F136" s="184">
        <v>-1</v>
      </c>
    </row>
    <row r="137" spans="1:6" s="80" customFormat="1" ht="15" customHeight="1" x14ac:dyDescent="0.25">
      <c r="A137" s="168" t="s">
        <v>329</v>
      </c>
      <c r="B137" s="168" t="s">
        <v>527</v>
      </c>
      <c r="C137" s="61">
        <v>1</v>
      </c>
      <c r="D137" s="61">
        <v>1</v>
      </c>
      <c r="E137" s="179">
        <v>0</v>
      </c>
      <c r="F137" s="180">
        <v>0</v>
      </c>
    </row>
    <row r="138" spans="1:6" s="80" customFormat="1" ht="15" customHeight="1" x14ac:dyDescent="0.25">
      <c r="A138" s="181" t="s">
        <v>136</v>
      </c>
      <c r="B138" s="181" t="s">
        <v>543</v>
      </c>
      <c r="C138" s="182">
        <v>100</v>
      </c>
      <c r="D138" s="182">
        <v>48</v>
      </c>
      <c r="E138" s="183">
        <v>1.0833333333333335</v>
      </c>
      <c r="F138" s="184">
        <v>52</v>
      </c>
    </row>
    <row r="139" spans="1:6" s="80" customFormat="1" x14ac:dyDescent="0.25">
      <c r="A139" s="168" t="s">
        <v>653</v>
      </c>
      <c r="B139" s="168" t="s">
        <v>702</v>
      </c>
      <c r="C139" s="61">
        <v>0</v>
      </c>
      <c r="D139" s="61">
        <v>2</v>
      </c>
      <c r="E139" s="179">
        <v>-1</v>
      </c>
      <c r="F139" s="180">
        <v>-2</v>
      </c>
    </row>
    <row r="140" spans="1:6" s="80" customFormat="1" x14ac:dyDescent="0.25">
      <c r="A140" s="181" t="s">
        <v>125</v>
      </c>
      <c r="B140" s="181" t="s">
        <v>703</v>
      </c>
      <c r="C140" s="182">
        <v>0</v>
      </c>
      <c r="D140" s="182">
        <v>2</v>
      </c>
      <c r="E140" s="183">
        <v>-1</v>
      </c>
      <c r="F140" s="184">
        <v>-2</v>
      </c>
    </row>
    <row r="141" spans="1:6" s="80" customFormat="1" x14ac:dyDescent="0.25">
      <c r="A141" s="168" t="s">
        <v>642</v>
      </c>
      <c r="B141" s="168" t="s">
        <v>320</v>
      </c>
      <c r="C141" s="61">
        <v>4</v>
      </c>
      <c r="D141" s="61">
        <v>3</v>
      </c>
      <c r="E141" s="179">
        <v>0.33333333333333326</v>
      </c>
      <c r="F141" s="180">
        <v>1</v>
      </c>
    </row>
    <row r="142" spans="1:6" s="80" customFormat="1" x14ac:dyDescent="0.25">
      <c r="A142" s="181" t="s">
        <v>108</v>
      </c>
      <c r="B142" s="181" t="s">
        <v>109</v>
      </c>
      <c r="C142" s="182">
        <v>5</v>
      </c>
      <c r="D142" s="182">
        <v>0</v>
      </c>
      <c r="E142" s="183" t="s">
        <v>194</v>
      </c>
      <c r="F142" s="184">
        <v>5</v>
      </c>
    </row>
    <row r="143" spans="1:6" s="80" customFormat="1" x14ac:dyDescent="0.25">
      <c r="A143" s="168" t="s">
        <v>129</v>
      </c>
      <c r="B143" s="168" t="s">
        <v>582</v>
      </c>
      <c r="C143" s="61">
        <v>20</v>
      </c>
      <c r="D143" s="61">
        <v>23</v>
      </c>
      <c r="E143" s="179">
        <v>-0.13043478260869568</v>
      </c>
      <c r="F143" s="180">
        <v>-3</v>
      </c>
    </row>
    <row r="144" spans="1:6" s="80" customFormat="1" x14ac:dyDescent="0.25">
      <c r="A144" s="181" t="s">
        <v>658</v>
      </c>
      <c r="B144" s="181" t="s">
        <v>660</v>
      </c>
      <c r="C144" s="182">
        <v>2</v>
      </c>
      <c r="D144" s="182">
        <v>3</v>
      </c>
      <c r="E144" s="183"/>
      <c r="F144" s="184">
        <v>-1</v>
      </c>
    </row>
    <row r="145" spans="1:6" s="80" customFormat="1" x14ac:dyDescent="0.25">
      <c r="A145" s="168" t="s">
        <v>111</v>
      </c>
      <c r="B145" s="168" t="s">
        <v>531</v>
      </c>
      <c r="C145" s="61">
        <v>73</v>
      </c>
      <c r="D145" s="61">
        <v>34</v>
      </c>
      <c r="E145" s="179"/>
      <c r="F145" s="180">
        <v>39</v>
      </c>
    </row>
    <row r="146" spans="1:6" s="80" customFormat="1" x14ac:dyDescent="0.25">
      <c r="A146" s="181" t="s">
        <v>119</v>
      </c>
      <c r="B146" s="181" t="s">
        <v>431</v>
      </c>
      <c r="C146" s="182">
        <v>66</v>
      </c>
      <c r="D146" s="182">
        <v>74</v>
      </c>
      <c r="E146" s="183"/>
      <c r="F146" s="184">
        <v>-8</v>
      </c>
    </row>
    <row r="147" spans="1:6" s="80" customFormat="1" x14ac:dyDescent="0.25">
      <c r="A147" s="168" t="s">
        <v>131</v>
      </c>
      <c r="B147" s="168" t="s">
        <v>132</v>
      </c>
      <c r="C147" s="61">
        <v>27</v>
      </c>
      <c r="D147" s="61">
        <v>0</v>
      </c>
      <c r="E147" s="179"/>
      <c r="F147" s="180">
        <v>27</v>
      </c>
    </row>
    <row r="148" spans="1:6" s="80" customFormat="1" x14ac:dyDescent="0.25">
      <c r="A148" s="181" t="s">
        <v>248</v>
      </c>
      <c r="B148" s="181" t="s">
        <v>562</v>
      </c>
      <c r="C148" s="182">
        <v>23</v>
      </c>
      <c r="D148" s="182">
        <v>44</v>
      </c>
      <c r="E148" s="183"/>
      <c r="F148" s="184">
        <v>-21</v>
      </c>
    </row>
    <row r="149" spans="1:6" s="80" customFormat="1" x14ac:dyDescent="0.25">
      <c r="A149" s="168" t="s">
        <v>248</v>
      </c>
      <c r="B149" s="168" t="s">
        <v>704</v>
      </c>
      <c r="C149" s="61">
        <v>0</v>
      </c>
      <c r="D149" s="61">
        <v>5</v>
      </c>
      <c r="E149" s="179"/>
      <c r="F149" s="180">
        <v>-5</v>
      </c>
    </row>
    <row r="150" spans="1:6" s="80" customFormat="1" x14ac:dyDescent="0.25">
      <c r="A150" s="181" t="s">
        <v>248</v>
      </c>
      <c r="B150" s="181" t="s">
        <v>563</v>
      </c>
      <c r="C150" s="182">
        <v>17</v>
      </c>
      <c r="D150" s="182">
        <v>3</v>
      </c>
      <c r="E150" s="183"/>
      <c r="F150" s="184">
        <v>14</v>
      </c>
    </row>
    <row r="151" spans="1:6" s="80" customFormat="1" x14ac:dyDescent="0.25">
      <c r="A151" s="168" t="s">
        <v>248</v>
      </c>
      <c r="B151" s="168" t="s">
        <v>559</v>
      </c>
      <c r="C151" s="61">
        <v>68</v>
      </c>
      <c r="D151" s="61">
        <v>44</v>
      </c>
      <c r="E151" s="179"/>
      <c r="F151" s="180">
        <v>24</v>
      </c>
    </row>
    <row r="152" spans="1:6" s="80" customFormat="1" x14ac:dyDescent="0.25">
      <c r="A152" s="181" t="s">
        <v>248</v>
      </c>
      <c r="B152" s="181" t="s">
        <v>705</v>
      </c>
      <c r="C152" s="182">
        <v>0</v>
      </c>
      <c r="D152" s="182">
        <v>1</v>
      </c>
      <c r="E152" s="183"/>
      <c r="F152" s="184">
        <v>-1</v>
      </c>
    </row>
    <row r="153" spans="1:6" s="80" customFormat="1" x14ac:dyDescent="0.25">
      <c r="A153" s="168" t="s">
        <v>248</v>
      </c>
      <c r="B153" s="168" t="s">
        <v>560</v>
      </c>
      <c r="C153" s="61">
        <v>43</v>
      </c>
      <c r="D153" s="61">
        <v>3</v>
      </c>
      <c r="E153" s="179"/>
      <c r="F153" s="180">
        <v>40</v>
      </c>
    </row>
    <row r="154" spans="1:6" s="80" customFormat="1" x14ac:dyDescent="0.25">
      <c r="A154" s="181" t="s">
        <v>248</v>
      </c>
      <c r="B154" s="181" t="s">
        <v>706</v>
      </c>
      <c r="C154" s="182">
        <v>0</v>
      </c>
      <c r="D154" s="182">
        <v>31</v>
      </c>
      <c r="E154" s="183"/>
      <c r="F154" s="184">
        <v>-31</v>
      </c>
    </row>
    <row r="155" spans="1:6" x14ac:dyDescent="0.25">
      <c r="A155" s="185" t="s">
        <v>153</v>
      </c>
      <c r="B155" s="186"/>
      <c r="C155" s="126">
        <v>498</v>
      </c>
      <c r="D155" s="126">
        <v>369</v>
      </c>
      <c r="E155" s="187">
        <v>0.34959349593495936</v>
      </c>
      <c r="F155" s="188">
        <v>129</v>
      </c>
    </row>
    <row r="156" spans="1:6" s="193" customFormat="1" ht="12.75" x14ac:dyDescent="0.2">
      <c r="A156" s="189" t="s">
        <v>154</v>
      </c>
      <c r="B156" s="189"/>
      <c r="C156" s="190">
        <v>1.9904076738609111E-2</v>
      </c>
      <c r="D156" s="190">
        <v>1.6451914931561819E-2</v>
      </c>
      <c r="E156" s="191"/>
      <c r="F156" s="192"/>
    </row>
    <row r="157" spans="1:6" x14ac:dyDescent="0.25">
      <c r="A157" s="146"/>
      <c r="E157" s="179"/>
      <c r="F157" s="180"/>
    </row>
    <row r="158" spans="1:6" s="81" customFormat="1" x14ac:dyDescent="0.25">
      <c r="A158" s="175" t="s">
        <v>151</v>
      </c>
      <c r="B158" s="235" t="s">
        <v>159</v>
      </c>
      <c r="C158" s="177"/>
      <c r="D158" s="177"/>
      <c r="E158" s="178"/>
      <c r="F158" s="176"/>
    </row>
    <row r="159" spans="1:6" s="80" customFormat="1" ht="15" customHeight="1" x14ac:dyDescent="0.25">
      <c r="A159" s="168" t="s">
        <v>329</v>
      </c>
      <c r="B159" s="168" t="s">
        <v>522</v>
      </c>
      <c r="C159" s="61">
        <v>5</v>
      </c>
      <c r="D159" s="61">
        <v>4</v>
      </c>
      <c r="E159" s="179">
        <v>0.25</v>
      </c>
      <c r="F159" s="180">
        <v>1</v>
      </c>
    </row>
    <row r="160" spans="1:6" s="80" customFormat="1" ht="15" customHeight="1" x14ac:dyDescent="0.25">
      <c r="A160" s="181" t="s">
        <v>672</v>
      </c>
      <c r="B160" s="181" t="s">
        <v>707</v>
      </c>
      <c r="C160" s="182">
        <v>0</v>
      </c>
      <c r="D160" s="182">
        <v>4</v>
      </c>
      <c r="E160" s="183">
        <v>-1</v>
      </c>
      <c r="F160" s="184">
        <v>-4</v>
      </c>
    </row>
    <row r="161" spans="1:6" s="80" customFormat="1" ht="15" customHeight="1" x14ac:dyDescent="0.25">
      <c r="A161" s="168" t="s">
        <v>672</v>
      </c>
      <c r="B161" s="168" t="s">
        <v>708</v>
      </c>
      <c r="C161" s="61">
        <v>0</v>
      </c>
      <c r="D161" s="61">
        <v>1</v>
      </c>
      <c r="E161" s="179">
        <v>-1</v>
      </c>
      <c r="F161" s="180">
        <v>-1</v>
      </c>
    </row>
    <row r="162" spans="1:6" s="80" customFormat="1" ht="15" customHeight="1" x14ac:dyDescent="0.25">
      <c r="A162" s="181" t="s">
        <v>136</v>
      </c>
      <c r="B162" s="181" t="s">
        <v>549</v>
      </c>
      <c r="C162" s="182">
        <v>19</v>
      </c>
      <c r="D162" s="182">
        <v>18</v>
      </c>
      <c r="E162" s="183">
        <v>5.555555555555558E-2</v>
      </c>
      <c r="F162" s="184">
        <v>1</v>
      </c>
    </row>
    <row r="163" spans="1:6" s="80" customFormat="1" ht="15" customHeight="1" x14ac:dyDescent="0.25">
      <c r="A163" s="168" t="s">
        <v>653</v>
      </c>
      <c r="B163" s="168" t="s">
        <v>656</v>
      </c>
      <c r="C163" s="61">
        <v>1</v>
      </c>
      <c r="D163" s="61">
        <v>1</v>
      </c>
      <c r="E163" s="179">
        <v>0</v>
      </c>
      <c r="F163" s="180">
        <v>0</v>
      </c>
    </row>
    <row r="164" spans="1:6" s="80" customFormat="1" x14ac:dyDescent="0.25">
      <c r="A164" s="181" t="s">
        <v>642</v>
      </c>
      <c r="B164" s="181" t="s">
        <v>645</v>
      </c>
      <c r="C164" s="182">
        <v>1</v>
      </c>
      <c r="D164" s="182">
        <v>1</v>
      </c>
      <c r="E164" s="183">
        <v>0</v>
      </c>
      <c r="F164" s="184">
        <v>0</v>
      </c>
    </row>
    <row r="165" spans="1:6" s="80" customFormat="1" x14ac:dyDescent="0.25">
      <c r="A165" s="168" t="s">
        <v>658</v>
      </c>
      <c r="B165" s="168" t="s">
        <v>709</v>
      </c>
      <c r="C165" s="61">
        <v>0</v>
      </c>
      <c r="D165" s="61">
        <v>3</v>
      </c>
      <c r="E165" s="179">
        <v>-1</v>
      </c>
      <c r="F165" s="180">
        <v>-3</v>
      </c>
    </row>
    <row r="166" spans="1:6" s="80" customFormat="1" x14ac:dyDescent="0.25">
      <c r="A166" s="181" t="s">
        <v>111</v>
      </c>
      <c r="B166" s="181" t="s">
        <v>536</v>
      </c>
      <c r="C166" s="182">
        <v>18</v>
      </c>
      <c r="D166" s="182">
        <v>16</v>
      </c>
      <c r="E166" s="183">
        <v>0.125</v>
      </c>
      <c r="F166" s="184">
        <v>2</v>
      </c>
    </row>
    <row r="167" spans="1:6" s="80" customFormat="1" x14ac:dyDescent="0.25">
      <c r="A167" s="168" t="s">
        <v>341</v>
      </c>
      <c r="B167" s="168" t="s">
        <v>593</v>
      </c>
      <c r="C167" s="61">
        <v>30</v>
      </c>
      <c r="D167" s="61">
        <v>9</v>
      </c>
      <c r="E167" s="179">
        <v>2.3333333333333335</v>
      </c>
      <c r="F167" s="180">
        <v>21</v>
      </c>
    </row>
    <row r="168" spans="1:6" s="80" customFormat="1" x14ac:dyDescent="0.25">
      <c r="A168" s="181" t="s">
        <v>710</v>
      </c>
      <c r="B168" s="181" t="s">
        <v>711</v>
      </c>
      <c r="C168" s="182">
        <v>0</v>
      </c>
      <c r="D168" s="182">
        <v>1</v>
      </c>
      <c r="E168" s="183">
        <v>-1</v>
      </c>
      <c r="F168" s="184">
        <v>-1</v>
      </c>
    </row>
    <row r="169" spans="1:6" x14ac:dyDescent="0.25">
      <c r="A169" s="185" t="s">
        <v>153</v>
      </c>
      <c r="B169" s="186"/>
      <c r="C169" s="126">
        <v>74</v>
      </c>
      <c r="D169" s="126">
        <v>58</v>
      </c>
      <c r="E169" s="187">
        <v>0.27586206896551735</v>
      </c>
      <c r="F169" s="188">
        <v>16</v>
      </c>
    </row>
    <row r="170" spans="1:6" s="193" customFormat="1" ht="12.75" x14ac:dyDescent="0.2">
      <c r="A170" s="189" t="s">
        <v>154</v>
      </c>
      <c r="B170" s="189"/>
      <c r="C170" s="190">
        <v>2.9576338928856915E-3</v>
      </c>
      <c r="D170" s="190">
        <v>2.5859378483213697E-3</v>
      </c>
      <c r="E170" s="191"/>
      <c r="F170" s="192"/>
    </row>
    <row r="171" spans="1:6" x14ac:dyDescent="0.25">
      <c r="A171" s="146"/>
      <c r="E171" s="179"/>
      <c r="F171" s="180"/>
    </row>
    <row r="172" spans="1:6" s="81" customFormat="1" ht="15" customHeight="1" x14ac:dyDescent="0.25">
      <c r="A172" s="175" t="s">
        <v>151</v>
      </c>
      <c r="B172" s="235" t="s">
        <v>160</v>
      </c>
      <c r="C172" s="177"/>
      <c r="D172" s="177"/>
      <c r="E172" s="178"/>
      <c r="F172" s="176"/>
    </row>
    <row r="173" spans="1:6" s="80" customFormat="1" ht="15" customHeight="1" x14ac:dyDescent="0.25">
      <c r="A173" s="168" t="s">
        <v>134</v>
      </c>
      <c r="B173" s="168" t="s">
        <v>630</v>
      </c>
      <c r="C173" s="61">
        <v>1</v>
      </c>
      <c r="D173" s="61">
        <v>0</v>
      </c>
      <c r="E173" s="179" t="s">
        <v>194</v>
      </c>
      <c r="F173" s="180">
        <v>1</v>
      </c>
    </row>
    <row r="174" spans="1:6" s="80" customFormat="1" ht="15" customHeight="1" x14ac:dyDescent="0.25">
      <c r="A174" s="181" t="s">
        <v>329</v>
      </c>
      <c r="B174" s="181" t="s">
        <v>712</v>
      </c>
      <c r="C174" s="182">
        <v>0</v>
      </c>
      <c r="D174" s="182">
        <v>3</v>
      </c>
      <c r="E174" s="183">
        <v>-1</v>
      </c>
      <c r="F174" s="184">
        <v>-3</v>
      </c>
    </row>
    <row r="175" spans="1:6" s="80" customFormat="1" ht="15" customHeight="1" x14ac:dyDescent="0.25">
      <c r="A175" s="168" t="s">
        <v>136</v>
      </c>
      <c r="B175" s="168" t="s">
        <v>551</v>
      </c>
      <c r="C175" s="61">
        <v>0</v>
      </c>
      <c r="D175" s="61">
        <v>1</v>
      </c>
      <c r="E175" s="179">
        <v>-1</v>
      </c>
      <c r="F175" s="180">
        <v>-1</v>
      </c>
    </row>
    <row r="176" spans="1:6" s="80" customFormat="1" ht="15" customHeight="1" x14ac:dyDescent="0.25">
      <c r="A176" s="181" t="s">
        <v>136</v>
      </c>
      <c r="B176" s="181" t="s">
        <v>550</v>
      </c>
      <c r="C176" s="182">
        <v>7</v>
      </c>
      <c r="D176" s="182">
        <v>9</v>
      </c>
      <c r="E176" s="183">
        <v>-0.22222222222222221</v>
      </c>
      <c r="F176" s="184">
        <v>-2</v>
      </c>
    </row>
    <row r="177" spans="1:6" s="80" customFormat="1" ht="15" customHeight="1" x14ac:dyDescent="0.25">
      <c r="A177" s="168" t="s">
        <v>136</v>
      </c>
      <c r="B177" s="168" t="s">
        <v>557</v>
      </c>
      <c r="C177" s="61">
        <v>1</v>
      </c>
      <c r="D177" s="61">
        <v>0</v>
      </c>
      <c r="E177" s="179" t="s">
        <v>194</v>
      </c>
      <c r="F177" s="180">
        <v>1</v>
      </c>
    </row>
    <row r="178" spans="1:6" s="80" customFormat="1" ht="15" customHeight="1" x14ac:dyDescent="0.25">
      <c r="A178" s="181" t="s">
        <v>136</v>
      </c>
      <c r="B178" s="181" t="s">
        <v>552</v>
      </c>
      <c r="C178" s="182">
        <v>5</v>
      </c>
      <c r="D178" s="182">
        <v>1</v>
      </c>
      <c r="E178" s="183">
        <v>4</v>
      </c>
      <c r="F178" s="184">
        <v>4</v>
      </c>
    </row>
    <row r="179" spans="1:6" s="80" customFormat="1" x14ac:dyDescent="0.25">
      <c r="A179" s="168" t="s">
        <v>136</v>
      </c>
      <c r="B179" s="168" t="s">
        <v>556</v>
      </c>
      <c r="C179" s="61">
        <v>1</v>
      </c>
      <c r="D179" s="61">
        <v>1</v>
      </c>
      <c r="E179" s="179">
        <v>0</v>
      </c>
      <c r="F179" s="180">
        <v>0</v>
      </c>
    </row>
    <row r="180" spans="1:6" s="80" customFormat="1" x14ac:dyDescent="0.25">
      <c r="A180" s="181" t="s">
        <v>136</v>
      </c>
      <c r="B180" s="181" t="s">
        <v>713</v>
      </c>
      <c r="C180" s="182">
        <v>0</v>
      </c>
      <c r="D180" s="182">
        <v>1</v>
      </c>
      <c r="E180" s="183">
        <v>-1</v>
      </c>
      <c r="F180" s="184">
        <v>-1</v>
      </c>
    </row>
    <row r="181" spans="1:6" s="80" customFormat="1" x14ac:dyDescent="0.25">
      <c r="A181" s="168" t="s">
        <v>686</v>
      </c>
      <c r="B181" s="168" t="s">
        <v>687</v>
      </c>
      <c r="C181" s="61">
        <v>1</v>
      </c>
      <c r="D181" s="61">
        <v>0</v>
      </c>
      <c r="E181" s="179" t="s">
        <v>194</v>
      </c>
      <c r="F181" s="180">
        <v>1</v>
      </c>
    </row>
    <row r="182" spans="1:6" s="80" customFormat="1" x14ac:dyDescent="0.25">
      <c r="A182" s="181" t="s">
        <v>642</v>
      </c>
      <c r="B182" s="181" t="s">
        <v>714</v>
      </c>
      <c r="C182" s="182">
        <v>0</v>
      </c>
      <c r="D182" s="182">
        <v>1</v>
      </c>
      <c r="E182" s="183">
        <v>-1</v>
      </c>
      <c r="F182" s="184">
        <v>-1</v>
      </c>
    </row>
    <row r="183" spans="1:6" s="80" customFormat="1" x14ac:dyDescent="0.25">
      <c r="A183" s="168" t="s">
        <v>715</v>
      </c>
      <c r="B183" s="168" t="s">
        <v>716</v>
      </c>
      <c r="C183" s="61">
        <v>0</v>
      </c>
      <c r="D183" s="61">
        <v>3</v>
      </c>
      <c r="E183" s="179">
        <v>-1</v>
      </c>
      <c r="F183" s="180">
        <v>-3</v>
      </c>
    </row>
    <row r="184" spans="1:6" s="80" customFormat="1" x14ac:dyDescent="0.25">
      <c r="A184" s="181" t="s">
        <v>129</v>
      </c>
      <c r="B184" s="181" t="s">
        <v>585</v>
      </c>
      <c r="C184" s="182">
        <v>2</v>
      </c>
      <c r="D184" s="182">
        <v>2</v>
      </c>
      <c r="E184" s="183">
        <v>0</v>
      </c>
      <c r="F184" s="184">
        <v>0</v>
      </c>
    </row>
    <row r="185" spans="1:6" s="80" customFormat="1" x14ac:dyDescent="0.25">
      <c r="A185" s="168" t="s">
        <v>717</v>
      </c>
      <c r="B185" s="168" t="s">
        <v>718</v>
      </c>
      <c r="C185" s="61">
        <v>0</v>
      </c>
      <c r="D185" s="61">
        <v>1</v>
      </c>
      <c r="E185" s="179">
        <v>-1</v>
      </c>
      <c r="F185" s="180">
        <v>-1</v>
      </c>
    </row>
    <row r="186" spans="1:6" s="80" customFormat="1" x14ac:dyDescent="0.25">
      <c r="A186" s="181" t="s">
        <v>504</v>
      </c>
      <c r="B186" s="181" t="s">
        <v>510</v>
      </c>
      <c r="C186" s="182">
        <v>4</v>
      </c>
      <c r="D186" s="182">
        <v>1</v>
      </c>
      <c r="E186" s="183">
        <v>3</v>
      </c>
      <c r="F186" s="184">
        <v>3</v>
      </c>
    </row>
    <row r="187" spans="1:6" s="80" customFormat="1" x14ac:dyDescent="0.25">
      <c r="A187" s="168" t="s">
        <v>111</v>
      </c>
      <c r="B187" s="168" t="s">
        <v>535</v>
      </c>
      <c r="C187" s="61">
        <v>20</v>
      </c>
      <c r="D187" s="61">
        <v>12</v>
      </c>
      <c r="E187" s="179">
        <v>0.66666666666666674</v>
      </c>
      <c r="F187" s="180">
        <v>8</v>
      </c>
    </row>
    <row r="188" spans="1:6" s="80" customFormat="1" x14ac:dyDescent="0.25">
      <c r="A188" s="181" t="s">
        <v>621</v>
      </c>
      <c r="B188" s="181" t="s">
        <v>625</v>
      </c>
      <c r="C188" s="182">
        <v>3</v>
      </c>
      <c r="D188" s="182">
        <v>3</v>
      </c>
      <c r="E188" s="183">
        <v>0</v>
      </c>
      <c r="F188" s="184">
        <v>0</v>
      </c>
    </row>
    <row r="189" spans="1:6" s="80" customFormat="1" x14ac:dyDescent="0.25">
      <c r="A189" s="168" t="s">
        <v>341</v>
      </c>
      <c r="B189" s="168" t="s">
        <v>596</v>
      </c>
      <c r="C189" s="61">
        <v>0</v>
      </c>
      <c r="D189" s="61">
        <v>7</v>
      </c>
      <c r="E189" s="179">
        <v>-1</v>
      </c>
      <c r="F189" s="180">
        <v>-7</v>
      </c>
    </row>
    <row r="190" spans="1:6" s="80" customFormat="1" x14ac:dyDescent="0.25">
      <c r="A190" s="181" t="s">
        <v>341</v>
      </c>
      <c r="B190" s="181" t="s">
        <v>595</v>
      </c>
      <c r="C190" s="182">
        <v>1</v>
      </c>
      <c r="D190" s="182">
        <v>5</v>
      </c>
      <c r="E190" s="183">
        <v>-0.8</v>
      </c>
      <c r="F190" s="184">
        <v>-4</v>
      </c>
    </row>
    <row r="191" spans="1:6" s="80" customFormat="1" x14ac:dyDescent="0.25">
      <c r="A191" s="168" t="s">
        <v>471</v>
      </c>
      <c r="B191" s="168" t="s">
        <v>477</v>
      </c>
      <c r="C191" s="61">
        <v>2</v>
      </c>
      <c r="D191" s="61">
        <v>0</v>
      </c>
      <c r="E191" s="179" t="s">
        <v>194</v>
      </c>
      <c r="F191" s="180">
        <v>2</v>
      </c>
    </row>
    <row r="192" spans="1:6" s="80" customFormat="1" x14ac:dyDescent="0.25">
      <c r="A192" s="181" t="s">
        <v>255</v>
      </c>
      <c r="B192" s="181" t="s">
        <v>417</v>
      </c>
      <c r="C192" s="182">
        <v>5</v>
      </c>
      <c r="D192" s="182">
        <v>0</v>
      </c>
      <c r="E192" s="183" t="s">
        <v>194</v>
      </c>
      <c r="F192" s="184">
        <v>5</v>
      </c>
    </row>
    <row r="193" spans="1:6" x14ac:dyDescent="0.25">
      <c r="A193" s="185" t="s">
        <v>153</v>
      </c>
      <c r="B193" s="186"/>
      <c r="C193" s="126">
        <v>53</v>
      </c>
      <c r="D193" s="126">
        <v>51</v>
      </c>
      <c r="E193" s="187">
        <v>3.9215686274509887E-2</v>
      </c>
      <c r="F193" s="188">
        <v>2</v>
      </c>
    </row>
    <row r="194" spans="1:6" s="193" customFormat="1" ht="12.75" x14ac:dyDescent="0.2">
      <c r="A194" s="189" t="s">
        <v>154</v>
      </c>
      <c r="B194" s="189"/>
      <c r="C194" s="190">
        <v>2.1183053557154276E-3</v>
      </c>
      <c r="D194" s="190">
        <v>2.27384190111017E-3</v>
      </c>
      <c r="E194" s="191"/>
      <c r="F194" s="192"/>
    </row>
    <row r="195" spans="1:6" x14ac:dyDescent="0.25">
      <c r="A195" s="146"/>
      <c r="E195" s="179"/>
      <c r="F195" s="180"/>
    </row>
    <row r="196" spans="1:6" s="81" customFormat="1" x14ac:dyDescent="0.25">
      <c r="A196" s="175" t="s">
        <v>151</v>
      </c>
      <c r="B196" s="235" t="s">
        <v>161</v>
      </c>
      <c r="C196" s="177"/>
      <c r="D196" s="177"/>
      <c r="E196" s="178"/>
      <c r="F196" s="176"/>
    </row>
    <row r="197" spans="1:6" s="80" customFormat="1" ht="15" customHeight="1" x14ac:dyDescent="0.25">
      <c r="A197" s="168" t="s">
        <v>719</v>
      </c>
      <c r="B197" s="168" t="s">
        <v>720</v>
      </c>
      <c r="C197" s="61">
        <v>0</v>
      </c>
      <c r="D197" s="61">
        <v>1</v>
      </c>
      <c r="E197" s="179">
        <v>-1</v>
      </c>
      <c r="F197" s="180">
        <v>-1</v>
      </c>
    </row>
    <row r="198" spans="1:6" s="80" customFormat="1" ht="15" customHeight="1" x14ac:dyDescent="0.25">
      <c r="A198" s="181" t="s">
        <v>329</v>
      </c>
      <c r="B198" s="181" t="s">
        <v>525</v>
      </c>
      <c r="C198" s="182">
        <v>1</v>
      </c>
      <c r="D198" s="182">
        <v>1</v>
      </c>
      <c r="E198" s="183">
        <v>0</v>
      </c>
      <c r="F198" s="184">
        <v>0</v>
      </c>
    </row>
    <row r="199" spans="1:6" s="80" customFormat="1" ht="15" customHeight="1" x14ac:dyDescent="0.25">
      <c r="A199" s="168" t="s">
        <v>136</v>
      </c>
      <c r="B199" s="168" t="s">
        <v>555</v>
      </c>
      <c r="C199" s="61">
        <v>1</v>
      </c>
      <c r="D199" s="61">
        <v>0</v>
      </c>
      <c r="E199" s="179" t="s">
        <v>194</v>
      </c>
      <c r="F199" s="180">
        <v>1</v>
      </c>
    </row>
    <row r="200" spans="1:6" s="80" customFormat="1" ht="15" customHeight="1" x14ac:dyDescent="0.25">
      <c r="A200" s="181" t="s">
        <v>686</v>
      </c>
      <c r="B200" s="181" t="s">
        <v>721</v>
      </c>
      <c r="C200" s="182">
        <v>0</v>
      </c>
      <c r="D200" s="182">
        <v>1</v>
      </c>
      <c r="E200" s="183">
        <v>-1</v>
      </c>
      <c r="F200" s="184">
        <v>-1</v>
      </c>
    </row>
    <row r="201" spans="1:6" s="80" customFormat="1" ht="15" customHeight="1" x14ac:dyDescent="0.25">
      <c r="A201" s="168" t="s">
        <v>125</v>
      </c>
      <c r="B201" s="168" t="s">
        <v>668</v>
      </c>
      <c r="C201" s="61">
        <v>2</v>
      </c>
      <c r="D201" s="61">
        <v>1</v>
      </c>
      <c r="E201" s="179">
        <v>1</v>
      </c>
      <c r="F201" s="180">
        <v>1</v>
      </c>
    </row>
    <row r="202" spans="1:6" s="80" customFormat="1" ht="15" customHeight="1" x14ac:dyDescent="0.25">
      <c r="A202" s="181" t="s">
        <v>683</v>
      </c>
      <c r="B202" s="181" t="s">
        <v>722</v>
      </c>
      <c r="C202" s="182">
        <v>0</v>
      </c>
      <c r="D202" s="182">
        <v>1</v>
      </c>
      <c r="E202" s="183">
        <v>-1</v>
      </c>
      <c r="F202" s="184">
        <v>-1</v>
      </c>
    </row>
    <row r="203" spans="1:6" s="80" customFormat="1" ht="15" customHeight="1" x14ac:dyDescent="0.25">
      <c r="A203" s="168" t="s">
        <v>683</v>
      </c>
      <c r="B203" s="168" t="s">
        <v>684</v>
      </c>
      <c r="C203" s="61">
        <v>1</v>
      </c>
      <c r="D203" s="61">
        <v>0</v>
      </c>
      <c r="E203" s="179" t="s">
        <v>194</v>
      </c>
      <c r="F203" s="180">
        <v>1</v>
      </c>
    </row>
    <row r="204" spans="1:6" s="80" customFormat="1" ht="15" customHeight="1" x14ac:dyDescent="0.25">
      <c r="A204" s="181" t="s">
        <v>683</v>
      </c>
      <c r="B204" s="181" t="s">
        <v>426</v>
      </c>
      <c r="C204" s="182">
        <v>0</v>
      </c>
      <c r="D204" s="182">
        <v>1</v>
      </c>
      <c r="E204" s="183">
        <v>-1</v>
      </c>
      <c r="F204" s="184">
        <v>-1</v>
      </c>
    </row>
    <row r="205" spans="1:6" s="80" customFormat="1" ht="15" customHeight="1" x14ac:dyDescent="0.25">
      <c r="A205" s="168" t="s">
        <v>129</v>
      </c>
      <c r="B205" s="168" t="s">
        <v>130</v>
      </c>
      <c r="C205" s="61">
        <v>1</v>
      </c>
      <c r="D205" s="61">
        <v>0</v>
      </c>
      <c r="E205" s="179" t="s">
        <v>194</v>
      </c>
      <c r="F205" s="180">
        <v>1</v>
      </c>
    </row>
    <row r="206" spans="1:6" s="80" customFormat="1" ht="15" customHeight="1" x14ac:dyDescent="0.25">
      <c r="A206" s="181" t="s">
        <v>658</v>
      </c>
      <c r="B206" s="181" t="s">
        <v>661</v>
      </c>
      <c r="C206" s="182">
        <v>1</v>
      </c>
      <c r="D206" s="182">
        <v>1</v>
      </c>
      <c r="E206" s="183">
        <v>0</v>
      </c>
      <c r="F206" s="184">
        <v>0</v>
      </c>
    </row>
    <row r="207" spans="1:6" s="80" customFormat="1" ht="15" customHeight="1" x14ac:dyDescent="0.25">
      <c r="A207" s="168" t="s">
        <v>146</v>
      </c>
      <c r="B207" s="168" t="s">
        <v>147</v>
      </c>
      <c r="C207" s="61">
        <v>1</v>
      </c>
      <c r="D207" s="61">
        <v>0</v>
      </c>
      <c r="E207" s="179" t="s">
        <v>194</v>
      </c>
      <c r="F207" s="180">
        <v>1</v>
      </c>
    </row>
    <row r="208" spans="1:6" s="80" customFormat="1" ht="15" customHeight="1" x14ac:dyDescent="0.25">
      <c r="A208" s="181" t="s">
        <v>111</v>
      </c>
      <c r="B208" s="181" t="s">
        <v>542</v>
      </c>
      <c r="C208" s="182">
        <v>0</v>
      </c>
      <c r="D208" s="182">
        <v>0</v>
      </c>
      <c r="E208" s="183" t="s">
        <v>194</v>
      </c>
      <c r="F208" s="184">
        <v>0</v>
      </c>
    </row>
    <row r="209" spans="1:6" s="80" customFormat="1" ht="15" customHeight="1" x14ac:dyDescent="0.25">
      <c r="A209" s="168" t="s">
        <v>111</v>
      </c>
      <c r="B209" s="168" t="s">
        <v>540</v>
      </c>
      <c r="C209" s="61">
        <v>3</v>
      </c>
      <c r="D209" s="61">
        <v>3</v>
      </c>
      <c r="E209" s="179">
        <v>0</v>
      </c>
      <c r="F209" s="180">
        <v>0</v>
      </c>
    </row>
    <row r="210" spans="1:6" s="80" customFormat="1" ht="15" customHeight="1" x14ac:dyDescent="0.25">
      <c r="A210" s="181" t="s">
        <v>111</v>
      </c>
      <c r="B210" s="181" t="s">
        <v>541</v>
      </c>
      <c r="C210" s="182">
        <v>1</v>
      </c>
      <c r="D210" s="182">
        <v>1</v>
      </c>
      <c r="E210" s="183">
        <v>0</v>
      </c>
      <c r="F210" s="184">
        <v>0</v>
      </c>
    </row>
    <row r="211" spans="1:6" s="80" customFormat="1" ht="15" customHeight="1" x14ac:dyDescent="0.25">
      <c r="A211" s="168" t="s">
        <v>111</v>
      </c>
      <c r="B211" s="168" t="s">
        <v>723</v>
      </c>
      <c r="C211" s="61">
        <v>0</v>
      </c>
      <c r="D211" s="61">
        <v>1</v>
      </c>
      <c r="E211" s="179">
        <v>-1</v>
      </c>
      <c r="F211" s="180">
        <v>-1</v>
      </c>
    </row>
    <row r="212" spans="1:6" s="80" customFormat="1" ht="15" customHeight="1" x14ac:dyDescent="0.25">
      <c r="A212" s="181" t="s">
        <v>324</v>
      </c>
      <c r="B212" s="181" t="s">
        <v>724</v>
      </c>
      <c r="C212" s="182">
        <v>0</v>
      </c>
      <c r="D212" s="182">
        <v>1</v>
      </c>
      <c r="E212" s="183">
        <v>-1</v>
      </c>
      <c r="F212" s="184">
        <v>-1</v>
      </c>
    </row>
    <row r="213" spans="1:6" s="80" customFormat="1" ht="15" customHeight="1" x14ac:dyDescent="0.25">
      <c r="A213" s="168" t="s">
        <v>341</v>
      </c>
      <c r="B213" s="168" t="s">
        <v>594</v>
      </c>
      <c r="C213" s="61">
        <v>13</v>
      </c>
      <c r="D213" s="61">
        <v>20</v>
      </c>
      <c r="E213" s="179">
        <v>-0.35</v>
      </c>
      <c r="F213" s="180">
        <v>-7</v>
      </c>
    </row>
    <row r="214" spans="1:6" x14ac:dyDescent="0.25">
      <c r="A214" s="185" t="s">
        <v>153</v>
      </c>
      <c r="B214" s="186"/>
      <c r="C214" s="126">
        <v>25</v>
      </c>
      <c r="D214" s="126">
        <v>33</v>
      </c>
      <c r="E214" s="187">
        <v>-0.24242424242424243</v>
      </c>
      <c r="F214" s="188">
        <v>-8</v>
      </c>
    </row>
    <row r="215" spans="1:6" s="193" customFormat="1" ht="12.75" x14ac:dyDescent="0.2">
      <c r="A215" s="189" t="s">
        <v>154</v>
      </c>
      <c r="B215" s="189"/>
      <c r="C215" s="190">
        <v>9.9920063948840928E-4</v>
      </c>
      <c r="D215" s="190">
        <v>1.4713094654242277E-3</v>
      </c>
      <c r="E215" s="191"/>
      <c r="F215" s="192"/>
    </row>
    <row r="216" spans="1:6" x14ac:dyDescent="0.25">
      <c r="A216" s="146"/>
      <c r="E216" s="179"/>
      <c r="F216" s="180"/>
    </row>
    <row r="217" spans="1:6" s="81" customFormat="1" x14ac:dyDescent="0.25">
      <c r="A217" s="175" t="s">
        <v>151</v>
      </c>
      <c r="B217" s="235" t="s">
        <v>162</v>
      </c>
      <c r="C217" s="177"/>
      <c r="D217" s="177"/>
      <c r="E217" s="178"/>
      <c r="F217" s="176"/>
    </row>
    <row r="218" spans="1:6" s="80" customFormat="1" ht="15" customHeight="1" x14ac:dyDescent="0.25">
      <c r="A218" s="168" t="s">
        <v>140</v>
      </c>
      <c r="B218" s="168" t="s">
        <v>499</v>
      </c>
      <c r="C218" s="61">
        <v>14</v>
      </c>
      <c r="D218" s="61">
        <v>10</v>
      </c>
      <c r="E218" s="179">
        <v>0.39999999999999991</v>
      </c>
      <c r="F218" s="180">
        <v>4</v>
      </c>
    </row>
    <row r="219" spans="1:6" s="80" customFormat="1" ht="15" customHeight="1" x14ac:dyDescent="0.25">
      <c r="A219" s="181" t="s">
        <v>140</v>
      </c>
      <c r="B219" s="181" t="s">
        <v>497</v>
      </c>
      <c r="C219" s="182">
        <v>19</v>
      </c>
      <c r="D219" s="182">
        <v>11</v>
      </c>
      <c r="E219" s="183">
        <v>0.72727272727272729</v>
      </c>
      <c r="F219" s="184">
        <v>8</v>
      </c>
    </row>
    <row r="220" spans="1:6" s="80" customFormat="1" ht="15" customHeight="1" x14ac:dyDescent="0.25">
      <c r="A220" s="168" t="s">
        <v>140</v>
      </c>
      <c r="B220" s="168" t="s">
        <v>498</v>
      </c>
      <c r="C220" s="61">
        <v>16</v>
      </c>
      <c r="D220" s="61">
        <v>13</v>
      </c>
      <c r="E220" s="179">
        <v>0.23076923076923084</v>
      </c>
      <c r="F220" s="180">
        <v>3</v>
      </c>
    </row>
    <row r="221" spans="1:6" s="80" customFormat="1" ht="15" customHeight="1" x14ac:dyDescent="0.25">
      <c r="A221" s="181" t="s">
        <v>140</v>
      </c>
      <c r="B221" s="181" t="s">
        <v>503</v>
      </c>
      <c r="C221" s="182">
        <v>3</v>
      </c>
      <c r="D221" s="182">
        <v>9</v>
      </c>
      <c r="E221" s="183">
        <v>-0.66666666666666674</v>
      </c>
      <c r="F221" s="184">
        <v>-6</v>
      </c>
    </row>
    <row r="222" spans="1:6" s="80" customFormat="1" ht="15" customHeight="1" x14ac:dyDescent="0.25">
      <c r="A222" s="168" t="s">
        <v>106</v>
      </c>
      <c r="B222" s="168" t="s">
        <v>725</v>
      </c>
      <c r="C222" s="61">
        <v>0</v>
      </c>
      <c r="D222" s="61">
        <v>10</v>
      </c>
      <c r="E222" s="179">
        <v>-1</v>
      </c>
      <c r="F222" s="180">
        <v>-10</v>
      </c>
    </row>
    <row r="223" spans="1:6" s="80" customFormat="1" ht="15" customHeight="1" x14ac:dyDescent="0.25">
      <c r="A223" s="181" t="s">
        <v>111</v>
      </c>
      <c r="B223" s="181" t="s">
        <v>539</v>
      </c>
      <c r="C223" s="182">
        <v>4</v>
      </c>
      <c r="D223" s="182">
        <v>8</v>
      </c>
      <c r="E223" s="183">
        <v>-0.5</v>
      </c>
      <c r="F223" s="184">
        <v>-4</v>
      </c>
    </row>
    <row r="224" spans="1:6" s="80" customFormat="1" ht="15" customHeight="1" x14ac:dyDescent="0.25">
      <c r="A224" s="168" t="s">
        <v>117</v>
      </c>
      <c r="B224" s="168" t="s">
        <v>271</v>
      </c>
      <c r="C224" s="61">
        <v>1</v>
      </c>
      <c r="D224" s="61">
        <v>2</v>
      </c>
      <c r="E224" s="179">
        <v>-0.5</v>
      </c>
      <c r="F224" s="180">
        <v>-1</v>
      </c>
    </row>
    <row r="225" spans="1:6" s="80" customFormat="1" ht="15" customHeight="1" x14ac:dyDescent="0.25">
      <c r="A225" s="181" t="s">
        <v>117</v>
      </c>
      <c r="B225" s="181" t="s">
        <v>274</v>
      </c>
      <c r="C225" s="182">
        <v>9</v>
      </c>
      <c r="D225" s="182">
        <v>21</v>
      </c>
      <c r="E225" s="183">
        <v>-0.5714285714285714</v>
      </c>
      <c r="F225" s="184">
        <v>-12</v>
      </c>
    </row>
    <row r="226" spans="1:6" s="80" customFormat="1" x14ac:dyDescent="0.25">
      <c r="A226" s="168" t="s">
        <v>117</v>
      </c>
      <c r="B226" s="168" t="s">
        <v>459</v>
      </c>
      <c r="C226" s="61">
        <v>34</v>
      </c>
      <c r="D226" s="61">
        <v>41</v>
      </c>
      <c r="E226" s="179">
        <v>-0.17073170731707321</v>
      </c>
      <c r="F226" s="180">
        <v>-7</v>
      </c>
    </row>
    <row r="227" spans="1:6" s="80" customFormat="1" x14ac:dyDescent="0.25">
      <c r="A227" s="181" t="s">
        <v>119</v>
      </c>
      <c r="B227" s="181" t="s">
        <v>430</v>
      </c>
      <c r="C227" s="182">
        <v>110</v>
      </c>
      <c r="D227" s="182">
        <v>230</v>
      </c>
      <c r="E227" s="183">
        <v>-0.52173913043478259</v>
      </c>
      <c r="F227" s="184">
        <v>-120</v>
      </c>
    </row>
    <row r="228" spans="1:6" s="80" customFormat="1" x14ac:dyDescent="0.25">
      <c r="A228" s="168" t="s">
        <v>574</v>
      </c>
      <c r="B228" s="168" t="s">
        <v>577</v>
      </c>
      <c r="C228" s="61">
        <v>9</v>
      </c>
      <c r="D228" s="61">
        <v>4</v>
      </c>
      <c r="E228" s="179">
        <v>1.25</v>
      </c>
      <c r="F228" s="180">
        <v>5</v>
      </c>
    </row>
    <row r="229" spans="1:6" s="80" customFormat="1" x14ac:dyDescent="0.25">
      <c r="A229" s="181" t="s">
        <v>255</v>
      </c>
      <c r="B229" s="181" t="s">
        <v>726</v>
      </c>
      <c r="C229" s="182">
        <v>0</v>
      </c>
      <c r="D229" s="182">
        <v>4</v>
      </c>
      <c r="E229" s="183">
        <v>-1</v>
      </c>
      <c r="F229" s="184">
        <v>-4</v>
      </c>
    </row>
    <row r="230" spans="1:6" s="80" customFormat="1" x14ac:dyDescent="0.25">
      <c r="A230" s="168" t="s">
        <v>255</v>
      </c>
      <c r="B230" s="168" t="s">
        <v>415</v>
      </c>
      <c r="C230" s="61">
        <v>41</v>
      </c>
      <c r="D230" s="61">
        <v>78</v>
      </c>
      <c r="E230" s="179">
        <v>-0.47435897435897434</v>
      </c>
      <c r="F230" s="180">
        <v>-37</v>
      </c>
    </row>
    <row r="231" spans="1:6" s="80" customFormat="1" x14ac:dyDescent="0.25">
      <c r="A231" s="181" t="s">
        <v>131</v>
      </c>
      <c r="B231" s="181" t="s">
        <v>378</v>
      </c>
      <c r="C231" s="182">
        <v>38</v>
      </c>
      <c r="D231" s="182">
        <v>47</v>
      </c>
      <c r="E231" s="183">
        <v>-0.19148936170212771</v>
      </c>
      <c r="F231" s="184">
        <v>-9</v>
      </c>
    </row>
    <row r="232" spans="1:6" x14ac:dyDescent="0.25">
      <c r="A232" s="185" t="s">
        <v>153</v>
      </c>
      <c r="B232" s="186"/>
      <c r="C232" s="126">
        <v>298</v>
      </c>
      <c r="D232" s="126">
        <v>488</v>
      </c>
      <c r="E232" s="187">
        <v>-0.38934426229508201</v>
      </c>
      <c r="F232" s="188">
        <v>-190</v>
      </c>
    </row>
    <row r="233" spans="1:6" s="193" customFormat="1" ht="12.75" x14ac:dyDescent="0.2">
      <c r="A233" s="189" t="s">
        <v>154</v>
      </c>
      <c r="B233" s="189"/>
      <c r="C233" s="190">
        <v>1.1910471622701839E-2</v>
      </c>
      <c r="D233" s="190">
        <v>2.1757546034152215E-2</v>
      </c>
      <c r="E233" s="191"/>
      <c r="F233" s="192"/>
    </row>
    <row r="234" spans="1:6" x14ac:dyDescent="0.25">
      <c r="A234" s="146"/>
      <c r="E234" s="179"/>
      <c r="F234" s="180"/>
    </row>
    <row r="235" spans="1:6" s="81" customFormat="1" ht="15" customHeight="1" x14ac:dyDescent="0.25">
      <c r="A235" s="175" t="s">
        <v>151</v>
      </c>
      <c r="B235" s="235" t="s">
        <v>163</v>
      </c>
      <c r="C235" s="177"/>
      <c r="D235" s="177"/>
      <c r="E235" s="178"/>
      <c r="F235" s="176"/>
    </row>
    <row r="236" spans="1:6" s="80" customFormat="1" ht="15" customHeight="1" x14ac:dyDescent="0.25">
      <c r="A236" s="168" t="s">
        <v>137</v>
      </c>
      <c r="B236" s="168" t="s">
        <v>670</v>
      </c>
      <c r="C236" s="61">
        <v>1</v>
      </c>
      <c r="D236" s="61">
        <v>0</v>
      </c>
      <c r="E236" s="179" t="s">
        <v>194</v>
      </c>
      <c r="F236" s="180">
        <v>1</v>
      </c>
    </row>
    <row r="237" spans="1:6" s="80" customFormat="1" ht="15" customHeight="1" x14ac:dyDescent="0.25">
      <c r="A237" s="181" t="s">
        <v>137</v>
      </c>
      <c r="B237" s="181" t="s">
        <v>138</v>
      </c>
      <c r="C237" s="182">
        <v>3</v>
      </c>
      <c r="D237" s="182">
        <v>0</v>
      </c>
      <c r="E237" s="183" t="s">
        <v>194</v>
      </c>
      <c r="F237" s="184">
        <v>3</v>
      </c>
    </row>
    <row r="238" spans="1:6" s="80" customFormat="1" ht="15" customHeight="1" x14ac:dyDescent="0.25">
      <c r="A238" s="168" t="s">
        <v>115</v>
      </c>
      <c r="B238" s="168" t="s">
        <v>189</v>
      </c>
      <c r="C238" s="61">
        <v>474</v>
      </c>
      <c r="D238" s="61">
        <v>300</v>
      </c>
      <c r="E238" s="179">
        <v>0.58000000000000007</v>
      </c>
      <c r="F238" s="180">
        <v>174</v>
      </c>
    </row>
    <row r="239" spans="1:6" s="80" customFormat="1" ht="15" customHeight="1" x14ac:dyDescent="0.25">
      <c r="A239" s="181" t="s">
        <v>115</v>
      </c>
      <c r="B239" s="181" t="s">
        <v>480</v>
      </c>
      <c r="C239" s="182">
        <v>20</v>
      </c>
      <c r="D239" s="182">
        <v>64</v>
      </c>
      <c r="E239" s="183">
        <v>-0.6875</v>
      </c>
      <c r="F239" s="184">
        <v>-44</v>
      </c>
    </row>
    <row r="240" spans="1:6" s="80" customFormat="1" ht="15" customHeight="1" x14ac:dyDescent="0.25">
      <c r="A240" s="168" t="s">
        <v>115</v>
      </c>
      <c r="B240" s="168" t="s">
        <v>486</v>
      </c>
      <c r="C240" s="61">
        <v>1</v>
      </c>
      <c r="D240" s="61">
        <v>0</v>
      </c>
      <c r="E240" s="179" t="s">
        <v>194</v>
      </c>
      <c r="F240" s="180">
        <v>1</v>
      </c>
    </row>
    <row r="241" spans="1:6" s="80" customFormat="1" ht="15" customHeight="1" x14ac:dyDescent="0.25">
      <c r="A241" s="181" t="s">
        <v>115</v>
      </c>
      <c r="B241" s="181" t="s">
        <v>190</v>
      </c>
      <c r="C241" s="182">
        <v>2</v>
      </c>
      <c r="D241" s="182">
        <v>8</v>
      </c>
      <c r="E241" s="183">
        <v>-0.75</v>
      </c>
      <c r="F241" s="184">
        <v>-6</v>
      </c>
    </row>
    <row r="242" spans="1:6" s="80" customFormat="1" x14ac:dyDescent="0.25">
      <c r="A242" s="168" t="s">
        <v>115</v>
      </c>
      <c r="B242" s="168" t="s">
        <v>191</v>
      </c>
      <c r="C242" s="61">
        <v>70</v>
      </c>
      <c r="D242" s="61">
        <v>17</v>
      </c>
      <c r="E242" s="179">
        <v>3.117647058823529</v>
      </c>
      <c r="F242" s="180">
        <v>53</v>
      </c>
    </row>
    <row r="243" spans="1:6" s="80" customFormat="1" x14ac:dyDescent="0.25">
      <c r="A243" s="181" t="s">
        <v>115</v>
      </c>
      <c r="B243" s="181" t="s">
        <v>484</v>
      </c>
      <c r="C243" s="182">
        <v>4</v>
      </c>
      <c r="D243" s="182">
        <v>1</v>
      </c>
      <c r="E243" s="183">
        <v>3</v>
      </c>
      <c r="F243" s="184">
        <v>3</v>
      </c>
    </row>
    <row r="244" spans="1:6" s="80" customFormat="1" x14ac:dyDescent="0.25">
      <c r="A244" s="168" t="s">
        <v>283</v>
      </c>
      <c r="B244" s="168" t="s">
        <v>489</v>
      </c>
      <c r="C244" s="61">
        <v>46</v>
      </c>
      <c r="D244" s="61">
        <v>21</v>
      </c>
      <c r="E244" s="179">
        <v>1.1904761904761907</v>
      </c>
      <c r="F244" s="180">
        <v>25</v>
      </c>
    </row>
    <row r="245" spans="1:6" s="80" customFormat="1" x14ac:dyDescent="0.25">
      <c r="A245" s="181" t="s">
        <v>283</v>
      </c>
      <c r="B245" s="181" t="s">
        <v>490</v>
      </c>
      <c r="C245" s="182">
        <v>34</v>
      </c>
      <c r="D245" s="182">
        <v>19</v>
      </c>
      <c r="E245" s="183">
        <v>0.78947368421052633</v>
      </c>
      <c r="F245" s="184">
        <v>15</v>
      </c>
    </row>
    <row r="246" spans="1:6" s="80" customFormat="1" x14ac:dyDescent="0.25">
      <c r="A246" s="168" t="s">
        <v>125</v>
      </c>
      <c r="B246" s="168" t="s">
        <v>126</v>
      </c>
      <c r="C246" s="61">
        <v>1</v>
      </c>
      <c r="D246" s="61">
        <v>0</v>
      </c>
      <c r="E246" s="179" t="s">
        <v>194</v>
      </c>
      <c r="F246" s="180">
        <v>1</v>
      </c>
    </row>
    <row r="247" spans="1:6" s="80" customFormat="1" x14ac:dyDescent="0.25">
      <c r="A247" s="181" t="s">
        <v>123</v>
      </c>
      <c r="B247" s="181" t="s">
        <v>124</v>
      </c>
      <c r="C247" s="182">
        <v>2</v>
      </c>
      <c r="D247" s="182">
        <v>0</v>
      </c>
      <c r="E247" s="183" t="s">
        <v>194</v>
      </c>
      <c r="F247" s="184">
        <v>2</v>
      </c>
    </row>
    <row r="248" spans="1:6" s="80" customFormat="1" x14ac:dyDescent="0.25">
      <c r="A248" s="168" t="s">
        <v>121</v>
      </c>
      <c r="B248" s="168" t="s">
        <v>608</v>
      </c>
      <c r="C248" s="61">
        <v>6</v>
      </c>
      <c r="D248" s="61">
        <v>8</v>
      </c>
      <c r="E248" s="179">
        <v>-0.25</v>
      </c>
      <c r="F248" s="180">
        <v>-2</v>
      </c>
    </row>
    <row r="249" spans="1:6" s="80" customFormat="1" x14ac:dyDescent="0.25">
      <c r="A249" s="181" t="s">
        <v>121</v>
      </c>
      <c r="B249" s="181" t="s">
        <v>609</v>
      </c>
      <c r="C249" s="182">
        <v>5</v>
      </c>
      <c r="D249" s="182">
        <v>3</v>
      </c>
      <c r="E249" s="183">
        <v>0.66666666666666674</v>
      </c>
      <c r="F249" s="184">
        <v>2</v>
      </c>
    </row>
    <row r="250" spans="1:6" s="80" customFormat="1" x14ac:dyDescent="0.25">
      <c r="A250" s="168" t="s">
        <v>121</v>
      </c>
      <c r="B250" s="168" t="s">
        <v>607</v>
      </c>
      <c r="C250" s="61">
        <v>7</v>
      </c>
      <c r="D250" s="61">
        <v>7</v>
      </c>
      <c r="E250" s="179">
        <v>0</v>
      </c>
      <c r="F250" s="180">
        <v>0</v>
      </c>
    </row>
    <row r="251" spans="1:6" s="80" customFormat="1" x14ac:dyDescent="0.25">
      <c r="A251" s="181" t="s">
        <v>121</v>
      </c>
      <c r="B251" s="181" t="s">
        <v>727</v>
      </c>
      <c r="C251" s="182">
        <v>0</v>
      </c>
      <c r="D251" s="182">
        <v>3</v>
      </c>
      <c r="E251" s="183">
        <v>-1</v>
      </c>
      <c r="F251" s="184">
        <v>-3</v>
      </c>
    </row>
    <row r="252" spans="1:6" s="80" customFormat="1" x14ac:dyDescent="0.25">
      <c r="A252" s="168" t="s">
        <v>121</v>
      </c>
      <c r="B252" s="168" t="s">
        <v>728</v>
      </c>
      <c r="C252" s="61">
        <v>0</v>
      </c>
      <c r="D252" s="61">
        <v>2</v>
      </c>
      <c r="E252" s="179">
        <v>-1</v>
      </c>
      <c r="F252" s="180">
        <v>-2</v>
      </c>
    </row>
    <row r="253" spans="1:6" s="80" customFormat="1" x14ac:dyDescent="0.25">
      <c r="A253" s="181" t="s">
        <v>121</v>
      </c>
      <c r="B253" s="181" t="s">
        <v>729</v>
      </c>
      <c r="C253" s="182">
        <v>0</v>
      </c>
      <c r="D253" s="182">
        <v>1</v>
      </c>
      <c r="E253" s="183">
        <v>-1</v>
      </c>
      <c r="F253" s="184">
        <v>-1</v>
      </c>
    </row>
    <row r="254" spans="1:6" s="80" customFormat="1" x14ac:dyDescent="0.25">
      <c r="A254" s="168" t="s">
        <v>121</v>
      </c>
      <c r="B254" s="168" t="s">
        <v>618</v>
      </c>
      <c r="C254" s="61">
        <v>1</v>
      </c>
      <c r="D254" s="61">
        <v>0</v>
      </c>
      <c r="E254" s="179" t="s">
        <v>194</v>
      </c>
      <c r="F254" s="180">
        <v>1</v>
      </c>
    </row>
    <row r="255" spans="1:6" s="80" customFormat="1" x14ac:dyDescent="0.25">
      <c r="A255" s="181" t="s">
        <v>121</v>
      </c>
      <c r="B255" s="181" t="s">
        <v>616</v>
      </c>
      <c r="C255" s="182">
        <v>1</v>
      </c>
      <c r="D255" s="182">
        <v>0</v>
      </c>
      <c r="E255" s="183" t="s">
        <v>194</v>
      </c>
      <c r="F255" s="184">
        <v>1</v>
      </c>
    </row>
    <row r="256" spans="1:6" s="80" customFormat="1" x14ac:dyDescent="0.25">
      <c r="A256" s="168" t="s">
        <v>121</v>
      </c>
      <c r="B256" s="168" t="s">
        <v>139</v>
      </c>
      <c r="C256" s="61">
        <v>3</v>
      </c>
      <c r="D256" s="61">
        <v>0</v>
      </c>
      <c r="E256" s="179" t="s">
        <v>194</v>
      </c>
      <c r="F256" s="180">
        <v>3</v>
      </c>
    </row>
    <row r="257" spans="1:6" s="80" customFormat="1" x14ac:dyDescent="0.25">
      <c r="A257" s="181" t="s">
        <v>121</v>
      </c>
      <c r="B257" s="181" t="s">
        <v>611</v>
      </c>
      <c r="C257" s="182">
        <v>3</v>
      </c>
      <c r="D257" s="182">
        <v>0</v>
      </c>
      <c r="E257" s="183" t="s">
        <v>194</v>
      </c>
      <c r="F257" s="184">
        <v>3</v>
      </c>
    </row>
    <row r="258" spans="1:6" s="80" customFormat="1" x14ac:dyDescent="0.25">
      <c r="A258" s="168" t="s">
        <v>121</v>
      </c>
      <c r="B258" s="168" t="s">
        <v>613</v>
      </c>
      <c r="C258" s="61">
        <v>1</v>
      </c>
      <c r="D258" s="61">
        <v>1</v>
      </c>
      <c r="E258" s="179">
        <v>0</v>
      </c>
      <c r="F258" s="180">
        <v>0</v>
      </c>
    </row>
    <row r="259" spans="1:6" s="80" customFormat="1" x14ac:dyDescent="0.25">
      <c r="A259" s="181" t="s">
        <v>121</v>
      </c>
      <c r="B259" s="181" t="s">
        <v>615</v>
      </c>
      <c r="C259" s="182">
        <v>1</v>
      </c>
      <c r="D259" s="182">
        <v>1</v>
      </c>
      <c r="E259" s="183">
        <v>0</v>
      </c>
      <c r="F259" s="184">
        <v>0</v>
      </c>
    </row>
    <row r="260" spans="1:6" s="80" customFormat="1" x14ac:dyDescent="0.25">
      <c r="A260" s="168" t="s">
        <v>121</v>
      </c>
      <c r="B260" s="168" t="s">
        <v>122</v>
      </c>
      <c r="C260" s="61">
        <v>2</v>
      </c>
      <c r="D260" s="61">
        <v>0</v>
      </c>
      <c r="E260" s="179" t="s">
        <v>194</v>
      </c>
      <c r="F260" s="180">
        <v>2</v>
      </c>
    </row>
    <row r="261" spans="1:6" s="80" customFormat="1" x14ac:dyDescent="0.25">
      <c r="A261" s="181" t="s">
        <v>121</v>
      </c>
      <c r="B261" s="181" t="s">
        <v>730</v>
      </c>
      <c r="C261" s="182">
        <v>0</v>
      </c>
      <c r="D261" s="182">
        <v>1</v>
      </c>
      <c r="E261" s="183">
        <v>-1</v>
      </c>
      <c r="F261" s="184">
        <v>-1</v>
      </c>
    </row>
    <row r="262" spans="1:6" s="80" customFormat="1" x14ac:dyDescent="0.25">
      <c r="A262" s="168" t="s">
        <v>121</v>
      </c>
      <c r="B262" s="168" t="s">
        <v>619</v>
      </c>
      <c r="C262" s="61">
        <v>1</v>
      </c>
      <c r="D262" s="61">
        <v>2</v>
      </c>
      <c r="E262" s="179">
        <v>-0.5</v>
      </c>
      <c r="F262" s="180">
        <v>-1</v>
      </c>
    </row>
    <row r="263" spans="1:6" s="80" customFormat="1" x14ac:dyDescent="0.25">
      <c r="A263" s="181" t="s">
        <v>121</v>
      </c>
      <c r="B263" s="181" t="s">
        <v>612</v>
      </c>
      <c r="C263" s="182">
        <v>2</v>
      </c>
      <c r="D263" s="182">
        <v>1</v>
      </c>
      <c r="E263" s="183">
        <v>1</v>
      </c>
      <c r="F263" s="184">
        <v>1</v>
      </c>
    </row>
    <row r="264" spans="1:6" s="80" customFormat="1" x14ac:dyDescent="0.25">
      <c r="A264" s="168" t="s">
        <v>140</v>
      </c>
      <c r="B264" s="168" t="s">
        <v>494</v>
      </c>
      <c r="C264" s="61">
        <v>34</v>
      </c>
      <c r="D264" s="61">
        <v>42</v>
      </c>
      <c r="E264" s="179">
        <v>-0.19047619047619047</v>
      </c>
      <c r="F264" s="180">
        <v>-8</v>
      </c>
    </row>
    <row r="265" spans="1:6" s="80" customFormat="1" x14ac:dyDescent="0.25">
      <c r="A265" s="181" t="s">
        <v>140</v>
      </c>
      <c r="B265" s="181" t="s">
        <v>496</v>
      </c>
      <c r="C265" s="182">
        <v>24</v>
      </c>
      <c r="D265" s="182">
        <v>38</v>
      </c>
      <c r="E265" s="183">
        <v>-0.36842105263157898</v>
      </c>
      <c r="F265" s="184">
        <v>-14</v>
      </c>
    </row>
    <row r="266" spans="1:6" s="80" customFormat="1" x14ac:dyDescent="0.25">
      <c r="A266" s="168" t="s">
        <v>140</v>
      </c>
      <c r="B266" s="168" t="s">
        <v>267</v>
      </c>
      <c r="C266" s="61">
        <v>4</v>
      </c>
      <c r="D266" s="61">
        <v>5</v>
      </c>
      <c r="E266" s="179">
        <v>-0.19999999999999996</v>
      </c>
      <c r="F266" s="180">
        <v>-1</v>
      </c>
    </row>
    <row r="267" spans="1:6" s="80" customFormat="1" x14ac:dyDescent="0.25">
      <c r="A267" s="181" t="s">
        <v>140</v>
      </c>
      <c r="B267" s="181" t="s">
        <v>265</v>
      </c>
      <c r="C267" s="182">
        <v>50</v>
      </c>
      <c r="D267" s="182">
        <v>36</v>
      </c>
      <c r="E267" s="183">
        <v>0.38888888888888884</v>
      </c>
      <c r="F267" s="184">
        <v>14</v>
      </c>
    </row>
    <row r="268" spans="1:6" s="80" customFormat="1" x14ac:dyDescent="0.25">
      <c r="A268" s="168" t="s">
        <v>140</v>
      </c>
      <c r="B268" s="168" t="s">
        <v>263</v>
      </c>
      <c r="C268" s="61">
        <v>9</v>
      </c>
      <c r="D268" s="61">
        <v>2</v>
      </c>
      <c r="E268" s="179">
        <v>3.5</v>
      </c>
      <c r="F268" s="180">
        <v>7</v>
      </c>
    </row>
    <row r="269" spans="1:6" s="80" customFormat="1" x14ac:dyDescent="0.25">
      <c r="A269" s="181" t="s">
        <v>142</v>
      </c>
      <c r="B269" s="181" t="s">
        <v>731</v>
      </c>
      <c r="C269" s="182">
        <v>0</v>
      </c>
      <c r="D269" s="182">
        <v>1</v>
      </c>
      <c r="E269" s="183">
        <v>-1</v>
      </c>
      <c r="F269" s="184">
        <v>-1</v>
      </c>
    </row>
    <row r="270" spans="1:6" s="80" customFormat="1" x14ac:dyDescent="0.25">
      <c r="A270" s="168" t="s">
        <v>108</v>
      </c>
      <c r="B270" s="168" t="s">
        <v>442</v>
      </c>
      <c r="C270" s="61">
        <v>25</v>
      </c>
      <c r="D270" s="61">
        <v>32</v>
      </c>
      <c r="E270" s="179">
        <v>-0.21875</v>
      </c>
      <c r="F270" s="180">
        <v>-7</v>
      </c>
    </row>
    <row r="271" spans="1:6" s="80" customFormat="1" x14ac:dyDescent="0.25">
      <c r="A271" s="181" t="s">
        <v>732</v>
      </c>
      <c r="B271" s="181" t="s">
        <v>733</v>
      </c>
      <c r="C271" s="182">
        <v>0</v>
      </c>
      <c r="D271" s="182">
        <v>3</v>
      </c>
      <c r="E271" s="183">
        <v>-1</v>
      </c>
      <c r="F271" s="184">
        <v>-3</v>
      </c>
    </row>
    <row r="272" spans="1:6" s="80" customFormat="1" x14ac:dyDescent="0.25">
      <c r="A272" s="168" t="s">
        <v>111</v>
      </c>
      <c r="B272" s="168" t="s">
        <v>734</v>
      </c>
      <c r="C272" s="61">
        <v>0</v>
      </c>
      <c r="D272" s="61">
        <v>1</v>
      </c>
      <c r="E272" s="179">
        <v>-1</v>
      </c>
      <c r="F272" s="180">
        <v>-1</v>
      </c>
    </row>
    <row r="273" spans="1:6" s="80" customFormat="1" x14ac:dyDescent="0.25">
      <c r="A273" s="181" t="s">
        <v>111</v>
      </c>
      <c r="B273" s="181" t="s">
        <v>239</v>
      </c>
      <c r="C273" s="182">
        <v>81</v>
      </c>
      <c r="D273" s="182">
        <v>58</v>
      </c>
      <c r="E273" s="183">
        <v>0.39655172413793105</v>
      </c>
      <c r="F273" s="184">
        <v>23</v>
      </c>
    </row>
    <row r="274" spans="1:6" s="80" customFormat="1" x14ac:dyDescent="0.25">
      <c r="A274" s="168" t="s">
        <v>324</v>
      </c>
      <c r="B274" s="168" t="s">
        <v>325</v>
      </c>
      <c r="C274" s="61">
        <v>1</v>
      </c>
      <c r="D274" s="61">
        <v>3</v>
      </c>
      <c r="E274" s="179">
        <v>-0.66666666666666674</v>
      </c>
      <c r="F274" s="180">
        <v>-2</v>
      </c>
    </row>
    <row r="275" spans="1:6" s="80" customFormat="1" x14ac:dyDescent="0.25">
      <c r="A275" s="181" t="s">
        <v>324</v>
      </c>
      <c r="B275" s="181" t="s">
        <v>326</v>
      </c>
      <c r="C275" s="182">
        <v>7</v>
      </c>
      <c r="D275" s="182">
        <v>0</v>
      </c>
      <c r="E275" s="183" t="s">
        <v>194</v>
      </c>
      <c r="F275" s="184">
        <v>7</v>
      </c>
    </row>
    <row r="276" spans="1:6" s="80" customFormat="1" x14ac:dyDescent="0.25">
      <c r="A276" s="168" t="s">
        <v>117</v>
      </c>
      <c r="B276" s="168" t="s">
        <v>272</v>
      </c>
      <c r="C276" s="61">
        <v>2</v>
      </c>
      <c r="D276" s="61">
        <v>1</v>
      </c>
      <c r="E276" s="179">
        <v>1</v>
      </c>
      <c r="F276" s="180">
        <v>1</v>
      </c>
    </row>
    <row r="277" spans="1:6" s="80" customFormat="1" x14ac:dyDescent="0.25">
      <c r="A277" s="181" t="s">
        <v>117</v>
      </c>
      <c r="B277" s="181" t="s">
        <v>270</v>
      </c>
      <c r="C277" s="182">
        <v>98</v>
      </c>
      <c r="D277" s="182">
        <v>62</v>
      </c>
      <c r="E277" s="183">
        <v>0.58064516129032251</v>
      </c>
      <c r="F277" s="184">
        <v>36</v>
      </c>
    </row>
    <row r="278" spans="1:6" s="80" customFormat="1" x14ac:dyDescent="0.25">
      <c r="A278" s="168" t="s">
        <v>201</v>
      </c>
      <c r="B278" s="168" t="s">
        <v>203</v>
      </c>
      <c r="C278" s="61">
        <v>1</v>
      </c>
      <c r="D278" s="61">
        <v>2</v>
      </c>
      <c r="E278" s="179">
        <v>-0.5</v>
      </c>
      <c r="F278" s="180">
        <v>-1</v>
      </c>
    </row>
    <row r="279" spans="1:6" s="80" customFormat="1" x14ac:dyDescent="0.25">
      <c r="A279" s="181" t="s">
        <v>201</v>
      </c>
      <c r="B279" s="181" t="s">
        <v>204</v>
      </c>
      <c r="C279" s="182">
        <v>0</v>
      </c>
      <c r="D279" s="182">
        <v>20</v>
      </c>
      <c r="E279" s="183">
        <v>-1</v>
      </c>
      <c r="F279" s="184">
        <v>-20</v>
      </c>
    </row>
    <row r="280" spans="1:6" s="80" customFormat="1" x14ac:dyDescent="0.25">
      <c r="A280" s="168" t="s">
        <v>201</v>
      </c>
      <c r="B280" s="168" t="s">
        <v>202</v>
      </c>
      <c r="C280" s="61">
        <v>56</v>
      </c>
      <c r="D280" s="61">
        <v>60</v>
      </c>
      <c r="E280" s="179">
        <v>-6.6666666666666652E-2</v>
      </c>
      <c r="F280" s="180">
        <v>-4</v>
      </c>
    </row>
    <row r="281" spans="1:6" s="80" customFormat="1" x14ac:dyDescent="0.25">
      <c r="A281" s="181" t="s">
        <v>201</v>
      </c>
      <c r="B281" s="181" t="s">
        <v>205</v>
      </c>
      <c r="C281" s="182">
        <v>87</v>
      </c>
      <c r="D281" s="182">
        <v>8</v>
      </c>
      <c r="E281" s="183">
        <v>9.875</v>
      </c>
      <c r="F281" s="184">
        <v>79</v>
      </c>
    </row>
    <row r="282" spans="1:6" s="80" customFormat="1" x14ac:dyDescent="0.25">
      <c r="A282" s="168" t="s">
        <v>119</v>
      </c>
      <c r="B282" s="168" t="s">
        <v>432</v>
      </c>
      <c r="C282" s="61">
        <v>28</v>
      </c>
      <c r="D282" s="61">
        <v>17</v>
      </c>
      <c r="E282" s="179">
        <v>0.64705882352941169</v>
      </c>
      <c r="F282" s="180">
        <v>11</v>
      </c>
    </row>
    <row r="283" spans="1:6" s="80" customFormat="1" x14ac:dyDescent="0.25">
      <c r="A283" s="181" t="s">
        <v>119</v>
      </c>
      <c r="B283" s="181" t="s">
        <v>197</v>
      </c>
      <c r="C283" s="182">
        <v>21</v>
      </c>
      <c r="D283" s="182">
        <v>12</v>
      </c>
      <c r="E283" s="183">
        <v>0.75</v>
      </c>
      <c r="F283" s="184">
        <v>9</v>
      </c>
    </row>
    <row r="284" spans="1:6" s="80" customFormat="1" x14ac:dyDescent="0.25">
      <c r="A284" s="168" t="s">
        <v>119</v>
      </c>
      <c r="B284" s="168" t="s">
        <v>735</v>
      </c>
      <c r="C284" s="61">
        <v>0</v>
      </c>
      <c r="D284" s="61">
        <v>1</v>
      </c>
      <c r="E284" s="179">
        <v>-1</v>
      </c>
      <c r="F284" s="180">
        <v>-1</v>
      </c>
    </row>
    <row r="285" spans="1:6" s="80" customFormat="1" x14ac:dyDescent="0.25">
      <c r="A285" s="181" t="s">
        <v>119</v>
      </c>
      <c r="B285" s="181" t="s">
        <v>195</v>
      </c>
      <c r="C285" s="182">
        <v>145</v>
      </c>
      <c r="D285" s="182">
        <v>163</v>
      </c>
      <c r="E285" s="183">
        <v>-0.11042944785276076</v>
      </c>
      <c r="F285" s="184">
        <v>-18</v>
      </c>
    </row>
    <row r="286" spans="1:6" s="80" customFormat="1" x14ac:dyDescent="0.25">
      <c r="A286" s="168" t="s">
        <v>119</v>
      </c>
      <c r="B286" s="168" t="s">
        <v>736</v>
      </c>
      <c r="C286" s="61">
        <v>0</v>
      </c>
      <c r="D286" s="61">
        <v>1</v>
      </c>
      <c r="E286" s="179">
        <v>-1</v>
      </c>
      <c r="F286" s="180">
        <v>-1</v>
      </c>
    </row>
    <row r="287" spans="1:6" s="80" customFormat="1" x14ac:dyDescent="0.25">
      <c r="A287" s="181" t="s">
        <v>255</v>
      </c>
      <c r="B287" s="181" t="s">
        <v>256</v>
      </c>
      <c r="C287" s="182">
        <v>98</v>
      </c>
      <c r="D287" s="182">
        <v>4</v>
      </c>
      <c r="E287" s="183">
        <v>23.5</v>
      </c>
      <c r="F287" s="184">
        <v>94</v>
      </c>
    </row>
    <row r="288" spans="1:6" s="80" customFormat="1" x14ac:dyDescent="0.25">
      <c r="A288" s="168" t="s">
        <v>131</v>
      </c>
      <c r="B288" s="168" t="s">
        <v>426</v>
      </c>
      <c r="C288" s="61">
        <v>1</v>
      </c>
      <c r="D288" s="61">
        <v>0</v>
      </c>
      <c r="E288" s="179" t="s">
        <v>194</v>
      </c>
      <c r="F288" s="180">
        <v>1</v>
      </c>
    </row>
    <row r="289" spans="1:6" s="80" customFormat="1" x14ac:dyDescent="0.25">
      <c r="A289" s="181" t="s">
        <v>131</v>
      </c>
      <c r="B289" s="181" t="s">
        <v>424</v>
      </c>
      <c r="C289" s="182">
        <v>29</v>
      </c>
      <c r="D289" s="182">
        <v>31</v>
      </c>
      <c r="E289" s="183">
        <v>-6.4516129032258118E-2</v>
      </c>
      <c r="F289" s="184">
        <v>-2</v>
      </c>
    </row>
    <row r="290" spans="1:6" x14ac:dyDescent="0.25">
      <c r="A290" s="185" t="s">
        <v>153</v>
      </c>
      <c r="B290" s="186"/>
      <c r="C290" s="126">
        <v>1492</v>
      </c>
      <c r="D290" s="126">
        <v>1063</v>
      </c>
      <c r="E290" s="187">
        <v>0.40357478833490124</v>
      </c>
      <c r="F290" s="188">
        <v>429</v>
      </c>
    </row>
    <row r="291" spans="1:6" s="193" customFormat="1" ht="12.75" x14ac:dyDescent="0.2">
      <c r="A291" s="189" t="s">
        <v>154</v>
      </c>
      <c r="B291" s="189"/>
      <c r="C291" s="190">
        <v>5.9632294164668267E-2</v>
      </c>
      <c r="D291" s="190">
        <v>4.7393998840786482E-2</v>
      </c>
      <c r="E291" s="191"/>
      <c r="F291" s="192"/>
    </row>
    <row r="292" spans="1:6" x14ac:dyDescent="0.25">
      <c r="A292" s="146"/>
      <c r="E292" s="179"/>
      <c r="F292" s="180"/>
    </row>
    <row r="293" spans="1:6" s="81" customFormat="1" x14ac:dyDescent="0.25">
      <c r="A293" s="175" t="s">
        <v>151</v>
      </c>
      <c r="B293" s="235" t="s">
        <v>164</v>
      </c>
      <c r="C293" s="177"/>
      <c r="D293" s="177"/>
      <c r="E293" s="178"/>
      <c r="F293" s="176"/>
    </row>
    <row r="294" spans="1:6" s="80" customFormat="1" ht="15" customHeight="1" x14ac:dyDescent="0.25">
      <c r="A294" s="181" t="s">
        <v>329</v>
      </c>
      <c r="B294" s="181" t="s">
        <v>516</v>
      </c>
      <c r="C294" s="182">
        <v>22</v>
      </c>
      <c r="D294" s="182">
        <v>2</v>
      </c>
      <c r="E294" s="183">
        <v>10</v>
      </c>
      <c r="F294" s="184">
        <v>20</v>
      </c>
    </row>
    <row r="295" spans="1:6" s="80" customFormat="1" ht="15" customHeight="1" x14ac:dyDescent="0.25">
      <c r="A295" s="168" t="s">
        <v>329</v>
      </c>
      <c r="B295" s="168" t="s">
        <v>513</v>
      </c>
      <c r="C295" s="61">
        <v>59</v>
      </c>
      <c r="D295" s="61">
        <v>2</v>
      </c>
      <c r="E295" s="179">
        <v>28.5</v>
      </c>
      <c r="F295" s="180">
        <v>57</v>
      </c>
    </row>
    <row r="296" spans="1:6" s="80" customFormat="1" ht="15" customHeight="1" x14ac:dyDescent="0.25">
      <c r="A296" s="181" t="s">
        <v>329</v>
      </c>
      <c r="B296" s="181" t="s">
        <v>737</v>
      </c>
      <c r="C296" s="182">
        <v>0</v>
      </c>
      <c r="D296" s="182">
        <v>6</v>
      </c>
      <c r="E296" s="183">
        <v>-1</v>
      </c>
      <c r="F296" s="184">
        <v>-6</v>
      </c>
    </row>
    <row r="297" spans="1:6" s="80" customFormat="1" ht="15" customHeight="1" x14ac:dyDescent="0.25">
      <c r="A297" s="168" t="s">
        <v>136</v>
      </c>
      <c r="B297" s="168" t="s">
        <v>547</v>
      </c>
      <c r="C297" s="61">
        <v>33</v>
      </c>
      <c r="D297" s="61">
        <v>38</v>
      </c>
      <c r="E297" s="179">
        <v>-0.13157894736842102</v>
      </c>
      <c r="F297" s="180">
        <v>-5</v>
      </c>
    </row>
    <row r="298" spans="1:6" s="80" customFormat="1" ht="15" customHeight="1" x14ac:dyDescent="0.25">
      <c r="A298" s="181" t="s">
        <v>115</v>
      </c>
      <c r="B298" s="181" t="s">
        <v>116</v>
      </c>
      <c r="C298" s="182">
        <v>5</v>
      </c>
      <c r="D298" s="182">
        <v>0</v>
      </c>
      <c r="E298" s="183" t="s">
        <v>194</v>
      </c>
      <c r="F298" s="184">
        <v>5</v>
      </c>
    </row>
    <row r="299" spans="1:6" s="80" customFormat="1" ht="15" customHeight="1" x14ac:dyDescent="0.25">
      <c r="A299" s="168" t="s">
        <v>115</v>
      </c>
      <c r="B299" s="168" t="s">
        <v>738</v>
      </c>
      <c r="C299" s="61">
        <v>0</v>
      </c>
      <c r="D299" s="61">
        <v>3</v>
      </c>
      <c r="E299" s="179">
        <v>-1</v>
      </c>
      <c r="F299" s="180">
        <v>-3</v>
      </c>
    </row>
    <row r="300" spans="1:6" s="80" customFormat="1" ht="15" customHeight="1" x14ac:dyDescent="0.25">
      <c r="A300" s="181" t="s">
        <v>115</v>
      </c>
      <c r="B300" s="181" t="s">
        <v>481</v>
      </c>
      <c r="C300" s="182">
        <v>14</v>
      </c>
      <c r="D300" s="182">
        <v>22</v>
      </c>
      <c r="E300" s="183">
        <v>-0.36363636363636365</v>
      </c>
      <c r="F300" s="184">
        <v>-8</v>
      </c>
    </row>
    <row r="301" spans="1:6" s="80" customFormat="1" ht="15" customHeight="1" x14ac:dyDescent="0.25">
      <c r="A301" s="168" t="s">
        <v>283</v>
      </c>
      <c r="B301" s="168" t="s">
        <v>285</v>
      </c>
      <c r="C301" s="61">
        <v>396</v>
      </c>
      <c r="D301" s="61">
        <v>424</v>
      </c>
      <c r="E301" s="179">
        <v>-6.6037735849056589E-2</v>
      </c>
      <c r="F301" s="180">
        <v>-28</v>
      </c>
    </row>
    <row r="302" spans="1:6" s="80" customFormat="1" ht="15" customHeight="1" x14ac:dyDescent="0.25">
      <c r="A302" s="181" t="s">
        <v>121</v>
      </c>
      <c r="B302" s="181" t="s">
        <v>605</v>
      </c>
      <c r="C302" s="182">
        <v>29</v>
      </c>
      <c r="D302" s="182">
        <v>33</v>
      </c>
      <c r="E302" s="183">
        <v>-0.12121212121212122</v>
      </c>
      <c r="F302" s="184">
        <v>-4</v>
      </c>
    </row>
    <row r="303" spans="1:6" s="80" customFormat="1" ht="15" customHeight="1" x14ac:dyDescent="0.25">
      <c r="A303" s="168" t="s">
        <v>121</v>
      </c>
      <c r="B303" s="168" t="s">
        <v>739</v>
      </c>
      <c r="C303" s="61">
        <v>0</v>
      </c>
      <c r="D303" s="61">
        <v>17</v>
      </c>
      <c r="E303" s="179">
        <v>-1</v>
      </c>
      <c r="F303" s="180">
        <v>-17</v>
      </c>
    </row>
    <row r="304" spans="1:6" s="80" customFormat="1" ht="15" customHeight="1" x14ac:dyDescent="0.25">
      <c r="A304" s="181" t="s">
        <v>140</v>
      </c>
      <c r="B304" s="181" t="s">
        <v>502</v>
      </c>
      <c r="C304" s="182">
        <v>7</v>
      </c>
      <c r="D304" s="182">
        <v>8</v>
      </c>
      <c r="E304" s="183">
        <v>-0.125</v>
      </c>
      <c r="F304" s="184">
        <v>-1</v>
      </c>
    </row>
    <row r="305" spans="1:6" s="80" customFormat="1" ht="15" customHeight="1" x14ac:dyDescent="0.25">
      <c r="A305" s="168" t="s">
        <v>140</v>
      </c>
      <c r="B305" s="168" t="s">
        <v>493</v>
      </c>
      <c r="C305" s="61">
        <v>45</v>
      </c>
      <c r="D305" s="61">
        <v>23</v>
      </c>
      <c r="E305" s="179">
        <v>0.95652173913043481</v>
      </c>
      <c r="F305" s="180">
        <v>22</v>
      </c>
    </row>
    <row r="306" spans="1:6" s="80" customFormat="1" ht="15" customHeight="1" x14ac:dyDescent="0.25">
      <c r="A306" s="181" t="s">
        <v>444</v>
      </c>
      <c r="B306" s="181" t="s">
        <v>447</v>
      </c>
      <c r="C306" s="182">
        <v>257</v>
      </c>
      <c r="D306" s="182">
        <v>365</v>
      </c>
      <c r="E306" s="183">
        <v>-0.29589041095890412</v>
      </c>
      <c r="F306" s="184">
        <v>-108</v>
      </c>
    </row>
    <row r="307" spans="1:6" s="80" customFormat="1" ht="15" customHeight="1" x14ac:dyDescent="0.25">
      <c r="A307" s="168" t="s">
        <v>106</v>
      </c>
      <c r="B307" s="168" t="s">
        <v>107</v>
      </c>
      <c r="C307" s="61">
        <v>1</v>
      </c>
      <c r="D307" s="61">
        <v>0</v>
      </c>
      <c r="E307" s="179" t="s">
        <v>194</v>
      </c>
      <c r="F307" s="180">
        <v>1</v>
      </c>
    </row>
    <row r="308" spans="1:6" s="80" customFormat="1" x14ac:dyDescent="0.25">
      <c r="A308" s="181" t="s">
        <v>597</v>
      </c>
      <c r="B308" s="181" t="s">
        <v>600</v>
      </c>
      <c r="C308" s="182">
        <v>5</v>
      </c>
      <c r="D308" s="182">
        <v>0</v>
      </c>
      <c r="E308" s="183" t="s">
        <v>194</v>
      </c>
      <c r="F308" s="184">
        <v>5</v>
      </c>
    </row>
    <row r="309" spans="1:6" s="80" customFormat="1" x14ac:dyDescent="0.25">
      <c r="A309" s="168" t="s">
        <v>597</v>
      </c>
      <c r="B309" s="168" t="s">
        <v>599</v>
      </c>
      <c r="C309" s="61">
        <v>51</v>
      </c>
      <c r="D309" s="61">
        <v>36</v>
      </c>
      <c r="E309" s="179">
        <v>0.41666666666666674</v>
      </c>
      <c r="F309" s="180">
        <v>15</v>
      </c>
    </row>
    <row r="310" spans="1:6" s="80" customFormat="1" x14ac:dyDescent="0.25">
      <c r="A310" s="181" t="s">
        <v>108</v>
      </c>
      <c r="B310" s="181" t="s">
        <v>440</v>
      </c>
      <c r="C310" s="182">
        <v>43</v>
      </c>
      <c r="D310" s="182">
        <v>16</v>
      </c>
      <c r="E310" s="183">
        <v>1.6875</v>
      </c>
      <c r="F310" s="184">
        <v>27</v>
      </c>
    </row>
    <row r="311" spans="1:6" s="80" customFormat="1" x14ac:dyDescent="0.25">
      <c r="A311" s="168" t="s">
        <v>108</v>
      </c>
      <c r="B311" s="168" t="s">
        <v>110</v>
      </c>
      <c r="C311" s="61">
        <v>19</v>
      </c>
      <c r="D311" s="61">
        <v>0</v>
      </c>
      <c r="E311" s="179" t="s">
        <v>194</v>
      </c>
      <c r="F311" s="180">
        <v>19</v>
      </c>
    </row>
    <row r="312" spans="1:6" s="80" customFormat="1" x14ac:dyDescent="0.25">
      <c r="A312" s="181" t="s">
        <v>127</v>
      </c>
      <c r="B312" s="181" t="s">
        <v>591</v>
      </c>
      <c r="C312" s="182">
        <v>11</v>
      </c>
      <c r="D312" s="182">
        <v>9</v>
      </c>
      <c r="E312" s="183">
        <v>0.22222222222222232</v>
      </c>
      <c r="F312" s="184">
        <v>2</v>
      </c>
    </row>
    <row r="313" spans="1:6" s="80" customFormat="1" x14ac:dyDescent="0.25">
      <c r="A313" s="168" t="s">
        <v>504</v>
      </c>
      <c r="B313" s="168" t="s">
        <v>505</v>
      </c>
      <c r="C313" s="61">
        <v>155</v>
      </c>
      <c r="D313" s="61">
        <v>159</v>
      </c>
      <c r="E313" s="179">
        <v>-2.515723270440251E-2</v>
      </c>
      <c r="F313" s="180">
        <v>-4</v>
      </c>
    </row>
    <row r="314" spans="1:6" s="80" customFormat="1" x14ac:dyDescent="0.25">
      <c r="A314" s="181" t="s">
        <v>111</v>
      </c>
      <c r="B314" s="181" t="s">
        <v>537</v>
      </c>
      <c r="C314" s="182">
        <v>12</v>
      </c>
      <c r="D314" s="182">
        <v>9</v>
      </c>
      <c r="E314" s="183">
        <v>0.33333333333333326</v>
      </c>
      <c r="F314" s="184">
        <v>3</v>
      </c>
    </row>
    <row r="315" spans="1:6" s="80" customFormat="1" x14ac:dyDescent="0.25">
      <c r="A315" s="168" t="s">
        <v>621</v>
      </c>
      <c r="B315" s="168" t="s">
        <v>623</v>
      </c>
      <c r="C315" s="61">
        <v>21</v>
      </c>
      <c r="D315" s="61">
        <v>0</v>
      </c>
      <c r="E315" s="179" t="s">
        <v>194</v>
      </c>
      <c r="F315" s="180">
        <v>21</v>
      </c>
    </row>
    <row r="316" spans="1:6" s="80" customFormat="1" x14ac:dyDescent="0.25">
      <c r="A316" s="181" t="s">
        <v>358</v>
      </c>
      <c r="B316" s="181" t="s">
        <v>564</v>
      </c>
      <c r="C316" s="182">
        <v>116</v>
      </c>
      <c r="D316" s="182">
        <v>167</v>
      </c>
      <c r="E316" s="183">
        <v>-0.30538922155688619</v>
      </c>
      <c r="F316" s="184">
        <v>-51</v>
      </c>
    </row>
    <row r="317" spans="1:6" s="80" customFormat="1" x14ac:dyDescent="0.25">
      <c r="A317" s="168" t="s">
        <v>324</v>
      </c>
      <c r="B317" s="168" t="s">
        <v>465</v>
      </c>
      <c r="C317" s="61">
        <v>38</v>
      </c>
      <c r="D317" s="61">
        <v>59</v>
      </c>
      <c r="E317" s="179">
        <v>-0.35593220338983056</v>
      </c>
      <c r="F317" s="180">
        <v>-21</v>
      </c>
    </row>
    <row r="318" spans="1:6" s="80" customFormat="1" x14ac:dyDescent="0.25">
      <c r="A318" s="181" t="s">
        <v>324</v>
      </c>
      <c r="B318" s="181" t="s">
        <v>462</v>
      </c>
      <c r="C318" s="182">
        <v>581</v>
      </c>
      <c r="D318" s="182">
        <v>741</v>
      </c>
      <c r="E318" s="183">
        <v>-0.21592442645074228</v>
      </c>
      <c r="F318" s="184">
        <v>-160</v>
      </c>
    </row>
    <row r="319" spans="1:6" s="80" customFormat="1" x14ac:dyDescent="0.25">
      <c r="A319" s="168" t="s">
        <v>117</v>
      </c>
      <c r="B319" s="168" t="s">
        <v>133</v>
      </c>
      <c r="C319" s="61">
        <v>35</v>
      </c>
      <c r="D319" s="61">
        <v>0</v>
      </c>
      <c r="E319" s="179" t="s">
        <v>194</v>
      </c>
      <c r="F319" s="180">
        <v>35</v>
      </c>
    </row>
    <row r="320" spans="1:6" s="80" customFormat="1" x14ac:dyDescent="0.25">
      <c r="A320" s="181" t="s">
        <v>117</v>
      </c>
      <c r="B320" s="181" t="s">
        <v>460</v>
      </c>
      <c r="C320" s="182">
        <v>5</v>
      </c>
      <c r="D320" s="182">
        <v>209</v>
      </c>
      <c r="E320" s="183">
        <v>-0.97607655502392343</v>
      </c>
      <c r="F320" s="184">
        <v>-204</v>
      </c>
    </row>
    <row r="321" spans="1:6" s="80" customFormat="1" x14ac:dyDescent="0.25">
      <c r="A321" s="168" t="s">
        <v>117</v>
      </c>
      <c r="B321" s="168" t="s">
        <v>458</v>
      </c>
      <c r="C321" s="61">
        <v>179</v>
      </c>
      <c r="D321" s="61">
        <v>38</v>
      </c>
      <c r="E321" s="179">
        <v>3.7105263157894735</v>
      </c>
      <c r="F321" s="180">
        <v>141</v>
      </c>
    </row>
    <row r="322" spans="1:6" s="80" customFormat="1" x14ac:dyDescent="0.25">
      <c r="A322" s="181" t="s">
        <v>201</v>
      </c>
      <c r="B322" s="181" t="s">
        <v>450</v>
      </c>
      <c r="C322" s="182">
        <v>276</v>
      </c>
      <c r="D322" s="182">
        <v>218</v>
      </c>
      <c r="E322" s="183">
        <v>0.26605504587155959</v>
      </c>
      <c r="F322" s="184">
        <v>58</v>
      </c>
    </row>
    <row r="323" spans="1:6" s="80" customFormat="1" x14ac:dyDescent="0.25">
      <c r="A323" s="168" t="s">
        <v>341</v>
      </c>
      <c r="B323" s="168" t="s">
        <v>342</v>
      </c>
      <c r="C323" s="61">
        <v>24</v>
      </c>
      <c r="D323" s="61">
        <v>36</v>
      </c>
      <c r="E323" s="179">
        <v>-0.33333333333333337</v>
      </c>
      <c r="F323" s="180">
        <v>-12</v>
      </c>
    </row>
    <row r="324" spans="1:6" s="80" customFormat="1" x14ac:dyDescent="0.25">
      <c r="A324" s="181" t="s">
        <v>119</v>
      </c>
      <c r="B324" s="181" t="s">
        <v>427</v>
      </c>
      <c r="C324" s="182">
        <v>367</v>
      </c>
      <c r="D324" s="182">
        <v>267</v>
      </c>
      <c r="E324" s="183">
        <v>0.37453183520599254</v>
      </c>
      <c r="F324" s="184">
        <v>100</v>
      </c>
    </row>
    <row r="325" spans="1:6" s="80" customFormat="1" x14ac:dyDescent="0.25">
      <c r="A325" s="168" t="s">
        <v>648</v>
      </c>
      <c r="B325" s="168" t="s">
        <v>649</v>
      </c>
      <c r="C325" s="61">
        <v>8</v>
      </c>
      <c r="D325" s="61">
        <v>13</v>
      </c>
      <c r="E325" s="179">
        <v>-0.38461538461538458</v>
      </c>
      <c r="F325" s="180">
        <v>-5</v>
      </c>
    </row>
    <row r="326" spans="1:6" s="80" customFormat="1" x14ac:dyDescent="0.25">
      <c r="A326" s="181" t="s">
        <v>648</v>
      </c>
      <c r="B326" s="181" t="s">
        <v>651</v>
      </c>
      <c r="C326" s="182">
        <v>2</v>
      </c>
      <c r="D326" s="182">
        <v>20</v>
      </c>
      <c r="E326" s="183">
        <v>-0.9</v>
      </c>
      <c r="F326" s="184">
        <v>-18</v>
      </c>
    </row>
    <row r="327" spans="1:6" s="80" customFormat="1" x14ac:dyDescent="0.25">
      <c r="A327" s="168" t="s">
        <v>471</v>
      </c>
      <c r="B327" s="168" t="s">
        <v>474</v>
      </c>
      <c r="C327" s="61">
        <v>60</v>
      </c>
      <c r="D327" s="61">
        <v>81</v>
      </c>
      <c r="E327" s="179">
        <v>-0.2592592592592593</v>
      </c>
      <c r="F327" s="180">
        <v>-21</v>
      </c>
    </row>
    <row r="328" spans="1:6" s="80" customFormat="1" x14ac:dyDescent="0.25">
      <c r="A328" s="181" t="s">
        <v>568</v>
      </c>
      <c r="B328" s="181" t="s">
        <v>572</v>
      </c>
      <c r="C328" s="182">
        <v>2</v>
      </c>
      <c r="D328" s="182">
        <v>10</v>
      </c>
      <c r="E328" s="183">
        <v>-0.8</v>
      </c>
      <c r="F328" s="184">
        <v>-8</v>
      </c>
    </row>
    <row r="329" spans="1:6" s="80" customFormat="1" x14ac:dyDescent="0.25">
      <c r="A329" s="168" t="s">
        <v>568</v>
      </c>
      <c r="B329" s="168" t="s">
        <v>569</v>
      </c>
      <c r="C329" s="61">
        <v>173</v>
      </c>
      <c r="D329" s="61">
        <v>145</v>
      </c>
      <c r="E329" s="179">
        <v>0.19310344827586201</v>
      </c>
      <c r="F329" s="180">
        <v>28</v>
      </c>
    </row>
    <row r="330" spans="1:6" s="80" customFormat="1" x14ac:dyDescent="0.25">
      <c r="A330" s="181" t="s">
        <v>113</v>
      </c>
      <c r="B330" s="181" t="s">
        <v>114</v>
      </c>
      <c r="C330" s="182">
        <v>8</v>
      </c>
      <c r="D330" s="182">
        <v>0</v>
      </c>
      <c r="E330" s="183" t="s">
        <v>194</v>
      </c>
      <c r="F330" s="184">
        <v>8</v>
      </c>
    </row>
    <row r="331" spans="1:6" s="80" customFormat="1" x14ac:dyDescent="0.25">
      <c r="A331" s="168" t="s">
        <v>113</v>
      </c>
      <c r="B331" s="168" t="s">
        <v>234</v>
      </c>
      <c r="C331" s="61">
        <v>90</v>
      </c>
      <c r="D331" s="61">
        <v>80</v>
      </c>
      <c r="E331" s="179">
        <v>0.125</v>
      </c>
      <c r="F331" s="180">
        <v>10</v>
      </c>
    </row>
    <row r="332" spans="1:6" s="80" customFormat="1" x14ac:dyDescent="0.25">
      <c r="A332" s="181" t="s">
        <v>255</v>
      </c>
      <c r="B332" s="181" t="s">
        <v>413</v>
      </c>
      <c r="C332" s="182">
        <v>400</v>
      </c>
      <c r="D332" s="182">
        <v>25</v>
      </c>
      <c r="E332" s="183">
        <v>15</v>
      </c>
      <c r="F332" s="184">
        <v>375</v>
      </c>
    </row>
    <row r="333" spans="1:6" x14ac:dyDescent="0.25">
      <c r="A333" s="185" t="s">
        <v>153</v>
      </c>
      <c r="B333" s="186"/>
      <c r="C333" s="126">
        <v>3549</v>
      </c>
      <c r="D333" s="126">
        <v>3281</v>
      </c>
      <c r="E333" s="187">
        <v>8.1682413898201744E-2</v>
      </c>
      <c r="F333" s="188">
        <v>268</v>
      </c>
    </row>
    <row r="334" spans="1:6" s="193" customFormat="1" ht="12.75" x14ac:dyDescent="0.2">
      <c r="A334" s="189" t="s">
        <v>154</v>
      </c>
      <c r="B334" s="189"/>
      <c r="C334" s="190">
        <v>0.14184652278177459</v>
      </c>
      <c r="D334" s="190">
        <v>0.14628382897142092</v>
      </c>
      <c r="E334" s="191"/>
      <c r="F334" s="192"/>
    </row>
    <row r="335" spans="1:6" x14ac:dyDescent="0.25">
      <c r="A335" s="146"/>
      <c r="E335" s="179"/>
      <c r="F335" s="180"/>
    </row>
    <row r="336" spans="1:6" s="81" customFormat="1" x14ac:dyDescent="0.25">
      <c r="A336" s="175" t="s">
        <v>151</v>
      </c>
      <c r="B336" s="235" t="s">
        <v>165</v>
      </c>
      <c r="C336" s="177"/>
      <c r="D336" s="177"/>
      <c r="E336" s="178"/>
      <c r="F336" s="176"/>
    </row>
    <row r="337" spans="1:6" s="80" customFormat="1" ht="15" customHeight="1" x14ac:dyDescent="0.25">
      <c r="A337" s="168" t="s">
        <v>134</v>
      </c>
      <c r="B337" s="168" t="s">
        <v>135</v>
      </c>
      <c r="C337" s="61">
        <v>8</v>
      </c>
      <c r="D337" s="61">
        <v>0</v>
      </c>
      <c r="E337" s="179" t="s">
        <v>194</v>
      </c>
      <c r="F337" s="180">
        <v>8</v>
      </c>
    </row>
    <row r="338" spans="1:6" s="80" customFormat="1" ht="15" customHeight="1" x14ac:dyDescent="0.25">
      <c r="A338" s="181" t="s">
        <v>329</v>
      </c>
      <c r="B338" s="181" t="s">
        <v>512</v>
      </c>
      <c r="C338" s="182">
        <v>143</v>
      </c>
      <c r="D338" s="182">
        <v>203</v>
      </c>
      <c r="E338" s="183">
        <v>-0.29556650246305416</v>
      </c>
      <c r="F338" s="184">
        <v>-60</v>
      </c>
    </row>
    <row r="339" spans="1:6" s="80" customFormat="1" ht="15" customHeight="1" x14ac:dyDescent="0.25">
      <c r="A339" s="168" t="s">
        <v>329</v>
      </c>
      <c r="B339" s="168" t="s">
        <v>519</v>
      </c>
      <c r="C339" s="61">
        <v>13</v>
      </c>
      <c r="D339" s="61">
        <v>14</v>
      </c>
      <c r="E339" s="179">
        <v>-7.1428571428571397E-2</v>
      </c>
      <c r="F339" s="180">
        <v>-1</v>
      </c>
    </row>
    <row r="340" spans="1:6" s="80" customFormat="1" ht="15" customHeight="1" x14ac:dyDescent="0.25">
      <c r="A340" s="181" t="s">
        <v>136</v>
      </c>
      <c r="B340" s="181" t="s">
        <v>544</v>
      </c>
      <c r="C340" s="182">
        <v>53</v>
      </c>
      <c r="D340" s="182">
        <v>40</v>
      </c>
      <c r="E340" s="183">
        <v>0.32499999999999996</v>
      </c>
      <c r="F340" s="184">
        <v>13</v>
      </c>
    </row>
    <row r="341" spans="1:6" s="80" customFormat="1" ht="15" customHeight="1" x14ac:dyDescent="0.25">
      <c r="A341" s="168" t="s">
        <v>136</v>
      </c>
      <c r="B341" s="168" t="s">
        <v>548</v>
      </c>
      <c r="C341" s="61">
        <v>32</v>
      </c>
      <c r="D341" s="61">
        <v>30</v>
      </c>
      <c r="E341" s="179">
        <v>6.6666666666666652E-2</v>
      </c>
      <c r="F341" s="180">
        <v>2</v>
      </c>
    </row>
    <row r="342" spans="1:6" s="80" customFormat="1" ht="15" customHeight="1" x14ac:dyDescent="0.25">
      <c r="A342" s="181" t="s">
        <v>653</v>
      </c>
      <c r="B342" s="181" t="s">
        <v>655</v>
      </c>
      <c r="C342" s="182">
        <v>4</v>
      </c>
      <c r="D342" s="182">
        <v>4</v>
      </c>
      <c r="E342" s="183">
        <v>0</v>
      </c>
      <c r="F342" s="184">
        <v>0</v>
      </c>
    </row>
    <row r="343" spans="1:6" s="80" customFormat="1" ht="15" customHeight="1" x14ac:dyDescent="0.25">
      <c r="A343" s="168" t="s">
        <v>140</v>
      </c>
      <c r="B343" s="168" t="s">
        <v>145</v>
      </c>
      <c r="C343" s="61">
        <v>9</v>
      </c>
      <c r="D343" s="61">
        <v>0</v>
      </c>
      <c r="E343" s="179" t="s">
        <v>194</v>
      </c>
      <c r="F343" s="180">
        <v>9</v>
      </c>
    </row>
    <row r="344" spans="1:6" s="80" customFormat="1" ht="15" customHeight="1" x14ac:dyDescent="0.25">
      <c r="A344" s="181" t="s">
        <v>444</v>
      </c>
      <c r="B344" s="181" t="s">
        <v>445</v>
      </c>
      <c r="C344" s="182">
        <v>559</v>
      </c>
      <c r="D344" s="182">
        <v>695</v>
      </c>
      <c r="E344" s="183">
        <v>-0.1956834532374101</v>
      </c>
      <c r="F344" s="184">
        <v>-136</v>
      </c>
    </row>
    <row r="345" spans="1:6" s="80" customFormat="1" ht="15" customHeight="1" x14ac:dyDescent="0.25">
      <c r="A345" s="168" t="s">
        <v>106</v>
      </c>
      <c r="B345" s="168" t="s">
        <v>740</v>
      </c>
      <c r="C345" s="61">
        <v>0</v>
      </c>
      <c r="D345" s="61">
        <v>3</v>
      </c>
      <c r="E345" s="179">
        <v>-1</v>
      </c>
      <c r="F345" s="180">
        <v>-3</v>
      </c>
    </row>
    <row r="346" spans="1:6" s="80" customFormat="1" ht="15" customHeight="1" x14ac:dyDescent="0.25">
      <c r="A346" s="181" t="s">
        <v>106</v>
      </c>
      <c r="B346" s="181" t="s">
        <v>453</v>
      </c>
      <c r="C346" s="182">
        <v>295</v>
      </c>
      <c r="D346" s="182">
        <v>157</v>
      </c>
      <c r="E346" s="183">
        <v>0.87898089171974525</v>
      </c>
      <c r="F346" s="184">
        <v>138</v>
      </c>
    </row>
    <row r="347" spans="1:6" s="80" customFormat="1" x14ac:dyDescent="0.25">
      <c r="A347" s="168" t="s">
        <v>642</v>
      </c>
      <c r="B347" s="168" t="s">
        <v>643</v>
      </c>
      <c r="C347" s="61">
        <v>19</v>
      </c>
      <c r="D347" s="61">
        <v>7</v>
      </c>
      <c r="E347" s="179">
        <v>1.7142857142857144</v>
      </c>
      <c r="F347" s="180">
        <v>12</v>
      </c>
    </row>
    <row r="348" spans="1:6" s="80" customFormat="1" x14ac:dyDescent="0.25">
      <c r="A348" s="181" t="s">
        <v>597</v>
      </c>
      <c r="B348" s="181" t="s">
        <v>601</v>
      </c>
      <c r="C348" s="182">
        <v>3</v>
      </c>
      <c r="D348" s="182">
        <v>9</v>
      </c>
      <c r="E348" s="183">
        <v>-0.66666666666666674</v>
      </c>
      <c r="F348" s="184">
        <v>-6</v>
      </c>
    </row>
    <row r="349" spans="1:6" s="80" customFormat="1" x14ac:dyDescent="0.25">
      <c r="A349" s="168" t="s">
        <v>597</v>
      </c>
      <c r="B349" s="168" t="s">
        <v>603</v>
      </c>
      <c r="C349" s="61">
        <v>1</v>
      </c>
      <c r="D349" s="61">
        <v>0</v>
      </c>
      <c r="E349" s="179" t="s">
        <v>194</v>
      </c>
      <c r="F349" s="180">
        <v>1</v>
      </c>
    </row>
    <row r="350" spans="1:6" s="80" customFormat="1" x14ac:dyDescent="0.25">
      <c r="A350" s="181" t="s">
        <v>597</v>
      </c>
      <c r="B350" s="181" t="s">
        <v>602</v>
      </c>
      <c r="C350" s="182">
        <v>2</v>
      </c>
      <c r="D350" s="182">
        <v>3</v>
      </c>
      <c r="E350" s="183">
        <v>-0.33333333333333337</v>
      </c>
      <c r="F350" s="184">
        <v>-1</v>
      </c>
    </row>
    <row r="351" spans="1:6" s="80" customFormat="1" x14ac:dyDescent="0.25">
      <c r="A351" s="168" t="s">
        <v>108</v>
      </c>
      <c r="B351" s="168" t="s">
        <v>436</v>
      </c>
      <c r="C351" s="61">
        <v>593</v>
      </c>
      <c r="D351" s="61">
        <v>544</v>
      </c>
      <c r="E351" s="179">
        <v>9.0073529411764719E-2</v>
      </c>
      <c r="F351" s="180">
        <v>49</v>
      </c>
    </row>
    <row r="352" spans="1:6" s="80" customFormat="1" x14ac:dyDescent="0.25">
      <c r="A352" s="181" t="s">
        <v>127</v>
      </c>
      <c r="B352" s="181" t="s">
        <v>590</v>
      </c>
      <c r="C352" s="182">
        <v>11</v>
      </c>
      <c r="D352" s="182">
        <v>21</v>
      </c>
      <c r="E352" s="183">
        <v>-0.47619047619047616</v>
      </c>
      <c r="F352" s="184">
        <v>-10</v>
      </c>
    </row>
    <row r="353" spans="1:6" s="80" customFormat="1" x14ac:dyDescent="0.25">
      <c r="A353" s="168" t="s">
        <v>127</v>
      </c>
      <c r="B353" s="168" t="s">
        <v>588</v>
      </c>
      <c r="C353" s="61">
        <v>57</v>
      </c>
      <c r="D353" s="61">
        <v>139</v>
      </c>
      <c r="E353" s="179">
        <v>-0.58992805755395683</v>
      </c>
      <c r="F353" s="180">
        <v>-82</v>
      </c>
    </row>
    <row r="354" spans="1:6" s="80" customFormat="1" x14ac:dyDescent="0.25">
      <c r="A354" s="181" t="s">
        <v>127</v>
      </c>
      <c r="B354" s="181" t="s">
        <v>128</v>
      </c>
      <c r="C354" s="182">
        <v>4</v>
      </c>
      <c r="D354" s="182">
        <v>0</v>
      </c>
      <c r="E354" s="183" t="s">
        <v>194</v>
      </c>
      <c r="F354" s="184">
        <v>4</v>
      </c>
    </row>
    <row r="355" spans="1:6" s="80" customFormat="1" x14ac:dyDescent="0.25">
      <c r="A355" s="168" t="s">
        <v>129</v>
      </c>
      <c r="B355" s="168" t="s">
        <v>580</v>
      </c>
      <c r="C355" s="61">
        <v>65</v>
      </c>
      <c r="D355" s="61">
        <v>54</v>
      </c>
      <c r="E355" s="179">
        <v>0.20370370370370372</v>
      </c>
      <c r="F355" s="180">
        <v>11</v>
      </c>
    </row>
    <row r="356" spans="1:6" s="80" customFormat="1" x14ac:dyDescent="0.25">
      <c r="A356" s="181" t="s">
        <v>129</v>
      </c>
      <c r="B356" s="181" t="s">
        <v>581</v>
      </c>
      <c r="C356" s="182">
        <v>64</v>
      </c>
      <c r="D356" s="182">
        <v>65</v>
      </c>
      <c r="E356" s="183">
        <v>-1.538461538461533E-2</v>
      </c>
      <c r="F356" s="184">
        <v>-1</v>
      </c>
    </row>
    <row r="357" spans="1:6" s="80" customFormat="1" x14ac:dyDescent="0.25">
      <c r="A357" s="168" t="s">
        <v>658</v>
      </c>
      <c r="B357" s="168" t="s">
        <v>659</v>
      </c>
      <c r="C357" s="61">
        <v>8</v>
      </c>
      <c r="D357" s="61">
        <v>5</v>
      </c>
      <c r="E357" s="179">
        <v>0.60000000000000009</v>
      </c>
      <c r="F357" s="180">
        <v>3</v>
      </c>
    </row>
    <row r="358" spans="1:6" s="80" customFormat="1" x14ac:dyDescent="0.25">
      <c r="A358" s="181" t="s">
        <v>504</v>
      </c>
      <c r="B358" s="181" t="s">
        <v>508</v>
      </c>
      <c r="C358" s="182">
        <v>100</v>
      </c>
      <c r="D358" s="182">
        <v>33</v>
      </c>
      <c r="E358" s="183">
        <v>2.0303030303030303</v>
      </c>
      <c r="F358" s="184">
        <v>67</v>
      </c>
    </row>
    <row r="359" spans="1:6" s="80" customFormat="1" x14ac:dyDescent="0.25">
      <c r="A359" s="168" t="s">
        <v>111</v>
      </c>
      <c r="B359" s="168" t="s">
        <v>245</v>
      </c>
      <c r="C359" s="61">
        <v>72</v>
      </c>
      <c r="D359" s="61">
        <v>36</v>
      </c>
      <c r="E359" s="179">
        <v>1</v>
      </c>
      <c r="F359" s="180">
        <v>36</v>
      </c>
    </row>
    <row r="360" spans="1:6" s="80" customFormat="1" x14ac:dyDescent="0.25">
      <c r="A360" s="181" t="s">
        <v>111</v>
      </c>
      <c r="B360" s="181" t="s">
        <v>533</v>
      </c>
      <c r="C360" s="182">
        <v>25</v>
      </c>
      <c r="D360" s="182">
        <v>21</v>
      </c>
      <c r="E360" s="183">
        <v>0.19047619047619047</v>
      </c>
      <c r="F360" s="184">
        <v>4</v>
      </c>
    </row>
    <row r="361" spans="1:6" s="80" customFormat="1" x14ac:dyDescent="0.25">
      <c r="A361" s="168" t="s">
        <v>358</v>
      </c>
      <c r="B361" s="168" t="s">
        <v>567</v>
      </c>
      <c r="C361" s="61">
        <v>21</v>
      </c>
      <c r="D361" s="61">
        <v>26</v>
      </c>
      <c r="E361" s="179">
        <v>-0.19230769230769229</v>
      </c>
      <c r="F361" s="180">
        <v>-5</v>
      </c>
    </row>
    <row r="362" spans="1:6" s="80" customFormat="1" x14ac:dyDescent="0.25">
      <c r="A362" s="181" t="s">
        <v>324</v>
      </c>
      <c r="B362" s="181" t="s">
        <v>463</v>
      </c>
      <c r="C362" s="182">
        <v>151</v>
      </c>
      <c r="D362" s="182">
        <v>153</v>
      </c>
      <c r="E362" s="183">
        <v>-1.3071895424836555E-2</v>
      </c>
      <c r="F362" s="184">
        <v>-2</v>
      </c>
    </row>
    <row r="363" spans="1:6" s="80" customFormat="1" x14ac:dyDescent="0.25">
      <c r="A363" s="168" t="s">
        <v>117</v>
      </c>
      <c r="B363" s="168" t="s">
        <v>741</v>
      </c>
      <c r="C363" s="61">
        <v>0</v>
      </c>
      <c r="D363" s="61">
        <v>1</v>
      </c>
      <c r="E363" s="179">
        <v>-1</v>
      </c>
      <c r="F363" s="180">
        <v>-1</v>
      </c>
    </row>
    <row r="364" spans="1:6" s="80" customFormat="1" x14ac:dyDescent="0.25">
      <c r="A364" s="181" t="s">
        <v>117</v>
      </c>
      <c r="B364" s="181" t="s">
        <v>118</v>
      </c>
      <c r="C364" s="182">
        <v>13</v>
      </c>
      <c r="D364" s="182">
        <v>0</v>
      </c>
      <c r="E364" s="183" t="s">
        <v>194</v>
      </c>
      <c r="F364" s="184">
        <v>13</v>
      </c>
    </row>
    <row r="365" spans="1:6" s="80" customFormat="1" x14ac:dyDescent="0.25">
      <c r="A365" s="168" t="s">
        <v>201</v>
      </c>
      <c r="B365" s="168" t="s">
        <v>374</v>
      </c>
      <c r="C365" s="61">
        <v>271</v>
      </c>
      <c r="D365" s="61">
        <v>86</v>
      </c>
      <c r="E365" s="179">
        <v>2.1511627906976742</v>
      </c>
      <c r="F365" s="180">
        <v>185</v>
      </c>
    </row>
    <row r="366" spans="1:6" s="80" customFormat="1" x14ac:dyDescent="0.25">
      <c r="A366" s="181" t="s">
        <v>341</v>
      </c>
      <c r="B366" s="181" t="s">
        <v>343</v>
      </c>
      <c r="C366" s="182">
        <v>82</v>
      </c>
      <c r="D366" s="182">
        <v>24</v>
      </c>
      <c r="E366" s="183">
        <v>2.4166666666666665</v>
      </c>
      <c r="F366" s="184">
        <v>58</v>
      </c>
    </row>
    <row r="367" spans="1:6" s="80" customFormat="1" x14ac:dyDescent="0.25">
      <c r="A367" s="168" t="s">
        <v>119</v>
      </c>
      <c r="B367" s="168" t="s">
        <v>428</v>
      </c>
      <c r="C367" s="61">
        <v>239</v>
      </c>
      <c r="D367" s="61">
        <v>167</v>
      </c>
      <c r="E367" s="179">
        <v>0.43113772455089827</v>
      </c>
      <c r="F367" s="180">
        <v>72</v>
      </c>
    </row>
    <row r="368" spans="1:6" s="80" customFormat="1" x14ac:dyDescent="0.25">
      <c r="A368" s="181" t="s">
        <v>119</v>
      </c>
      <c r="B368" s="181" t="s">
        <v>433</v>
      </c>
      <c r="C368" s="182">
        <v>21</v>
      </c>
      <c r="D368" s="182">
        <v>0</v>
      </c>
      <c r="E368" s="183" t="s">
        <v>194</v>
      </c>
      <c r="F368" s="184">
        <v>21</v>
      </c>
    </row>
    <row r="369" spans="1:6" s="80" customFormat="1" x14ac:dyDescent="0.25">
      <c r="A369" s="168" t="s">
        <v>574</v>
      </c>
      <c r="B369" s="168" t="s">
        <v>576</v>
      </c>
      <c r="C369" s="61">
        <v>21</v>
      </c>
      <c r="D369" s="61">
        <v>4</v>
      </c>
      <c r="E369" s="179">
        <v>4.25</v>
      </c>
      <c r="F369" s="180">
        <v>17</v>
      </c>
    </row>
    <row r="370" spans="1:6" s="80" customFormat="1" x14ac:dyDescent="0.25">
      <c r="A370" s="181" t="s">
        <v>648</v>
      </c>
      <c r="B370" s="181" t="s">
        <v>650</v>
      </c>
      <c r="C370" s="182">
        <v>8</v>
      </c>
      <c r="D370" s="182">
        <v>5</v>
      </c>
      <c r="E370" s="183">
        <v>0.60000000000000009</v>
      </c>
      <c r="F370" s="184">
        <v>3</v>
      </c>
    </row>
    <row r="371" spans="1:6" s="80" customFormat="1" x14ac:dyDescent="0.25">
      <c r="A371" s="168" t="s">
        <v>471</v>
      </c>
      <c r="B371" s="168" t="s">
        <v>473</v>
      </c>
      <c r="C371" s="61">
        <v>348</v>
      </c>
      <c r="D371" s="61">
        <v>309</v>
      </c>
      <c r="E371" s="179">
        <v>0.12621359223300965</v>
      </c>
      <c r="F371" s="180">
        <v>39</v>
      </c>
    </row>
    <row r="372" spans="1:6" s="80" customFormat="1" x14ac:dyDescent="0.25">
      <c r="A372" s="181" t="s">
        <v>113</v>
      </c>
      <c r="B372" s="181" t="s">
        <v>144</v>
      </c>
      <c r="C372" s="182">
        <v>452</v>
      </c>
      <c r="D372" s="182">
        <v>0</v>
      </c>
      <c r="E372" s="183" t="s">
        <v>194</v>
      </c>
      <c r="F372" s="184">
        <v>452</v>
      </c>
    </row>
    <row r="373" spans="1:6" s="80" customFormat="1" x14ac:dyDescent="0.25">
      <c r="A373" s="168" t="s">
        <v>255</v>
      </c>
      <c r="B373" s="168" t="s">
        <v>411</v>
      </c>
      <c r="C373" s="61">
        <v>870</v>
      </c>
      <c r="D373" s="61">
        <v>595</v>
      </c>
      <c r="E373" s="179">
        <v>0.46218487394957974</v>
      </c>
      <c r="F373" s="180">
        <v>275</v>
      </c>
    </row>
    <row r="374" spans="1:6" s="80" customFormat="1" x14ac:dyDescent="0.25">
      <c r="A374" s="181" t="s">
        <v>131</v>
      </c>
      <c r="B374" s="181" t="s">
        <v>215</v>
      </c>
      <c r="C374" s="182">
        <v>385</v>
      </c>
      <c r="D374" s="182">
        <v>243</v>
      </c>
      <c r="E374" s="183">
        <v>0.58436213991769548</v>
      </c>
      <c r="F374" s="184">
        <v>142</v>
      </c>
    </row>
    <row r="375" spans="1:6" s="80" customFormat="1" x14ac:dyDescent="0.25">
      <c r="A375" s="168" t="s">
        <v>248</v>
      </c>
      <c r="B375" s="168" t="s">
        <v>558</v>
      </c>
      <c r="C375" s="61">
        <v>107</v>
      </c>
      <c r="D375" s="61">
        <v>113</v>
      </c>
      <c r="E375" s="179">
        <v>-5.3097345132743334E-2</v>
      </c>
      <c r="F375" s="180">
        <v>-6</v>
      </c>
    </row>
    <row r="376" spans="1:6" x14ac:dyDescent="0.25">
      <c r="A376" s="185" t="s">
        <v>153</v>
      </c>
      <c r="B376" s="186"/>
      <c r="C376" s="126">
        <v>5129</v>
      </c>
      <c r="D376" s="126">
        <v>3809</v>
      </c>
      <c r="E376" s="187">
        <v>0.34654765030191648</v>
      </c>
      <c r="F376" s="188">
        <v>1320</v>
      </c>
    </row>
    <row r="377" spans="1:6" s="193" customFormat="1" ht="12.75" x14ac:dyDescent="0.2">
      <c r="A377" s="189" t="s">
        <v>154</v>
      </c>
      <c r="B377" s="189"/>
      <c r="C377" s="190">
        <v>0.20499600319744204</v>
      </c>
      <c r="D377" s="190">
        <v>0.16982478041820856</v>
      </c>
      <c r="E377" s="191"/>
      <c r="F377" s="192"/>
    </row>
    <row r="378" spans="1:6" x14ac:dyDescent="0.25">
      <c r="A378" s="146"/>
      <c r="E378" s="179"/>
      <c r="F378" s="180"/>
    </row>
    <row r="379" spans="1:6" s="81" customFormat="1" x14ac:dyDescent="0.25">
      <c r="A379" s="175" t="s">
        <v>151</v>
      </c>
      <c r="B379" s="235" t="s">
        <v>166</v>
      </c>
      <c r="C379" s="177"/>
      <c r="D379" s="177"/>
      <c r="E379" s="178"/>
      <c r="F379" s="176"/>
    </row>
    <row r="380" spans="1:6" s="80" customFormat="1" ht="15" customHeight="1" x14ac:dyDescent="0.25">
      <c r="A380" s="168" t="s">
        <v>329</v>
      </c>
      <c r="B380" s="168" t="s">
        <v>330</v>
      </c>
      <c r="C380" s="61">
        <v>65</v>
      </c>
      <c r="D380" s="61">
        <v>79</v>
      </c>
      <c r="E380" s="179">
        <v>-0.17721518987341767</v>
      </c>
      <c r="F380" s="180">
        <v>-14</v>
      </c>
    </row>
    <row r="381" spans="1:6" s="80" customFormat="1" ht="15" customHeight="1" x14ac:dyDescent="0.25">
      <c r="A381" s="181" t="s">
        <v>329</v>
      </c>
      <c r="B381" s="181" t="s">
        <v>331</v>
      </c>
      <c r="C381" s="182">
        <v>20</v>
      </c>
      <c r="D381" s="182">
        <v>4</v>
      </c>
      <c r="E381" s="183">
        <v>4</v>
      </c>
      <c r="F381" s="184">
        <v>16</v>
      </c>
    </row>
    <row r="382" spans="1:6" s="80" customFormat="1" ht="15" customHeight="1" x14ac:dyDescent="0.25">
      <c r="A382" s="168" t="s">
        <v>672</v>
      </c>
      <c r="B382" s="168" t="s">
        <v>673</v>
      </c>
      <c r="C382" s="61">
        <v>4</v>
      </c>
      <c r="D382" s="61">
        <v>2</v>
      </c>
      <c r="E382" s="179">
        <v>1</v>
      </c>
      <c r="F382" s="180">
        <v>2</v>
      </c>
    </row>
    <row r="383" spans="1:6" s="80" customFormat="1" ht="15" customHeight="1" x14ac:dyDescent="0.25">
      <c r="A383" s="181" t="s">
        <v>136</v>
      </c>
      <c r="B383" s="181" t="s">
        <v>335</v>
      </c>
      <c r="C383" s="182">
        <v>73</v>
      </c>
      <c r="D383" s="182">
        <v>62</v>
      </c>
      <c r="E383" s="183">
        <v>0.17741935483870974</v>
      </c>
      <c r="F383" s="184">
        <v>11</v>
      </c>
    </row>
    <row r="384" spans="1:6" s="80" customFormat="1" ht="15" customHeight="1" x14ac:dyDescent="0.25">
      <c r="A384" s="168" t="s">
        <v>136</v>
      </c>
      <c r="B384" s="168" t="s">
        <v>545</v>
      </c>
      <c r="C384" s="61">
        <v>46</v>
      </c>
      <c r="D384" s="61">
        <v>63</v>
      </c>
      <c r="E384" s="179">
        <v>-0.26984126984126988</v>
      </c>
      <c r="F384" s="180">
        <v>-17</v>
      </c>
    </row>
    <row r="385" spans="1:6" s="80" customFormat="1" ht="15" customHeight="1" x14ac:dyDescent="0.25">
      <c r="A385" s="181" t="s">
        <v>653</v>
      </c>
      <c r="B385" s="181" t="s">
        <v>654</v>
      </c>
      <c r="C385" s="182">
        <v>7</v>
      </c>
      <c r="D385" s="182">
        <v>6</v>
      </c>
      <c r="E385" s="183">
        <v>0.16666666666666674</v>
      </c>
      <c r="F385" s="184">
        <v>1</v>
      </c>
    </row>
    <row r="386" spans="1:6" s="80" customFormat="1" ht="15" customHeight="1" x14ac:dyDescent="0.25">
      <c r="A386" s="168" t="s">
        <v>125</v>
      </c>
      <c r="B386" s="168" t="s">
        <v>667</v>
      </c>
      <c r="C386" s="61">
        <v>3</v>
      </c>
      <c r="D386" s="61">
        <v>1</v>
      </c>
      <c r="E386" s="179">
        <v>2</v>
      </c>
      <c r="F386" s="180">
        <v>2</v>
      </c>
    </row>
    <row r="387" spans="1:6" s="80" customFormat="1" ht="15" customHeight="1" x14ac:dyDescent="0.25">
      <c r="A387" s="181" t="s">
        <v>142</v>
      </c>
      <c r="B387" s="181" t="s">
        <v>143</v>
      </c>
      <c r="C387" s="182">
        <v>1</v>
      </c>
      <c r="D387" s="182">
        <v>0</v>
      </c>
      <c r="E387" s="183" t="s">
        <v>194</v>
      </c>
      <c r="F387" s="184">
        <v>1</v>
      </c>
    </row>
    <row r="388" spans="1:6" s="80" customFormat="1" ht="15" customHeight="1" x14ac:dyDescent="0.25">
      <c r="A388" s="168" t="s">
        <v>106</v>
      </c>
      <c r="B388" s="168" t="s">
        <v>455</v>
      </c>
      <c r="C388" s="61">
        <v>21</v>
      </c>
      <c r="D388" s="61">
        <v>21</v>
      </c>
      <c r="E388" s="179">
        <v>0</v>
      </c>
      <c r="F388" s="180">
        <v>0</v>
      </c>
    </row>
    <row r="389" spans="1:6" s="80" customFormat="1" ht="15" customHeight="1" x14ac:dyDescent="0.25">
      <c r="A389" s="181" t="s">
        <v>597</v>
      </c>
      <c r="B389" s="181" t="s">
        <v>598</v>
      </c>
      <c r="C389" s="182">
        <v>61</v>
      </c>
      <c r="D389" s="182">
        <v>60</v>
      </c>
      <c r="E389" s="183">
        <v>1.6666666666666607E-2</v>
      </c>
      <c r="F389" s="184">
        <v>1</v>
      </c>
    </row>
    <row r="390" spans="1:6" s="80" customFormat="1" ht="15" customHeight="1" x14ac:dyDescent="0.25">
      <c r="A390" s="168" t="s">
        <v>108</v>
      </c>
      <c r="B390" s="168" t="s">
        <v>439</v>
      </c>
      <c r="C390" s="61">
        <v>53</v>
      </c>
      <c r="D390" s="61">
        <v>65</v>
      </c>
      <c r="E390" s="179">
        <v>-0.18461538461538463</v>
      </c>
      <c r="F390" s="180">
        <v>-12</v>
      </c>
    </row>
    <row r="391" spans="1:6" s="80" customFormat="1" ht="15" customHeight="1" x14ac:dyDescent="0.25">
      <c r="A391" s="181" t="s">
        <v>127</v>
      </c>
      <c r="B391" s="181" t="s">
        <v>589</v>
      </c>
      <c r="C391" s="182">
        <v>18</v>
      </c>
      <c r="D391" s="182">
        <v>7</v>
      </c>
      <c r="E391" s="183">
        <v>1.5714285714285716</v>
      </c>
      <c r="F391" s="184">
        <v>11</v>
      </c>
    </row>
    <row r="392" spans="1:6" s="80" customFormat="1" ht="15" customHeight="1" x14ac:dyDescent="0.25">
      <c r="A392" s="168" t="s">
        <v>127</v>
      </c>
      <c r="B392" s="168" t="s">
        <v>587</v>
      </c>
      <c r="C392" s="61">
        <v>67</v>
      </c>
      <c r="D392" s="61">
        <v>134</v>
      </c>
      <c r="E392" s="179">
        <v>-0.5</v>
      </c>
      <c r="F392" s="180">
        <v>-67</v>
      </c>
    </row>
    <row r="393" spans="1:6" s="80" customFormat="1" ht="15" customHeight="1" x14ac:dyDescent="0.25">
      <c r="A393" s="181" t="s">
        <v>111</v>
      </c>
      <c r="B393" s="181" t="s">
        <v>538</v>
      </c>
      <c r="C393" s="182">
        <v>4</v>
      </c>
      <c r="D393" s="182">
        <v>3</v>
      </c>
      <c r="E393" s="183">
        <v>0.33333333333333326</v>
      </c>
      <c r="F393" s="184">
        <v>1</v>
      </c>
    </row>
    <row r="394" spans="1:6" s="80" customFormat="1" ht="15" customHeight="1" x14ac:dyDescent="0.25">
      <c r="A394" s="168" t="s">
        <v>111</v>
      </c>
      <c r="B394" s="168" t="s">
        <v>742</v>
      </c>
      <c r="C394" s="61">
        <v>0</v>
      </c>
      <c r="D394" s="61">
        <v>4</v>
      </c>
      <c r="E394" s="179">
        <v>-1</v>
      </c>
      <c r="F394" s="180">
        <v>-4</v>
      </c>
    </row>
    <row r="395" spans="1:6" s="80" customFormat="1" ht="15" customHeight="1" x14ac:dyDescent="0.25">
      <c r="A395" s="181" t="s">
        <v>111</v>
      </c>
      <c r="B395" s="181" t="s">
        <v>530</v>
      </c>
      <c r="C395" s="182">
        <v>73</v>
      </c>
      <c r="D395" s="182">
        <v>68</v>
      </c>
      <c r="E395" s="183">
        <v>7.3529411764705843E-2</v>
      </c>
      <c r="F395" s="184">
        <v>5</v>
      </c>
    </row>
    <row r="396" spans="1:6" s="80" customFormat="1" ht="15" customHeight="1" x14ac:dyDescent="0.25">
      <c r="A396" s="168" t="s">
        <v>201</v>
      </c>
      <c r="B396" s="168" t="s">
        <v>375</v>
      </c>
      <c r="C396" s="61">
        <v>87</v>
      </c>
      <c r="D396" s="61">
        <v>26</v>
      </c>
      <c r="E396" s="179">
        <v>2.3461538461538463</v>
      </c>
      <c r="F396" s="180">
        <v>61</v>
      </c>
    </row>
    <row r="397" spans="1:6" s="80" customFormat="1" ht="15" customHeight="1" x14ac:dyDescent="0.25">
      <c r="A397" s="181" t="s">
        <v>663</v>
      </c>
      <c r="B397" s="181" t="s">
        <v>665</v>
      </c>
      <c r="C397" s="182">
        <v>4</v>
      </c>
      <c r="D397" s="182">
        <v>4</v>
      </c>
      <c r="E397" s="183">
        <v>0</v>
      </c>
      <c r="F397" s="184">
        <v>0</v>
      </c>
    </row>
    <row r="398" spans="1:6" s="80" customFormat="1" ht="15" customHeight="1" x14ac:dyDescent="0.25">
      <c r="A398" s="168" t="s">
        <v>255</v>
      </c>
      <c r="B398" s="168" t="s">
        <v>257</v>
      </c>
      <c r="C398" s="61">
        <v>125</v>
      </c>
      <c r="D398" s="61">
        <v>136</v>
      </c>
      <c r="E398" s="179">
        <v>-8.0882352941176516E-2</v>
      </c>
      <c r="F398" s="180">
        <v>-11</v>
      </c>
    </row>
    <row r="399" spans="1:6" s="80" customFormat="1" ht="15" customHeight="1" x14ac:dyDescent="0.25">
      <c r="A399" s="181" t="s">
        <v>255</v>
      </c>
      <c r="B399" s="181" t="s">
        <v>260</v>
      </c>
      <c r="C399" s="182">
        <v>0</v>
      </c>
      <c r="D399" s="182">
        <v>20</v>
      </c>
      <c r="E399" s="183">
        <v>-1</v>
      </c>
      <c r="F399" s="184">
        <v>-20</v>
      </c>
    </row>
    <row r="400" spans="1:6" s="80" customFormat="1" x14ac:dyDescent="0.25">
      <c r="A400" s="168" t="s">
        <v>131</v>
      </c>
      <c r="B400" s="168" t="s">
        <v>382</v>
      </c>
      <c r="C400" s="61">
        <v>9</v>
      </c>
      <c r="D400" s="61">
        <v>14</v>
      </c>
      <c r="E400" s="179">
        <v>-0.3571428571428571</v>
      </c>
      <c r="F400" s="180">
        <v>-5</v>
      </c>
    </row>
    <row r="401" spans="1:6" s="80" customFormat="1" x14ac:dyDescent="0.25">
      <c r="A401" s="181" t="s">
        <v>248</v>
      </c>
      <c r="B401" s="181" t="s">
        <v>253</v>
      </c>
      <c r="C401" s="182">
        <v>74</v>
      </c>
      <c r="D401" s="182">
        <v>83</v>
      </c>
      <c r="E401" s="183">
        <v>-0.10843373493975905</v>
      </c>
      <c r="F401" s="184">
        <v>-9</v>
      </c>
    </row>
    <row r="402" spans="1:6" x14ac:dyDescent="0.25">
      <c r="A402" s="185" t="s">
        <v>153</v>
      </c>
      <c r="B402" s="186"/>
      <c r="C402" s="126">
        <v>815</v>
      </c>
      <c r="D402" s="126">
        <v>862</v>
      </c>
      <c r="E402" s="187">
        <v>-5.4524361948955935E-2</v>
      </c>
      <c r="F402" s="188">
        <v>-47</v>
      </c>
    </row>
    <row r="403" spans="1:6" s="193" customFormat="1" ht="12.75" x14ac:dyDescent="0.2">
      <c r="A403" s="189" t="s">
        <v>154</v>
      </c>
      <c r="B403" s="189"/>
      <c r="C403" s="190">
        <v>3.2573940847322146E-2</v>
      </c>
      <c r="D403" s="190">
        <v>3.843238664229346E-2</v>
      </c>
      <c r="E403" s="191"/>
      <c r="F403" s="192"/>
    </row>
    <row r="404" spans="1:6" x14ac:dyDescent="0.25">
      <c r="A404" s="146"/>
      <c r="E404" s="179"/>
      <c r="F404" s="180"/>
    </row>
    <row r="405" spans="1:6" s="81" customFormat="1" x14ac:dyDescent="0.25">
      <c r="A405" s="175" t="s">
        <v>151</v>
      </c>
      <c r="B405" s="235" t="s">
        <v>87</v>
      </c>
      <c r="C405" s="177"/>
      <c r="D405" s="177"/>
      <c r="E405" s="178"/>
      <c r="F405" s="176"/>
    </row>
    <row r="406" spans="1:6" s="80" customFormat="1" ht="15" customHeight="1" x14ac:dyDescent="0.25">
      <c r="A406" s="168" t="s">
        <v>121</v>
      </c>
      <c r="B406" s="168" t="s">
        <v>614</v>
      </c>
      <c r="C406" s="61">
        <v>1</v>
      </c>
      <c r="D406" s="61">
        <v>3</v>
      </c>
      <c r="E406" s="179">
        <v>-0.66666666666666674</v>
      </c>
      <c r="F406" s="180">
        <v>-2</v>
      </c>
    </row>
    <row r="407" spans="1:6" s="80" customFormat="1" x14ac:dyDescent="0.25">
      <c r="A407" s="181" t="s">
        <v>140</v>
      </c>
      <c r="B407" s="181" t="s">
        <v>500</v>
      </c>
      <c r="C407" s="182">
        <v>10</v>
      </c>
      <c r="D407" s="182">
        <v>8</v>
      </c>
      <c r="E407" s="183">
        <v>0.25</v>
      </c>
      <c r="F407" s="184">
        <v>2</v>
      </c>
    </row>
    <row r="408" spans="1:6" s="80" customFormat="1" x14ac:dyDescent="0.25">
      <c r="A408" s="168" t="s">
        <v>140</v>
      </c>
      <c r="B408" s="168" t="s">
        <v>491</v>
      </c>
      <c r="C408" s="61">
        <v>108</v>
      </c>
      <c r="D408" s="61">
        <v>115</v>
      </c>
      <c r="E408" s="179">
        <v>-6.0869565217391286E-2</v>
      </c>
      <c r="F408" s="180">
        <v>-7</v>
      </c>
    </row>
    <row r="409" spans="1:6" s="80" customFormat="1" x14ac:dyDescent="0.25">
      <c r="A409" s="181" t="s">
        <v>142</v>
      </c>
      <c r="B409" s="181" t="s">
        <v>680</v>
      </c>
      <c r="C409" s="182">
        <v>1</v>
      </c>
      <c r="D409" s="182">
        <v>2</v>
      </c>
      <c r="E409" s="183">
        <v>-0.5</v>
      </c>
      <c r="F409" s="184">
        <v>-1</v>
      </c>
    </row>
    <row r="410" spans="1:6" s="80" customFormat="1" x14ac:dyDescent="0.25">
      <c r="A410" s="168" t="s">
        <v>361</v>
      </c>
      <c r="B410" s="168" t="s">
        <v>647</v>
      </c>
      <c r="C410" s="61">
        <v>26</v>
      </c>
      <c r="D410" s="61">
        <v>24</v>
      </c>
      <c r="E410" s="179">
        <v>8.3333333333333259E-2</v>
      </c>
      <c r="F410" s="180">
        <v>2</v>
      </c>
    </row>
    <row r="411" spans="1:6" s="80" customFormat="1" x14ac:dyDescent="0.25">
      <c r="A411" s="181" t="s">
        <v>111</v>
      </c>
      <c r="B411" s="181" t="s">
        <v>112</v>
      </c>
      <c r="C411" s="182">
        <v>4</v>
      </c>
      <c r="D411" s="182">
        <v>0</v>
      </c>
      <c r="E411" s="183" t="s">
        <v>194</v>
      </c>
      <c r="F411" s="184">
        <v>4</v>
      </c>
    </row>
    <row r="412" spans="1:6" s="80" customFormat="1" x14ac:dyDescent="0.25">
      <c r="A412" s="168" t="s">
        <v>358</v>
      </c>
      <c r="B412" s="168" t="s">
        <v>565</v>
      </c>
      <c r="C412" s="61">
        <v>70</v>
      </c>
      <c r="D412" s="61">
        <v>55</v>
      </c>
      <c r="E412" s="179">
        <v>0.27272727272727271</v>
      </c>
      <c r="F412" s="180">
        <v>15</v>
      </c>
    </row>
    <row r="413" spans="1:6" s="80" customFormat="1" x14ac:dyDescent="0.25">
      <c r="A413" s="181" t="s">
        <v>324</v>
      </c>
      <c r="B413" s="181" t="s">
        <v>466</v>
      </c>
      <c r="C413" s="182">
        <v>33</v>
      </c>
      <c r="D413" s="182">
        <v>13</v>
      </c>
      <c r="E413" s="183">
        <v>1.5384615384615383</v>
      </c>
      <c r="F413" s="184">
        <v>20</v>
      </c>
    </row>
    <row r="414" spans="1:6" s="80" customFormat="1" x14ac:dyDescent="0.25">
      <c r="A414" s="168" t="s">
        <v>324</v>
      </c>
      <c r="B414" s="168" t="s">
        <v>469</v>
      </c>
      <c r="C414" s="61">
        <v>6</v>
      </c>
      <c r="D414" s="61">
        <v>41</v>
      </c>
      <c r="E414" s="179">
        <v>-0.85365853658536583</v>
      </c>
      <c r="F414" s="180">
        <v>-35</v>
      </c>
    </row>
    <row r="415" spans="1:6" s="80" customFormat="1" x14ac:dyDescent="0.25">
      <c r="A415" s="181" t="s">
        <v>640</v>
      </c>
      <c r="B415" s="181">
        <v>1500</v>
      </c>
      <c r="C415" s="182">
        <v>34</v>
      </c>
      <c r="D415" s="182">
        <v>27</v>
      </c>
      <c r="E415" s="183">
        <v>0.2592592592592593</v>
      </c>
      <c r="F415" s="184">
        <v>7</v>
      </c>
    </row>
    <row r="416" spans="1:6" s="80" customFormat="1" x14ac:dyDescent="0.25">
      <c r="A416" s="168" t="s">
        <v>119</v>
      </c>
      <c r="B416" s="168" t="s">
        <v>120</v>
      </c>
      <c r="C416" s="61">
        <v>6</v>
      </c>
      <c r="D416" s="61">
        <v>0</v>
      </c>
      <c r="E416" s="179" t="s">
        <v>194</v>
      </c>
      <c r="F416" s="180">
        <v>6</v>
      </c>
    </row>
    <row r="417" spans="1:6" s="80" customFormat="1" x14ac:dyDescent="0.25">
      <c r="A417" s="181" t="s">
        <v>255</v>
      </c>
      <c r="B417" s="181" t="s">
        <v>414</v>
      </c>
      <c r="C417" s="182">
        <v>305</v>
      </c>
      <c r="D417" s="182">
        <v>290</v>
      </c>
      <c r="E417" s="183">
        <v>5.1724137931034475E-2</v>
      </c>
      <c r="F417" s="184">
        <v>15</v>
      </c>
    </row>
    <row r="418" spans="1:6" s="80" customFormat="1" x14ac:dyDescent="0.25">
      <c r="A418" s="168" t="s">
        <v>637</v>
      </c>
      <c r="B418" s="168" t="s">
        <v>638</v>
      </c>
      <c r="C418" s="61">
        <v>37</v>
      </c>
      <c r="D418" s="61">
        <v>0</v>
      </c>
      <c r="E418" s="179" t="s">
        <v>194</v>
      </c>
      <c r="F418" s="180">
        <v>37</v>
      </c>
    </row>
    <row r="419" spans="1:6" s="80" customFormat="1" x14ac:dyDescent="0.25">
      <c r="A419" s="181" t="s">
        <v>131</v>
      </c>
      <c r="B419" s="181" t="s">
        <v>422</v>
      </c>
      <c r="C419" s="182">
        <v>66</v>
      </c>
      <c r="D419" s="182">
        <v>56</v>
      </c>
      <c r="E419" s="183">
        <v>0.1785714285714286</v>
      </c>
      <c r="F419" s="184">
        <v>10</v>
      </c>
    </row>
    <row r="420" spans="1:6" x14ac:dyDescent="0.25">
      <c r="A420" s="185" t="s">
        <v>153</v>
      </c>
      <c r="B420" s="186"/>
      <c r="C420" s="126">
        <v>707</v>
      </c>
      <c r="D420" s="126">
        <v>634</v>
      </c>
      <c r="E420" s="187">
        <v>0.1151419558359621</v>
      </c>
      <c r="F420" s="188">
        <v>73</v>
      </c>
    </row>
    <row r="421" spans="1:6" s="193" customFormat="1" ht="14.25" customHeight="1" x14ac:dyDescent="0.2">
      <c r="A421" s="189" t="s">
        <v>154</v>
      </c>
      <c r="B421" s="189"/>
      <c r="C421" s="190">
        <v>2.8257394084732216E-2</v>
      </c>
      <c r="D421" s="190">
        <v>2.8266975790271525E-2</v>
      </c>
      <c r="E421" s="191"/>
      <c r="F421" s="192"/>
    </row>
    <row r="422" spans="1:6" s="193" customFormat="1" ht="14.25" customHeight="1" x14ac:dyDescent="0.2">
      <c r="A422" s="189"/>
      <c r="B422" s="189"/>
      <c r="C422" s="190"/>
      <c r="D422" s="190"/>
      <c r="E422" s="191"/>
      <c r="F422" s="192"/>
    </row>
    <row r="423" spans="1:6" s="81" customFormat="1" ht="15" customHeight="1" x14ac:dyDescent="0.25">
      <c r="A423" s="175" t="s">
        <v>151</v>
      </c>
      <c r="B423" s="235" t="s">
        <v>167</v>
      </c>
      <c r="C423" s="177"/>
      <c r="D423" s="177"/>
      <c r="E423" s="178"/>
      <c r="F423" s="176"/>
    </row>
    <row r="424" spans="1:6" s="80" customFormat="1" ht="15" customHeight="1" x14ac:dyDescent="0.25">
      <c r="A424" s="168" t="s">
        <v>675</v>
      </c>
      <c r="B424" s="168" t="s">
        <v>676</v>
      </c>
      <c r="C424" s="61">
        <v>2</v>
      </c>
      <c r="D424" s="61">
        <v>1</v>
      </c>
      <c r="E424" s="179">
        <v>1</v>
      </c>
      <c r="F424" s="180">
        <v>1</v>
      </c>
    </row>
    <row r="425" spans="1:6" s="80" customFormat="1" x14ac:dyDescent="0.25">
      <c r="A425" s="181" t="s">
        <v>675</v>
      </c>
      <c r="B425" s="181" t="s">
        <v>677</v>
      </c>
      <c r="C425" s="182">
        <v>1</v>
      </c>
      <c r="D425" s="182">
        <v>0</v>
      </c>
      <c r="E425" s="183" t="s">
        <v>194</v>
      </c>
      <c r="F425" s="184">
        <v>1</v>
      </c>
    </row>
    <row r="426" spans="1:6" x14ac:dyDescent="0.25">
      <c r="A426" s="185" t="s">
        <v>153</v>
      </c>
      <c r="B426" s="186"/>
      <c r="C426" s="126">
        <v>3</v>
      </c>
      <c r="D426" s="126">
        <v>1</v>
      </c>
      <c r="E426" s="187">
        <v>2</v>
      </c>
      <c r="F426" s="188">
        <v>2</v>
      </c>
    </row>
    <row r="427" spans="1:6" s="193" customFormat="1" ht="14.25" customHeight="1" x14ac:dyDescent="0.2">
      <c r="A427" s="189" t="s">
        <v>154</v>
      </c>
      <c r="B427" s="189"/>
      <c r="C427" s="190">
        <v>1.1990407673860912E-4</v>
      </c>
      <c r="D427" s="190">
        <v>4.4585135315885681E-5</v>
      </c>
      <c r="E427" s="191"/>
      <c r="F427" s="192"/>
    </row>
    <row r="428" spans="1:6" x14ac:dyDescent="0.25">
      <c r="A428" s="146"/>
      <c r="E428" s="179"/>
      <c r="F428" s="180"/>
    </row>
    <row r="429" spans="1:6" s="199" customFormat="1" ht="15.75" x14ac:dyDescent="0.25">
      <c r="A429" s="194" t="s">
        <v>149</v>
      </c>
      <c r="B429" s="195"/>
      <c r="C429" s="196">
        <v>25020</v>
      </c>
      <c r="D429" s="196">
        <v>22429</v>
      </c>
      <c r="E429" s="197">
        <v>0.11552008560345972</v>
      </c>
      <c r="F429" s="198">
        <v>2591</v>
      </c>
    </row>
    <row r="430" spans="1:6" x14ac:dyDescent="0.25">
      <c r="A430" s="146"/>
      <c r="E430" s="179"/>
      <c r="F430" s="180"/>
    </row>
    <row r="431" spans="1:6" x14ac:dyDescent="0.25">
      <c r="A431" s="146"/>
      <c r="E431" s="179"/>
      <c r="F431" s="180"/>
    </row>
    <row r="432" spans="1:6" s="71" customFormat="1" x14ac:dyDescent="0.25">
      <c r="A432"/>
      <c r="B432" s="168"/>
      <c r="C432" s="61"/>
      <c r="D432" s="61"/>
    </row>
  </sheetData>
  <conditionalFormatting sqref="A6:B8 A18:A20 B18:D19 A424:F425 A406:F419 A397:F401 A330:F332 A288:F289 A218:F231 A212:F213 A192:F192 A152:F154 A99:F128 A53:F94 A22:F48 A9:F17">
    <cfRule type="cellIs" dxfId="1057" priority="785" operator="equal">
      <formula>0</formula>
    </cfRule>
  </conditionalFormatting>
  <conditionalFormatting sqref="A337:A338">
    <cfRule type="cellIs" dxfId="1056" priority="784" operator="equal">
      <formula>0</formula>
    </cfRule>
  </conditionalFormatting>
  <conditionalFormatting sqref="A428 A430:A431">
    <cfRule type="cellIs" dxfId="1055" priority="783" operator="equal">
      <formula>0</formula>
    </cfRule>
  </conditionalFormatting>
  <conditionalFormatting sqref="C6:D8">
    <cfRule type="cellIs" dxfId="1054" priority="781" operator="equal">
      <formula>0</formula>
    </cfRule>
  </conditionalFormatting>
  <conditionalFormatting sqref="D20 B20 B428 D428 D430:D431 B430:B431 D337:D338 B337:B338">
    <cfRule type="cellIs" dxfId="1053" priority="780" operator="equal">
      <formula>0</formula>
    </cfRule>
  </conditionalFormatting>
  <conditionalFormatting sqref="C20 C428 C430:C431 C337:C338">
    <cfRule type="cellIs" dxfId="1052" priority="779" operator="equal">
      <formula>0</formula>
    </cfRule>
  </conditionalFormatting>
  <conditionalFormatting sqref="E424:E425 E406:E419 E397:E401 E330:E332 E288:E289 E218:E231 E212:E213 E192 E152:E154 E99:E128 E53:E94 E22:E48 E9:E17">
    <cfRule type="cellIs" dxfId="1051" priority="775" operator="greaterThan">
      <formula>0</formula>
    </cfRule>
    <cfRule type="cellIs" dxfId="1050" priority="776" operator="lessThan">
      <formula>0</formula>
    </cfRule>
  </conditionalFormatting>
  <conditionalFormatting sqref="A51">
    <cfRule type="cellIs" dxfId="1049" priority="737" operator="equal">
      <formula>0</formula>
    </cfRule>
  </conditionalFormatting>
  <conditionalFormatting sqref="F18:F19">
    <cfRule type="cellIs" dxfId="1048" priority="739" operator="equal">
      <formula>0</formula>
    </cfRule>
  </conditionalFormatting>
  <conditionalFormatting sqref="F20 F6:F8">
    <cfRule type="cellIs" dxfId="1047" priority="771" operator="equal">
      <formula>0</formula>
    </cfRule>
  </conditionalFormatting>
  <conditionalFormatting sqref="F337:F338">
    <cfRule type="cellIs" dxfId="1046" priority="770" operator="equal">
      <formula>0</formula>
    </cfRule>
  </conditionalFormatting>
  <conditionalFormatting sqref="F428 F430:F431">
    <cfRule type="cellIs" dxfId="1045" priority="769" operator="equal">
      <formula>0</formula>
    </cfRule>
  </conditionalFormatting>
  <conditionalFormatting sqref="E20 E6:E8">
    <cfRule type="cellIs" dxfId="1044" priority="759" operator="equal">
      <formula>0</formula>
    </cfRule>
  </conditionalFormatting>
  <conditionalFormatting sqref="E20 E6:E8">
    <cfRule type="cellIs" dxfId="1043" priority="757" operator="greaterThan">
      <formula>0</formula>
    </cfRule>
    <cfRule type="cellIs" dxfId="1042" priority="758" operator="lessThan">
      <formula>0</formula>
    </cfRule>
  </conditionalFormatting>
  <conditionalFormatting sqref="E337:E338">
    <cfRule type="cellIs" dxfId="1041" priority="756" operator="equal">
      <formula>0</formula>
    </cfRule>
  </conditionalFormatting>
  <conditionalFormatting sqref="E337:E338">
    <cfRule type="cellIs" dxfId="1040" priority="754" operator="greaterThan">
      <formula>0</formula>
    </cfRule>
    <cfRule type="cellIs" dxfId="1039" priority="755" operator="lessThan">
      <formula>0</formula>
    </cfRule>
  </conditionalFormatting>
  <conditionalFormatting sqref="E428 E430">
    <cfRule type="cellIs" dxfId="1038" priority="753" operator="equal">
      <formula>0</formula>
    </cfRule>
  </conditionalFormatting>
  <conditionalFormatting sqref="E428 E430">
    <cfRule type="cellIs" dxfId="1037" priority="751" operator="greaterThan">
      <formula>0</formula>
    </cfRule>
    <cfRule type="cellIs" dxfId="1036" priority="752" operator="lessThan">
      <formula>0</formula>
    </cfRule>
  </conditionalFormatting>
  <conditionalFormatting sqref="E431">
    <cfRule type="cellIs" dxfId="1035" priority="750" operator="equal">
      <formula>0</formula>
    </cfRule>
  </conditionalFormatting>
  <conditionalFormatting sqref="E431">
    <cfRule type="cellIs" dxfId="1034" priority="748" operator="greaterThan">
      <formula>0</formula>
    </cfRule>
    <cfRule type="cellIs" dxfId="1033" priority="749" operator="lessThan">
      <formula>0</formula>
    </cfRule>
  </conditionalFormatting>
  <conditionalFormatting sqref="E51">
    <cfRule type="cellIs" dxfId="1032" priority="727" operator="equal">
      <formula>0</formula>
    </cfRule>
  </conditionalFormatting>
  <conditionalFormatting sqref="E18:E19">
    <cfRule type="cellIs" dxfId="1031" priority="742" operator="equal">
      <formula>0</formula>
    </cfRule>
  </conditionalFormatting>
  <conditionalFormatting sqref="E18:E19">
    <cfRule type="cellIs" dxfId="1030" priority="740" operator="greaterThan">
      <formula>0</formula>
    </cfRule>
    <cfRule type="cellIs" dxfId="1029" priority="741" operator="lessThan">
      <formula>0</formula>
    </cfRule>
  </conditionalFormatting>
  <conditionalFormatting sqref="A97">
    <cfRule type="cellIs" dxfId="1028" priority="724" operator="equal">
      <formula>0</formula>
    </cfRule>
  </conditionalFormatting>
  <conditionalFormatting sqref="A51">
    <cfRule type="containsText" dxfId="1027" priority="736" operator="containsText" text="Kokku">
      <formula>NOT(ISERROR(SEARCH("Kokku",A51)))</formula>
    </cfRule>
  </conditionalFormatting>
  <conditionalFormatting sqref="D51 B51">
    <cfRule type="cellIs" dxfId="1026" priority="735" operator="equal">
      <formula>0</formula>
    </cfRule>
  </conditionalFormatting>
  <conditionalFormatting sqref="C51">
    <cfRule type="cellIs" dxfId="1025" priority="734" operator="equal">
      <formula>0</formula>
    </cfRule>
  </conditionalFormatting>
  <conditionalFormatting sqref="E234">
    <cfRule type="cellIs" dxfId="1024" priority="636" operator="equal">
      <formula>0</formula>
    </cfRule>
  </conditionalFormatting>
  <conditionalFormatting sqref="F51">
    <cfRule type="cellIs" dxfId="1023" priority="728" operator="equal">
      <formula>0</formula>
    </cfRule>
  </conditionalFormatting>
  <conditionalFormatting sqref="E51">
    <cfRule type="cellIs" dxfId="1022" priority="725" operator="greaterThan">
      <formula>0</formula>
    </cfRule>
    <cfRule type="cellIs" dxfId="1021" priority="726" operator="lessThan">
      <formula>0</formula>
    </cfRule>
  </conditionalFormatting>
  <conditionalFormatting sqref="D292 B292">
    <cfRule type="cellIs" dxfId="1020" priority="631" operator="equal">
      <formula>0</formula>
    </cfRule>
  </conditionalFormatting>
  <conditionalFormatting sqref="A131">
    <cfRule type="cellIs" dxfId="1019" priority="711" operator="equal">
      <formula>0</formula>
    </cfRule>
  </conditionalFormatting>
  <conditionalFormatting sqref="A97">
    <cfRule type="containsText" dxfId="1018" priority="723" operator="containsText" text="Kokku">
      <formula>NOT(ISERROR(SEARCH("Kokku",A97)))</formula>
    </cfRule>
  </conditionalFormatting>
  <conditionalFormatting sqref="D97 B97">
    <cfRule type="cellIs" dxfId="1017" priority="722" operator="equal">
      <formula>0</formula>
    </cfRule>
  </conditionalFormatting>
  <conditionalFormatting sqref="C97">
    <cfRule type="cellIs" dxfId="1016" priority="721" operator="equal">
      <formula>0</formula>
    </cfRule>
  </conditionalFormatting>
  <conditionalFormatting sqref="F97">
    <cfRule type="cellIs" dxfId="1015" priority="715" operator="equal">
      <formula>0</formula>
    </cfRule>
  </conditionalFormatting>
  <conditionalFormatting sqref="E97">
    <cfRule type="cellIs" dxfId="1014" priority="714" operator="equal">
      <formula>0</formula>
    </cfRule>
  </conditionalFormatting>
  <conditionalFormatting sqref="E97">
    <cfRule type="cellIs" dxfId="1013" priority="712" operator="greaterThan">
      <formula>0</formula>
    </cfRule>
    <cfRule type="cellIs" dxfId="1012" priority="713" operator="lessThan">
      <formula>0</formula>
    </cfRule>
  </conditionalFormatting>
  <conditionalFormatting sqref="A157">
    <cfRule type="cellIs" dxfId="1011" priority="698" operator="equal">
      <formula>0</formula>
    </cfRule>
  </conditionalFormatting>
  <conditionalFormatting sqref="A131">
    <cfRule type="containsText" dxfId="1010" priority="710" operator="containsText" text="Kokku">
      <formula>NOT(ISERROR(SEARCH("Kokku",A131)))</formula>
    </cfRule>
  </conditionalFormatting>
  <conditionalFormatting sqref="D131 B131">
    <cfRule type="cellIs" dxfId="1009" priority="709" operator="equal">
      <formula>0</formula>
    </cfRule>
  </conditionalFormatting>
  <conditionalFormatting sqref="C131">
    <cfRule type="cellIs" dxfId="1008" priority="708" operator="equal">
      <formula>0</formula>
    </cfRule>
  </conditionalFormatting>
  <conditionalFormatting sqref="F131">
    <cfRule type="cellIs" dxfId="1007" priority="702" operator="equal">
      <formula>0</formula>
    </cfRule>
  </conditionalFormatting>
  <conditionalFormatting sqref="E131">
    <cfRule type="cellIs" dxfId="1006" priority="701" operator="equal">
      <formula>0</formula>
    </cfRule>
  </conditionalFormatting>
  <conditionalFormatting sqref="E131">
    <cfRule type="cellIs" dxfId="1005" priority="699" operator="greaterThan">
      <formula>0</formula>
    </cfRule>
    <cfRule type="cellIs" dxfId="1004" priority="700" operator="lessThan">
      <formula>0</formula>
    </cfRule>
  </conditionalFormatting>
  <conditionalFormatting sqref="A171">
    <cfRule type="cellIs" dxfId="1003" priority="685" operator="equal">
      <formula>0</formula>
    </cfRule>
  </conditionalFormatting>
  <conditionalFormatting sqref="A157">
    <cfRule type="containsText" dxfId="1002" priority="697" operator="containsText" text="Kokku">
      <formula>NOT(ISERROR(SEARCH("Kokku",A157)))</formula>
    </cfRule>
  </conditionalFormatting>
  <conditionalFormatting sqref="D157 B157">
    <cfRule type="cellIs" dxfId="1001" priority="696" operator="equal">
      <formula>0</formula>
    </cfRule>
  </conditionalFormatting>
  <conditionalFormatting sqref="C157">
    <cfRule type="cellIs" dxfId="1000" priority="695" operator="equal">
      <formula>0</formula>
    </cfRule>
  </conditionalFormatting>
  <conditionalFormatting sqref="F157">
    <cfRule type="cellIs" dxfId="999" priority="689" operator="equal">
      <formula>0</formula>
    </cfRule>
  </conditionalFormatting>
  <conditionalFormatting sqref="E157">
    <cfRule type="cellIs" dxfId="998" priority="688" operator="equal">
      <formula>0</formula>
    </cfRule>
  </conditionalFormatting>
  <conditionalFormatting sqref="E157">
    <cfRule type="cellIs" dxfId="997" priority="686" operator="greaterThan">
      <formula>0</formula>
    </cfRule>
    <cfRule type="cellIs" dxfId="996" priority="687" operator="lessThan">
      <formula>0</formula>
    </cfRule>
  </conditionalFormatting>
  <conditionalFormatting sqref="E292">
    <cfRule type="cellIs" dxfId="995" priority="623" operator="equal">
      <formula>0</formula>
    </cfRule>
  </conditionalFormatting>
  <conditionalFormatting sqref="E292">
    <cfRule type="cellIs" dxfId="994" priority="621" operator="greaterThan">
      <formula>0</formula>
    </cfRule>
    <cfRule type="cellIs" dxfId="993" priority="622" operator="lessThan">
      <formula>0</formula>
    </cfRule>
  </conditionalFormatting>
  <conditionalFormatting sqref="A195">
    <cfRule type="cellIs" dxfId="992" priority="672" operator="equal">
      <formula>0</formula>
    </cfRule>
  </conditionalFormatting>
  <conditionalFormatting sqref="A171">
    <cfRule type="containsText" dxfId="991" priority="684" operator="containsText" text="Kokku">
      <formula>NOT(ISERROR(SEARCH("Kokku",A171)))</formula>
    </cfRule>
  </conditionalFormatting>
  <conditionalFormatting sqref="D171 B171">
    <cfRule type="cellIs" dxfId="990" priority="683" operator="equal">
      <formula>0</formula>
    </cfRule>
  </conditionalFormatting>
  <conditionalFormatting sqref="C171">
    <cfRule type="cellIs" dxfId="989" priority="682" operator="equal">
      <formula>0</formula>
    </cfRule>
  </conditionalFormatting>
  <conditionalFormatting sqref="F171">
    <cfRule type="cellIs" dxfId="988" priority="676" operator="equal">
      <formula>0</formula>
    </cfRule>
  </conditionalFormatting>
  <conditionalFormatting sqref="E171">
    <cfRule type="cellIs" dxfId="987" priority="675" operator="equal">
      <formula>0</formula>
    </cfRule>
  </conditionalFormatting>
  <conditionalFormatting sqref="E171">
    <cfRule type="cellIs" dxfId="986" priority="673" operator="greaterThan">
      <formula>0</formula>
    </cfRule>
    <cfRule type="cellIs" dxfId="985" priority="674" operator="lessThan">
      <formula>0</formula>
    </cfRule>
  </conditionalFormatting>
  <conditionalFormatting sqref="A216">
    <cfRule type="cellIs" dxfId="984" priority="659" operator="equal">
      <formula>0</formula>
    </cfRule>
  </conditionalFormatting>
  <conditionalFormatting sqref="A195">
    <cfRule type="containsText" dxfId="983" priority="671" operator="containsText" text="Kokku">
      <formula>NOT(ISERROR(SEARCH("Kokku",A195)))</formula>
    </cfRule>
  </conditionalFormatting>
  <conditionalFormatting sqref="D195 B195">
    <cfRule type="cellIs" dxfId="982" priority="670" operator="equal">
      <formula>0</formula>
    </cfRule>
  </conditionalFormatting>
  <conditionalFormatting sqref="C195">
    <cfRule type="cellIs" dxfId="981" priority="669" operator="equal">
      <formula>0</formula>
    </cfRule>
  </conditionalFormatting>
  <conditionalFormatting sqref="F195">
    <cfRule type="cellIs" dxfId="980" priority="663" operator="equal">
      <formula>0</formula>
    </cfRule>
  </conditionalFormatting>
  <conditionalFormatting sqref="E195">
    <cfRule type="cellIs" dxfId="979" priority="662" operator="equal">
      <formula>0</formula>
    </cfRule>
  </conditionalFormatting>
  <conditionalFormatting sqref="E195">
    <cfRule type="cellIs" dxfId="978" priority="660" operator="greaterThan">
      <formula>0</formula>
    </cfRule>
    <cfRule type="cellIs" dxfId="977" priority="661" operator="lessThan">
      <formula>0</formula>
    </cfRule>
  </conditionalFormatting>
  <conditionalFormatting sqref="E335">
    <cfRule type="cellIs" dxfId="976" priority="610" operator="equal">
      <formula>0</formula>
    </cfRule>
  </conditionalFormatting>
  <conditionalFormatting sqref="E335">
    <cfRule type="cellIs" dxfId="975" priority="608" operator="greaterThan">
      <formula>0</formula>
    </cfRule>
    <cfRule type="cellIs" dxfId="974" priority="609" operator="lessThan">
      <formula>0</formula>
    </cfRule>
  </conditionalFormatting>
  <conditionalFormatting sqref="A234">
    <cfRule type="cellIs" dxfId="973" priority="646" operator="equal">
      <formula>0</formula>
    </cfRule>
  </conditionalFormatting>
  <conditionalFormatting sqref="A216">
    <cfRule type="containsText" dxfId="972" priority="658" operator="containsText" text="Kokku">
      <formula>NOT(ISERROR(SEARCH("Kokku",A216)))</formula>
    </cfRule>
  </conditionalFormatting>
  <conditionalFormatting sqref="D216 B216">
    <cfRule type="cellIs" dxfId="971" priority="657" operator="equal">
      <formula>0</formula>
    </cfRule>
  </conditionalFormatting>
  <conditionalFormatting sqref="C216">
    <cfRule type="cellIs" dxfId="970" priority="656" operator="equal">
      <formula>0</formula>
    </cfRule>
  </conditionalFormatting>
  <conditionalFormatting sqref="F216">
    <cfRule type="cellIs" dxfId="969" priority="650" operator="equal">
      <formula>0</formula>
    </cfRule>
  </conditionalFormatting>
  <conditionalFormatting sqref="E216">
    <cfRule type="cellIs" dxfId="968" priority="649" operator="equal">
      <formula>0</formula>
    </cfRule>
  </conditionalFormatting>
  <conditionalFormatting sqref="E216">
    <cfRule type="cellIs" dxfId="967" priority="647" operator="greaterThan">
      <formula>0</formula>
    </cfRule>
    <cfRule type="cellIs" dxfId="966" priority="648" operator="lessThan">
      <formula>0</formula>
    </cfRule>
  </conditionalFormatting>
  <conditionalFormatting sqref="E404">
    <cfRule type="cellIs" dxfId="965" priority="584" operator="equal">
      <formula>0</formula>
    </cfRule>
  </conditionalFormatting>
  <conditionalFormatting sqref="A292">
    <cfRule type="cellIs" dxfId="964" priority="633" operator="equal">
      <formula>0</formula>
    </cfRule>
  </conditionalFormatting>
  <conditionalFormatting sqref="A234">
    <cfRule type="containsText" dxfId="963" priority="645" operator="containsText" text="Kokku">
      <formula>NOT(ISERROR(SEARCH("Kokku",A234)))</formula>
    </cfRule>
  </conditionalFormatting>
  <conditionalFormatting sqref="D234 B234">
    <cfRule type="cellIs" dxfId="962" priority="644" operator="equal">
      <formula>0</formula>
    </cfRule>
  </conditionalFormatting>
  <conditionalFormatting sqref="C234">
    <cfRule type="cellIs" dxfId="961" priority="643" operator="equal">
      <formula>0</formula>
    </cfRule>
  </conditionalFormatting>
  <conditionalFormatting sqref="F234">
    <cfRule type="cellIs" dxfId="960" priority="637" operator="equal">
      <formula>0</formula>
    </cfRule>
  </conditionalFormatting>
  <conditionalFormatting sqref="E234">
    <cfRule type="cellIs" dxfId="959" priority="634" operator="greaterThan">
      <formula>0</formula>
    </cfRule>
    <cfRule type="cellIs" dxfId="958" priority="635" operator="lessThan">
      <formula>0</formula>
    </cfRule>
  </conditionalFormatting>
  <conditionalFormatting sqref="A292">
    <cfRule type="containsText" dxfId="957" priority="632" operator="containsText" text="Kokku">
      <formula>NOT(ISERROR(SEARCH("Kokku",A292)))</formula>
    </cfRule>
  </conditionalFormatting>
  <conditionalFormatting sqref="C292">
    <cfRule type="cellIs" dxfId="956" priority="630" operator="equal">
      <formula>0</formula>
    </cfRule>
  </conditionalFormatting>
  <conditionalFormatting sqref="F292">
    <cfRule type="cellIs" dxfId="955" priority="624" operator="equal">
      <formula>0</formula>
    </cfRule>
  </conditionalFormatting>
  <conditionalFormatting sqref="A335">
    <cfRule type="cellIs" dxfId="954" priority="620" operator="equal">
      <formula>0</formula>
    </cfRule>
  </conditionalFormatting>
  <conditionalFormatting sqref="A335">
    <cfRule type="containsText" dxfId="953" priority="619" operator="containsText" text="Kokku">
      <formula>NOT(ISERROR(SEARCH("Kokku",A335)))</formula>
    </cfRule>
  </conditionalFormatting>
  <conditionalFormatting sqref="D335 B335">
    <cfRule type="cellIs" dxfId="952" priority="618" operator="equal">
      <formula>0</formula>
    </cfRule>
  </conditionalFormatting>
  <conditionalFormatting sqref="C335">
    <cfRule type="cellIs" dxfId="951" priority="617" operator="equal">
      <formula>0</formula>
    </cfRule>
  </conditionalFormatting>
  <conditionalFormatting sqref="F335">
    <cfRule type="cellIs" dxfId="950" priority="611" operator="equal">
      <formula>0</formula>
    </cfRule>
  </conditionalFormatting>
  <conditionalFormatting sqref="E50">
    <cfRule type="cellIs" dxfId="949" priority="567" operator="equal">
      <formula>0</formula>
    </cfRule>
  </conditionalFormatting>
  <conditionalFormatting sqref="A378">
    <cfRule type="cellIs" dxfId="948" priority="607" operator="equal">
      <formula>0</formula>
    </cfRule>
  </conditionalFormatting>
  <conditionalFormatting sqref="A378">
    <cfRule type="containsText" dxfId="947" priority="606" operator="containsText" text="Kokku">
      <formula>NOT(ISERROR(SEARCH("Kokku",A378)))</formula>
    </cfRule>
  </conditionalFormatting>
  <conditionalFormatting sqref="D378 B378">
    <cfRule type="cellIs" dxfId="946" priority="605" operator="equal">
      <formula>0</formula>
    </cfRule>
  </conditionalFormatting>
  <conditionalFormatting sqref="C378">
    <cfRule type="cellIs" dxfId="945" priority="604" operator="equal">
      <formula>0</formula>
    </cfRule>
  </conditionalFormatting>
  <conditionalFormatting sqref="F378">
    <cfRule type="cellIs" dxfId="944" priority="598" operator="equal">
      <formula>0</formula>
    </cfRule>
  </conditionalFormatting>
  <conditionalFormatting sqref="E378">
    <cfRule type="cellIs" dxfId="943" priority="597" operator="equal">
      <formula>0</formula>
    </cfRule>
  </conditionalFormatting>
  <conditionalFormatting sqref="E378">
    <cfRule type="cellIs" dxfId="942" priority="595" operator="greaterThan">
      <formula>0</formula>
    </cfRule>
    <cfRule type="cellIs" dxfId="941" priority="596" operator="lessThan">
      <formula>0</formula>
    </cfRule>
  </conditionalFormatting>
  <conditionalFormatting sqref="A429:D429">
    <cfRule type="cellIs" dxfId="940" priority="581" operator="equal">
      <formula>0</formula>
    </cfRule>
  </conditionalFormatting>
  <conditionalFormatting sqref="A404">
    <cfRule type="cellIs" dxfId="939" priority="594" operator="equal">
      <formula>0</formula>
    </cfRule>
  </conditionalFormatting>
  <conditionalFormatting sqref="A404">
    <cfRule type="containsText" dxfId="938" priority="593" operator="containsText" text="Kokku">
      <formula>NOT(ISERROR(SEARCH("Kokku",A404)))</formula>
    </cfRule>
  </conditionalFormatting>
  <conditionalFormatting sqref="D404 B404">
    <cfRule type="cellIs" dxfId="937" priority="592" operator="equal">
      <formula>0</formula>
    </cfRule>
  </conditionalFormatting>
  <conditionalFormatting sqref="C404">
    <cfRule type="cellIs" dxfId="936" priority="591" operator="equal">
      <formula>0</formula>
    </cfRule>
  </conditionalFormatting>
  <conditionalFormatting sqref="F404">
    <cfRule type="cellIs" dxfId="935" priority="585" operator="equal">
      <formula>0</formula>
    </cfRule>
  </conditionalFormatting>
  <conditionalFormatting sqref="E404">
    <cfRule type="cellIs" dxfId="934" priority="582" operator="greaterThan">
      <formula>0</formula>
    </cfRule>
    <cfRule type="cellIs" dxfId="933" priority="583" operator="lessThan">
      <formula>0</formula>
    </cfRule>
  </conditionalFormatting>
  <conditionalFormatting sqref="F429">
    <cfRule type="cellIs" dxfId="932" priority="573" operator="equal">
      <formula>0</formula>
    </cfRule>
  </conditionalFormatting>
  <conditionalFormatting sqref="A429:D429">
    <cfRule type="containsText" dxfId="931" priority="580" operator="containsText" text="Kokku">
      <formula>NOT(ISERROR(SEARCH("Kokku",A429)))</formula>
    </cfRule>
  </conditionalFormatting>
  <conditionalFormatting sqref="E429">
    <cfRule type="cellIs" dxfId="930" priority="576" operator="equal">
      <formula>0</formula>
    </cfRule>
  </conditionalFormatting>
  <conditionalFormatting sqref="E429">
    <cfRule type="cellIs" dxfId="929" priority="574" operator="greaterThan">
      <formula>0</formula>
    </cfRule>
    <cfRule type="cellIs" dxfId="928" priority="575" operator="lessThan">
      <formula>0</formula>
    </cfRule>
  </conditionalFormatting>
  <conditionalFormatting sqref="A50:D50">
    <cfRule type="cellIs" dxfId="927" priority="571" operator="equal">
      <formula>0</formula>
    </cfRule>
  </conditionalFormatting>
  <conditionalFormatting sqref="F50">
    <cfRule type="cellIs" dxfId="926" priority="564" operator="equal">
      <formula>0</formula>
    </cfRule>
  </conditionalFormatting>
  <conditionalFormatting sqref="E50">
    <cfRule type="cellIs" dxfId="925" priority="565" operator="greaterThan">
      <formula>0</formula>
    </cfRule>
    <cfRule type="cellIs" dxfId="924" priority="566" operator="lessThan">
      <formula>0</formula>
    </cfRule>
  </conditionalFormatting>
  <conditionalFormatting sqref="A96:D96">
    <cfRule type="cellIs" dxfId="923" priority="562" operator="equal">
      <formula>0</formula>
    </cfRule>
  </conditionalFormatting>
  <conditionalFormatting sqref="F96">
    <cfRule type="cellIs" dxfId="922" priority="555" operator="equal">
      <formula>0</formula>
    </cfRule>
  </conditionalFormatting>
  <conditionalFormatting sqref="E96">
    <cfRule type="cellIs" dxfId="921" priority="558" operator="equal">
      <formula>0</formula>
    </cfRule>
  </conditionalFormatting>
  <conditionalFormatting sqref="E96">
    <cfRule type="cellIs" dxfId="920" priority="556" operator="greaterThan">
      <formula>0</formula>
    </cfRule>
    <cfRule type="cellIs" dxfId="919" priority="557" operator="lessThan">
      <formula>0</formula>
    </cfRule>
  </conditionalFormatting>
  <conditionalFormatting sqref="A130:D130">
    <cfRule type="cellIs" dxfId="918" priority="553" operator="equal">
      <formula>0</formula>
    </cfRule>
  </conditionalFormatting>
  <conditionalFormatting sqref="F130">
    <cfRule type="cellIs" dxfId="917" priority="546" operator="equal">
      <formula>0</formula>
    </cfRule>
  </conditionalFormatting>
  <conditionalFormatting sqref="E130">
    <cfRule type="cellIs" dxfId="916" priority="549" operator="equal">
      <formula>0</formula>
    </cfRule>
  </conditionalFormatting>
  <conditionalFormatting sqref="E130">
    <cfRule type="cellIs" dxfId="915" priority="547" operator="greaterThan">
      <formula>0</formula>
    </cfRule>
    <cfRule type="cellIs" dxfId="914" priority="548" operator="lessThan">
      <formula>0</formula>
    </cfRule>
  </conditionalFormatting>
  <conditionalFormatting sqref="A156:D156">
    <cfRule type="cellIs" dxfId="913" priority="544" operator="equal">
      <formula>0</formula>
    </cfRule>
  </conditionalFormatting>
  <conditionalFormatting sqref="F156">
    <cfRule type="cellIs" dxfId="912" priority="537" operator="equal">
      <formula>0</formula>
    </cfRule>
  </conditionalFormatting>
  <conditionalFormatting sqref="E156">
    <cfRule type="cellIs" dxfId="911" priority="540" operator="equal">
      <formula>0</formula>
    </cfRule>
  </conditionalFormatting>
  <conditionalFormatting sqref="E156">
    <cfRule type="cellIs" dxfId="910" priority="538" operator="greaterThan">
      <formula>0</formula>
    </cfRule>
    <cfRule type="cellIs" dxfId="909" priority="539" operator="lessThan">
      <formula>0</formula>
    </cfRule>
  </conditionalFormatting>
  <conditionalFormatting sqref="A170:D170">
    <cfRule type="cellIs" dxfId="908" priority="535" operator="equal">
      <formula>0</formula>
    </cfRule>
  </conditionalFormatting>
  <conditionalFormatting sqref="F170">
    <cfRule type="cellIs" dxfId="907" priority="528" operator="equal">
      <formula>0</formula>
    </cfRule>
  </conditionalFormatting>
  <conditionalFormatting sqref="E170">
    <cfRule type="cellIs" dxfId="906" priority="531" operator="equal">
      <formula>0</formula>
    </cfRule>
  </conditionalFormatting>
  <conditionalFormatting sqref="E170">
    <cfRule type="cellIs" dxfId="905" priority="529" operator="greaterThan">
      <formula>0</formula>
    </cfRule>
    <cfRule type="cellIs" dxfId="904" priority="530" operator="lessThan">
      <formula>0</formula>
    </cfRule>
  </conditionalFormatting>
  <conditionalFormatting sqref="A194:D194">
    <cfRule type="cellIs" dxfId="903" priority="526" operator="equal">
      <formula>0</formula>
    </cfRule>
  </conditionalFormatting>
  <conditionalFormatting sqref="F194">
    <cfRule type="cellIs" dxfId="902" priority="519" operator="equal">
      <formula>0</formula>
    </cfRule>
  </conditionalFormatting>
  <conditionalFormatting sqref="E194">
    <cfRule type="cellIs" dxfId="901" priority="522" operator="equal">
      <formula>0</formula>
    </cfRule>
  </conditionalFormatting>
  <conditionalFormatting sqref="E194">
    <cfRule type="cellIs" dxfId="900" priority="520" operator="greaterThan">
      <formula>0</formula>
    </cfRule>
    <cfRule type="cellIs" dxfId="899" priority="521" operator="lessThan">
      <formula>0</formula>
    </cfRule>
  </conditionalFormatting>
  <conditionalFormatting sqref="A215:D215">
    <cfRule type="cellIs" dxfId="898" priority="517" operator="equal">
      <formula>0</formula>
    </cfRule>
  </conditionalFormatting>
  <conditionalFormatting sqref="F215">
    <cfRule type="cellIs" dxfId="897" priority="510" operator="equal">
      <formula>0</formula>
    </cfRule>
  </conditionalFormatting>
  <conditionalFormatting sqref="E215">
    <cfRule type="cellIs" dxfId="896" priority="513" operator="equal">
      <formula>0</formula>
    </cfRule>
  </conditionalFormatting>
  <conditionalFormatting sqref="E215">
    <cfRule type="cellIs" dxfId="895" priority="511" operator="greaterThan">
      <formula>0</formula>
    </cfRule>
    <cfRule type="cellIs" dxfId="894" priority="512" operator="lessThan">
      <formula>0</formula>
    </cfRule>
  </conditionalFormatting>
  <conditionalFormatting sqref="A233:D233">
    <cfRule type="cellIs" dxfId="893" priority="508" operator="equal">
      <formula>0</formula>
    </cfRule>
  </conditionalFormatting>
  <conditionalFormatting sqref="F233">
    <cfRule type="cellIs" dxfId="892" priority="501" operator="equal">
      <formula>0</formula>
    </cfRule>
  </conditionalFormatting>
  <conditionalFormatting sqref="E233">
    <cfRule type="cellIs" dxfId="891" priority="504" operator="equal">
      <formula>0</formula>
    </cfRule>
  </conditionalFormatting>
  <conditionalFormatting sqref="E233">
    <cfRule type="cellIs" dxfId="890" priority="502" operator="greaterThan">
      <formula>0</formula>
    </cfRule>
    <cfRule type="cellIs" dxfId="889" priority="503" operator="lessThan">
      <formula>0</formula>
    </cfRule>
  </conditionalFormatting>
  <conditionalFormatting sqref="A291:D291">
    <cfRule type="cellIs" dxfId="888" priority="499" operator="equal">
      <formula>0</formula>
    </cfRule>
  </conditionalFormatting>
  <conditionalFormatting sqref="F291">
    <cfRule type="cellIs" dxfId="887" priority="492" operator="equal">
      <formula>0</formula>
    </cfRule>
  </conditionalFormatting>
  <conditionalFormatting sqref="E291">
    <cfRule type="cellIs" dxfId="886" priority="495" operator="equal">
      <formula>0</formula>
    </cfRule>
  </conditionalFormatting>
  <conditionalFormatting sqref="E291">
    <cfRule type="cellIs" dxfId="885" priority="493" operator="greaterThan">
      <formula>0</formula>
    </cfRule>
    <cfRule type="cellIs" dxfId="884" priority="494" operator="lessThan">
      <formula>0</formula>
    </cfRule>
  </conditionalFormatting>
  <conditionalFormatting sqref="A334:D334">
    <cfRule type="cellIs" dxfId="883" priority="490" operator="equal">
      <formula>0</formula>
    </cfRule>
  </conditionalFormatting>
  <conditionalFormatting sqref="F334">
    <cfRule type="cellIs" dxfId="882" priority="483" operator="equal">
      <formula>0</formula>
    </cfRule>
  </conditionalFormatting>
  <conditionalFormatting sqref="E334">
    <cfRule type="cellIs" dxfId="881" priority="486" operator="equal">
      <formula>0</formula>
    </cfRule>
  </conditionalFormatting>
  <conditionalFormatting sqref="E334">
    <cfRule type="cellIs" dxfId="880" priority="484" operator="greaterThan">
      <formula>0</formula>
    </cfRule>
    <cfRule type="cellIs" dxfId="879" priority="485" operator="lessThan">
      <formula>0</formula>
    </cfRule>
  </conditionalFormatting>
  <conditionalFormatting sqref="A377:D377">
    <cfRule type="cellIs" dxfId="878" priority="481" operator="equal">
      <formula>0</formula>
    </cfRule>
  </conditionalFormatting>
  <conditionalFormatting sqref="F377">
    <cfRule type="cellIs" dxfId="877" priority="474" operator="equal">
      <formula>0</formula>
    </cfRule>
  </conditionalFormatting>
  <conditionalFormatting sqref="E377">
    <cfRule type="cellIs" dxfId="876" priority="477" operator="equal">
      <formula>0</formula>
    </cfRule>
  </conditionalFormatting>
  <conditionalFormatting sqref="E377">
    <cfRule type="cellIs" dxfId="875" priority="475" operator="greaterThan">
      <formula>0</formula>
    </cfRule>
    <cfRule type="cellIs" dxfId="874" priority="476" operator="lessThan">
      <formula>0</formula>
    </cfRule>
  </conditionalFormatting>
  <conditionalFormatting sqref="A403:D403">
    <cfRule type="cellIs" dxfId="873" priority="472" operator="equal">
      <formula>0</formula>
    </cfRule>
  </conditionalFormatting>
  <conditionalFormatting sqref="F403">
    <cfRule type="cellIs" dxfId="872" priority="465" operator="equal">
      <formula>0</formula>
    </cfRule>
  </conditionalFormatting>
  <conditionalFormatting sqref="E403">
    <cfRule type="cellIs" dxfId="871" priority="468" operator="equal">
      <formula>0</formula>
    </cfRule>
  </conditionalFormatting>
  <conditionalFormatting sqref="E403">
    <cfRule type="cellIs" dxfId="870" priority="466" operator="greaterThan">
      <formula>0</formula>
    </cfRule>
    <cfRule type="cellIs" dxfId="869" priority="467" operator="lessThan">
      <formula>0</formula>
    </cfRule>
  </conditionalFormatting>
  <conditionalFormatting sqref="A421:D422">
    <cfRule type="cellIs" dxfId="868" priority="463" operator="equal">
      <formula>0</formula>
    </cfRule>
  </conditionalFormatting>
  <conditionalFormatting sqref="F421:F422">
    <cfRule type="cellIs" dxfId="867" priority="456" operator="equal">
      <formula>0</formula>
    </cfRule>
  </conditionalFormatting>
  <conditionalFormatting sqref="E421:E422">
    <cfRule type="cellIs" dxfId="866" priority="459" operator="equal">
      <formula>0</formula>
    </cfRule>
  </conditionalFormatting>
  <conditionalFormatting sqref="E421:E422">
    <cfRule type="cellIs" dxfId="865" priority="457" operator="greaterThan">
      <formula>0</formula>
    </cfRule>
    <cfRule type="cellIs" dxfId="864" priority="458" operator="lessThan">
      <formula>0</formula>
    </cfRule>
  </conditionalFormatting>
  <conditionalFormatting sqref="F427">
    <cfRule type="cellIs" dxfId="863" priority="447" operator="equal">
      <formula>0</formula>
    </cfRule>
  </conditionalFormatting>
  <conditionalFormatting sqref="E427">
    <cfRule type="cellIs" dxfId="862" priority="450" operator="equal">
      <formula>0</formula>
    </cfRule>
  </conditionalFormatting>
  <conditionalFormatting sqref="E427">
    <cfRule type="cellIs" dxfId="861" priority="448" operator="greaterThan">
      <formula>0</formula>
    </cfRule>
    <cfRule type="cellIs" dxfId="860" priority="449" operator="lessThan">
      <formula>0</formula>
    </cfRule>
  </conditionalFormatting>
  <conditionalFormatting sqref="A427:D427">
    <cfRule type="cellIs" dxfId="859" priority="454" operator="equal">
      <formula>0</formula>
    </cfRule>
  </conditionalFormatting>
  <conditionalFormatting sqref="A49:D49">
    <cfRule type="cellIs" dxfId="858" priority="445" operator="equal">
      <formula>0</formula>
    </cfRule>
  </conditionalFormatting>
  <conditionalFormatting sqref="F49">
    <cfRule type="cellIs" dxfId="857" priority="438" operator="equal">
      <formula>0</formula>
    </cfRule>
  </conditionalFormatting>
  <conditionalFormatting sqref="E49">
    <cfRule type="cellIs" dxfId="856" priority="441" operator="equal">
      <formula>0</formula>
    </cfRule>
  </conditionalFormatting>
  <conditionalFormatting sqref="E49">
    <cfRule type="cellIs" dxfId="855" priority="439" operator="greaterThan">
      <formula>0</formula>
    </cfRule>
    <cfRule type="cellIs" dxfId="854" priority="440" operator="lessThan">
      <formula>0</formula>
    </cfRule>
  </conditionalFormatting>
  <conditionalFormatting sqref="A95:D95">
    <cfRule type="cellIs" dxfId="853" priority="436" operator="equal">
      <formula>0</formula>
    </cfRule>
  </conditionalFormatting>
  <conditionalFormatting sqref="F95">
    <cfRule type="cellIs" dxfId="852" priority="429" operator="equal">
      <formula>0</formula>
    </cfRule>
  </conditionalFormatting>
  <conditionalFormatting sqref="E95">
    <cfRule type="cellIs" dxfId="851" priority="432" operator="equal">
      <formula>0</formula>
    </cfRule>
  </conditionalFormatting>
  <conditionalFormatting sqref="E95">
    <cfRule type="cellIs" dxfId="850" priority="430" operator="greaterThan">
      <formula>0</formula>
    </cfRule>
    <cfRule type="cellIs" dxfId="849" priority="431" operator="lessThan">
      <formula>0</formula>
    </cfRule>
  </conditionalFormatting>
  <conditionalFormatting sqref="A129:D129">
    <cfRule type="cellIs" dxfId="848" priority="427" operator="equal">
      <formula>0</formula>
    </cfRule>
  </conditionalFormatting>
  <conditionalFormatting sqref="F129">
    <cfRule type="cellIs" dxfId="847" priority="420" operator="equal">
      <formula>0</formula>
    </cfRule>
  </conditionalFormatting>
  <conditionalFormatting sqref="E129">
    <cfRule type="cellIs" dxfId="846" priority="423" operator="equal">
      <formula>0</formula>
    </cfRule>
  </conditionalFormatting>
  <conditionalFormatting sqref="E129">
    <cfRule type="cellIs" dxfId="845" priority="421" operator="greaterThan">
      <formula>0</formula>
    </cfRule>
    <cfRule type="cellIs" dxfId="844" priority="422" operator="lessThan">
      <formula>0</formula>
    </cfRule>
  </conditionalFormatting>
  <conditionalFormatting sqref="A155:D155">
    <cfRule type="cellIs" dxfId="843" priority="418" operator="equal">
      <formula>0</formula>
    </cfRule>
  </conditionalFormatting>
  <conditionalFormatting sqref="F155">
    <cfRule type="cellIs" dxfId="842" priority="411" operator="equal">
      <formula>0</formula>
    </cfRule>
  </conditionalFormatting>
  <conditionalFormatting sqref="E155">
    <cfRule type="cellIs" dxfId="841" priority="414" operator="equal">
      <formula>0</formula>
    </cfRule>
  </conditionalFormatting>
  <conditionalFormatting sqref="E155">
    <cfRule type="cellIs" dxfId="840" priority="412" operator="greaterThan">
      <formula>0</formula>
    </cfRule>
    <cfRule type="cellIs" dxfId="839" priority="413" operator="lessThan">
      <formula>0</formula>
    </cfRule>
  </conditionalFormatting>
  <conditionalFormatting sqref="A169:D169">
    <cfRule type="cellIs" dxfId="838" priority="409" operator="equal">
      <formula>0</formula>
    </cfRule>
  </conditionalFormatting>
  <conditionalFormatting sqref="F169">
    <cfRule type="cellIs" dxfId="837" priority="402" operator="equal">
      <formula>0</formula>
    </cfRule>
  </conditionalFormatting>
  <conditionalFormatting sqref="E169">
    <cfRule type="cellIs" dxfId="836" priority="405" operator="equal">
      <formula>0</formula>
    </cfRule>
  </conditionalFormatting>
  <conditionalFormatting sqref="E169">
    <cfRule type="cellIs" dxfId="835" priority="403" operator="greaterThan">
      <formula>0</formula>
    </cfRule>
    <cfRule type="cellIs" dxfId="834" priority="404" operator="lessThan">
      <formula>0</formula>
    </cfRule>
  </conditionalFormatting>
  <conditionalFormatting sqref="A193:D193">
    <cfRule type="cellIs" dxfId="833" priority="400" operator="equal">
      <formula>0</formula>
    </cfRule>
  </conditionalFormatting>
  <conditionalFormatting sqref="F193">
    <cfRule type="cellIs" dxfId="832" priority="393" operator="equal">
      <formula>0</formula>
    </cfRule>
  </conditionalFormatting>
  <conditionalFormatting sqref="E193">
    <cfRule type="cellIs" dxfId="831" priority="396" operator="equal">
      <formula>0</formula>
    </cfRule>
  </conditionalFormatting>
  <conditionalFormatting sqref="E193">
    <cfRule type="cellIs" dxfId="830" priority="394" operator="greaterThan">
      <formula>0</formula>
    </cfRule>
    <cfRule type="cellIs" dxfId="829" priority="395" operator="lessThan">
      <formula>0</formula>
    </cfRule>
  </conditionalFormatting>
  <conditionalFormatting sqref="A214:D214">
    <cfRule type="cellIs" dxfId="828" priority="391" operator="equal">
      <formula>0</formula>
    </cfRule>
  </conditionalFormatting>
  <conditionalFormatting sqref="F214">
    <cfRule type="cellIs" dxfId="827" priority="384" operator="equal">
      <formula>0</formula>
    </cfRule>
  </conditionalFormatting>
  <conditionalFormatting sqref="E214">
    <cfRule type="cellIs" dxfId="826" priority="387" operator="equal">
      <formula>0</formula>
    </cfRule>
  </conditionalFormatting>
  <conditionalFormatting sqref="E214">
    <cfRule type="cellIs" dxfId="825" priority="385" operator="greaterThan">
      <formula>0</formula>
    </cfRule>
    <cfRule type="cellIs" dxfId="824" priority="386" operator="lessThan">
      <formula>0</formula>
    </cfRule>
  </conditionalFormatting>
  <conditionalFormatting sqref="A232:D232">
    <cfRule type="cellIs" dxfId="823" priority="382" operator="equal">
      <formula>0</formula>
    </cfRule>
  </conditionalFormatting>
  <conditionalFormatting sqref="F232">
    <cfRule type="cellIs" dxfId="822" priority="375" operator="equal">
      <formula>0</formula>
    </cfRule>
  </conditionalFormatting>
  <conditionalFormatting sqref="E232">
    <cfRule type="cellIs" dxfId="821" priority="378" operator="equal">
      <formula>0</formula>
    </cfRule>
  </conditionalFormatting>
  <conditionalFormatting sqref="E232">
    <cfRule type="cellIs" dxfId="820" priority="376" operator="greaterThan">
      <formula>0</formula>
    </cfRule>
    <cfRule type="cellIs" dxfId="819" priority="377" operator="lessThan">
      <formula>0</formula>
    </cfRule>
  </conditionalFormatting>
  <conditionalFormatting sqref="A290:D290">
    <cfRule type="cellIs" dxfId="818" priority="373" operator="equal">
      <formula>0</formula>
    </cfRule>
  </conditionalFormatting>
  <conditionalFormatting sqref="F290">
    <cfRule type="cellIs" dxfId="817" priority="366" operator="equal">
      <formula>0</formula>
    </cfRule>
  </conditionalFormatting>
  <conditionalFormatting sqref="E290">
    <cfRule type="cellIs" dxfId="816" priority="369" operator="equal">
      <formula>0</formula>
    </cfRule>
  </conditionalFormatting>
  <conditionalFormatting sqref="E290">
    <cfRule type="cellIs" dxfId="815" priority="367" operator="greaterThan">
      <formula>0</formula>
    </cfRule>
    <cfRule type="cellIs" dxfId="814" priority="368" operator="lessThan">
      <formula>0</formula>
    </cfRule>
  </conditionalFormatting>
  <conditionalFormatting sqref="A333:D333">
    <cfRule type="cellIs" dxfId="813" priority="364" operator="equal">
      <formula>0</formula>
    </cfRule>
  </conditionalFormatting>
  <conditionalFormatting sqref="F333">
    <cfRule type="cellIs" dxfId="812" priority="357" operator="equal">
      <formula>0</formula>
    </cfRule>
  </conditionalFormatting>
  <conditionalFormatting sqref="E333">
    <cfRule type="cellIs" dxfId="811" priority="360" operator="equal">
      <formula>0</formula>
    </cfRule>
  </conditionalFormatting>
  <conditionalFormatting sqref="E333">
    <cfRule type="cellIs" dxfId="810" priority="358" operator="greaterThan">
      <formula>0</formula>
    </cfRule>
    <cfRule type="cellIs" dxfId="809" priority="359" operator="lessThan">
      <formula>0</formula>
    </cfRule>
  </conditionalFormatting>
  <conditionalFormatting sqref="A376:D376">
    <cfRule type="cellIs" dxfId="808" priority="355" operator="equal">
      <formula>0</formula>
    </cfRule>
  </conditionalFormatting>
  <conditionalFormatting sqref="F376">
    <cfRule type="cellIs" dxfId="807" priority="348" operator="equal">
      <formula>0</formula>
    </cfRule>
  </conditionalFormatting>
  <conditionalFormatting sqref="E376">
    <cfRule type="cellIs" dxfId="806" priority="351" operator="equal">
      <formula>0</formula>
    </cfRule>
  </conditionalFormatting>
  <conditionalFormatting sqref="E376">
    <cfRule type="cellIs" dxfId="805" priority="349" operator="greaterThan">
      <formula>0</formula>
    </cfRule>
    <cfRule type="cellIs" dxfId="804" priority="350" operator="lessThan">
      <formula>0</formula>
    </cfRule>
  </conditionalFormatting>
  <conditionalFormatting sqref="A402:D402">
    <cfRule type="cellIs" dxfId="803" priority="346" operator="equal">
      <formula>0</formula>
    </cfRule>
  </conditionalFormatting>
  <conditionalFormatting sqref="F402">
    <cfRule type="cellIs" dxfId="802" priority="339" operator="equal">
      <formula>0</formula>
    </cfRule>
  </conditionalFormatting>
  <conditionalFormatting sqref="E402">
    <cfRule type="cellIs" dxfId="801" priority="342" operator="equal">
      <formula>0</formula>
    </cfRule>
  </conditionalFormatting>
  <conditionalFormatting sqref="E402">
    <cfRule type="cellIs" dxfId="800" priority="340" operator="greaterThan">
      <formula>0</formula>
    </cfRule>
    <cfRule type="cellIs" dxfId="799" priority="341" operator="lessThan">
      <formula>0</formula>
    </cfRule>
  </conditionalFormatting>
  <conditionalFormatting sqref="A420:D420">
    <cfRule type="cellIs" dxfId="798" priority="337" operator="equal">
      <formula>0</formula>
    </cfRule>
  </conditionalFormatting>
  <conditionalFormatting sqref="F420">
    <cfRule type="cellIs" dxfId="797" priority="330" operator="equal">
      <formula>0</formula>
    </cfRule>
  </conditionalFormatting>
  <conditionalFormatting sqref="E420">
    <cfRule type="cellIs" dxfId="796" priority="333" operator="equal">
      <formula>0</formula>
    </cfRule>
  </conditionalFormatting>
  <conditionalFormatting sqref="E420">
    <cfRule type="cellIs" dxfId="795" priority="331" operator="greaterThan">
      <formula>0</formula>
    </cfRule>
    <cfRule type="cellIs" dxfId="794" priority="332" operator="lessThan">
      <formula>0</formula>
    </cfRule>
  </conditionalFormatting>
  <conditionalFormatting sqref="A426:D426">
    <cfRule type="cellIs" dxfId="793" priority="328" operator="equal">
      <formula>0</formula>
    </cfRule>
  </conditionalFormatting>
  <conditionalFormatting sqref="F426">
    <cfRule type="cellIs" dxfId="792" priority="321" operator="equal">
      <formula>0</formula>
    </cfRule>
  </conditionalFormatting>
  <conditionalFormatting sqref="E426">
    <cfRule type="cellIs" dxfId="791" priority="324" operator="equal">
      <formula>0</formula>
    </cfRule>
  </conditionalFormatting>
  <conditionalFormatting sqref="E426">
    <cfRule type="cellIs" dxfId="790" priority="322" operator="greaterThan">
      <formula>0</formula>
    </cfRule>
    <cfRule type="cellIs" dxfId="789" priority="323" operator="lessThan">
      <formula>0</formula>
    </cfRule>
  </conditionalFormatting>
  <conditionalFormatting sqref="A133:B151">
    <cfRule type="cellIs" dxfId="788" priority="275" operator="equal">
      <formula>0</formula>
    </cfRule>
  </conditionalFormatting>
  <conditionalFormatting sqref="C133:D151">
    <cfRule type="cellIs" dxfId="787" priority="273" operator="equal">
      <formula>0</formula>
    </cfRule>
  </conditionalFormatting>
  <conditionalFormatting sqref="F133:F151">
    <cfRule type="cellIs" dxfId="786" priority="268" operator="equal">
      <formula>0</formula>
    </cfRule>
  </conditionalFormatting>
  <conditionalFormatting sqref="E133:E151">
    <cfRule type="cellIs" dxfId="785" priority="267" operator="equal">
      <formula>0</formula>
    </cfRule>
  </conditionalFormatting>
  <conditionalFormatting sqref="E133:E151">
    <cfRule type="cellIs" dxfId="784" priority="265" operator="greaterThan">
      <formula>0</formula>
    </cfRule>
    <cfRule type="cellIs" dxfId="783" priority="266" operator="lessThan">
      <formula>0</formula>
    </cfRule>
  </conditionalFormatting>
  <conditionalFormatting sqref="A159:B168">
    <cfRule type="cellIs" dxfId="782" priority="264" operator="equal">
      <formula>0</formula>
    </cfRule>
  </conditionalFormatting>
  <conditionalFormatting sqref="C159:D168">
    <cfRule type="cellIs" dxfId="781" priority="262" operator="equal">
      <formula>0</formula>
    </cfRule>
  </conditionalFormatting>
  <conditionalFormatting sqref="F159:F168">
    <cfRule type="cellIs" dxfId="780" priority="257" operator="equal">
      <formula>0</formula>
    </cfRule>
  </conditionalFormatting>
  <conditionalFormatting sqref="E159:E168">
    <cfRule type="cellIs" dxfId="779" priority="256" operator="equal">
      <formula>0</formula>
    </cfRule>
  </conditionalFormatting>
  <conditionalFormatting sqref="E159:E168">
    <cfRule type="cellIs" dxfId="778" priority="254" operator="greaterThan">
      <formula>0</formula>
    </cfRule>
    <cfRule type="cellIs" dxfId="777" priority="255" operator="lessThan">
      <formula>0</formula>
    </cfRule>
  </conditionalFormatting>
  <conditionalFormatting sqref="A173:B191">
    <cfRule type="cellIs" dxfId="776" priority="253" operator="equal">
      <formula>0</formula>
    </cfRule>
  </conditionalFormatting>
  <conditionalFormatting sqref="C173:D191">
    <cfRule type="cellIs" dxfId="775" priority="251" operator="equal">
      <formula>0</formula>
    </cfRule>
  </conditionalFormatting>
  <conditionalFormatting sqref="F173:F191">
    <cfRule type="cellIs" dxfId="774" priority="246" operator="equal">
      <formula>0</formula>
    </cfRule>
  </conditionalFormatting>
  <conditionalFormatting sqref="E173:E191">
    <cfRule type="cellIs" dxfId="773" priority="245" operator="equal">
      <formula>0</formula>
    </cfRule>
  </conditionalFormatting>
  <conditionalFormatting sqref="E173:E191">
    <cfRule type="cellIs" dxfId="772" priority="243" operator="greaterThan">
      <formula>0</formula>
    </cfRule>
    <cfRule type="cellIs" dxfId="771" priority="244" operator="lessThan">
      <formula>0</formula>
    </cfRule>
  </conditionalFormatting>
  <conditionalFormatting sqref="A197:B209">
    <cfRule type="cellIs" dxfId="770" priority="242" operator="equal">
      <formula>0</formula>
    </cfRule>
  </conditionalFormatting>
  <conditionalFormatting sqref="C197:D209">
    <cfRule type="cellIs" dxfId="769" priority="240" operator="equal">
      <formula>0</formula>
    </cfRule>
  </conditionalFormatting>
  <conditionalFormatting sqref="F197:F209">
    <cfRule type="cellIs" dxfId="768" priority="235" operator="equal">
      <formula>0</formula>
    </cfRule>
  </conditionalFormatting>
  <conditionalFormatting sqref="E197:E209">
    <cfRule type="cellIs" dxfId="767" priority="234" operator="equal">
      <formula>0</formula>
    </cfRule>
  </conditionalFormatting>
  <conditionalFormatting sqref="E197:E209">
    <cfRule type="cellIs" dxfId="766" priority="232" operator="greaterThan">
      <formula>0</formula>
    </cfRule>
    <cfRule type="cellIs" dxfId="765" priority="233" operator="lessThan">
      <formula>0</formula>
    </cfRule>
  </conditionalFormatting>
  <conditionalFormatting sqref="A236:B279">
    <cfRule type="cellIs" dxfId="764" priority="220" operator="equal">
      <formula>0</formula>
    </cfRule>
  </conditionalFormatting>
  <conditionalFormatting sqref="C236:D279">
    <cfRule type="cellIs" dxfId="763" priority="218" operator="equal">
      <formula>0</formula>
    </cfRule>
  </conditionalFormatting>
  <conditionalFormatting sqref="F236:F279">
    <cfRule type="cellIs" dxfId="762" priority="213" operator="equal">
      <formula>0</formula>
    </cfRule>
  </conditionalFormatting>
  <conditionalFormatting sqref="E236:E279">
    <cfRule type="cellIs" dxfId="761" priority="212" operator="equal">
      <formula>0</formula>
    </cfRule>
  </conditionalFormatting>
  <conditionalFormatting sqref="E236:E279">
    <cfRule type="cellIs" dxfId="760" priority="210" operator="greaterThan">
      <formula>0</formula>
    </cfRule>
    <cfRule type="cellIs" dxfId="759" priority="211" operator="lessThan">
      <formula>0</formula>
    </cfRule>
  </conditionalFormatting>
  <conditionalFormatting sqref="A339:B371">
    <cfRule type="cellIs" dxfId="758" priority="209" operator="equal">
      <formula>0</formula>
    </cfRule>
  </conditionalFormatting>
  <conditionalFormatting sqref="C339:D371">
    <cfRule type="cellIs" dxfId="757" priority="207" operator="equal">
      <formula>0</formula>
    </cfRule>
  </conditionalFormatting>
  <conditionalFormatting sqref="F339:F371">
    <cfRule type="cellIs" dxfId="756" priority="202" operator="equal">
      <formula>0</formula>
    </cfRule>
  </conditionalFormatting>
  <conditionalFormatting sqref="E339:E371">
    <cfRule type="cellIs" dxfId="755" priority="201" operator="equal">
      <formula>0</formula>
    </cfRule>
  </conditionalFormatting>
  <conditionalFormatting sqref="E339:E371">
    <cfRule type="cellIs" dxfId="754" priority="199" operator="greaterThan">
      <formula>0</formula>
    </cfRule>
    <cfRule type="cellIs" dxfId="753" priority="200" operator="lessThan">
      <formula>0</formula>
    </cfRule>
  </conditionalFormatting>
  <conditionalFormatting sqref="A380:B396">
    <cfRule type="cellIs" dxfId="752" priority="198" operator="equal">
      <formula>0</formula>
    </cfRule>
  </conditionalFormatting>
  <conditionalFormatting sqref="C380:D396">
    <cfRule type="cellIs" dxfId="751" priority="196" operator="equal">
      <formula>0</formula>
    </cfRule>
  </conditionalFormatting>
  <conditionalFormatting sqref="F380:F396">
    <cfRule type="cellIs" dxfId="750" priority="191" operator="equal">
      <formula>0</formula>
    </cfRule>
  </conditionalFormatting>
  <conditionalFormatting sqref="E380:E396">
    <cfRule type="cellIs" dxfId="749" priority="190" operator="equal">
      <formula>0</formula>
    </cfRule>
  </conditionalFormatting>
  <conditionalFormatting sqref="E380:E396">
    <cfRule type="cellIs" dxfId="748" priority="188" operator="greaterThan">
      <formula>0</formula>
    </cfRule>
    <cfRule type="cellIs" dxfId="747" priority="189" operator="lessThan">
      <formula>0</formula>
    </cfRule>
  </conditionalFormatting>
  <conditionalFormatting sqref="A280:B282">
    <cfRule type="cellIs" dxfId="746" priority="154" operator="equal">
      <formula>0</formula>
    </cfRule>
  </conditionalFormatting>
  <conditionalFormatting sqref="C280:D282">
    <cfRule type="cellIs" dxfId="745" priority="152" operator="equal">
      <formula>0</formula>
    </cfRule>
  </conditionalFormatting>
  <conditionalFormatting sqref="F280:F282">
    <cfRule type="cellIs" dxfId="744" priority="147" operator="equal">
      <formula>0</formula>
    </cfRule>
  </conditionalFormatting>
  <conditionalFormatting sqref="E280:E282">
    <cfRule type="cellIs" dxfId="743" priority="146" operator="equal">
      <formula>0</formula>
    </cfRule>
  </conditionalFormatting>
  <conditionalFormatting sqref="E280:E282">
    <cfRule type="cellIs" dxfId="742" priority="144" operator="greaterThan">
      <formula>0</formula>
    </cfRule>
    <cfRule type="cellIs" dxfId="741" priority="145" operator="lessThan">
      <formula>0</formula>
    </cfRule>
  </conditionalFormatting>
  <conditionalFormatting sqref="A294:B329">
    <cfRule type="cellIs" dxfId="740" priority="143" operator="equal">
      <formula>0</formula>
    </cfRule>
  </conditionalFormatting>
  <conditionalFormatting sqref="C294:D329">
    <cfRule type="cellIs" dxfId="739" priority="141" operator="equal">
      <formula>0</formula>
    </cfRule>
  </conditionalFormatting>
  <conditionalFormatting sqref="F294:F329">
    <cfRule type="cellIs" dxfId="738" priority="136" operator="equal">
      <formula>0</formula>
    </cfRule>
  </conditionalFormatting>
  <conditionalFormatting sqref="E294:E329">
    <cfRule type="cellIs" dxfId="737" priority="135" operator="equal">
      <formula>0</formula>
    </cfRule>
  </conditionalFormatting>
  <conditionalFormatting sqref="E294:E329">
    <cfRule type="cellIs" dxfId="736" priority="133" operator="greaterThan">
      <formula>0</formula>
    </cfRule>
    <cfRule type="cellIs" dxfId="735" priority="134" operator="lessThan">
      <formula>0</formula>
    </cfRule>
  </conditionalFormatting>
  <conditionalFormatting sqref="A210:B211">
    <cfRule type="cellIs" dxfId="734" priority="110" operator="equal">
      <formula>0</formula>
    </cfRule>
  </conditionalFormatting>
  <conditionalFormatting sqref="C210:D211">
    <cfRule type="cellIs" dxfId="733" priority="108" operator="equal">
      <formula>0</formula>
    </cfRule>
  </conditionalFormatting>
  <conditionalFormatting sqref="F210:F211">
    <cfRule type="cellIs" dxfId="732" priority="103" operator="equal">
      <formula>0</formula>
    </cfRule>
  </conditionalFormatting>
  <conditionalFormatting sqref="E210:E211">
    <cfRule type="cellIs" dxfId="731" priority="102" operator="equal">
      <formula>0</formula>
    </cfRule>
  </conditionalFormatting>
  <conditionalFormatting sqref="E210:E211">
    <cfRule type="cellIs" dxfId="730" priority="100" operator="greaterThan">
      <formula>0</formula>
    </cfRule>
    <cfRule type="cellIs" dxfId="729" priority="101" operator="lessThan">
      <formula>0</formula>
    </cfRule>
  </conditionalFormatting>
  <conditionalFormatting sqref="A283:B287">
    <cfRule type="cellIs" dxfId="728" priority="88" operator="equal">
      <formula>0</formula>
    </cfRule>
  </conditionalFormatting>
  <conditionalFormatting sqref="C283:D287">
    <cfRule type="cellIs" dxfId="727" priority="86" operator="equal">
      <formula>0</formula>
    </cfRule>
  </conditionalFormatting>
  <conditionalFormatting sqref="F283:F287">
    <cfRule type="cellIs" dxfId="726" priority="81" operator="equal">
      <formula>0</formula>
    </cfRule>
  </conditionalFormatting>
  <conditionalFormatting sqref="E283:E287">
    <cfRule type="cellIs" dxfId="725" priority="80" operator="equal">
      <formula>0</formula>
    </cfRule>
  </conditionalFormatting>
  <conditionalFormatting sqref="E283:E287">
    <cfRule type="cellIs" dxfId="724" priority="78" operator="greaterThan">
      <formula>0</formula>
    </cfRule>
    <cfRule type="cellIs" dxfId="723" priority="79" operator="lessThan">
      <formula>0</formula>
    </cfRule>
  </conditionalFormatting>
  <conditionalFormatting sqref="A372:B375">
    <cfRule type="cellIs" dxfId="722" priority="66" operator="equal">
      <formula>0</formula>
    </cfRule>
  </conditionalFormatting>
  <conditionalFormatting sqref="C372:D375">
    <cfRule type="cellIs" dxfId="721" priority="64" operator="equal">
      <formula>0</formula>
    </cfRule>
  </conditionalFormatting>
  <conditionalFormatting sqref="F372:F375">
    <cfRule type="cellIs" dxfId="720" priority="59" operator="equal">
      <formula>0</formula>
    </cfRule>
  </conditionalFormatting>
  <conditionalFormatting sqref="E372:E375">
    <cfRule type="cellIs" dxfId="719" priority="58" operator="equal">
      <formula>0</formula>
    </cfRule>
  </conditionalFormatting>
  <conditionalFormatting sqref="E372:E375">
    <cfRule type="cellIs" dxfId="718" priority="56" operator="greaterThan">
      <formula>0</formula>
    </cfRule>
    <cfRule type="cellIs" dxfId="717" priority="57" operator="lessThan">
      <formula>0</formula>
    </cfRule>
  </conditionalFormatting>
  <pageMargins left="0.70866141732283472" right="0.70866141732283472" top="0.74803149606299213" bottom="0.74803149606299213" header="0.31496062992125984" footer="0.31496062992125984"/>
  <pageSetup paperSize="9" orientation="portrait" r:id="rId1"/>
  <headerFooter>
    <oddFooter>&amp;L&amp;10&amp;F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S428"/>
  <sheetViews>
    <sheetView showGridLines="0" workbookViewId="0">
      <pane ySplit="4" topLeftCell="A95" activePane="bottomLeft" state="frozen"/>
      <selection sqref="A1:XFD1048576"/>
      <selection pane="bottomLeft" activeCell="A5" sqref="A5"/>
    </sheetView>
  </sheetViews>
  <sheetFormatPr defaultRowHeight="15" x14ac:dyDescent="0.25"/>
  <cols>
    <col min="1" max="1" width="19.5703125" style="60" customWidth="1"/>
    <col min="2" max="2" width="16.85546875" style="146" customWidth="1"/>
    <col min="3" max="3" width="5.85546875" style="61" customWidth="1"/>
    <col min="4" max="4" width="6.28515625" style="61" customWidth="1"/>
    <col min="5" max="14" width="5.85546875" style="61" customWidth="1"/>
    <col min="15" max="15" width="7.140625" style="61" customWidth="1"/>
    <col min="16" max="16" width="7.140625" style="77" customWidth="1"/>
    <col min="17" max="17" width="9.5703125" customWidth="1"/>
    <col min="18" max="18" width="8" customWidth="1"/>
    <col min="19" max="19" width="27.140625" style="71" customWidth="1"/>
    <col min="21" max="21" width="17.85546875" customWidth="1"/>
  </cols>
  <sheetData>
    <row r="1" spans="1:18" ht="17.25" x14ac:dyDescent="0.3">
      <c r="A1" s="59" t="s">
        <v>762</v>
      </c>
      <c r="H1" s="149"/>
      <c r="R1" s="220"/>
    </row>
    <row r="2" spans="1:18" x14ac:dyDescent="0.25">
      <c r="A2" s="247" t="s">
        <v>770</v>
      </c>
    </row>
    <row r="3" spans="1:18" ht="10.5" customHeight="1" x14ac:dyDescent="0.25">
      <c r="A3" s="247"/>
    </row>
    <row r="4" spans="1:18" ht="28.5" customHeight="1" x14ac:dyDescent="0.25">
      <c r="A4" s="150" t="s">
        <v>37</v>
      </c>
      <c r="B4" s="150" t="s">
        <v>39</v>
      </c>
      <c r="C4" s="151" t="s">
        <v>181</v>
      </c>
      <c r="D4" s="151" t="s">
        <v>182</v>
      </c>
      <c r="E4" s="151" t="s">
        <v>18</v>
      </c>
      <c r="F4" s="151" t="s">
        <v>183</v>
      </c>
      <c r="G4" s="151" t="s">
        <v>20</v>
      </c>
      <c r="H4" s="151" t="s">
        <v>21</v>
      </c>
      <c r="I4" s="151" t="s">
        <v>22</v>
      </c>
      <c r="J4" s="151" t="s">
        <v>184</v>
      </c>
      <c r="K4" s="151" t="s">
        <v>185</v>
      </c>
      <c r="L4" s="151" t="s">
        <v>186</v>
      </c>
      <c r="M4" s="151" t="s">
        <v>187</v>
      </c>
      <c r="N4" s="151" t="s">
        <v>188</v>
      </c>
      <c r="O4" s="151" t="s">
        <v>59</v>
      </c>
      <c r="P4" s="246" t="s">
        <v>753</v>
      </c>
      <c r="Q4" s="222" t="s">
        <v>150</v>
      </c>
      <c r="R4" s="222" t="s">
        <v>30</v>
      </c>
    </row>
    <row r="5" spans="1:18" ht="8.25" customHeight="1" x14ac:dyDescent="0.25">
      <c r="A5" s="80"/>
      <c r="B5" s="155"/>
      <c r="C5" s="156"/>
      <c r="D5" s="156"/>
      <c r="E5" s="156"/>
      <c r="F5" s="156"/>
      <c r="G5" s="156"/>
      <c r="H5" s="156"/>
      <c r="I5" s="156"/>
      <c r="J5" s="156"/>
      <c r="K5" s="156"/>
      <c r="L5" s="156"/>
      <c r="M5" s="156"/>
      <c r="N5" s="156"/>
      <c r="O5" s="156"/>
    </row>
    <row r="6" spans="1:18" x14ac:dyDescent="0.25">
      <c r="A6" s="230" t="s">
        <v>255</v>
      </c>
      <c r="B6" s="181" t="s">
        <v>377</v>
      </c>
      <c r="C6" s="231">
        <v>58</v>
      </c>
      <c r="D6" s="231">
        <v>52</v>
      </c>
      <c r="E6" s="231">
        <v>115</v>
      </c>
      <c r="F6" s="231">
        <v>84</v>
      </c>
      <c r="G6" s="231">
        <v>109</v>
      </c>
      <c r="H6" s="231">
        <v>88</v>
      </c>
      <c r="I6" s="231">
        <v>55</v>
      </c>
      <c r="J6" s="231">
        <v>89</v>
      </c>
      <c r="K6" s="231">
        <v>78</v>
      </c>
      <c r="L6" s="231">
        <v>89</v>
      </c>
      <c r="M6" s="231">
        <v>41</v>
      </c>
      <c r="N6" s="231">
        <v>35</v>
      </c>
      <c r="O6" s="232">
        <v>893</v>
      </c>
      <c r="P6" s="244">
        <v>848</v>
      </c>
      <c r="Q6" s="233">
        <v>5.3066037735848948E-2</v>
      </c>
      <c r="R6" s="184">
        <v>45</v>
      </c>
    </row>
    <row r="7" spans="1:18" x14ac:dyDescent="0.25">
      <c r="A7" s="159" t="s">
        <v>255</v>
      </c>
      <c r="B7" s="223" t="s">
        <v>411</v>
      </c>
      <c r="C7" s="224">
        <v>87</v>
      </c>
      <c r="D7" s="224">
        <v>46</v>
      </c>
      <c r="E7" s="224">
        <v>99</v>
      </c>
      <c r="F7" s="224">
        <v>69</v>
      </c>
      <c r="G7" s="224">
        <v>85</v>
      </c>
      <c r="H7" s="224">
        <v>76</v>
      </c>
      <c r="I7" s="224">
        <v>112</v>
      </c>
      <c r="J7" s="224">
        <v>57</v>
      </c>
      <c r="K7" s="224">
        <v>65</v>
      </c>
      <c r="L7" s="224">
        <v>65</v>
      </c>
      <c r="M7" s="224">
        <v>55</v>
      </c>
      <c r="N7" s="224">
        <v>54</v>
      </c>
      <c r="O7" s="160">
        <v>870</v>
      </c>
      <c r="P7" s="245">
        <v>595</v>
      </c>
      <c r="Q7" s="161">
        <v>0.46218487394957974</v>
      </c>
      <c r="R7" s="158">
        <v>275</v>
      </c>
    </row>
    <row r="8" spans="1:18" x14ac:dyDescent="0.25">
      <c r="A8" s="230" t="s">
        <v>255</v>
      </c>
      <c r="B8" s="181" t="s">
        <v>258</v>
      </c>
      <c r="C8" s="231">
        <v>38</v>
      </c>
      <c r="D8" s="231">
        <v>31</v>
      </c>
      <c r="E8" s="231">
        <v>56</v>
      </c>
      <c r="F8" s="231">
        <v>71</v>
      </c>
      <c r="G8" s="231">
        <v>58</v>
      </c>
      <c r="H8" s="231">
        <v>78</v>
      </c>
      <c r="I8" s="231">
        <v>44</v>
      </c>
      <c r="J8" s="231">
        <v>58</v>
      </c>
      <c r="K8" s="231">
        <v>39</v>
      </c>
      <c r="L8" s="231">
        <v>42</v>
      </c>
      <c r="M8" s="231">
        <v>28</v>
      </c>
      <c r="N8" s="231">
        <v>24</v>
      </c>
      <c r="O8" s="232">
        <v>567</v>
      </c>
      <c r="P8" s="244">
        <v>764</v>
      </c>
      <c r="Q8" s="233">
        <v>-0.25785340314136129</v>
      </c>
      <c r="R8" s="184">
        <v>-197</v>
      </c>
    </row>
    <row r="9" spans="1:18" x14ac:dyDescent="0.25">
      <c r="A9" s="159" t="s">
        <v>255</v>
      </c>
      <c r="B9" s="223" t="s">
        <v>412</v>
      </c>
      <c r="C9" s="224">
        <v>37</v>
      </c>
      <c r="D9" s="224">
        <v>13</v>
      </c>
      <c r="E9" s="224">
        <v>53</v>
      </c>
      <c r="F9" s="224">
        <v>50</v>
      </c>
      <c r="G9" s="224">
        <v>69</v>
      </c>
      <c r="H9" s="224">
        <v>60</v>
      </c>
      <c r="I9" s="224">
        <v>36</v>
      </c>
      <c r="J9" s="224">
        <v>37</v>
      </c>
      <c r="K9" s="224">
        <v>31</v>
      </c>
      <c r="L9" s="224">
        <v>47</v>
      </c>
      <c r="M9" s="224">
        <v>32</v>
      </c>
      <c r="N9" s="224">
        <v>12</v>
      </c>
      <c r="O9" s="160">
        <v>477</v>
      </c>
      <c r="P9" s="245">
        <v>502</v>
      </c>
      <c r="Q9" s="161">
        <v>-4.980079681274896E-2</v>
      </c>
      <c r="R9" s="158">
        <v>-25</v>
      </c>
    </row>
    <row r="10" spans="1:18" x14ac:dyDescent="0.25">
      <c r="A10" s="230" t="s">
        <v>255</v>
      </c>
      <c r="B10" s="181" t="s">
        <v>413</v>
      </c>
      <c r="C10" s="231">
        <v>36</v>
      </c>
      <c r="D10" s="231">
        <v>25</v>
      </c>
      <c r="E10" s="231">
        <v>36</v>
      </c>
      <c r="F10" s="231">
        <v>55</v>
      </c>
      <c r="G10" s="231">
        <v>57</v>
      </c>
      <c r="H10" s="231">
        <v>37</v>
      </c>
      <c r="I10" s="231">
        <v>27</v>
      </c>
      <c r="J10" s="231">
        <v>31</v>
      </c>
      <c r="K10" s="231">
        <v>32</v>
      </c>
      <c r="L10" s="231">
        <v>22</v>
      </c>
      <c r="M10" s="231">
        <v>24</v>
      </c>
      <c r="N10" s="231">
        <v>18</v>
      </c>
      <c r="O10" s="232">
        <v>400</v>
      </c>
      <c r="P10" s="244">
        <v>25</v>
      </c>
      <c r="Q10" s="233">
        <v>15</v>
      </c>
      <c r="R10" s="184">
        <v>375</v>
      </c>
    </row>
    <row r="11" spans="1:18" x14ac:dyDescent="0.25">
      <c r="A11" s="159" t="s">
        <v>255</v>
      </c>
      <c r="B11" s="223" t="s">
        <v>414</v>
      </c>
      <c r="C11" s="224">
        <v>34</v>
      </c>
      <c r="D11" s="224">
        <v>21</v>
      </c>
      <c r="E11" s="224">
        <v>21</v>
      </c>
      <c r="F11" s="224">
        <v>22</v>
      </c>
      <c r="G11" s="224">
        <v>28</v>
      </c>
      <c r="H11" s="224">
        <v>22</v>
      </c>
      <c r="I11" s="224">
        <v>23</v>
      </c>
      <c r="J11" s="224">
        <v>29</v>
      </c>
      <c r="K11" s="224">
        <v>35</v>
      </c>
      <c r="L11" s="224">
        <v>23</v>
      </c>
      <c r="M11" s="224">
        <v>27</v>
      </c>
      <c r="N11" s="224">
        <v>20</v>
      </c>
      <c r="O11" s="160">
        <v>305</v>
      </c>
      <c r="P11" s="245">
        <v>290</v>
      </c>
      <c r="Q11" s="161">
        <v>5.1724137931034475E-2</v>
      </c>
      <c r="R11" s="158">
        <v>15</v>
      </c>
    </row>
    <row r="12" spans="1:18" x14ac:dyDescent="0.25">
      <c r="A12" s="230" t="s">
        <v>255</v>
      </c>
      <c r="B12" s="181" t="s">
        <v>259</v>
      </c>
      <c r="C12" s="231">
        <v>14</v>
      </c>
      <c r="D12" s="231">
        <v>12</v>
      </c>
      <c r="E12" s="231">
        <v>24</v>
      </c>
      <c r="F12" s="231">
        <v>26</v>
      </c>
      <c r="G12" s="231">
        <v>29</v>
      </c>
      <c r="H12" s="231">
        <v>26</v>
      </c>
      <c r="I12" s="231">
        <v>23</v>
      </c>
      <c r="J12" s="231">
        <v>19</v>
      </c>
      <c r="K12" s="231">
        <v>16</v>
      </c>
      <c r="L12" s="231">
        <v>21</v>
      </c>
      <c r="M12" s="231">
        <v>14</v>
      </c>
      <c r="N12" s="231">
        <v>13</v>
      </c>
      <c r="O12" s="232">
        <v>237</v>
      </c>
      <c r="P12" s="244">
        <v>223</v>
      </c>
      <c r="Q12" s="233">
        <v>6.2780269058295923E-2</v>
      </c>
      <c r="R12" s="184">
        <v>14</v>
      </c>
    </row>
    <row r="13" spans="1:18" x14ac:dyDescent="0.25">
      <c r="A13" s="159" t="s">
        <v>255</v>
      </c>
      <c r="B13" s="223" t="s">
        <v>257</v>
      </c>
      <c r="C13" s="224">
        <v>16</v>
      </c>
      <c r="D13" s="224">
        <v>11</v>
      </c>
      <c r="E13" s="224">
        <v>10</v>
      </c>
      <c r="F13" s="224">
        <v>10</v>
      </c>
      <c r="G13" s="224">
        <v>15</v>
      </c>
      <c r="H13" s="224">
        <v>12</v>
      </c>
      <c r="I13" s="224">
        <v>11</v>
      </c>
      <c r="J13" s="224">
        <v>12</v>
      </c>
      <c r="K13" s="224">
        <v>9</v>
      </c>
      <c r="L13" s="224">
        <v>1</v>
      </c>
      <c r="M13" s="224">
        <v>9</v>
      </c>
      <c r="N13" s="224">
        <v>9</v>
      </c>
      <c r="O13" s="160">
        <v>125</v>
      </c>
      <c r="P13" s="245">
        <v>136</v>
      </c>
      <c r="Q13" s="161">
        <v>-8.0882352941176516E-2</v>
      </c>
      <c r="R13" s="158">
        <v>-11</v>
      </c>
    </row>
    <row r="14" spans="1:18" x14ac:dyDescent="0.25">
      <c r="A14" s="230" t="s">
        <v>255</v>
      </c>
      <c r="B14" s="181" t="s">
        <v>256</v>
      </c>
      <c r="C14" s="231">
        <v>8</v>
      </c>
      <c r="D14" s="231">
        <v>2</v>
      </c>
      <c r="E14" s="231">
        <v>5</v>
      </c>
      <c r="F14" s="231">
        <v>5</v>
      </c>
      <c r="G14" s="231">
        <v>17</v>
      </c>
      <c r="H14" s="231">
        <v>14</v>
      </c>
      <c r="I14" s="231">
        <v>9</v>
      </c>
      <c r="J14" s="231">
        <v>6</v>
      </c>
      <c r="K14" s="231">
        <v>3</v>
      </c>
      <c r="L14" s="231">
        <v>7</v>
      </c>
      <c r="M14" s="231">
        <v>18</v>
      </c>
      <c r="N14" s="231">
        <v>4</v>
      </c>
      <c r="O14" s="232">
        <v>98</v>
      </c>
      <c r="P14" s="244">
        <v>4</v>
      </c>
      <c r="Q14" s="233">
        <v>23.5</v>
      </c>
      <c r="R14" s="184">
        <v>94</v>
      </c>
    </row>
    <row r="15" spans="1:18" x14ac:dyDescent="0.25">
      <c r="A15" s="159" t="s">
        <v>255</v>
      </c>
      <c r="B15" s="223" t="s">
        <v>415</v>
      </c>
      <c r="C15" s="224">
        <v>2</v>
      </c>
      <c r="D15" s="224">
        <v>3</v>
      </c>
      <c r="E15" s="224">
        <v>12</v>
      </c>
      <c r="F15" s="224">
        <v>6</v>
      </c>
      <c r="G15" s="224">
        <v>6</v>
      </c>
      <c r="H15" s="224">
        <v>4</v>
      </c>
      <c r="I15" s="224">
        <v>3</v>
      </c>
      <c r="J15" s="224">
        <v>1</v>
      </c>
      <c r="K15" s="224">
        <v>2</v>
      </c>
      <c r="L15" s="224">
        <v>1</v>
      </c>
      <c r="M15" s="224">
        <v>1</v>
      </c>
      <c r="N15" s="224">
        <v>0</v>
      </c>
      <c r="O15" s="160">
        <v>41</v>
      </c>
      <c r="P15" s="245">
        <v>78</v>
      </c>
      <c r="Q15" s="161">
        <v>-0.47435897435897434</v>
      </c>
      <c r="R15" s="158">
        <v>-37</v>
      </c>
    </row>
    <row r="16" spans="1:18" x14ac:dyDescent="0.25">
      <c r="A16" s="230" t="s">
        <v>255</v>
      </c>
      <c r="B16" s="181" t="s">
        <v>416</v>
      </c>
      <c r="C16" s="231">
        <v>1</v>
      </c>
      <c r="D16" s="231">
        <v>1</v>
      </c>
      <c r="E16" s="231">
        <v>4</v>
      </c>
      <c r="F16" s="231">
        <v>1</v>
      </c>
      <c r="G16" s="231">
        <v>2</v>
      </c>
      <c r="H16" s="231">
        <v>1</v>
      </c>
      <c r="I16" s="231">
        <v>1</v>
      </c>
      <c r="J16" s="231">
        <v>2</v>
      </c>
      <c r="K16" s="231">
        <v>0</v>
      </c>
      <c r="L16" s="231">
        <v>1</v>
      </c>
      <c r="M16" s="231">
        <v>1</v>
      </c>
      <c r="N16" s="231">
        <v>1</v>
      </c>
      <c r="O16" s="232">
        <v>16</v>
      </c>
      <c r="P16" s="244">
        <v>23</v>
      </c>
      <c r="Q16" s="233">
        <v>-0.30434782608695654</v>
      </c>
      <c r="R16" s="184">
        <v>-7</v>
      </c>
    </row>
    <row r="17" spans="1:18" x14ac:dyDescent="0.25">
      <c r="A17" s="159" t="s">
        <v>255</v>
      </c>
      <c r="B17" s="223" t="s">
        <v>417</v>
      </c>
      <c r="C17" s="224">
        <v>0</v>
      </c>
      <c r="D17" s="224">
        <v>0</v>
      </c>
      <c r="E17" s="224">
        <v>1</v>
      </c>
      <c r="F17" s="224">
        <v>0</v>
      </c>
      <c r="G17" s="224">
        <v>1</v>
      </c>
      <c r="H17" s="224">
        <v>1</v>
      </c>
      <c r="I17" s="224">
        <v>0</v>
      </c>
      <c r="J17" s="224">
        <v>0</v>
      </c>
      <c r="K17" s="224">
        <v>1</v>
      </c>
      <c r="L17" s="224">
        <v>0</v>
      </c>
      <c r="M17" s="224">
        <v>1</v>
      </c>
      <c r="N17" s="224">
        <v>0</v>
      </c>
      <c r="O17" s="160">
        <v>5</v>
      </c>
      <c r="P17" s="245">
        <v>0</v>
      </c>
      <c r="Q17" s="161" t="s">
        <v>194</v>
      </c>
      <c r="R17" s="158">
        <v>5</v>
      </c>
    </row>
    <row r="18" spans="1:18" x14ac:dyDescent="0.25">
      <c r="A18" s="230" t="s">
        <v>255</v>
      </c>
      <c r="B18" s="181" t="s">
        <v>418</v>
      </c>
      <c r="C18" s="231">
        <v>0</v>
      </c>
      <c r="D18" s="231">
        <v>1</v>
      </c>
      <c r="E18" s="231">
        <v>0</v>
      </c>
      <c r="F18" s="231">
        <v>1</v>
      </c>
      <c r="G18" s="231">
        <v>1</v>
      </c>
      <c r="H18" s="231">
        <v>0</v>
      </c>
      <c r="I18" s="231">
        <v>0</v>
      </c>
      <c r="J18" s="231">
        <v>0</v>
      </c>
      <c r="K18" s="231">
        <v>1</v>
      </c>
      <c r="L18" s="231">
        <v>0</v>
      </c>
      <c r="M18" s="231">
        <v>0</v>
      </c>
      <c r="N18" s="231">
        <v>0</v>
      </c>
      <c r="O18" s="232">
        <v>4</v>
      </c>
      <c r="P18" s="244">
        <v>15</v>
      </c>
      <c r="Q18" s="233">
        <v>-0.73333333333333339</v>
      </c>
      <c r="R18" s="184">
        <v>-11</v>
      </c>
    </row>
    <row r="19" spans="1:18" x14ac:dyDescent="0.25">
      <c r="A19" s="159" t="s">
        <v>261</v>
      </c>
      <c r="B19" s="185" t="s">
        <v>194</v>
      </c>
      <c r="C19" s="226">
        <v>331</v>
      </c>
      <c r="D19" s="226">
        <v>218</v>
      </c>
      <c r="E19" s="226">
        <v>436</v>
      </c>
      <c r="F19" s="226">
        <v>400</v>
      </c>
      <c r="G19" s="226">
        <v>477</v>
      </c>
      <c r="H19" s="226">
        <v>419</v>
      </c>
      <c r="I19" s="226">
        <v>344</v>
      </c>
      <c r="J19" s="226">
        <v>341</v>
      </c>
      <c r="K19" s="226">
        <v>312</v>
      </c>
      <c r="L19" s="226">
        <v>319</v>
      </c>
      <c r="M19" s="226">
        <v>251</v>
      </c>
      <c r="N19" s="226">
        <v>190</v>
      </c>
      <c r="O19" s="226">
        <v>4038</v>
      </c>
      <c r="P19" s="164">
        <v>3527</v>
      </c>
      <c r="Q19" s="240">
        <v>0.14488233626311309</v>
      </c>
      <c r="R19" s="188">
        <v>511</v>
      </c>
    </row>
    <row r="20" spans="1:18" x14ac:dyDescent="0.25">
      <c r="A20" s="159" t="s">
        <v>194</v>
      </c>
      <c r="B20" s="223" t="s">
        <v>194</v>
      </c>
      <c r="C20" s="224">
        <v>0</v>
      </c>
      <c r="D20" s="224">
        <v>0</v>
      </c>
      <c r="E20" s="224">
        <v>0</v>
      </c>
      <c r="F20" s="224">
        <v>0</v>
      </c>
      <c r="G20" s="224">
        <v>0</v>
      </c>
      <c r="H20" s="224">
        <v>0</v>
      </c>
      <c r="I20" s="224">
        <v>0</v>
      </c>
      <c r="J20" s="224">
        <v>0</v>
      </c>
      <c r="K20" s="224">
        <v>0</v>
      </c>
      <c r="L20" s="224">
        <v>0</v>
      </c>
      <c r="M20" s="224">
        <v>0</v>
      </c>
      <c r="N20" s="224">
        <v>0</v>
      </c>
      <c r="O20" s="160">
        <v>0</v>
      </c>
      <c r="P20" s="245">
        <v>0</v>
      </c>
      <c r="Q20" s="161" t="s">
        <v>194</v>
      </c>
      <c r="R20" s="158" t="s">
        <v>194</v>
      </c>
    </row>
    <row r="21" spans="1:18" x14ac:dyDescent="0.25">
      <c r="A21" s="230" t="s">
        <v>113</v>
      </c>
      <c r="B21" s="181" t="s">
        <v>231</v>
      </c>
      <c r="C21" s="231">
        <v>66</v>
      </c>
      <c r="D21" s="231">
        <v>93</v>
      </c>
      <c r="E21" s="231">
        <v>113</v>
      </c>
      <c r="F21" s="231">
        <v>120</v>
      </c>
      <c r="G21" s="231">
        <v>142</v>
      </c>
      <c r="H21" s="231">
        <v>138</v>
      </c>
      <c r="I21" s="231">
        <v>97</v>
      </c>
      <c r="J21" s="231">
        <v>123</v>
      </c>
      <c r="K21" s="231">
        <v>142</v>
      </c>
      <c r="L21" s="231">
        <v>101</v>
      </c>
      <c r="M21" s="231">
        <v>113</v>
      </c>
      <c r="N21" s="231">
        <v>81</v>
      </c>
      <c r="O21" s="232">
        <v>1329</v>
      </c>
      <c r="P21" s="244">
        <v>1145</v>
      </c>
      <c r="Q21" s="233">
        <v>0.16069868995633185</v>
      </c>
      <c r="R21" s="184">
        <v>184</v>
      </c>
    </row>
    <row r="22" spans="1:18" x14ac:dyDescent="0.25">
      <c r="A22" s="159" t="s">
        <v>113</v>
      </c>
      <c r="B22" s="223" t="s">
        <v>230</v>
      </c>
      <c r="C22" s="224">
        <v>54</v>
      </c>
      <c r="D22" s="224">
        <v>57</v>
      </c>
      <c r="E22" s="224">
        <v>62</v>
      </c>
      <c r="F22" s="224">
        <v>54</v>
      </c>
      <c r="G22" s="224">
        <v>59</v>
      </c>
      <c r="H22" s="224">
        <v>63</v>
      </c>
      <c r="I22" s="224">
        <v>29</v>
      </c>
      <c r="J22" s="224">
        <v>52</v>
      </c>
      <c r="K22" s="224">
        <v>56</v>
      </c>
      <c r="L22" s="224">
        <v>46</v>
      </c>
      <c r="M22" s="224">
        <v>45</v>
      </c>
      <c r="N22" s="224">
        <v>37</v>
      </c>
      <c r="O22" s="160">
        <v>614</v>
      </c>
      <c r="P22" s="245">
        <v>508</v>
      </c>
      <c r="Q22" s="161">
        <v>0.20866141732283472</v>
      </c>
      <c r="R22" s="158">
        <v>106</v>
      </c>
    </row>
    <row r="23" spans="1:18" x14ac:dyDescent="0.25">
      <c r="A23" s="230" t="s">
        <v>113</v>
      </c>
      <c r="B23" s="181" t="s">
        <v>232</v>
      </c>
      <c r="C23" s="231">
        <v>26</v>
      </c>
      <c r="D23" s="231">
        <v>15</v>
      </c>
      <c r="E23" s="231">
        <v>55</v>
      </c>
      <c r="F23" s="231">
        <v>51</v>
      </c>
      <c r="G23" s="231">
        <v>72</v>
      </c>
      <c r="H23" s="231">
        <v>74</v>
      </c>
      <c r="I23" s="231">
        <v>46</v>
      </c>
      <c r="J23" s="231">
        <v>48</v>
      </c>
      <c r="K23" s="231">
        <v>25</v>
      </c>
      <c r="L23" s="231">
        <v>48</v>
      </c>
      <c r="M23" s="231">
        <v>48</v>
      </c>
      <c r="N23" s="231">
        <v>43</v>
      </c>
      <c r="O23" s="232">
        <v>551</v>
      </c>
      <c r="P23" s="244">
        <v>526</v>
      </c>
      <c r="Q23" s="233">
        <v>4.7528517110266177E-2</v>
      </c>
      <c r="R23" s="184">
        <v>25</v>
      </c>
    </row>
    <row r="24" spans="1:18" x14ac:dyDescent="0.25">
      <c r="A24" s="159" t="s">
        <v>113</v>
      </c>
      <c r="B24" s="223" t="s">
        <v>144</v>
      </c>
      <c r="C24" s="224">
        <v>0</v>
      </c>
      <c r="D24" s="224">
        <v>0</v>
      </c>
      <c r="E24" s="224">
        <v>12</v>
      </c>
      <c r="F24" s="224">
        <v>12</v>
      </c>
      <c r="G24" s="224">
        <v>61</v>
      </c>
      <c r="H24" s="224">
        <v>86</v>
      </c>
      <c r="I24" s="224">
        <v>27</v>
      </c>
      <c r="J24" s="224">
        <v>84</v>
      </c>
      <c r="K24" s="224">
        <v>48</v>
      </c>
      <c r="L24" s="224">
        <v>65</v>
      </c>
      <c r="M24" s="224">
        <v>33</v>
      </c>
      <c r="N24" s="224">
        <v>24</v>
      </c>
      <c r="O24" s="160">
        <v>452</v>
      </c>
      <c r="P24" s="245">
        <v>0</v>
      </c>
      <c r="Q24" s="161" t="s">
        <v>194</v>
      </c>
      <c r="R24" s="158">
        <v>452</v>
      </c>
    </row>
    <row r="25" spans="1:18" x14ac:dyDescent="0.25">
      <c r="A25" s="230" t="s">
        <v>113</v>
      </c>
      <c r="B25" s="181" t="s">
        <v>233</v>
      </c>
      <c r="C25" s="231">
        <v>9</v>
      </c>
      <c r="D25" s="231">
        <v>11</v>
      </c>
      <c r="E25" s="231">
        <v>33</v>
      </c>
      <c r="F25" s="231">
        <v>29</v>
      </c>
      <c r="G25" s="231">
        <v>32</v>
      </c>
      <c r="H25" s="231">
        <v>33</v>
      </c>
      <c r="I25" s="231">
        <v>25</v>
      </c>
      <c r="J25" s="231">
        <v>16</v>
      </c>
      <c r="K25" s="231">
        <v>16</v>
      </c>
      <c r="L25" s="231">
        <v>18</v>
      </c>
      <c r="M25" s="231">
        <v>12</v>
      </c>
      <c r="N25" s="231">
        <v>14</v>
      </c>
      <c r="O25" s="232">
        <v>248</v>
      </c>
      <c r="P25" s="244">
        <v>228</v>
      </c>
      <c r="Q25" s="233">
        <v>8.7719298245614086E-2</v>
      </c>
      <c r="R25" s="184">
        <v>20</v>
      </c>
    </row>
    <row r="26" spans="1:18" x14ac:dyDescent="0.25">
      <c r="A26" s="159" t="s">
        <v>113</v>
      </c>
      <c r="B26" s="223" t="s">
        <v>234</v>
      </c>
      <c r="C26" s="224">
        <v>12</v>
      </c>
      <c r="D26" s="224">
        <v>11</v>
      </c>
      <c r="E26" s="224">
        <v>17</v>
      </c>
      <c r="F26" s="224">
        <v>12</v>
      </c>
      <c r="G26" s="224">
        <v>11</v>
      </c>
      <c r="H26" s="224">
        <v>14</v>
      </c>
      <c r="I26" s="224">
        <v>10</v>
      </c>
      <c r="J26" s="224">
        <v>2</v>
      </c>
      <c r="K26" s="224">
        <v>1</v>
      </c>
      <c r="L26" s="224">
        <v>0</v>
      </c>
      <c r="M26" s="224">
        <v>0</v>
      </c>
      <c r="N26" s="224">
        <v>0</v>
      </c>
      <c r="O26" s="160">
        <v>90</v>
      </c>
      <c r="P26" s="245">
        <v>80</v>
      </c>
      <c r="Q26" s="161">
        <v>0.125</v>
      </c>
      <c r="R26" s="158">
        <v>10</v>
      </c>
    </row>
    <row r="27" spans="1:18" x14ac:dyDescent="0.25">
      <c r="A27" s="230" t="s">
        <v>113</v>
      </c>
      <c r="B27" s="181" t="s">
        <v>114</v>
      </c>
      <c r="C27" s="231">
        <v>0</v>
      </c>
      <c r="D27" s="231">
        <v>0</v>
      </c>
      <c r="E27" s="231">
        <v>0</v>
      </c>
      <c r="F27" s="231">
        <v>0</v>
      </c>
      <c r="G27" s="231">
        <v>0</v>
      </c>
      <c r="H27" s="231">
        <v>0</v>
      </c>
      <c r="I27" s="231">
        <v>0</v>
      </c>
      <c r="J27" s="231">
        <v>0</v>
      </c>
      <c r="K27" s="231">
        <v>0</v>
      </c>
      <c r="L27" s="231">
        <v>0</v>
      </c>
      <c r="M27" s="231">
        <v>6</v>
      </c>
      <c r="N27" s="231">
        <v>2</v>
      </c>
      <c r="O27" s="232">
        <v>8</v>
      </c>
      <c r="P27" s="244">
        <v>0</v>
      </c>
      <c r="Q27" s="233" t="s">
        <v>194</v>
      </c>
      <c r="R27" s="184">
        <v>8</v>
      </c>
    </row>
    <row r="28" spans="1:18" x14ac:dyDescent="0.25">
      <c r="A28" s="159" t="s">
        <v>113</v>
      </c>
      <c r="B28" s="223" t="s">
        <v>419</v>
      </c>
      <c r="C28" s="224">
        <v>0</v>
      </c>
      <c r="D28" s="224">
        <v>0</v>
      </c>
      <c r="E28" s="224">
        <v>0</v>
      </c>
      <c r="F28" s="224">
        <v>0</v>
      </c>
      <c r="G28" s="224">
        <v>0</v>
      </c>
      <c r="H28" s="224">
        <v>0</v>
      </c>
      <c r="I28" s="224">
        <v>0</v>
      </c>
      <c r="J28" s="224">
        <v>0</v>
      </c>
      <c r="K28" s="224">
        <v>1</v>
      </c>
      <c r="L28" s="224">
        <v>0</v>
      </c>
      <c r="M28" s="224">
        <v>0</v>
      </c>
      <c r="N28" s="224">
        <v>0</v>
      </c>
      <c r="O28" s="160">
        <v>1</v>
      </c>
      <c r="P28" s="245">
        <v>6</v>
      </c>
      <c r="Q28" s="161">
        <v>-0.83333333333333337</v>
      </c>
      <c r="R28" s="158">
        <v>-5</v>
      </c>
    </row>
    <row r="29" spans="1:18" x14ac:dyDescent="0.25">
      <c r="A29" s="159" t="s">
        <v>235</v>
      </c>
      <c r="B29" s="185" t="s">
        <v>194</v>
      </c>
      <c r="C29" s="226">
        <v>167</v>
      </c>
      <c r="D29" s="226">
        <v>187</v>
      </c>
      <c r="E29" s="226">
        <v>292</v>
      </c>
      <c r="F29" s="226">
        <v>278</v>
      </c>
      <c r="G29" s="226">
        <v>377</v>
      </c>
      <c r="H29" s="226">
        <v>408</v>
      </c>
      <c r="I29" s="226">
        <v>234</v>
      </c>
      <c r="J29" s="226">
        <v>325</v>
      </c>
      <c r="K29" s="226">
        <v>289</v>
      </c>
      <c r="L29" s="226">
        <v>278</v>
      </c>
      <c r="M29" s="226">
        <v>257</v>
      </c>
      <c r="N29" s="226">
        <v>201</v>
      </c>
      <c r="O29" s="226">
        <v>3293</v>
      </c>
      <c r="P29" s="164">
        <v>2493</v>
      </c>
      <c r="Q29" s="240">
        <v>0.32089851584436424</v>
      </c>
      <c r="R29" s="188">
        <v>800</v>
      </c>
    </row>
    <row r="30" spans="1:18" x14ac:dyDescent="0.25">
      <c r="A30" s="159" t="s">
        <v>194</v>
      </c>
      <c r="B30" s="223" t="s">
        <v>194</v>
      </c>
      <c r="C30" s="224">
        <v>0</v>
      </c>
      <c r="D30" s="224">
        <v>0</v>
      </c>
      <c r="E30" s="224">
        <v>0</v>
      </c>
      <c r="F30" s="224">
        <v>0</v>
      </c>
      <c r="G30" s="224">
        <v>0</v>
      </c>
      <c r="H30" s="224">
        <v>0</v>
      </c>
      <c r="I30" s="224">
        <v>0</v>
      </c>
      <c r="J30" s="224">
        <v>0</v>
      </c>
      <c r="K30" s="224">
        <v>0</v>
      </c>
      <c r="L30" s="224">
        <v>0</v>
      </c>
      <c r="M30" s="224">
        <v>0</v>
      </c>
      <c r="N30" s="224">
        <v>0</v>
      </c>
      <c r="O30" s="160">
        <v>0</v>
      </c>
      <c r="P30" s="245">
        <v>0</v>
      </c>
      <c r="Q30" s="161" t="s">
        <v>194</v>
      </c>
      <c r="R30" s="158" t="s">
        <v>194</v>
      </c>
    </row>
    <row r="31" spans="1:18" x14ac:dyDescent="0.25">
      <c r="A31" s="230" t="s">
        <v>131</v>
      </c>
      <c r="B31" s="181" t="s">
        <v>420</v>
      </c>
      <c r="C31" s="231">
        <v>82</v>
      </c>
      <c r="D31" s="231">
        <v>27</v>
      </c>
      <c r="E31" s="231">
        <v>31</v>
      </c>
      <c r="F31" s="231">
        <v>91</v>
      </c>
      <c r="G31" s="231">
        <v>83</v>
      </c>
      <c r="H31" s="231">
        <v>89</v>
      </c>
      <c r="I31" s="231">
        <v>62</v>
      </c>
      <c r="J31" s="231">
        <v>60</v>
      </c>
      <c r="K31" s="231">
        <v>58</v>
      </c>
      <c r="L31" s="231">
        <v>69</v>
      </c>
      <c r="M31" s="231">
        <v>55</v>
      </c>
      <c r="N31" s="231">
        <v>26</v>
      </c>
      <c r="O31" s="232">
        <v>733</v>
      </c>
      <c r="P31" s="244">
        <v>678</v>
      </c>
      <c r="Q31" s="233">
        <v>8.1120943952802449E-2</v>
      </c>
      <c r="R31" s="184">
        <v>55</v>
      </c>
    </row>
    <row r="32" spans="1:18" x14ac:dyDescent="0.25">
      <c r="A32" s="159" t="s">
        <v>131</v>
      </c>
      <c r="B32" s="223" t="s">
        <v>213</v>
      </c>
      <c r="C32" s="224">
        <v>68</v>
      </c>
      <c r="D32" s="224">
        <v>22</v>
      </c>
      <c r="E32" s="224">
        <v>21</v>
      </c>
      <c r="F32" s="224">
        <v>42</v>
      </c>
      <c r="G32" s="224">
        <v>35</v>
      </c>
      <c r="H32" s="224">
        <v>58</v>
      </c>
      <c r="I32" s="224">
        <v>46</v>
      </c>
      <c r="J32" s="224">
        <v>40</v>
      </c>
      <c r="K32" s="224">
        <v>40</v>
      </c>
      <c r="L32" s="224">
        <v>47</v>
      </c>
      <c r="M32" s="224">
        <v>55</v>
      </c>
      <c r="N32" s="224">
        <v>60</v>
      </c>
      <c r="O32" s="160">
        <v>534</v>
      </c>
      <c r="P32" s="245">
        <v>495</v>
      </c>
      <c r="Q32" s="161">
        <v>7.8787878787878851E-2</v>
      </c>
      <c r="R32" s="158">
        <v>39</v>
      </c>
    </row>
    <row r="33" spans="1:18" x14ac:dyDescent="0.25">
      <c r="A33" s="230" t="s">
        <v>131</v>
      </c>
      <c r="B33" s="181" t="s">
        <v>215</v>
      </c>
      <c r="C33" s="231">
        <v>50</v>
      </c>
      <c r="D33" s="231">
        <v>30</v>
      </c>
      <c r="E33" s="231">
        <v>36</v>
      </c>
      <c r="F33" s="231">
        <v>30</v>
      </c>
      <c r="G33" s="231">
        <v>36</v>
      </c>
      <c r="H33" s="231">
        <v>43</v>
      </c>
      <c r="I33" s="231">
        <v>20</v>
      </c>
      <c r="J33" s="231">
        <v>18</v>
      </c>
      <c r="K33" s="231">
        <v>45</v>
      </c>
      <c r="L33" s="231">
        <v>30</v>
      </c>
      <c r="M33" s="231">
        <v>35</v>
      </c>
      <c r="N33" s="231">
        <v>12</v>
      </c>
      <c r="O33" s="232">
        <v>385</v>
      </c>
      <c r="P33" s="244">
        <v>243</v>
      </c>
      <c r="Q33" s="233">
        <v>0.58436213991769548</v>
      </c>
      <c r="R33" s="184">
        <v>142</v>
      </c>
    </row>
    <row r="34" spans="1:18" x14ac:dyDescent="0.25">
      <c r="A34" s="159" t="s">
        <v>131</v>
      </c>
      <c r="B34" s="223" t="s">
        <v>421</v>
      </c>
      <c r="C34" s="224">
        <v>6</v>
      </c>
      <c r="D34" s="224">
        <v>4</v>
      </c>
      <c r="E34" s="224">
        <v>6</v>
      </c>
      <c r="F34" s="224">
        <v>8</v>
      </c>
      <c r="G34" s="224">
        <v>6</v>
      </c>
      <c r="H34" s="224">
        <v>11</v>
      </c>
      <c r="I34" s="224">
        <v>7</v>
      </c>
      <c r="J34" s="224">
        <v>4</v>
      </c>
      <c r="K34" s="224">
        <v>19</v>
      </c>
      <c r="L34" s="224">
        <v>13</v>
      </c>
      <c r="M34" s="224">
        <v>12</v>
      </c>
      <c r="N34" s="224">
        <v>6</v>
      </c>
      <c r="O34" s="160">
        <v>102</v>
      </c>
      <c r="P34" s="245">
        <v>122</v>
      </c>
      <c r="Q34" s="161">
        <v>-0.16393442622950816</v>
      </c>
      <c r="R34" s="158">
        <v>-20</v>
      </c>
    </row>
    <row r="35" spans="1:18" x14ac:dyDescent="0.25">
      <c r="A35" s="230" t="s">
        <v>131</v>
      </c>
      <c r="B35" s="181" t="s">
        <v>422</v>
      </c>
      <c r="C35" s="231">
        <v>2</v>
      </c>
      <c r="D35" s="231">
        <v>4</v>
      </c>
      <c r="E35" s="231">
        <v>5</v>
      </c>
      <c r="F35" s="231">
        <v>4</v>
      </c>
      <c r="G35" s="231">
        <v>6</v>
      </c>
      <c r="H35" s="231">
        <v>6</v>
      </c>
      <c r="I35" s="231">
        <v>2</v>
      </c>
      <c r="J35" s="231">
        <v>5</v>
      </c>
      <c r="K35" s="231">
        <v>2</v>
      </c>
      <c r="L35" s="231">
        <v>7</v>
      </c>
      <c r="M35" s="231">
        <v>13</v>
      </c>
      <c r="N35" s="231">
        <v>10</v>
      </c>
      <c r="O35" s="232">
        <v>66</v>
      </c>
      <c r="P35" s="244">
        <v>56</v>
      </c>
      <c r="Q35" s="233">
        <v>0.1785714285714286</v>
      </c>
      <c r="R35" s="184">
        <v>10</v>
      </c>
    </row>
    <row r="36" spans="1:18" x14ac:dyDescent="0.25">
      <c r="A36" s="159" t="s">
        <v>131</v>
      </c>
      <c r="B36" s="223" t="s">
        <v>423</v>
      </c>
      <c r="C36" s="224">
        <v>5</v>
      </c>
      <c r="D36" s="224">
        <v>1</v>
      </c>
      <c r="E36" s="224">
        <v>13</v>
      </c>
      <c r="F36" s="224">
        <v>6</v>
      </c>
      <c r="G36" s="224">
        <v>4</v>
      </c>
      <c r="H36" s="224">
        <v>8</v>
      </c>
      <c r="I36" s="224">
        <v>16</v>
      </c>
      <c r="J36" s="224">
        <v>4</v>
      </c>
      <c r="K36" s="224">
        <v>3</v>
      </c>
      <c r="L36" s="224">
        <v>1</v>
      </c>
      <c r="M36" s="224">
        <v>2</v>
      </c>
      <c r="N36" s="224">
        <v>2</v>
      </c>
      <c r="O36" s="160">
        <v>65</v>
      </c>
      <c r="P36" s="245">
        <v>81</v>
      </c>
      <c r="Q36" s="161">
        <v>-0.19753086419753085</v>
      </c>
      <c r="R36" s="158">
        <v>-16</v>
      </c>
    </row>
    <row r="37" spans="1:18" x14ac:dyDescent="0.25">
      <c r="A37" s="230" t="s">
        <v>131</v>
      </c>
      <c r="B37" s="181" t="s">
        <v>378</v>
      </c>
      <c r="C37" s="231">
        <v>2</v>
      </c>
      <c r="D37" s="231">
        <v>4</v>
      </c>
      <c r="E37" s="231">
        <v>3</v>
      </c>
      <c r="F37" s="231">
        <v>6</v>
      </c>
      <c r="G37" s="231">
        <v>1</v>
      </c>
      <c r="H37" s="231">
        <v>5</v>
      </c>
      <c r="I37" s="231">
        <v>2</v>
      </c>
      <c r="J37" s="231">
        <v>3</v>
      </c>
      <c r="K37" s="231">
        <v>3</v>
      </c>
      <c r="L37" s="231">
        <v>4</v>
      </c>
      <c r="M37" s="231">
        <v>3</v>
      </c>
      <c r="N37" s="231">
        <v>2</v>
      </c>
      <c r="O37" s="232">
        <v>38</v>
      </c>
      <c r="P37" s="244">
        <v>47</v>
      </c>
      <c r="Q37" s="233">
        <v>-0.19148936170212771</v>
      </c>
      <c r="R37" s="184">
        <v>-9</v>
      </c>
    </row>
    <row r="38" spans="1:18" x14ac:dyDescent="0.25">
      <c r="A38" s="159" t="s">
        <v>131</v>
      </c>
      <c r="B38" s="223" t="s">
        <v>424</v>
      </c>
      <c r="C38" s="224">
        <v>6</v>
      </c>
      <c r="D38" s="224">
        <v>3</v>
      </c>
      <c r="E38" s="224">
        <v>2</v>
      </c>
      <c r="F38" s="224">
        <v>3</v>
      </c>
      <c r="G38" s="224">
        <v>2</v>
      </c>
      <c r="H38" s="224">
        <v>3</v>
      </c>
      <c r="I38" s="224">
        <v>4</v>
      </c>
      <c r="J38" s="224">
        <v>2</v>
      </c>
      <c r="K38" s="224">
        <v>0</v>
      </c>
      <c r="L38" s="224">
        <v>1</v>
      </c>
      <c r="M38" s="224">
        <v>1</v>
      </c>
      <c r="N38" s="224">
        <v>2</v>
      </c>
      <c r="O38" s="160">
        <v>29</v>
      </c>
      <c r="P38" s="245">
        <v>31</v>
      </c>
      <c r="Q38" s="161">
        <v>-6.4516129032258118E-2</v>
      </c>
      <c r="R38" s="158">
        <v>-2</v>
      </c>
    </row>
    <row r="39" spans="1:18" x14ac:dyDescent="0.25">
      <c r="A39" s="230" t="s">
        <v>131</v>
      </c>
      <c r="B39" s="181" t="s">
        <v>132</v>
      </c>
      <c r="C39" s="231">
        <v>0</v>
      </c>
      <c r="D39" s="231">
        <v>0</v>
      </c>
      <c r="E39" s="231">
        <v>0</v>
      </c>
      <c r="F39" s="231">
        <v>0</v>
      </c>
      <c r="G39" s="231">
        <v>0</v>
      </c>
      <c r="H39" s="231">
        <v>0</v>
      </c>
      <c r="I39" s="231">
        <v>4</v>
      </c>
      <c r="J39" s="231">
        <v>5</v>
      </c>
      <c r="K39" s="231">
        <v>3</v>
      </c>
      <c r="L39" s="231">
        <v>5</v>
      </c>
      <c r="M39" s="231">
        <v>7</v>
      </c>
      <c r="N39" s="231">
        <v>3</v>
      </c>
      <c r="O39" s="232">
        <v>27</v>
      </c>
      <c r="P39" s="244">
        <v>0</v>
      </c>
      <c r="Q39" s="233" t="s">
        <v>194</v>
      </c>
      <c r="R39" s="184">
        <v>27</v>
      </c>
    </row>
    <row r="40" spans="1:18" x14ac:dyDescent="0.25">
      <c r="A40" s="159" t="s">
        <v>131</v>
      </c>
      <c r="B40" s="223" t="s">
        <v>382</v>
      </c>
      <c r="C40" s="224">
        <v>1</v>
      </c>
      <c r="D40" s="224">
        <v>1</v>
      </c>
      <c r="E40" s="224">
        <v>1</v>
      </c>
      <c r="F40" s="224">
        <v>0</v>
      </c>
      <c r="G40" s="224">
        <v>1</v>
      </c>
      <c r="H40" s="224">
        <v>0</v>
      </c>
      <c r="I40" s="224">
        <v>2</v>
      </c>
      <c r="J40" s="224">
        <v>0</v>
      </c>
      <c r="K40" s="224">
        <v>2</v>
      </c>
      <c r="L40" s="224">
        <v>0</v>
      </c>
      <c r="M40" s="224">
        <v>0</v>
      </c>
      <c r="N40" s="224">
        <v>1</v>
      </c>
      <c r="O40" s="160">
        <v>9</v>
      </c>
      <c r="P40" s="245">
        <v>14</v>
      </c>
      <c r="Q40" s="161">
        <v>-0.3571428571428571</v>
      </c>
      <c r="R40" s="158">
        <v>-5</v>
      </c>
    </row>
    <row r="41" spans="1:18" x14ac:dyDescent="0.25">
      <c r="A41" s="230" t="s">
        <v>131</v>
      </c>
      <c r="B41" s="181" t="s">
        <v>217</v>
      </c>
      <c r="C41" s="231">
        <v>0</v>
      </c>
      <c r="D41" s="231">
        <v>0</v>
      </c>
      <c r="E41" s="231">
        <v>0</v>
      </c>
      <c r="F41" s="231">
        <v>1</v>
      </c>
      <c r="G41" s="231">
        <v>0</v>
      </c>
      <c r="H41" s="231">
        <v>1</v>
      </c>
      <c r="I41" s="231">
        <v>0</v>
      </c>
      <c r="J41" s="231">
        <v>0</v>
      </c>
      <c r="K41" s="231">
        <v>0</v>
      </c>
      <c r="L41" s="231">
        <v>2</v>
      </c>
      <c r="M41" s="231">
        <v>0</v>
      </c>
      <c r="N41" s="231">
        <v>1</v>
      </c>
      <c r="O41" s="232">
        <v>5</v>
      </c>
      <c r="P41" s="244">
        <v>5</v>
      </c>
      <c r="Q41" s="233">
        <v>0</v>
      </c>
      <c r="R41" s="184">
        <v>0</v>
      </c>
    </row>
    <row r="42" spans="1:18" x14ac:dyDescent="0.25">
      <c r="A42" s="159" t="s">
        <v>131</v>
      </c>
      <c r="B42" s="223" t="s">
        <v>425</v>
      </c>
      <c r="C42" s="224">
        <v>1</v>
      </c>
      <c r="D42" s="224">
        <v>0</v>
      </c>
      <c r="E42" s="224">
        <v>1</v>
      </c>
      <c r="F42" s="224">
        <v>0</v>
      </c>
      <c r="G42" s="224">
        <v>0</v>
      </c>
      <c r="H42" s="224">
        <v>1</v>
      </c>
      <c r="I42" s="224">
        <v>0</v>
      </c>
      <c r="J42" s="224">
        <v>1</v>
      </c>
      <c r="K42" s="224">
        <v>0</v>
      </c>
      <c r="L42" s="224">
        <v>0</v>
      </c>
      <c r="M42" s="224">
        <v>0</v>
      </c>
      <c r="N42" s="224">
        <v>0</v>
      </c>
      <c r="O42" s="160">
        <v>4</v>
      </c>
      <c r="P42" s="245">
        <v>2</v>
      </c>
      <c r="Q42" s="161">
        <v>1</v>
      </c>
      <c r="R42" s="158">
        <v>2</v>
      </c>
    </row>
    <row r="43" spans="1:18" x14ac:dyDescent="0.25">
      <c r="A43" s="230" t="s">
        <v>131</v>
      </c>
      <c r="B43" s="181" t="s">
        <v>426</v>
      </c>
      <c r="C43" s="231">
        <v>0</v>
      </c>
      <c r="D43" s="231">
        <v>0</v>
      </c>
      <c r="E43" s="231">
        <v>1</v>
      </c>
      <c r="F43" s="231">
        <v>0</v>
      </c>
      <c r="G43" s="231">
        <v>0</v>
      </c>
      <c r="H43" s="231">
        <v>0</v>
      </c>
      <c r="I43" s="231">
        <v>0</v>
      </c>
      <c r="J43" s="231">
        <v>0</v>
      </c>
      <c r="K43" s="231">
        <v>0</v>
      </c>
      <c r="L43" s="231">
        <v>0</v>
      </c>
      <c r="M43" s="231">
        <v>0</v>
      </c>
      <c r="N43" s="231">
        <v>0</v>
      </c>
      <c r="O43" s="232">
        <v>1</v>
      </c>
      <c r="P43" s="244">
        <v>0</v>
      </c>
      <c r="Q43" s="233" t="s">
        <v>194</v>
      </c>
      <c r="R43" s="184">
        <v>1</v>
      </c>
    </row>
    <row r="44" spans="1:18" x14ac:dyDescent="0.25">
      <c r="A44" s="159" t="s">
        <v>218</v>
      </c>
      <c r="B44" s="185" t="s">
        <v>194</v>
      </c>
      <c r="C44" s="226">
        <v>223</v>
      </c>
      <c r="D44" s="226">
        <v>96</v>
      </c>
      <c r="E44" s="226">
        <v>120</v>
      </c>
      <c r="F44" s="226">
        <v>191</v>
      </c>
      <c r="G44" s="226">
        <v>174</v>
      </c>
      <c r="H44" s="226">
        <v>225</v>
      </c>
      <c r="I44" s="226">
        <v>165</v>
      </c>
      <c r="J44" s="226">
        <v>142</v>
      </c>
      <c r="K44" s="226">
        <v>175</v>
      </c>
      <c r="L44" s="226">
        <v>179</v>
      </c>
      <c r="M44" s="226">
        <v>183</v>
      </c>
      <c r="N44" s="226">
        <v>125</v>
      </c>
      <c r="O44" s="226">
        <v>1998</v>
      </c>
      <c r="P44" s="164">
        <v>1781</v>
      </c>
      <c r="Q44" s="240">
        <v>0.12184166198764745</v>
      </c>
      <c r="R44" s="188">
        <v>217</v>
      </c>
    </row>
    <row r="45" spans="1:18" ht="15" customHeight="1" x14ac:dyDescent="0.25">
      <c r="A45" s="159" t="s">
        <v>194</v>
      </c>
      <c r="B45" s="223" t="s">
        <v>194</v>
      </c>
      <c r="C45" s="224">
        <v>0</v>
      </c>
      <c r="D45" s="224">
        <v>0</v>
      </c>
      <c r="E45" s="224">
        <v>0</v>
      </c>
      <c r="F45" s="224">
        <v>0</v>
      </c>
      <c r="G45" s="224">
        <v>0</v>
      </c>
      <c r="H45" s="224">
        <v>0</v>
      </c>
      <c r="I45" s="224">
        <v>0</v>
      </c>
      <c r="J45" s="224">
        <v>0</v>
      </c>
      <c r="K45" s="224">
        <v>0</v>
      </c>
      <c r="L45" s="224">
        <v>0</v>
      </c>
      <c r="M45" s="224">
        <v>0</v>
      </c>
      <c r="N45" s="224">
        <v>0</v>
      </c>
      <c r="O45" s="160">
        <v>0</v>
      </c>
      <c r="P45" s="245">
        <v>0</v>
      </c>
      <c r="Q45" s="161" t="s">
        <v>194</v>
      </c>
      <c r="R45" s="158" t="s">
        <v>194</v>
      </c>
    </row>
    <row r="46" spans="1:18" x14ac:dyDescent="0.25">
      <c r="A46" s="230" t="s">
        <v>119</v>
      </c>
      <c r="B46" s="181" t="s">
        <v>199</v>
      </c>
      <c r="C46" s="231">
        <v>68</v>
      </c>
      <c r="D46" s="231">
        <v>97</v>
      </c>
      <c r="E46" s="231">
        <v>34</v>
      </c>
      <c r="F46" s="231">
        <v>64</v>
      </c>
      <c r="G46" s="231">
        <v>77</v>
      </c>
      <c r="H46" s="231">
        <v>57</v>
      </c>
      <c r="I46" s="231">
        <v>21</v>
      </c>
      <c r="J46" s="231">
        <v>48</v>
      </c>
      <c r="K46" s="231">
        <v>31</v>
      </c>
      <c r="L46" s="231">
        <v>21</v>
      </c>
      <c r="M46" s="231">
        <v>38</v>
      </c>
      <c r="N46" s="231">
        <v>120</v>
      </c>
      <c r="O46" s="232">
        <v>676</v>
      </c>
      <c r="P46" s="244">
        <v>347</v>
      </c>
      <c r="Q46" s="233">
        <v>0.94812680115273773</v>
      </c>
      <c r="R46" s="184">
        <v>329</v>
      </c>
    </row>
    <row r="47" spans="1:18" x14ac:dyDescent="0.25">
      <c r="A47" s="159" t="s">
        <v>119</v>
      </c>
      <c r="B47" s="223" t="s">
        <v>427</v>
      </c>
      <c r="C47" s="224">
        <v>14</v>
      </c>
      <c r="D47" s="224">
        <v>9</v>
      </c>
      <c r="E47" s="224">
        <v>39</v>
      </c>
      <c r="F47" s="224">
        <v>10</v>
      </c>
      <c r="G47" s="224">
        <v>31</v>
      </c>
      <c r="H47" s="224">
        <v>54</v>
      </c>
      <c r="I47" s="224">
        <v>41</v>
      </c>
      <c r="J47" s="224">
        <v>30</v>
      </c>
      <c r="K47" s="224">
        <v>15</v>
      </c>
      <c r="L47" s="224">
        <v>62</v>
      </c>
      <c r="M47" s="224">
        <v>45</v>
      </c>
      <c r="N47" s="224">
        <v>17</v>
      </c>
      <c r="O47" s="160">
        <v>367</v>
      </c>
      <c r="P47" s="245">
        <v>267</v>
      </c>
      <c r="Q47" s="161">
        <v>0.37453183520599254</v>
      </c>
      <c r="R47" s="158">
        <v>100</v>
      </c>
    </row>
    <row r="48" spans="1:18" x14ac:dyDescent="0.25">
      <c r="A48" s="230" t="s">
        <v>119</v>
      </c>
      <c r="B48" s="181" t="s">
        <v>428</v>
      </c>
      <c r="C48" s="231">
        <v>14</v>
      </c>
      <c r="D48" s="231">
        <v>7</v>
      </c>
      <c r="E48" s="231">
        <v>21</v>
      </c>
      <c r="F48" s="231">
        <v>21</v>
      </c>
      <c r="G48" s="231">
        <v>22</v>
      </c>
      <c r="H48" s="231">
        <v>35</v>
      </c>
      <c r="I48" s="231">
        <v>17</v>
      </c>
      <c r="J48" s="231">
        <v>30</v>
      </c>
      <c r="K48" s="231">
        <v>18</v>
      </c>
      <c r="L48" s="231">
        <v>13</v>
      </c>
      <c r="M48" s="231">
        <v>23</v>
      </c>
      <c r="N48" s="231">
        <v>18</v>
      </c>
      <c r="O48" s="232">
        <v>239</v>
      </c>
      <c r="P48" s="244">
        <v>167</v>
      </c>
      <c r="Q48" s="233">
        <v>0.43113772455089827</v>
      </c>
      <c r="R48" s="184">
        <v>72</v>
      </c>
    </row>
    <row r="49" spans="1:18" x14ac:dyDescent="0.25">
      <c r="A49" s="159" t="s">
        <v>119</v>
      </c>
      <c r="B49" s="223" t="s">
        <v>429</v>
      </c>
      <c r="C49" s="224">
        <v>9</v>
      </c>
      <c r="D49" s="224">
        <v>6</v>
      </c>
      <c r="E49" s="224">
        <v>27</v>
      </c>
      <c r="F49" s="224">
        <v>10</v>
      </c>
      <c r="G49" s="224">
        <v>21</v>
      </c>
      <c r="H49" s="224">
        <v>23</v>
      </c>
      <c r="I49" s="224">
        <v>19</v>
      </c>
      <c r="J49" s="224">
        <v>15</v>
      </c>
      <c r="K49" s="224">
        <v>18</v>
      </c>
      <c r="L49" s="224">
        <v>30</v>
      </c>
      <c r="M49" s="224">
        <v>45</v>
      </c>
      <c r="N49" s="224">
        <v>16</v>
      </c>
      <c r="O49" s="160">
        <v>239</v>
      </c>
      <c r="P49" s="245">
        <v>461</v>
      </c>
      <c r="Q49" s="161">
        <v>-0.48156182212581344</v>
      </c>
      <c r="R49" s="158">
        <v>-222</v>
      </c>
    </row>
    <row r="50" spans="1:18" x14ac:dyDescent="0.25">
      <c r="A50" s="230" t="s">
        <v>119</v>
      </c>
      <c r="B50" s="181" t="s">
        <v>195</v>
      </c>
      <c r="C50" s="231">
        <v>12</v>
      </c>
      <c r="D50" s="231">
        <v>16</v>
      </c>
      <c r="E50" s="231">
        <v>11</v>
      </c>
      <c r="F50" s="231">
        <v>15</v>
      </c>
      <c r="G50" s="231">
        <v>13</v>
      </c>
      <c r="H50" s="231">
        <v>19</v>
      </c>
      <c r="I50" s="231">
        <v>12</v>
      </c>
      <c r="J50" s="231">
        <v>13</v>
      </c>
      <c r="K50" s="231">
        <v>16</v>
      </c>
      <c r="L50" s="231">
        <v>6</v>
      </c>
      <c r="M50" s="231">
        <v>9</v>
      </c>
      <c r="N50" s="231">
        <v>3</v>
      </c>
      <c r="O50" s="232">
        <v>145</v>
      </c>
      <c r="P50" s="244">
        <v>163</v>
      </c>
      <c r="Q50" s="233">
        <v>-0.11042944785276076</v>
      </c>
      <c r="R50" s="184">
        <v>-18</v>
      </c>
    </row>
    <row r="51" spans="1:18" x14ac:dyDescent="0.25">
      <c r="A51" s="159" t="s">
        <v>119</v>
      </c>
      <c r="B51" s="223" t="s">
        <v>430</v>
      </c>
      <c r="C51" s="224">
        <v>10</v>
      </c>
      <c r="D51" s="224">
        <v>3</v>
      </c>
      <c r="E51" s="224">
        <v>7</v>
      </c>
      <c r="F51" s="224">
        <v>3</v>
      </c>
      <c r="G51" s="224">
        <v>4</v>
      </c>
      <c r="H51" s="224">
        <v>9</v>
      </c>
      <c r="I51" s="224">
        <v>23</v>
      </c>
      <c r="J51" s="224">
        <v>3</v>
      </c>
      <c r="K51" s="224">
        <v>17</v>
      </c>
      <c r="L51" s="224">
        <v>9</v>
      </c>
      <c r="M51" s="224">
        <v>11</v>
      </c>
      <c r="N51" s="224">
        <v>11</v>
      </c>
      <c r="O51" s="160">
        <v>110</v>
      </c>
      <c r="P51" s="245">
        <v>230</v>
      </c>
      <c r="Q51" s="161">
        <v>-0.52173913043478259</v>
      </c>
      <c r="R51" s="158">
        <v>-120</v>
      </c>
    </row>
    <row r="52" spans="1:18" x14ac:dyDescent="0.25">
      <c r="A52" s="230" t="s">
        <v>119</v>
      </c>
      <c r="B52" s="181" t="s">
        <v>431</v>
      </c>
      <c r="C52" s="231">
        <v>8</v>
      </c>
      <c r="D52" s="231">
        <v>9</v>
      </c>
      <c r="E52" s="231">
        <v>6</v>
      </c>
      <c r="F52" s="231">
        <v>7</v>
      </c>
      <c r="G52" s="231">
        <v>9</v>
      </c>
      <c r="H52" s="231">
        <v>3</v>
      </c>
      <c r="I52" s="231">
        <v>3</v>
      </c>
      <c r="J52" s="231">
        <v>3</v>
      </c>
      <c r="K52" s="231">
        <v>7</v>
      </c>
      <c r="L52" s="231">
        <v>1</v>
      </c>
      <c r="M52" s="231">
        <v>6</v>
      </c>
      <c r="N52" s="231">
        <v>4</v>
      </c>
      <c r="O52" s="232">
        <v>66</v>
      </c>
      <c r="P52" s="244">
        <v>74</v>
      </c>
      <c r="Q52" s="233">
        <v>-0.10810810810810811</v>
      </c>
      <c r="R52" s="184">
        <v>-8</v>
      </c>
    </row>
    <row r="53" spans="1:18" x14ac:dyDescent="0.25">
      <c r="A53" s="159" t="s">
        <v>119</v>
      </c>
      <c r="B53" s="223" t="s">
        <v>432</v>
      </c>
      <c r="C53" s="224">
        <v>3</v>
      </c>
      <c r="D53" s="224">
        <v>3</v>
      </c>
      <c r="E53" s="224">
        <v>3</v>
      </c>
      <c r="F53" s="224">
        <v>2</v>
      </c>
      <c r="G53" s="224">
        <v>2</v>
      </c>
      <c r="H53" s="224">
        <v>2</v>
      </c>
      <c r="I53" s="224">
        <v>2</v>
      </c>
      <c r="J53" s="224">
        <v>2</v>
      </c>
      <c r="K53" s="224">
        <v>2</v>
      </c>
      <c r="L53" s="224">
        <v>0</v>
      </c>
      <c r="M53" s="224">
        <v>4</v>
      </c>
      <c r="N53" s="224">
        <v>3</v>
      </c>
      <c r="O53" s="160">
        <v>28</v>
      </c>
      <c r="P53" s="245">
        <v>17</v>
      </c>
      <c r="Q53" s="161">
        <v>0.64705882352941169</v>
      </c>
      <c r="R53" s="158">
        <v>11</v>
      </c>
    </row>
    <row r="54" spans="1:18" x14ac:dyDescent="0.25">
      <c r="A54" s="230" t="s">
        <v>119</v>
      </c>
      <c r="B54" s="181" t="s">
        <v>197</v>
      </c>
      <c r="C54" s="231">
        <v>1</v>
      </c>
      <c r="D54" s="231">
        <v>1</v>
      </c>
      <c r="E54" s="231">
        <v>0</v>
      </c>
      <c r="F54" s="231">
        <v>0</v>
      </c>
      <c r="G54" s="231">
        <v>2</v>
      </c>
      <c r="H54" s="231">
        <v>0</v>
      </c>
      <c r="I54" s="231">
        <v>1</v>
      </c>
      <c r="J54" s="231">
        <v>0</v>
      </c>
      <c r="K54" s="231">
        <v>1</v>
      </c>
      <c r="L54" s="231">
        <v>1</v>
      </c>
      <c r="M54" s="231">
        <v>1</v>
      </c>
      <c r="N54" s="231">
        <v>13</v>
      </c>
      <c r="O54" s="232">
        <v>21</v>
      </c>
      <c r="P54" s="244">
        <v>12</v>
      </c>
      <c r="Q54" s="233">
        <v>0.75</v>
      </c>
      <c r="R54" s="184">
        <v>9</v>
      </c>
    </row>
    <row r="55" spans="1:18" x14ac:dyDescent="0.25">
      <c r="A55" s="159" t="s">
        <v>119</v>
      </c>
      <c r="B55" s="223" t="s">
        <v>433</v>
      </c>
      <c r="C55" s="224">
        <v>0</v>
      </c>
      <c r="D55" s="224">
        <v>0</v>
      </c>
      <c r="E55" s="224">
        <v>0</v>
      </c>
      <c r="F55" s="224">
        <v>0</v>
      </c>
      <c r="G55" s="224">
        <v>0</v>
      </c>
      <c r="H55" s="224">
        <v>5</v>
      </c>
      <c r="I55" s="224">
        <v>2</v>
      </c>
      <c r="J55" s="224">
        <v>1</v>
      </c>
      <c r="K55" s="224">
        <v>2</v>
      </c>
      <c r="L55" s="224">
        <v>5</v>
      </c>
      <c r="M55" s="224">
        <v>1</v>
      </c>
      <c r="N55" s="224">
        <v>5</v>
      </c>
      <c r="O55" s="160">
        <v>21</v>
      </c>
      <c r="P55" s="245">
        <v>0</v>
      </c>
      <c r="Q55" s="161" t="s">
        <v>194</v>
      </c>
      <c r="R55" s="158">
        <v>21</v>
      </c>
    </row>
    <row r="56" spans="1:18" x14ac:dyDescent="0.25">
      <c r="A56" s="230" t="s">
        <v>119</v>
      </c>
      <c r="B56" s="181" t="s">
        <v>120</v>
      </c>
      <c r="C56" s="231">
        <v>0</v>
      </c>
      <c r="D56" s="231">
        <v>0</v>
      </c>
      <c r="E56" s="231">
        <v>0</v>
      </c>
      <c r="F56" s="231">
        <v>0</v>
      </c>
      <c r="G56" s="231">
        <v>0</v>
      </c>
      <c r="H56" s="231">
        <v>0</v>
      </c>
      <c r="I56" s="231">
        <v>0</v>
      </c>
      <c r="J56" s="231">
        <v>0</v>
      </c>
      <c r="K56" s="231">
        <v>2</v>
      </c>
      <c r="L56" s="231">
        <v>0</v>
      </c>
      <c r="M56" s="231">
        <v>2</v>
      </c>
      <c r="N56" s="231">
        <v>2</v>
      </c>
      <c r="O56" s="232">
        <v>6</v>
      </c>
      <c r="P56" s="244">
        <v>0</v>
      </c>
      <c r="Q56" s="233" t="s">
        <v>194</v>
      </c>
      <c r="R56" s="184">
        <v>6</v>
      </c>
    </row>
    <row r="57" spans="1:18" x14ac:dyDescent="0.25">
      <c r="A57" s="159" t="s">
        <v>119</v>
      </c>
      <c r="B57" s="223" t="s">
        <v>434</v>
      </c>
      <c r="C57" s="224">
        <v>1</v>
      </c>
      <c r="D57" s="224">
        <v>0</v>
      </c>
      <c r="E57" s="224">
        <v>0</v>
      </c>
      <c r="F57" s="224">
        <v>0</v>
      </c>
      <c r="G57" s="224">
        <v>0</v>
      </c>
      <c r="H57" s="224">
        <v>0</v>
      </c>
      <c r="I57" s="224">
        <v>0</v>
      </c>
      <c r="J57" s="224">
        <v>1</v>
      </c>
      <c r="K57" s="224">
        <v>0</v>
      </c>
      <c r="L57" s="224">
        <v>0</v>
      </c>
      <c r="M57" s="224">
        <v>1</v>
      </c>
      <c r="N57" s="224">
        <v>0</v>
      </c>
      <c r="O57" s="160">
        <v>3</v>
      </c>
      <c r="P57" s="245">
        <v>4</v>
      </c>
      <c r="Q57" s="161">
        <v>-0.25</v>
      </c>
      <c r="R57" s="158">
        <v>-1</v>
      </c>
    </row>
    <row r="58" spans="1:18" x14ac:dyDescent="0.25">
      <c r="A58" s="230" t="s">
        <v>119</v>
      </c>
      <c r="B58" s="181" t="s">
        <v>435</v>
      </c>
      <c r="C58" s="231">
        <v>0</v>
      </c>
      <c r="D58" s="231">
        <v>0</v>
      </c>
      <c r="E58" s="231">
        <v>0</v>
      </c>
      <c r="F58" s="231">
        <v>0</v>
      </c>
      <c r="G58" s="231">
        <v>0</v>
      </c>
      <c r="H58" s="231">
        <v>0</v>
      </c>
      <c r="I58" s="231">
        <v>0</v>
      </c>
      <c r="J58" s="231">
        <v>0</v>
      </c>
      <c r="K58" s="231">
        <v>0</v>
      </c>
      <c r="L58" s="231">
        <v>1</v>
      </c>
      <c r="M58" s="231">
        <v>0</v>
      </c>
      <c r="N58" s="231">
        <v>0</v>
      </c>
      <c r="O58" s="232">
        <v>1</v>
      </c>
      <c r="P58" s="244">
        <v>1</v>
      </c>
      <c r="Q58" s="233">
        <v>0</v>
      </c>
      <c r="R58" s="184">
        <v>0</v>
      </c>
    </row>
    <row r="59" spans="1:18" x14ac:dyDescent="0.25">
      <c r="A59" s="159" t="s">
        <v>200</v>
      </c>
      <c r="B59" s="185" t="s">
        <v>194</v>
      </c>
      <c r="C59" s="226">
        <v>140</v>
      </c>
      <c r="D59" s="226">
        <v>151</v>
      </c>
      <c r="E59" s="226">
        <v>148</v>
      </c>
      <c r="F59" s="226">
        <v>132</v>
      </c>
      <c r="G59" s="226">
        <v>181</v>
      </c>
      <c r="H59" s="226">
        <v>207</v>
      </c>
      <c r="I59" s="226">
        <v>141</v>
      </c>
      <c r="J59" s="226">
        <v>146</v>
      </c>
      <c r="K59" s="226">
        <v>129</v>
      </c>
      <c r="L59" s="226">
        <v>149</v>
      </c>
      <c r="M59" s="226">
        <v>186</v>
      </c>
      <c r="N59" s="226">
        <v>212</v>
      </c>
      <c r="O59" s="226">
        <v>1922</v>
      </c>
      <c r="P59" s="164">
        <v>1747</v>
      </c>
      <c r="Q59" s="240">
        <v>0.10017172295363475</v>
      </c>
      <c r="R59" s="188">
        <v>175</v>
      </c>
    </row>
    <row r="60" spans="1:18" x14ac:dyDescent="0.25">
      <c r="A60" s="159" t="s">
        <v>194</v>
      </c>
      <c r="B60" s="223" t="s">
        <v>194</v>
      </c>
      <c r="C60" s="224">
        <v>0</v>
      </c>
      <c r="D60" s="224">
        <v>0</v>
      </c>
      <c r="E60" s="224">
        <v>0</v>
      </c>
      <c r="F60" s="224">
        <v>0</v>
      </c>
      <c r="G60" s="224">
        <v>0</v>
      </c>
      <c r="H60" s="224">
        <v>0</v>
      </c>
      <c r="I60" s="224">
        <v>0</v>
      </c>
      <c r="J60" s="224">
        <v>0</v>
      </c>
      <c r="K60" s="224">
        <v>0</v>
      </c>
      <c r="L60" s="224">
        <v>0</v>
      </c>
      <c r="M60" s="224">
        <v>0</v>
      </c>
      <c r="N60" s="224">
        <v>0</v>
      </c>
      <c r="O60" s="160">
        <v>0</v>
      </c>
      <c r="P60" s="245">
        <v>0</v>
      </c>
      <c r="Q60" s="161" t="s">
        <v>194</v>
      </c>
      <c r="R60" s="158" t="s">
        <v>194</v>
      </c>
    </row>
    <row r="61" spans="1:18" x14ac:dyDescent="0.25">
      <c r="A61" s="230" t="s">
        <v>108</v>
      </c>
      <c r="B61" s="181" t="s">
        <v>436</v>
      </c>
      <c r="C61" s="231">
        <v>65</v>
      </c>
      <c r="D61" s="231">
        <v>59</v>
      </c>
      <c r="E61" s="231">
        <v>64</v>
      </c>
      <c r="F61" s="231">
        <v>66</v>
      </c>
      <c r="G61" s="231">
        <v>53</v>
      </c>
      <c r="H61" s="231">
        <v>42</v>
      </c>
      <c r="I61" s="231">
        <v>31</v>
      </c>
      <c r="J61" s="231">
        <v>44</v>
      </c>
      <c r="K61" s="231">
        <v>47</v>
      </c>
      <c r="L61" s="231">
        <v>52</v>
      </c>
      <c r="M61" s="231">
        <v>48</v>
      </c>
      <c r="N61" s="231">
        <v>22</v>
      </c>
      <c r="O61" s="232">
        <v>593</v>
      </c>
      <c r="P61" s="244">
        <v>544</v>
      </c>
      <c r="Q61" s="233">
        <v>9.0073529411764719E-2</v>
      </c>
      <c r="R61" s="184">
        <v>49</v>
      </c>
    </row>
    <row r="62" spans="1:18" x14ac:dyDescent="0.25">
      <c r="A62" s="159" t="s">
        <v>108</v>
      </c>
      <c r="B62" s="223" t="s">
        <v>333</v>
      </c>
      <c r="C62" s="224">
        <v>18</v>
      </c>
      <c r="D62" s="224">
        <v>18</v>
      </c>
      <c r="E62" s="224">
        <v>39</v>
      </c>
      <c r="F62" s="224">
        <v>36</v>
      </c>
      <c r="G62" s="224">
        <v>88</v>
      </c>
      <c r="H62" s="224">
        <v>98</v>
      </c>
      <c r="I62" s="224">
        <v>64</v>
      </c>
      <c r="J62" s="224">
        <v>26</v>
      </c>
      <c r="K62" s="224">
        <v>29</v>
      </c>
      <c r="L62" s="224">
        <v>40</v>
      </c>
      <c r="M62" s="224">
        <v>67</v>
      </c>
      <c r="N62" s="224">
        <v>16</v>
      </c>
      <c r="O62" s="160">
        <v>539</v>
      </c>
      <c r="P62" s="245">
        <v>336</v>
      </c>
      <c r="Q62" s="161">
        <v>0.60416666666666674</v>
      </c>
      <c r="R62" s="158">
        <v>203</v>
      </c>
    </row>
    <row r="63" spans="1:18" x14ac:dyDescent="0.25">
      <c r="A63" s="230" t="s">
        <v>108</v>
      </c>
      <c r="B63" s="181" t="s">
        <v>437</v>
      </c>
      <c r="C63" s="231">
        <v>12</v>
      </c>
      <c r="D63" s="231">
        <v>10</v>
      </c>
      <c r="E63" s="231">
        <v>14</v>
      </c>
      <c r="F63" s="231">
        <v>9</v>
      </c>
      <c r="G63" s="231">
        <v>11</v>
      </c>
      <c r="H63" s="231">
        <v>19</v>
      </c>
      <c r="I63" s="231">
        <v>11</v>
      </c>
      <c r="J63" s="231">
        <v>9</v>
      </c>
      <c r="K63" s="231">
        <v>12</v>
      </c>
      <c r="L63" s="231">
        <v>6</v>
      </c>
      <c r="M63" s="231">
        <v>10</v>
      </c>
      <c r="N63" s="231">
        <v>6</v>
      </c>
      <c r="O63" s="232">
        <v>129</v>
      </c>
      <c r="P63" s="244">
        <v>94</v>
      </c>
      <c r="Q63" s="233">
        <v>0.37234042553191493</v>
      </c>
      <c r="R63" s="184">
        <v>35</v>
      </c>
    </row>
    <row r="64" spans="1:18" x14ac:dyDescent="0.25">
      <c r="A64" s="159" t="s">
        <v>108</v>
      </c>
      <c r="B64" s="223" t="s">
        <v>438</v>
      </c>
      <c r="C64" s="224">
        <v>4</v>
      </c>
      <c r="D64" s="224">
        <v>7</v>
      </c>
      <c r="E64" s="224">
        <v>4</v>
      </c>
      <c r="F64" s="224">
        <v>5</v>
      </c>
      <c r="G64" s="224">
        <v>29</v>
      </c>
      <c r="H64" s="224">
        <v>28</v>
      </c>
      <c r="I64" s="224">
        <v>14</v>
      </c>
      <c r="J64" s="224">
        <v>4</v>
      </c>
      <c r="K64" s="224">
        <v>17</v>
      </c>
      <c r="L64" s="224">
        <v>8</v>
      </c>
      <c r="M64" s="224">
        <v>4</v>
      </c>
      <c r="N64" s="224">
        <v>1</v>
      </c>
      <c r="O64" s="160">
        <v>125</v>
      </c>
      <c r="P64" s="245">
        <v>100</v>
      </c>
      <c r="Q64" s="161">
        <v>0.25</v>
      </c>
      <c r="R64" s="158">
        <v>25</v>
      </c>
    </row>
    <row r="65" spans="1:18" x14ac:dyDescent="0.25">
      <c r="A65" s="230" t="s">
        <v>108</v>
      </c>
      <c r="B65" s="181" t="s">
        <v>439</v>
      </c>
      <c r="C65" s="231">
        <v>10</v>
      </c>
      <c r="D65" s="231">
        <v>5</v>
      </c>
      <c r="E65" s="231">
        <v>3</v>
      </c>
      <c r="F65" s="231">
        <v>8</v>
      </c>
      <c r="G65" s="231">
        <v>5</v>
      </c>
      <c r="H65" s="231">
        <v>5</v>
      </c>
      <c r="I65" s="231">
        <v>3</v>
      </c>
      <c r="J65" s="231">
        <v>2</v>
      </c>
      <c r="K65" s="231">
        <v>2</v>
      </c>
      <c r="L65" s="231">
        <v>2</v>
      </c>
      <c r="M65" s="231">
        <v>7</v>
      </c>
      <c r="N65" s="231">
        <v>1</v>
      </c>
      <c r="O65" s="232">
        <v>53</v>
      </c>
      <c r="P65" s="244">
        <v>65</v>
      </c>
      <c r="Q65" s="233">
        <v>-0.18461538461538463</v>
      </c>
      <c r="R65" s="184">
        <v>-12</v>
      </c>
    </row>
    <row r="66" spans="1:18" x14ac:dyDescent="0.25">
      <c r="A66" s="159" t="s">
        <v>108</v>
      </c>
      <c r="B66" s="223" t="s">
        <v>440</v>
      </c>
      <c r="C66" s="224">
        <v>4</v>
      </c>
      <c r="D66" s="224">
        <v>3</v>
      </c>
      <c r="E66" s="224">
        <v>2</v>
      </c>
      <c r="F66" s="224">
        <v>3</v>
      </c>
      <c r="G66" s="224">
        <v>0</v>
      </c>
      <c r="H66" s="224">
        <v>4</v>
      </c>
      <c r="I66" s="224">
        <v>7</v>
      </c>
      <c r="J66" s="224">
        <v>3</v>
      </c>
      <c r="K66" s="224">
        <v>4</v>
      </c>
      <c r="L66" s="224">
        <v>9</v>
      </c>
      <c r="M66" s="224">
        <v>4</v>
      </c>
      <c r="N66" s="224">
        <v>0</v>
      </c>
      <c r="O66" s="160">
        <v>43</v>
      </c>
      <c r="P66" s="245">
        <v>16</v>
      </c>
      <c r="Q66" s="161">
        <v>1.6875</v>
      </c>
      <c r="R66" s="158">
        <v>27</v>
      </c>
    </row>
    <row r="67" spans="1:18" x14ac:dyDescent="0.25">
      <c r="A67" s="230" t="s">
        <v>108</v>
      </c>
      <c r="B67" s="181" t="s">
        <v>441</v>
      </c>
      <c r="C67" s="231">
        <v>0</v>
      </c>
      <c r="D67" s="231">
        <v>1</v>
      </c>
      <c r="E67" s="231">
        <v>1</v>
      </c>
      <c r="F67" s="231">
        <v>4</v>
      </c>
      <c r="G67" s="231">
        <v>6</v>
      </c>
      <c r="H67" s="231">
        <v>1</v>
      </c>
      <c r="I67" s="231">
        <v>2</v>
      </c>
      <c r="J67" s="231">
        <v>1</v>
      </c>
      <c r="K67" s="231">
        <v>5</v>
      </c>
      <c r="L67" s="231">
        <v>2</v>
      </c>
      <c r="M67" s="231">
        <v>6</v>
      </c>
      <c r="N67" s="231">
        <v>0</v>
      </c>
      <c r="O67" s="232">
        <v>29</v>
      </c>
      <c r="P67" s="244">
        <v>26</v>
      </c>
      <c r="Q67" s="233">
        <v>0.11538461538461542</v>
      </c>
      <c r="R67" s="184">
        <v>3</v>
      </c>
    </row>
    <row r="68" spans="1:18" x14ac:dyDescent="0.25">
      <c r="A68" s="159" t="s">
        <v>108</v>
      </c>
      <c r="B68" s="223" t="s">
        <v>442</v>
      </c>
      <c r="C68" s="224">
        <v>3</v>
      </c>
      <c r="D68" s="224">
        <v>2</v>
      </c>
      <c r="E68" s="224">
        <v>1</v>
      </c>
      <c r="F68" s="224">
        <v>0</v>
      </c>
      <c r="G68" s="224">
        <v>6</v>
      </c>
      <c r="H68" s="224">
        <v>4</v>
      </c>
      <c r="I68" s="224">
        <v>4</v>
      </c>
      <c r="J68" s="224">
        <v>0</v>
      </c>
      <c r="K68" s="224">
        <v>0</v>
      </c>
      <c r="L68" s="224">
        <v>0</v>
      </c>
      <c r="M68" s="224">
        <v>5</v>
      </c>
      <c r="N68" s="224">
        <v>0</v>
      </c>
      <c r="O68" s="160">
        <v>25</v>
      </c>
      <c r="P68" s="245">
        <v>32</v>
      </c>
      <c r="Q68" s="161">
        <v>-0.21875</v>
      </c>
      <c r="R68" s="158">
        <v>-7</v>
      </c>
    </row>
    <row r="69" spans="1:18" x14ac:dyDescent="0.25">
      <c r="A69" s="230" t="s">
        <v>108</v>
      </c>
      <c r="B69" s="181" t="s">
        <v>110</v>
      </c>
      <c r="C69" s="231">
        <v>0</v>
      </c>
      <c r="D69" s="231">
        <v>0</v>
      </c>
      <c r="E69" s="231">
        <v>0</v>
      </c>
      <c r="F69" s="231">
        <v>0</v>
      </c>
      <c r="G69" s="231">
        <v>0</v>
      </c>
      <c r="H69" s="231">
        <v>0</v>
      </c>
      <c r="I69" s="231">
        <v>0</v>
      </c>
      <c r="J69" s="231">
        <v>0</v>
      </c>
      <c r="K69" s="231">
        <v>0</v>
      </c>
      <c r="L69" s="231">
        <v>0</v>
      </c>
      <c r="M69" s="231">
        <v>13</v>
      </c>
      <c r="N69" s="231">
        <v>6</v>
      </c>
      <c r="O69" s="232">
        <v>19</v>
      </c>
      <c r="P69" s="244">
        <v>0</v>
      </c>
      <c r="Q69" s="233" t="s">
        <v>194</v>
      </c>
      <c r="R69" s="184">
        <v>19</v>
      </c>
    </row>
    <row r="70" spans="1:18" x14ac:dyDescent="0.25">
      <c r="A70" s="159" t="s">
        <v>108</v>
      </c>
      <c r="B70" s="223" t="s">
        <v>109</v>
      </c>
      <c r="C70" s="224">
        <v>0</v>
      </c>
      <c r="D70" s="224">
        <v>0</v>
      </c>
      <c r="E70" s="224">
        <v>0</v>
      </c>
      <c r="F70" s="224">
        <v>0</v>
      </c>
      <c r="G70" s="224">
        <v>0</v>
      </c>
      <c r="H70" s="224">
        <v>0</v>
      </c>
      <c r="I70" s="224">
        <v>0</v>
      </c>
      <c r="J70" s="224">
        <v>0</v>
      </c>
      <c r="K70" s="224">
        <v>0</v>
      </c>
      <c r="L70" s="224">
        <v>0</v>
      </c>
      <c r="M70" s="224">
        <v>5</v>
      </c>
      <c r="N70" s="224">
        <v>0</v>
      </c>
      <c r="O70" s="160">
        <v>5</v>
      </c>
      <c r="P70" s="245">
        <v>0</v>
      </c>
      <c r="Q70" s="161" t="s">
        <v>194</v>
      </c>
      <c r="R70" s="158">
        <v>5</v>
      </c>
    </row>
    <row r="71" spans="1:18" x14ac:dyDescent="0.25">
      <c r="A71" s="230" t="s">
        <v>108</v>
      </c>
      <c r="B71" s="181" t="s">
        <v>443</v>
      </c>
      <c r="C71" s="231">
        <v>0</v>
      </c>
      <c r="D71" s="231">
        <v>1</v>
      </c>
      <c r="E71" s="231">
        <v>0</v>
      </c>
      <c r="F71" s="231">
        <v>1</v>
      </c>
      <c r="G71" s="231">
        <v>0</v>
      </c>
      <c r="H71" s="231">
        <v>0</v>
      </c>
      <c r="I71" s="231">
        <v>0</v>
      </c>
      <c r="J71" s="231">
        <v>0</v>
      </c>
      <c r="K71" s="231">
        <v>0</v>
      </c>
      <c r="L71" s="231">
        <v>0</v>
      </c>
      <c r="M71" s="231">
        <v>0</v>
      </c>
      <c r="N71" s="231">
        <v>0</v>
      </c>
      <c r="O71" s="232">
        <v>2</v>
      </c>
      <c r="P71" s="244">
        <v>14</v>
      </c>
      <c r="Q71" s="233">
        <v>-0.85714285714285721</v>
      </c>
      <c r="R71" s="184">
        <v>-12</v>
      </c>
    </row>
    <row r="72" spans="1:18" x14ac:dyDescent="0.25">
      <c r="A72" s="159" t="s">
        <v>334</v>
      </c>
      <c r="B72" s="185" t="s">
        <v>194</v>
      </c>
      <c r="C72" s="226">
        <v>116</v>
      </c>
      <c r="D72" s="226">
        <v>106</v>
      </c>
      <c r="E72" s="226">
        <v>128</v>
      </c>
      <c r="F72" s="226">
        <v>132</v>
      </c>
      <c r="G72" s="226">
        <v>198</v>
      </c>
      <c r="H72" s="226">
        <v>201</v>
      </c>
      <c r="I72" s="226">
        <v>136</v>
      </c>
      <c r="J72" s="226">
        <v>89</v>
      </c>
      <c r="K72" s="226">
        <v>116</v>
      </c>
      <c r="L72" s="226">
        <v>119</v>
      </c>
      <c r="M72" s="226">
        <v>169</v>
      </c>
      <c r="N72" s="226">
        <v>52</v>
      </c>
      <c r="O72" s="226">
        <v>1562</v>
      </c>
      <c r="P72" s="164">
        <v>1227</v>
      </c>
      <c r="Q72" s="240">
        <v>0.27302363488182557</v>
      </c>
      <c r="R72" s="188">
        <v>335</v>
      </c>
    </row>
    <row r="73" spans="1:18" x14ac:dyDescent="0.25">
      <c r="A73" s="159" t="s">
        <v>194</v>
      </c>
      <c r="B73" s="223" t="s">
        <v>194</v>
      </c>
      <c r="C73" s="224">
        <v>0</v>
      </c>
      <c r="D73" s="224">
        <v>0</v>
      </c>
      <c r="E73" s="224">
        <v>0</v>
      </c>
      <c r="F73" s="224">
        <v>0</v>
      </c>
      <c r="G73" s="224">
        <v>0</v>
      </c>
      <c r="H73" s="224">
        <v>0</v>
      </c>
      <c r="I73" s="224">
        <v>0</v>
      </c>
      <c r="J73" s="224">
        <v>0</v>
      </c>
      <c r="K73" s="224">
        <v>0</v>
      </c>
      <c r="L73" s="224">
        <v>0</v>
      </c>
      <c r="M73" s="224">
        <v>0</v>
      </c>
      <c r="N73" s="224">
        <v>0</v>
      </c>
      <c r="O73" s="160">
        <v>0</v>
      </c>
      <c r="P73" s="245">
        <v>0</v>
      </c>
      <c r="Q73" s="161" t="s">
        <v>194</v>
      </c>
      <c r="R73" s="158" t="s">
        <v>194</v>
      </c>
    </row>
    <row r="74" spans="1:18" x14ac:dyDescent="0.25">
      <c r="A74" s="230" t="s">
        <v>444</v>
      </c>
      <c r="B74" s="181" t="s">
        <v>445</v>
      </c>
      <c r="C74" s="231">
        <v>95</v>
      </c>
      <c r="D74" s="231">
        <v>41</v>
      </c>
      <c r="E74" s="231">
        <v>55</v>
      </c>
      <c r="F74" s="231">
        <v>29</v>
      </c>
      <c r="G74" s="231">
        <v>33</v>
      </c>
      <c r="H74" s="231">
        <v>28</v>
      </c>
      <c r="I74" s="231">
        <v>29</v>
      </c>
      <c r="J74" s="231">
        <v>30</v>
      </c>
      <c r="K74" s="231">
        <v>38</v>
      </c>
      <c r="L74" s="231">
        <v>44</v>
      </c>
      <c r="M74" s="231">
        <v>100</v>
      </c>
      <c r="N74" s="231">
        <v>37</v>
      </c>
      <c r="O74" s="232">
        <v>559</v>
      </c>
      <c r="P74" s="244">
        <v>695</v>
      </c>
      <c r="Q74" s="233">
        <v>-0.1956834532374101</v>
      </c>
      <c r="R74" s="184">
        <v>-136</v>
      </c>
    </row>
    <row r="75" spans="1:18" x14ac:dyDescent="0.25">
      <c r="A75" s="159" t="s">
        <v>444</v>
      </c>
      <c r="B75" s="223" t="s">
        <v>446</v>
      </c>
      <c r="C75" s="224">
        <v>17</v>
      </c>
      <c r="D75" s="224">
        <v>21</v>
      </c>
      <c r="E75" s="224">
        <v>29</v>
      </c>
      <c r="F75" s="224">
        <v>28</v>
      </c>
      <c r="G75" s="224">
        <v>31</v>
      </c>
      <c r="H75" s="224">
        <v>51</v>
      </c>
      <c r="I75" s="224">
        <v>32</v>
      </c>
      <c r="J75" s="224">
        <v>33</v>
      </c>
      <c r="K75" s="224">
        <v>23</v>
      </c>
      <c r="L75" s="224">
        <v>20</v>
      </c>
      <c r="M75" s="224">
        <v>32</v>
      </c>
      <c r="N75" s="224">
        <v>25</v>
      </c>
      <c r="O75" s="160">
        <v>342</v>
      </c>
      <c r="P75" s="245">
        <v>388</v>
      </c>
      <c r="Q75" s="161">
        <v>-0.11855670103092786</v>
      </c>
      <c r="R75" s="158">
        <v>-46</v>
      </c>
    </row>
    <row r="76" spans="1:18" x14ac:dyDescent="0.25">
      <c r="A76" s="230" t="s">
        <v>444</v>
      </c>
      <c r="B76" s="181" t="s">
        <v>447</v>
      </c>
      <c r="C76" s="231">
        <v>27</v>
      </c>
      <c r="D76" s="231">
        <v>14</v>
      </c>
      <c r="E76" s="231">
        <v>36</v>
      </c>
      <c r="F76" s="231">
        <v>23</v>
      </c>
      <c r="G76" s="231">
        <v>18</v>
      </c>
      <c r="H76" s="231">
        <v>12</v>
      </c>
      <c r="I76" s="231">
        <v>33</v>
      </c>
      <c r="J76" s="231">
        <v>19</v>
      </c>
      <c r="K76" s="231">
        <v>16</v>
      </c>
      <c r="L76" s="231">
        <v>19</v>
      </c>
      <c r="M76" s="231">
        <v>14</v>
      </c>
      <c r="N76" s="231">
        <v>26</v>
      </c>
      <c r="O76" s="232">
        <v>257</v>
      </c>
      <c r="P76" s="244">
        <v>365</v>
      </c>
      <c r="Q76" s="233">
        <v>-0.29589041095890412</v>
      </c>
      <c r="R76" s="184">
        <v>-108</v>
      </c>
    </row>
    <row r="77" spans="1:18" x14ac:dyDescent="0.25">
      <c r="A77" s="159" t="s">
        <v>444</v>
      </c>
      <c r="B77" s="223" t="s">
        <v>448</v>
      </c>
      <c r="C77" s="224">
        <v>3</v>
      </c>
      <c r="D77" s="224">
        <v>6</v>
      </c>
      <c r="E77" s="224">
        <v>11</v>
      </c>
      <c r="F77" s="224">
        <v>5</v>
      </c>
      <c r="G77" s="224">
        <v>7</v>
      </c>
      <c r="H77" s="224">
        <v>4</v>
      </c>
      <c r="I77" s="224">
        <v>6</v>
      </c>
      <c r="J77" s="224">
        <v>3</v>
      </c>
      <c r="K77" s="224">
        <v>2</v>
      </c>
      <c r="L77" s="224">
        <v>3</v>
      </c>
      <c r="M77" s="224">
        <v>3</v>
      </c>
      <c r="N77" s="224">
        <v>1</v>
      </c>
      <c r="O77" s="160">
        <v>54</v>
      </c>
      <c r="P77" s="245">
        <v>94</v>
      </c>
      <c r="Q77" s="161">
        <v>-0.42553191489361697</v>
      </c>
      <c r="R77" s="158">
        <v>-40</v>
      </c>
    </row>
    <row r="78" spans="1:18" x14ac:dyDescent="0.25">
      <c r="A78" s="159" t="s">
        <v>449</v>
      </c>
      <c r="B78" s="185" t="s">
        <v>194</v>
      </c>
      <c r="C78" s="226">
        <v>142</v>
      </c>
      <c r="D78" s="226">
        <v>82</v>
      </c>
      <c r="E78" s="226">
        <v>131</v>
      </c>
      <c r="F78" s="226">
        <v>85</v>
      </c>
      <c r="G78" s="226">
        <v>89</v>
      </c>
      <c r="H78" s="226">
        <v>95</v>
      </c>
      <c r="I78" s="226">
        <v>100</v>
      </c>
      <c r="J78" s="226">
        <v>85</v>
      </c>
      <c r="K78" s="226">
        <v>79</v>
      </c>
      <c r="L78" s="226">
        <v>86</v>
      </c>
      <c r="M78" s="226">
        <v>149</v>
      </c>
      <c r="N78" s="226">
        <v>89</v>
      </c>
      <c r="O78" s="226">
        <v>1212</v>
      </c>
      <c r="P78" s="164">
        <v>1542</v>
      </c>
      <c r="Q78" s="240">
        <v>-0.21400778210116733</v>
      </c>
      <c r="R78" s="188">
        <v>-330</v>
      </c>
    </row>
    <row r="79" spans="1:18" x14ac:dyDescent="0.25">
      <c r="A79" s="159" t="s">
        <v>194</v>
      </c>
      <c r="B79" s="223" t="s">
        <v>194</v>
      </c>
      <c r="C79" s="224">
        <v>0</v>
      </c>
      <c r="D79" s="224">
        <v>0</v>
      </c>
      <c r="E79" s="224">
        <v>0</v>
      </c>
      <c r="F79" s="224">
        <v>0</v>
      </c>
      <c r="G79" s="224">
        <v>0</v>
      </c>
      <c r="H79" s="224">
        <v>0</v>
      </c>
      <c r="I79" s="224">
        <v>0</v>
      </c>
      <c r="J79" s="224">
        <v>0</v>
      </c>
      <c r="K79" s="224">
        <v>0</v>
      </c>
      <c r="L79" s="224">
        <v>0</v>
      </c>
      <c r="M79" s="224">
        <v>0</v>
      </c>
      <c r="N79" s="224">
        <v>0</v>
      </c>
      <c r="O79" s="160">
        <v>0</v>
      </c>
      <c r="P79" s="245">
        <v>0</v>
      </c>
      <c r="Q79" s="161" t="s">
        <v>194</v>
      </c>
      <c r="R79" s="158" t="s">
        <v>194</v>
      </c>
    </row>
    <row r="80" spans="1:18" x14ac:dyDescent="0.25">
      <c r="A80" s="230" t="s">
        <v>201</v>
      </c>
      <c r="B80" s="181" t="s">
        <v>450</v>
      </c>
      <c r="C80" s="231">
        <v>17</v>
      </c>
      <c r="D80" s="231">
        <v>41</v>
      </c>
      <c r="E80" s="231">
        <v>26</v>
      </c>
      <c r="F80" s="231">
        <v>9</v>
      </c>
      <c r="G80" s="231">
        <v>34</v>
      </c>
      <c r="H80" s="231">
        <v>29</v>
      </c>
      <c r="I80" s="231">
        <v>41</v>
      </c>
      <c r="J80" s="231">
        <v>18</v>
      </c>
      <c r="K80" s="231">
        <v>15</v>
      </c>
      <c r="L80" s="231">
        <v>22</v>
      </c>
      <c r="M80" s="231">
        <v>4</v>
      </c>
      <c r="N80" s="231">
        <v>20</v>
      </c>
      <c r="O80" s="232">
        <v>276</v>
      </c>
      <c r="P80" s="244">
        <v>218</v>
      </c>
      <c r="Q80" s="233">
        <v>0.26605504587155959</v>
      </c>
      <c r="R80" s="184">
        <v>58</v>
      </c>
    </row>
    <row r="81" spans="1:18" x14ac:dyDescent="0.25">
      <c r="A81" s="159" t="s">
        <v>201</v>
      </c>
      <c r="B81" s="223" t="s">
        <v>374</v>
      </c>
      <c r="C81" s="224">
        <v>30</v>
      </c>
      <c r="D81" s="224">
        <v>19</v>
      </c>
      <c r="E81" s="224">
        <v>19</v>
      </c>
      <c r="F81" s="224">
        <v>36</v>
      </c>
      <c r="G81" s="224">
        <v>25</v>
      </c>
      <c r="H81" s="224">
        <v>38</v>
      </c>
      <c r="I81" s="224">
        <v>23</v>
      </c>
      <c r="J81" s="224">
        <v>20</v>
      </c>
      <c r="K81" s="224">
        <v>10</v>
      </c>
      <c r="L81" s="224">
        <v>16</v>
      </c>
      <c r="M81" s="224">
        <v>22</v>
      </c>
      <c r="N81" s="224">
        <v>13</v>
      </c>
      <c r="O81" s="160">
        <v>271</v>
      </c>
      <c r="P81" s="245">
        <v>86</v>
      </c>
      <c r="Q81" s="161">
        <v>2.1511627906976742</v>
      </c>
      <c r="R81" s="158">
        <v>185</v>
      </c>
    </row>
    <row r="82" spans="1:18" x14ac:dyDescent="0.25">
      <c r="A82" s="230" t="s">
        <v>201</v>
      </c>
      <c r="B82" s="181" t="s">
        <v>206</v>
      </c>
      <c r="C82" s="231">
        <v>3</v>
      </c>
      <c r="D82" s="231">
        <v>2</v>
      </c>
      <c r="E82" s="231">
        <v>25</v>
      </c>
      <c r="F82" s="231">
        <v>18</v>
      </c>
      <c r="G82" s="231">
        <v>8</v>
      </c>
      <c r="H82" s="231">
        <v>15</v>
      </c>
      <c r="I82" s="231">
        <v>14</v>
      </c>
      <c r="J82" s="231">
        <v>4</v>
      </c>
      <c r="K82" s="231">
        <v>13</v>
      </c>
      <c r="L82" s="231">
        <v>7</v>
      </c>
      <c r="M82" s="231">
        <v>5</v>
      </c>
      <c r="N82" s="231">
        <v>4</v>
      </c>
      <c r="O82" s="232">
        <v>118</v>
      </c>
      <c r="P82" s="244">
        <v>171</v>
      </c>
      <c r="Q82" s="233">
        <v>-0.3099415204678363</v>
      </c>
      <c r="R82" s="184">
        <v>-53</v>
      </c>
    </row>
    <row r="83" spans="1:18" x14ac:dyDescent="0.25">
      <c r="A83" s="159" t="s">
        <v>201</v>
      </c>
      <c r="B83" s="223" t="s">
        <v>451</v>
      </c>
      <c r="C83" s="224">
        <v>11</v>
      </c>
      <c r="D83" s="224">
        <v>10</v>
      </c>
      <c r="E83" s="224">
        <v>2</v>
      </c>
      <c r="F83" s="224">
        <v>7</v>
      </c>
      <c r="G83" s="224">
        <v>14</v>
      </c>
      <c r="H83" s="224">
        <v>8</v>
      </c>
      <c r="I83" s="224">
        <v>3</v>
      </c>
      <c r="J83" s="224">
        <v>7</v>
      </c>
      <c r="K83" s="224">
        <v>16</v>
      </c>
      <c r="L83" s="224">
        <v>9</v>
      </c>
      <c r="M83" s="224">
        <v>5</v>
      </c>
      <c r="N83" s="224">
        <v>4</v>
      </c>
      <c r="O83" s="160">
        <v>96</v>
      </c>
      <c r="P83" s="245">
        <v>158</v>
      </c>
      <c r="Q83" s="161">
        <v>-0.39240506329113922</v>
      </c>
      <c r="R83" s="158">
        <v>-62</v>
      </c>
    </row>
    <row r="84" spans="1:18" x14ac:dyDescent="0.25">
      <c r="A84" s="230" t="s">
        <v>201</v>
      </c>
      <c r="B84" s="181" t="s">
        <v>205</v>
      </c>
      <c r="C84" s="231">
        <v>2</v>
      </c>
      <c r="D84" s="231">
        <v>6</v>
      </c>
      <c r="E84" s="231">
        <v>8</v>
      </c>
      <c r="F84" s="231">
        <v>4</v>
      </c>
      <c r="G84" s="231">
        <v>5</v>
      </c>
      <c r="H84" s="231">
        <v>8</v>
      </c>
      <c r="I84" s="231">
        <v>3</v>
      </c>
      <c r="J84" s="231">
        <v>17</v>
      </c>
      <c r="K84" s="231">
        <v>6</v>
      </c>
      <c r="L84" s="231">
        <v>7</v>
      </c>
      <c r="M84" s="231">
        <v>13</v>
      </c>
      <c r="N84" s="231">
        <v>8</v>
      </c>
      <c r="O84" s="232">
        <v>87</v>
      </c>
      <c r="P84" s="244">
        <v>8</v>
      </c>
      <c r="Q84" s="233">
        <v>9.875</v>
      </c>
      <c r="R84" s="184">
        <v>79</v>
      </c>
    </row>
    <row r="85" spans="1:18" x14ac:dyDescent="0.25">
      <c r="A85" s="159" t="s">
        <v>201</v>
      </c>
      <c r="B85" s="223" t="s">
        <v>375</v>
      </c>
      <c r="C85" s="224">
        <v>1</v>
      </c>
      <c r="D85" s="224">
        <v>0</v>
      </c>
      <c r="E85" s="224">
        <v>0</v>
      </c>
      <c r="F85" s="224">
        <v>0</v>
      </c>
      <c r="G85" s="224">
        <v>3</v>
      </c>
      <c r="H85" s="224">
        <v>0</v>
      </c>
      <c r="I85" s="224">
        <v>0</v>
      </c>
      <c r="J85" s="224">
        <v>9</v>
      </c>
      <c r="K85" s="224">
        <v>18</v>
      </c>
      <c r="L85" s="224">
        <v>17</v>
      </c>
      <c r="M85" s="224">
        <v>19</v>
      </c>
      <c r="N85" s="224">
        <v>20</v>
      </c>
      <c r="O85" s="160">
        <v>87</v>
      </c>
      <c r="P85" s="245">
        <v>26</v>
      </c>
      <c r="Q85" s="161">
        <v>2.3461538461538463</v>
      </c>
      <c r="R85" s="158">
        <v>61</v>
      </c>
    </row>
    <row r="86" spans="1:18" x14ac:dyDescent="0.25">
      <c r="A86" s="230" t="s">
        <v>201</v>
      </c>
      <c r="B86" s="181" t="s">
        <v>207</v>
      </c>
      <c r="C86" s="231">
        <v>12</v>
      </c>
      <c r="D86" s="231">
        <v>6</v>
      </c>
      <c r="E86" s="231">
        <v>11</v>
      </c>
      <c r="F86" s="231">
        <v>9</v>
      </c>
      <c r="G86" s="231">
        <v>6</v>
      </c>
      <c r="H86" s="231">
        <v>9</v>
      </c>
      <c r="I86" s="231">
        <v>4</v>
      </c>
      <c r="J86" s="231">
        <v>2</v>
      </c>
      <c r="K86" s="231">
        <v>5</v>
      </c>
      <c r="L86" s="231">
        <v>5</v>
      </c>
      <c r="M86" s="231">
        <v>4</v>
      </c>
      <c r="N86" s="231">
        <v>5</v>
      </c>
      <c r="O86" s="232">
        <v>78</v>
      </c>
      <c r="P86" s="244">
        <v>125</v>
      </c>
      <c r="Q86" s="233">
        <v>-0.376</v>
      </c>
      <c r="R86" s="184">
        <v>-47</v>
      </c>
    </row>
    <row r="87" spans="1:18" x14ac:dyDescent="0.25">
      <c r="A87" s="159" t="s">
        <v>201</v>
      </c>
      <c r="B87" s="223" t="s">
        <v>202</v>
      </c>
      <c r="C87" s="224">
        <v>23</v>
      </c>
      <c r="D87" s="224">
        <v>2</v>
      </c>
      <c r="E87" s="224">
        <v>2</v>
      </c>
      <c r="F87" s="224">
        <v>2</v>
      </c>
      <c r="G87" s="224">
        <v>3</v>
      </c>
      <c r="H87" s="224">
        <v>2</v>
      </c>
      <c r="I87" s="224">
        <v>6</v>
      </c>
      <c r="J87" s="224">
        <v>7</v>
      </c>
      <c r="K87" s="224">
        <v>3</v>
      </c>
      <c r="L87" s="224">
        <v>4</v>
      </c>
      <c r="M87" s="224">
        <v>2</v>
      </c>
      <c r="N87" s="224">
        <v>0</v>
      </c>
      <c r="O87" s="160">
        <v>56</v>
      </c>
      <c r="P87" s="245">
        <v>60</v>
      </c>
      <c r="Q87" s="161">
        <v>-6.6666666666666652E-2</v>
      </c>
      <c r="R87" s="158">
        <v>-4</v>
      </c>
    </row>
    <row r="88" spans="1:18" x14ac:dyDescent="0.25">
      <c r="A88" s="230" t="s">
        <v>201</v>
      </c>
      <c r="B88" s="181" t="s">
        <v>203</v>
      </c>
      <c r="C88" s="231">
        <v>0</v>
      </c>
      <c r="D88" s="231">
        <v>0</v>
      </c>
      <c r="E88" s="231">
        <v>0</v>
      </c>
      <c r="F88" s="231">
        <v>0</v>
      </c>
      <c r="G88" s="231">
        <v>0</v>
      </c>
      <c r="H88" s="231">
        <v>0</v>
      </c>
      <c r="I88" s="231">
        <v>0</v>
      </c>
      <c r="J88" s="231">
        <v>0</v>
      </c>
      <c r="K88" s="231">
        <v>0</v>
      </c>
      <c r="L88" s="231">
        <v>0</v>
      </c>
      <c r="M88" s="231">
        <v>0</v>
      </c>
      <c r="N88" s="231">
        <v>1</v>
      </c>
      <c r="O88" s="232">
        <v>1</v>
      </c>
      <c r="P88" s="244">
        <v>2</v>
      </c>
      <c r="Q88" s="233">
        <v>-0.5</v>
      </c>
      <c r="R88" s="184">
        <v>-1</v>
      </c>
    </row>
    <row r="89" spans="1:18" x14ac:dyDescent="0.25">
      <c r="A89" s="159" t="s">
        <v>208</v>
      </c>
      <c r="B89" s="185" t="s">
        <v>194</v>
      </c>
      <c r="C89" s="226">
        <v>99</v>
      </c>
      <c r="D89" s="226">
        <v>86</v>
      </c>
      <c r="E89" s="226">
        <v>93</v>
      </c>
      <c r="F89" s="226">
        <v>85</v>
      </c>
      <c r="G89" s="226">
        <v>98</v>
      </c>
      <c r="H89" s="226">
        <v>109</v>
      </c>
      <c r="I89" s="226">
        <v>94</v>
      </c>
      <c r="J89" s="226">
        <v>84</v>
      </c>
      <c r="K89" s="226">
        <v>86</v>
      </c>
      <c r="L89" s="226">
        <v>87</v>
      </c>
      <c r="M89" s="226">
        <v>74</v>
      </c>
      <c r="N89" s="226">
        <v>75</v>
      </c>
      <c r="O89" s="226">
        <v>1070</v>
      </c>
      <c r="P89" s="164">
        <v>878</v>
      </c>
      <c r="Q89" s="240">
        <v>0.21867881548974943</v>
      </c>
      <c r="R89" s="188">
        <v>192</v>
      </c>
    </row>
    <row r="90" spans="1:18" x14ac:dyDescent="0.25">
      <c r="A90" s="159" t="s">
        <v>194</v>
      </c>
      <c r="B90" s="223" t="s">
        <v>194</v>
      </c>
      <c r="C90" s="224">
        <v>0</v>
      </c>
      <c r="D90" s="224">
        <v>0</v>
      </c>
      <c r="E90" s="224">
        <v>0</v>
      </c>
      <c r="F90" s="224">
        <v>0</v>
      </c>
      <c r="G90" s="224">
        <v>0</v>
      </c>
      <c r="H90" s="224">
        <v>0</v>
      </c>
      <c r="I90" s="224">
        <v>0</v>
      </c>
      <c r="J90" s="224">
        <v>0</v>
      </c>
      <c r="K90" s="224">
        <v>0</v>
      </c>
      <c r="L90" s="224">
        <v>0</v>
      </c>
      <c r="M90" s="224">
        <v>0</v>
      </c>
      <c r="N90" s="224">
        <v>0</v>
      </c>
      <c r="O90" s="160">
        <v>0</v>
      </c>
      <c r="P90" s="245">
        <v>0</v>
      </c>
      <c r="Q90" s="161" t="s">
        <v>194</v>
      </c>
      <c r="R90" s="158" t="s">
        <v>194</v>
      </c>
    </row>
    <row r="91" spans="1:18" x14ac:dyDescent="0.25">
      <c r="A91" s="230" t="s">
        <v>106</v>
      </c>
      <c r="B91" s="181" t="s">
        <v>452</v>
      </c>
      <c r="C91" s="231">
        <v>8</v>
      </c>
      <c r="D91" s="231">
        <v>3</v>
      </c>
      <c r="E91" s="231">
        <v>16</v>
      </c>
      <c r="F91" s="231">
        <v>64</v>
      </c>
      <c r="G91" s="231">
        <v>11</v>
      </c>
      <c r="H91" s="231">
        <v>44</v>
      </c>
      <c r="I91" s="231">
        <v>25</v>
      </c>
      <c r="J91" s="231">
        <v>15</v>
      </c>
      <c r="K91" s="231">
        <v>23</v>
      </c>
      <c r="L91" s="231">
        <v>17</v>
      </c>
      <c r="M91" s="231">
        <v>58</v>
      </c>
      <c r="N91" s="231">
        <v>48</v>
      </c>
      <c r="O91" s="232">
        <v>332</v>
      </c>
      <c r="P91" s="244">
        <v>117</v>
      </c>
      <c r="Q91" s="233">
        <v>1.8376068376068377</v>
      </c>
      <c r="R91" s="184">
        <v>215</v>
      </c>
    </row>
    <row r="92" spans="1:18" x14ac:dyDescent="0.25">
      <c r="A92" s="159" t="s">
        <v>106</v>
      </c>
      <c r="B92" s="223" t="s">
        <v>453</v>
      </c>
      <c r="C92" s="224">
        <v>18</v>
      </c>
      <c r="D92" s="224">
        <v>5</v>
      </c>
      <c r="E92" s="224">
        <v>21</v>
      </c>
      <c r="F92" s="224">
        <v>4</v>
      </c>
      <c r="G92" s="224">
        <v>36</v>
      </c>
      <c r="H92" s="224">
        <v>22</v>
      </c>
      <c r="I92" s="224">
        <v>44</v>
      </c>
      <c r="J92" s="224">
        <v>24</v>
      </c>
      <c r="K92" s="224">
        <v>40</v>
      </c>
      <c r="L92" s="224">
        <v>35</v>
      </c>
      <c r="M92" s="224">
        <v>31</v>
      </c>
      <c r="N92" s="224">
        <v>15</v>
      </c>
      <c r="O92" s="160">
        <v>295</v>
      </c>
      <c r="P92" s="245">
        <v>157</v>
      </c>
      <c r="Q92" s="161">
        <v>0.87898089171974525</v>
      </c>
      <c r="R92" s="158">
        <v>138</v>
      </c>
    </row>
    <row r="93" spans="1:18" x14ac:dyDescent="0.25">
      <c r="A93" s="230" t="s">
        <v>106</v>
      </c>
      <c r="B93" s="181" t="s">
        <v>364</v>
      </c>
      <c r="C93" s="231">
        <v>15</v>
      </c>
      <c r="D93" s="231">
        <v>13</v>
      </c>
      <c r="E93" s="231">
        <v>15</v>
      </c>
      <c r="F93" s="231">
        <v>19</v>
      </c>
      <c r="G93" s="231">
        <v>16</v>
      </c>
      <c r="H93" s="231">
        <v>31</v>
      </c>
      <c r="I93" s="231">
        <v>16</v>
      </c>
      <c r="J93" s="231">
        <v>7</v>
      </c>
      <c r="K93" s="231">
        <v>26</v>
      </c>
      <c r="L93" s="231">
        <v>49</v>
      </c>
      <c r="M93" s="231">
        <v>25</v>
      </c>
      <c r="N93" s="231">
        <v>10</v>
      </c>
      <c r="O93" s="232">
        <v>242</v>
      </c>
      <c r="P93" s="244">
        <v>77</v>
      </c>
      <c r="Q93" s="233">
        <v>2.1428571428571428</v>
      </c>
      <c r="R93" s="184">
        <v>165</v>
      </c>
    </row>
    <row r="94" spans="1:18" x14ac:dyDescent="0.25">
      <c r="A94" s="159" t="s">
        <v>106</v>
      </c>
      <c r="B94" s="223" t="s">
        <v>454</v>
      </c>
      <c r="C94" s="224">
        <v>3</v>
      </c>
      <c r="D94" s="224">
        <v>3</v>
      </c>
      <c r="E94" s="224">
        <v>2</v>
      </c>
      <c r="F94" s="224">
        <v>2</v>
      </c>
      <c r="G94" s="224">
        <v>3</v>
      </c>
      <c r="H94" s="224">
        <v>1</v>
      </c>
      <c r="I94" s="224">
        <v>2</v>
      </c>
      <c r="J94" s="224">
        <v>3</v>
      </c>
      <c r="K94" s="224">
        <v>3</v>
      </c>
      <c r="L94" s="224">
        <v>4</v>
      </c>
      <c r="M94" s="224">
        <v>1</v>
      </c>
      <c r="N94" s="224">
        <v>6</v>
      </c>
      <c r="O94" s="160">
        <v>33</v>
      </c>
      <c r="P94" s="245">
        <v>37</v>
      </c>
      <c r="Q94" s="161">
        <v>-0.10810810810810811</v>
      </c>
      <c r="R94" s="158">
        <v>-4</v>
      </c>
    </row>
    <row r="95" spans="1:18" x14ac:dyDescent="0.25">
      <c r="A95" s="230" t="s">
        <v>106</v>
      </c>
      <c r="B95" s="181" t="s">
        <v>148</v>
      </c>
      <c r="C95" s="231">
        <v>3</v>
      </c>
      <c r="D95" s="231">
        <v>3</v>
      </c>
      <c r="E95" s="231">
        <v>4</v>
      </c>
      <c r="F95" s="231">
        <v>4</v>
      </c>
      <c r="G95" s="231">
        <v>3</v>
      </c>
      <c r="H95" s="231">
        <v>1</v>
      </c>
      <c r="I95" s="231">
        <v>1</v>
      </c>
      <c r="J95" s="231">
        <v>2</v>
      </c>
      <c r="K95" s="231">
        <v>1</v>
      </c>
      <c r="L95" s="231">
        <v>2</v>
      </c>
      <c r="M95" s="231">
        <v>1</v>
      </c>
      <c r="N95" s="231">
        <v>0</v>
      </c>
      <c r="O95" s="232">
        <v>25</v>
      </c>
      <c r="P95" s="244">
        <v>0</v>
      </c>
      <c r="Q95" s="233" t="s">
        <v>194</v>
      </c>
      <c r="R95" s="184">
        <v>25</v>
      </c>
    </row>
    <row r="96" spans="1:18" x14ac:dyDescent="0.25">
      <c r="A96" s="159" t="s">
        <v>106</v>
      </c>
      <c r="B96" s="223" t="s">
        <v>455</v>
      </c>
      <c r="C96" s="224">
        <v>2</v>
      </c>
      <c r="D96" s="224">
        <v>2</v>
      </c>
      <c r="E96" s="224">
        <v>0</v>
      </c>
      <c r="F96" s="224">
        <v>0</v>
      </c>
      <c r="G96" s="224">
        <v>2</v>
      </c>
      <c r="H96" s="224">
        <v>0</v>
      </c>
      <c r="I96" s="224">
        <v>4</v>
      </c>
      <c r="J96" s="224">
        <v>3</v>
      </c>
      <c r="K96" s="224">
        <v>4</v>
      </c>
      <c r="L96" s="224">
        <v>3</v>
      </c>
      <c r="M96" s="224">
        <v>1</v>
      </c>
      <c r="N96" s="224">
        <v>0</v>
      </c>
      <c r="O96" s="160">
        <v>21</v>
      </c>
      <c r="P96" s="245">
        <v>21</v>
      </c>
      <c r="Q96" s="161">
        <v>0</v>
      </c>
      <c r="R96" s="158">
        <v>0</v>
      </c>
    </row>
    <row r="97" spans="1:18" x14ac:dyDescent="0.25">
      <c r="A97" s="230" t="s">
        <v>106</v>
      </c>
      <c r="B97" s="181" t="s">
        <v>456</v>
      </c>
      <c r="C97" s="231">
        <v>0</v>
      </c>
      <c r="D97" s="231">
        <v>0</v>
      </c>
      <c r="E97" s="231">
        <v>1</v>
      </c>
      <c r="F97" s="231">
        <v>0</v>
      </c>
      <c r="G97" s="231">
        <v>0</v>
      </c>
      <c r="H97" s="231">
        <v>0</v>
      </c>
      <c r="I97" s="231">
        <v>2</v>
      </c>
      <c r="J97" s="231">
        <v>0</v>
      </c>
      <c r="K97" s="231">
        <v>0</v>
      </c>
      <c r="L97" s="231">
        <v>1</v>
      </c>
      <c r="M97" s="231">
        <v>1</v>
      </c>
      <c r="N97" s="231">
        <v>0</v>
      </c>
      <c r="O97" s="232">
        <v>5</v>
      </c>
      <c r="P97" s="244">
        <v>0</v>
      </c>
      <c r="Q97" s="233" t="s">
        <v>194</v>
      </c>
      <c r="R97" s="184">
        <v>5</v>
      </c>
    </row>
    <row r="98" spans="1:18" x14ac:dyDescent="0.25">
      <c r="A98" s="159" t="s">
        <v>106</v>
      </c>
      <c r="B98" s="223" t="s">
        <v>107</v>
      </c>
      <c r="C98" s="224">
        <v>0</v>
      </c>
      <c r="D98" s="224">
        <v>0</v>
      </c>
      <c r="E98" s="224">
        <v>0</v>
      </c>
      <c r="F98" s="224">
        <v>0</v>
      </c>
      <c r="G98" s="224">
        <v>0</v>
      </c>
      <c r="H98" s="224">
        <v>0</v>
      </c>
      <c r="I98" s="224">
        <v>0</v>
      </c>
      <c r="J98" s="224">
        <v>0</v>
      </c>
      <c r="K98" s="224">
        <v>0</v>
      </c>
      <c r="L98" s="224">
        <v>0</v>
      </c>
      <c r="M98" s="224">
        <v>0</v>
      </c>
      <c r="N98" s="224">
        <v>1</v>
      </c>
      <c r="O98" s="160">
        <v>1</v>
      </c>
      <c r="P98" s="245">
        <v>0</v>
      </c>
      <c r="Q98" s="161" t="s">
        <v>194</v>
      </c>
      <c r="R98" s="158">
        <v>1</v>
      </c>
    </row>
    <row r="99" spans="1:18" x14ac:dyDescent="0.25">
      <c r="A99" s="159" t="s">
        <v>365</v>
      </c>
      <c r="B99" s="185" t="s">
        <v>194</v>
      </c>
      <c r="C99" s="226">
        <v>49</v>
      </c>
      <c r="D99" s="226">
        <v>29</v>
      </c>
      <c r="E99" s="226">
        <v>59</v>
      </c>
      <c r="F99" s="226">
        <v>93</v>
      </c>
      <c r="G99" s="226">
        <v>71</v>
      </c>
      <c r="H99" s="226">
        <v>99</v>
      </c>
      <c r="I99" s="226">
        <v>94</v>
      </c>
      <c r="J99" s="226">
        <v>54</v>
      </c>
      <c r="K99" s="226">
        <v>97</v>
      </c>
      <c r="L99" s="226">
        <v>111</v>
      </c>
      <c r="M99" s="226">
        <v>118</v>
      </c>
      <c r="N99" s="226">
        <v>80</v>
      </c>
      <c r="O99" s="226">
        <v>954</v>
      </c>
      <c r="P99" s="164">
        <v>422</v>
      </c>
      <c r="Q99" s="240">
        <v>1.2606635071090047</v>
      </c>
      <c r="R99" s="188">
        <v>532</v>
      </c>
    </row>
    <row r="100" spans="1:18" x14ac:dyDescent="0.25">
      <c r="A100" s="159" t="s">
        <v>194</v>
      </c>
      <c r="B100" s="223" t="s">
        <v>194</v>
      </c>
      <c r="C100" s="224">
        <v>0</v>
      </c>
      <c r="D100" s="224">
        <v>0</v>
      </c>
      <c r="E100" s="224">
        <v>0</v>
      </c>
      <c r="F100" s="224">
        <v>0</v>
      </c>
      <c r="G100" s="224">
        <v>0</v>
      </c>
      <c r="H100" s="224">
        <v>0</v>
      </c>
      <c r="I100" s="224">
        <v>0</v>
      </c>
      <c r="J100" s="224">
        <v>0</v>
      </c>
      <c r="K100" s="224">
        <v>0</v>
      </c>
      <c r="L100" s="224">
        <v>0</v>
      </c>
      <c r="M100" s="224">
        <v>0</v>
      </c>
      <c r="N100" s="224">
        <v>0</v>
      </c>
      <c r="O100" s="160">
        <v>0</v>
      </c>
      <c r="P100" s="245">
        <v>0</v>
      </c>
      <c r="Q100" s="161" t="s">
        <v>194</v>
      </c>
      <c r="R100" s="158" t="s">
        <v>194</v>
      </c>
    </row>
    <row r="101" spans="1:18" x14ac:dyDescent="0.25">
      <c r="A101" s="230" t="s">
        <v>117</v>
      </c>
      <c r="B101" s="181" t="s">
        <v>373</v>
      </c>
      <c r="C101" s="231">
        <v>39</v>
      </c>
      <c r="D101" s="231">
        <v>14</v>
      </c>
      <c r="E101" s="231">
        <v>20</v>
      </c>
      <c r="F101" s="231">
        <v>35</v>
      </c>
      <c r="G101" s="231">
        <v>38</v>
      </c>
      <c r="H101" s="231">
        <v>35</v>
      </c>
      <c r="I101" s="231">
        <v>17</v>
      </c>
      <c r="J101" s="231">
        <v>23</v>
      </c>
      <c r="K101" s="231">
        <v>11</v>
      </c>
      <c r="L101" s="231">
        <v>23</v>
      </c>
      <c r="M101" s="231">
        <v>14</v>
      </c>
      <c r="N101" s="231">
        <v>15</v>
      </c>
      <c r="O101" s="232">
        <v>284</v>
      </c>
      <c r="P101" s="244">
        <v>261</v>
      </c>
      <c r="Q101" s="233">
        <v>8.8122605363984752E-2</v>
      </c>
      <c r="R101" s="184">
        <v>23</v>
      </c>
    </row>
    <row r="102" spans="1:18" x14ac:dyDescent="0.25">
      <c r="A102" s="159" t="s">
        <v>117</v>
      </c>
      <c r="B102" s="223" t="s">
        <v>457</v>
      </c>
      <c r="C102" s="224">
        <v>6</v>
      </c>
      <c r="D102" s="224">
        <v>4</v>
      </c>
      <c r="E102" s="224">
        <v>10</v>
      </c>
      <c r="F102" s="224">
        <v>2</v>
      </c>
      <c r="G102" s="224">
        <v>8</v>
      </c>
      <c r="H102" s="224">
        <v>17</v>
      </c>
      <c r="I102" s="224">
        <v>18</v>
      </c>
      <c r="J102" s="224">
        <v>23</v>
      </c>
      <c r="K102" s="224">
        <v>23</v>
      </c>
      <c r="L102" s="224">
        <v>30</v>
      </c>
      <c r="M102" s="224">
        <v>24</v>
      </c>
      <c r="N102" s="224">
        <v>22</v>
      </c>
      <c r="O102" s="160">
        <v>187</v>
      </c>
      <c r="P102" s="245">
        <v>77</v>
      </c>
      <c r="Q102" s="161">
        <v>1.4285714285714284</v>
      </c>
      <c r="R102" s="158">
        <v>110</v>
      </c>
    </row>
    <row r="103" spans="1:18" x14ac:dyDescent="0.25">
      <c r="A103" s="230" t="s">
        <v>117</v>
      </c>
      <c r="B103" s="181" t="s">
        <v>458</v>
      </c>
      <c r="C103" s="231">
        <v>9</v>
      </c>
      <c r="D103" s="231">
        <v>17</v>
      </c>
      <c r="E103" s="231">
        <v>30</v>
      </c>
      <c r="F103" s="231">
        <v>20</v>
      </c>
      <c r="G103" s="231">
        <v>7</v>
      </c>
      <c r="H103" s="231">
        <v>10</v>
      </c>
      <c r="I103" s="231">
        <v>13</v>
      </c>
      <c r="J103" s="231">
        <v>26</v>
      </c>
      <c r="K103" s="231">
        <v>18</v>
      </c>
      <c r="L103" s="231">
        <v>12</v>
      </c>
      <c r="M103" s="231">
        <v>12</v>
      </c>
      <c r="N103" s="231">
        <v>5</v>
      </c>
      <c r="O103" s="232">
        <v>179</v>
      </c>
      <c r="P103" s="244">
        <v>38</v>
      </c>
      <c r="Q103" s="233">
        <v>3.7105263157894735</v>
      </c>
      <c r="R103" s="184">
        <v>141</v>
      </c>
    </row>
    <row r="104" spans="1:18" x14ac:dyDescent="0.25">
      <c r="A104" s="159" t="s">
        <v>117</v>
      </c>
      <c r="B104" s="223" t="s">
        <v>270</v>
      </c>
      <c r="C104" s="224">
        <v>9</v>
      </c>
      <c r="D104" s="224">
        <v>7</v>
      </c>
      <c r="E104" s="224">
        <v>7</v>
      </c>
      <c r="F104" s="224">
        <v>6</v>
      </c>
      <c r="G104" s="224">
        <v>20</v>
      </c>
      <c r="H104" s="224">
        <v>13</v>
      </c>
      <c r="I104" s="224">
        <v>6</v>
      </c>
      <c r="J104" s="224">
        <v>8</v>
      </c>
      <c r="K104" s="224">
        <v>5</v>
      </c>
      <c r="L104" s="224">
        <v>0</v>
      </c>
      <c r="M104" s="224">
        <v>6</v>
      </c>
      <c r="N104" s="224">
        <v>11</v>
      </c>
      <c r="O104" s="160">
        <v>98</v>
      </c>
      <c r="P104" s="245">
        <v>62</v>
      </c>
      <c r="Q104" s="161">
        <v>0.58064516129032251</v>
      </c>
      <c r="R104" s="158">
        <v>36</v>
      </c>
    </row>
    <row r="105" spans="1:18" x14ac:dyDescent="0.25">
      <c r="A105" s="230" t="s">
        <v>117</v>
      </c>
      <c r="B105" s="181" t="s">
        <v>273</v>
      </c>
      <c r="C105" s="231">
        <v>11</v>
      </c>
      <c r="D105" s="231">
        <v>5</v>
      </c>
      <c r="E105" s="231">
        <v>8</v>
      </c>
      <c r="F105" s="231">
        <v>6</v>
      </c>
      <c r="G105" s="231">
        <v>23</v>
      </c>
      <c r="H105" s="231">
        <v>12</v>
      </c>
      <c r="I105" s="231">
        <v>4</v>
      </c>
      <c r="J105" s="231">
        <v>8</v>
      </c>
      <c r="K105" s="231">
        <v>8</v>
      </c>
      <c r="L105" s="231">
        <v>4</v>
      </c>
      <c r="M105" s="231">
        <v>4</v>
      </c>
      <c r="N105" s="231">
        <v>2</v>
      </c>
      <c r="O105" s="232">
        <v>95</v>
      </c>
      <c r="P105" s="244">
        <v>170</v>
      </c>
      <c r="Q105" s="233">
        <v>-0.44117647058823528</v>
      </c>
      <c r="R105" s="184">
        <v>-75</v>
      </c>
    </row>
    <row r="106" spans="1:18" x14ac:dyDescent="0.25">
      <c r="A106" s="159" t="s">
        <v>117</v>
      </c>
      <c r="B106" s="223" t="s">
        <v>133</v>
      </c>
      <c r="C106" s="224">
        <v>0</v>
      </c>
      <c r="D106" s="224">
        <v>0</v>
      </c>
      <c r="E106" s="224">
        <v>0</v>
      </c>
      <c r="F106" s="224">
        <v>0</v>
      </c>
      <c r="G106" s="224">
        <v>0</v>
      </c>
      <c r="H106" s="224">
        <v>5</v>
      </c>
      <c r="I106" s="224">
        <v>2</v>
      </c>
      <c r="J106" s="224">
        <v>7</v>
      </c>
      <c r="K106" s="224">
        <v>9</v>
      </c>
      <c r="L106" s="224">
        <v>5</v>
      </c>
      <c r="M106" s="224">
        <v>5</v>
      </c>
      <c r="N106" s="224">
        <v>2</v>
      </c>
      <c r="O106" s="160">
        <v>35</v>
      </c>
      <c r="P106" s="245">
        <v>0</v>
      </c>
      <c r="Q106" s="161" t="s">
        <v>194</v>
      </c>
      <c r="R106" s="158">
        <v>35</v>
      </c>
    </row>
    <row r="107" spans="1:18" x14ac:dyDescent="0.25">
      <c r="A107" s="230" t="s">
        <v>117</v>
      </c>
      <c r="B107" s="181" t="s">
        <v>459</v>
      </c>
      <c r="C107" s="231">
        <v>7</v>
      </c>
      <c r="D107" s="231">
        <v>2</v>
      </c>
      <c r="E107" s="231">
        <v>1</v>
      </c>
      <c r="F107" s="231">
        <v>4</v>
      </c>
      <c r="G107" s="231">
        <v>6</v>
      </c>
      <c r="H107" s="231">
        <v>2</v>
      </c>
      <c r="I107" s="231">
        <v>1</v>
      </c>
      <c r="J107" s="231">
        <v>3</v>
      </c>
      <c r="K107" s="231">
        <v>3</v>
      </c>
      <c r="L107" s="231">
        <v>2</v>
      </c>
      <c r="M107" s="231">
        <v>1</v>
      </c>
      <c r="N107" s="231">
        <v>2</v>
      </c>
      <c r="O107" s="232">
        <v>34</v>
      </c>
      <c r="P107" s="244">
        <v>41</v>
      </c>
      <c r="Q107" s="233">
        <v>-0.17073170731707321</v>
      </c>
      <c r="R107" s="184">
        <v>-7</v>
      </c>
    </row>
    <row r="108" spans="1:18" x14ac:dyDescent="0.25">
      <c r="A108" s="159" t="s">
        <v>117</v>
      </c>
      <c r="B108" s="223" t="s">
        <v>118</v>
      </c>
      <c r="C108" s="224">
        <v>0</v>
      </c>
      <c r="D108" s="224">
        <v>0</v>
      </c>
      <c r="E108" s="224">
        <v>0</v>
      </c>
      <c r="F108" s="224">
        <v>0</v>
      </c>
      <c r="G108" s="224">
        <v>0</v>
      </c>
      <c r="H108" s="224">
        <v>0</v>
      </c>
      <c r="I108" s="224">
        <v>0</v>
      </c>
      <c r="J108" s="224">
        <v>0</v>
      </c>
      <c r="K108" s="224">
        <v>0</v>
      </c>
      <c r="L108" s="224">
        <v>7</v>
      </c>
      <c r="M108" s="224">
        <v>3</v>
      </c>
      <c r="N108" s="224">
        <v>3</v>
      </c>
      <c r="O108" s="160">
        <v>13</v>
      </c>
      <c r="P108" s="245">
        <v>0</v>
      </c>
      <c r="Q108" s="161" t="s">
        <v>194</v>
      </c>
      <c r="R108" s="158">
        <v>13</v>
      </c>
    </row>
    <row r="109" spans="1:18" x14ac:dyDescent="0.25">
      <c r="A109" s="230" t="s">
        <v>117</v>
      </c>
      <c r="B109" s="181" t="s">
        <v>274</v>
      </c>
      <c r="C109" s="231">
        <v>0</v>
      </c>
      <c r="D109" s="231">
        <v>3</v>
      </c>
      <c r="E109" s="231">
        <v>1</v>
      </c>
      <c r="F109" s="231">
        <v>3</v>
      </c>
      <c r="G109" s="231">
        <v>0</v>
      </c>
      <c r="H109" s="231">
        <v>0</v>
      </c>
      <c r="I109" s="231">
        <v>0</v>
      </c>
      <c r="J109" s="231">
        <v>1</v>
      </c>
      <c r="K109" s="231">
        <v>0</v>
      </c>
      <c r="L109" s="231">
        <v>1</v>
      </c>
      <c r="M109" s="231">
        <v>0</v>
      </c>
      <c r="N109" s="231">
        <v>0</v>
      </c>
      <c r="O109" s="232">
        <v>9</v>
      </c>
      <c r="P109" s="244">
        <v>21</v>
      </c>
      <c r="Q109" s="233">
        <v>-0.5714285714285714</v>
      </c>
      <c r="R109" s="184">
        <v>-12</v>
      </c>
    </row>
    <row r="110" spans="1:18" x14ac:dyDescent="0.25">
      <c r="A110" s="159" t="s">
        <v>117</v>
      </c>
      <c r="B110" s="223" t="s">
        <v>460</v>
      </c>
      <c r="C110" s="224">
        <v>2</v>
      </c>
      <c r="D110" s="224">
        <v>0</v>
      </c>
      <c r="E110" s="224">
        <v>1</v>
      </c>
      <c r="F110" s="224">
        <v>0</v>
      </c>
      <c r="G110" s="224">
        <v>0</v>
      </c>
      <c r="H110" s="224">
        <v>0</v>
      </c>
      <c r="I110" s="224">
        <v>0</v>
      </c>
      <c r="J110" s="224">
        <v>0</v>
      </c>
      <c r="K110" s="224">
        <v>0</v>
      </c>
      <c r="L110" s="224">
        <v>1</v>
      </c>
      <c r="M110" s="224">
        <v>1</v>
      </c>
      <c r="N110" s="224">
        <v>0</v>
      </c>
      <c r="O110" s="160">
        <v>5</v>
      </c>
      <c r="P110" s="245">
        <v>209</v>
      </c>
      <c r="Q110" s="161">
        <v>-0.97607655502392343</v>
      </c>
      <c r="R110" s="158">
        <v>-204</v>
      </c>
    </row>
    <row r="111" spans="1:18" x14ac:dyDescent="0.25">
      <c r="A111" s="230" t="s">
        <v>117</v>
      </c>
      <c r="B111" s="181" t="s">
        <v>272</v>
      </c>
      <c r="C111" s="231">
        <v>0</v>
      </c>
      <c r="D111" s="231">
        <v>0</v>
      </c>
      <c r="E111" s="231">
        <v>0</v>
      </c>
      <c r="F111" s="231">
        <v>1</v>
      </c>
      <c r="G111" s="231">
        <v>0</v>
      </c>
      <c r="H111" s="231">
        <v>0</v>
      </c>
      <c r="I111" s="231">
        <v>0</v>
      </c>
      <c r="J111" s="231">
        <v>0</v>
      </c>
      <c r="K111" s="231">
        <v>0</v>
      </c>
      <c r="L111" s="231">
        <v>0</v>
      </c>
      <c r="M111" s="231">
        <v>1</v>
      </c>
      <c r="N111" s="231">
        <v>0</v>
      </c>
      <c r="O111" s="232">
        <v>2</v>
      </c>
      <c r="P111" s="244">
        <v>1</v>
      </c>
      <c r="Q111" s="233">
        <v>1</v>
      </c>
      <c r="R111" s="184">
        <v>1</v>
      </c>
    </row>
    <row r="112" spans="1:18" x14ac:dyDescent="0.25">
      <c r="A112" s="159" t="s">
        <v>117</v>
      </c>
      <c r="B112" s="223" t="s">
        <v>461</v>
      </c>
      <c r="C112" s="224">
        <v>1</v>
      </c>
      <c r="D112" s="224">
        <v>0</v>
      </c>
      <c r="E112" s="224">
        <v>0</v>
      </c>
      <c r="F112" s="224">
        <v>0</v>
      </c>
      <c r="G112" s="224">
        <v>0</v>
      </c>
      <c r="H112" s="224">
        <v>0</v>
      </c>
      <c r="I112" s="224">
        <v>0</v>
      </c>
      <c r="J112" s="224">
        <v>0</v>
      </c>
      <c r="K112" s="224">
        <v>0</v>
      </c>
      <c r="L112" s="224">
        <v>0</v>
      </c>
      <c r="M112" s="224">
        <v>0</v>
      </c>
      <c r="N112" s="224">
        <v>0</v>
      </c>
      <c r="O112" s="160">
        <v>1</v>
      </c>
      <c r="P112" s="245">
        <v>4</v>
      </c>
      <c r="Q112" s="161">
        <v>-0.75</v>
      </c>
      <c r="R112" s="158">
        <v>-3</v>
      </c>
    </row>
    <row r="113" spans="1:18" x14ac:dyDescent="0.25">
      <c r="A113" s="230" t="s">
        <v>117</v>
      </c>
      <c r="B113" s="181" t="s">
        <v>271</v>
      </c>
      <c r="C113" s="231">
        <v>0</v>
      </c>
      <c r="D113" s="231">
        <v>1</v>
      </c>
      <c r="E113" s="231">
        <v>0</v>
      </c>
      <c r="F113" s="231">
        <v>0</v>
      </c>
      <c r="G113" s="231">
        <v>0</v>
      </c>
      <c r="H113" s="231">
        <v>0</v>
      </c>
      <c r="I113" s="231">
        <v>0</v>
      </c>
      <c r="J113" s="231">
        <v>0</v>
      </c>
      <c r="K113" s="231">
        <v>0</v>
      </c>
      <c r="L113" s="231">
        <v>0</v>
      </c>
      <c r="M113" s="231">
        <v>0</v>
      </c>
      <c r="N113" s="231">
        <v>0</v>
      </c>
      <c r="O113" s="232">
        <v>1</v>
      </c>
      <c r="P113" s="244">
        <v>2</v>
      </c>
      <c r="Q113" s="233">
        <v>-0.5</v>
      </c>
      <c r="R113" s="184">
        <v>-1</v>
      </c>
    </row>
    <row r="114" spans="1:18" x14ac:dyDescent="0.25">
      <c r="A114" s="159" t="s">
        <v>275</v>
      </c>
      <c r="B114" s="185" t="s">
        <v>194</v>
      </c>
      <c r="C114" s="226">
        <v>84</v>
      </c>
      <c r="D114" s="226">
        <v>53</v>
      </c>
      <c r="E114" s="226">
        <v>78</v>
      </c>
      <c r="F114" s="226">
        <v>77</v>
      </c>
      <c r="G114" s="226">
        <v>102</v>
      </c>
      <c r="H114" s="226">
        <v>94</v>
      </c>
      <c r="I114" s="226">
        <v>61</v>
      </c>
      <c r="J114" s="226">
        <v>99</v>
      </c>
      <c r="K114" s="226">
        <v>77</v>
      </c>
      <c r="L114" s="226">
        <v>85</v>
      </c>
      <c r="M114" s="226">
        <v>71</v>
      </c>
      <c r="N114" s="226">
        <v>62</v>
      </c>
      <c r="O114" s="226">
        <v>943</v>
      </c>
      <c r="P114" s="164">
        <v>887</v>
      </c>
      <c r="Q114" s="240">
        <v>6.3134160090191571E-2</v>
      </c>
      <c r="R114" s="188">
        <v>56</v>
      </c>
    </row>
    <row r="115" spans="1:18" x14ac:dyDescent="0.25">
      <c r="A115" s="159" t="s">
        <v>194</v>
      </c>
      <c r="B115" s="223" t="s">
        <v>194</v>
      </c>
      <c r="C115" s="224">
        <v>0</v>
      </c>
      <c r="D115" s="224">
        <v>0</v>
      </c>
      <c r="E115" s="224">
        <v>0</v>
      </c>
      <c r="F115" s="224">
        <v>0</v>
      </c>
      <c r="G115" s="224">
        <v>0</v>
      </c>
      <c r="H115" s="224">
        <v>0</v>
      </c>
      <c r="I115" s="224">
        <v>0</v>
      </c>
      <c r="J115" s="224">
        <v>0</v>
      </c>
      <c r="K115" s="224">
        <v>0</v>
      </c>
      <c r="L115" s="224">
        <v>0</v>
      </c>
      <c r="M115" s="224">
        <v>0</v>
      </c>
      <c r="N115" s="224">
        <v>0</v>
      </c>
      <c r="O115" s="160">
        <v>0</v>
      </c>
      <c r="P115" s="245">
        <v>0</v>
      </c>
      <c r="Q115" s="161" t="s">
        <v>194</v>
      </c>
      <c r="R115" s="158" t="s">
        <v>194</v>
      </c>
    </row>
    <row r="116" spans="1:18" x14ac:dyDescent="0.25">
      <c r="A116" s="230" t="s">
        <v>324</v>
      </c>
      <c r="B116" s="181" t="s">
        <v>462</v>
      </c>
      <c r="C116" s="231">
        <v>43</v>
      </c>
      <c r="D116" s="231">
        <v>41</v>
      </c>
      <c r="E116" s="231">
        <v>66</v>
      </c>
      <c r="F116" s="231">
        <v>68</v>
      </c>
      <c r="G116" s="231">
        <v>69</v>
      </c>
      <c r="H116" s="231">
        <v>56</v>
      </c>
      <c r="I116" s="231">
        <v>36</v>
      </c>
      <c r="J116" s="231">
        <v>65</v>
      </c>
      <c r="K116" s="231">
        <v>45</v>
      </c>
      <c r="L116" s="231">
        <v>36</v>
      </c>
      <c r="M116" s="231">
        <v>35</v>
      </c>
      <c r="N116" s="231">
        <v>21</v>
      </c>
      <c r="O116" s="232">
        <v>581</v>
      </c>
      <c r="P116" s="244">
        <v>741</v>
      </c>
      <c r="Q116" s="233">
        <v>-0.21592442645074228</v>
      </c>
      <c r="R116" s="184">
        <v>-160</v>
      </c>
    </row>
    <row r="117" spans="1:18" x14ac:dyDescent="0.25">
      <c r="A117" s="159" t="s">
        <v>324</v>
      </c>
      <c r="B117" s="223" t="s">
        <v>463</v>
      </c>
      <c r="C117" s="224">
        <v>7</v>
      </c>
      <c r="D117" s="224">
        <v>10</v>
      </c>
      <c r="E117" s="224">
        <v>14</v>
      </c>
      <c r="F117" s="224">
        <v>20</v>
      </c>
      <c r="G117" s="224">
        <v>13</v>
      </c>
      <c r="H117" s="224">
        <v>17</v>
      </c>
      <c r="I117" s="224">
        <v>14</v>
      </c>
      <c r="J117" s="224">
        <v>16</v>
      </c>
      <c r="K117" s="224">
        <v>15</v>
      </c>
      <c r="L117" s="224">
        <v>6</v>
      </c>
      <c r="M117" s="224">
        <v>10</v>
      </c>
      <c r="N117" s="224">
        <v>9</v>
      </c>
      <c r="O117" s="160">
        <v>151</v>
      </c>
      <c r="P117" s="245">
        <v>153</v>
      </c>
      <c r="Q117" s="161">
        <v>-1.3071895424836555E-2</v>
      </c>
      <c r="R117" s="158">
        <v>-2</v>
      </c>
    </row>
    <row r="118" spans="1:18" x14ac:dyDescent="0.25">
      <c r="A118" s="230" t="s">
        <v>324</v>
      </c>
      <c r="B118" s="181" t="s">
        <v>464</v>
      </c>
      <c r="C118" s="231">
        <v>1</v>
      </c>
      <c r="D118" s="231">
        <v>4</v>
      </c>
      <c r="E118" s="231">
        <v>3</v>
      </c>
      <c r="F118" s="231">
        <v>6</v>
      </c>
      <c r="G118" s="231">
        <v>10</v>
      </c>
      <c r="H118" s="231">
        <v>8</v>
      </c>
      <c r="I118" s="231">
        <v>3</v>
      </c>
      <c r="J118" s="231">
        <v>5</v>
      </c>
      <c r="K118" s="231">
        <v>1</v>
      </c>
      <c r="L118" s="231">
        <v>2</v>
      </c>
      <c r="M118" s="231">
        <v>1</v>
      </c>
      <c r="N118" s="231">
        <v>1</v>
      </c>
      <c r="O118" s="232">
        <v>45</v>
      </c>
      <c r="P118" s="244">
        <v>112</v>
      </c>
      <c r="Q118" s="233">
        <v>-0.5982142857142857</v>
      </c>
      <c r="R118" s="184">
        <v>-67</v>
      </c>
    </row>
    <row r="119" spans="1:18" x14ac:dyDescent="0.25">
      <c r="A119" s="159" t="s">
        <v>324</v>
      </c>
      <c r="B119" s="223" t="s">
        <v>465</v>
      </c>
      <c r="C119" s="224">
        <v>3</v>
      </c>
      <c r="D119" s="224">
        <v>4</v>
      </c>
      <c r="E119" s="224">
        <v>4</v>
      </c>
      <c r="F119" s="224">
        <v>3</v>
      </c>
      <c r="G119" s="224">
        <v>2</v>
      </c>
      <c r="H119" s="224">
        <v>3</v>
      </c>
      <c r="I119" s="224">
        <v>1</v>
      </c>
      <c r="J119" s="224">
        <v>5</v>
      </c>
      <c r="K119" s="224">
        <v>3</v>
      </c>
      <c r="L119" s="224">
        <v>6</v>
      </c>
      <c r="M119" s="224">
        <v>3</v>
      </c>
      <c r="N119" s="224">
        <v>1</v>
      </c>
      <c r="O119" s="160">
        <v>38</v>
      </c>
      <c r="P119" s="245">
        <v>59</v>
      </c>
      <c r="Q119" s="161">
        <v>-0.35593220338983056</v>
      </c>
      <c r="R119" s="158">
        <v>-21</v>
      </c>
    </row>
    <row r="120" spans="1:18" x14ac:dyDescent="0.25">
      <c r="A120" s="230" t="s">
        <v>324</v>
      </c>
      <c r="B120" s="181" t="s">
        <v>466</v>
      </c>
      <c r="C120" s="231">
        <v>4</v>
      </c>
      <c r="D120" s="231">
        <v>4</v>
      </c>
      <c r="E120" s="231">
        <v>5</v>
      </c>
      <c r="F120" s="231">
        <v>2</v>
      </c>
      <c r="G120" s="231">
        <v>1</v>
      </c>
      <c r="H120" s="231">
        <v>1</v>
      </c>
      <c r="I120" s="231">
        <v>0</v>
      </c>
      <c r="J120" s="231">
        <v>2</v>
      </c>
      <c r="K120" s="231">
        <v>2</v>
      </c>
      <c r="L120" s="231">
        <v>10</v>
      </c>
      <c r="M120" s="231">
        <v>1</v>
      </c>
      <c r="N120" s="231">
        <v>1</v>
      </c>
      <c r="O120" s="232">
        <v>33</v>
      </c>
      <c r="P120" s="244">
        <v>13</v>
      </c>
      <c r="Q120" s="233">
        <v>1.5384615384615383</v>
      </c>
      <c r="R120" s="184">
        <v>20</v>
      </c>
    </row>
    <row r="121" spans="1:18" x14ac:dyDescent="0.25">
      <c r="A121" s="159" t="s">
        <v>324</v>
      </c>
      <c r="B121" s="223" t="s">
        <v>467</v>
      </c>
      <c r="C121" s="224">
        <v>1</v>
      </c>
      <c r="D121" s="224">
        <v>1</v>
      </c>
      <c r="E121" s="224">
        <v>1</v>
      </c>
      <c r="F121" s="224">
        <v>0</v>
      </c>
      <c r="G121" s="224">
        <v>7</v>
      </c>
      <c r="H121" s="224">
        <v>1</v>
      </c>
      <c r="I121" s="224">
        <v>4</v>
      </c>
      <c r="J121" s="224">
        <v>0</v>
      </c>
      <c r="K121" s="224">
        <v>0</v>
      </c>
      <c r="L121" s="224">
        <v>0</v>
      </c>
      <c r="M121" s="224">
        <v>1</v>
      </c>
      <c r="N121" s="224">
        <v>1</v>
      </c>
      <c r="O121" s="160">
        <v>17</v>
      </c>
      <c r="P121" s="245">
        <v>13</v>
      </c>
      <c r="Q121" s="161">
        <v>0.30769230769230771</v>
      </c>
      <c r="R121" s="158">
        <v>4</v>
      </c>
    </row>
    <row r="122" spans="1:18" x14ac:dyDescent="0.25">
      <c r="A122" s="230" t="s">
        <v>324</v>
      </c>
      <c r="B122" s="181" t="s">
        <v>468</v>
      </c>
      <c r="C122" s="231">
        <v>2</v>
      </c>
      <c r="D122" s="231">
        <v>1</v>
      </c>
      <c r="E122" s="231">
        <v>4</v>
      </c>
      <c r="F122" s="231">
        <v>0</v>
      </c>
      <c r="G122" s="231">
        <v>1</v>
      </c>
      <c r="H122" s="231">
        <v>0</v>
      </c>
      <c r="I122" s="231">
        <v>1</v>
      </c>
      <c r="J122" s="231">
        <v>1</v>
      </c>
      <c r="K122" s="231">
        <v>0</v>
      </c>
      <c r="L122" s="231">
        <v>0</v>
      </c>
      <c r="M122" s="231">
        <v>0</v>
      </c>
      <c r="N122" s="231">
        <v>0</v>
      </c>
      <c r="O122" s="232">
        <v>10</v>
      </c>
      <c r="P122" s="244">
        <v>13</v>
      </c>
      <c r="Q122" s="233">
        <v>-0.23076923076923073</v>
      </c>
      <c r="R122" s="184">
        <v>-3</v>
      </c>
    </row>
    <row r="123" spans="1:18" x14ac:dyDescent="0.25">
      <c r="A123" s="159" t="s">
        <v>324</v>
      </c>
      <c r="B123" s="223" t="s">
        <v>326</v>
      </c>
      <c r="C123" s="224">
        <v>0</v>
      </c>
      <c r="D123" s="224">
        <v>1</v>
      </c>
      <c r="E123" s="224">
        <v>0</v>
      </c>
      <c r="F123" s="224">
        <v>1</v>
      </c>
      <c r="G123" s="224">
        <v>0</v>
      </c>
      <c r="H123" s="224">
        <v>2</v>
      </c>
      <c r="I123" s="224">
        <v>0</v>
      </c>
      <c r="J123" s="224">
        <v>2</v>
      </c>
      <c r="K123" s="224">
        <v>1</v>
      </c>
      <c r="L123" s="224">
        <v>0</v>
      </c>
      <c r="M123" s="224">
        <v>0</v>
      </c>
      <c r="N123" s="224">
        <v>0</v>
      </c>
      <c r="O123" s="160">
        <v>7</v>
      </c>
      <c r="P123" s="245">
        <v>0</v>
      </c>
      <c r="Q123" s="161" t="s">
        <v>194</v>
      </c>
      <c r="R123" s="158">
        <v>7</v>
      </c>
    </row>
    <row r="124" spans="1:18" x14ac:dyDescent="0.25">
      <c r="A124" s="230" t="s">
        <v>324</v>
      </c>
      <c r="B124" s="181" t="s">
        <v>469</v>
      </c>
      <c r="C124" s="231">
        <v>0</v>
      </c>
      <c r="D124" s="231">
        <v>0</v>
      </c>
      <c r="E124" s="231">
        <v>0</v>
      </c>
      <c r="F124" s="231">
        <v>1</v>
      </c>
      <c r="G124" s="231">
        <v>1</v>
      </c>
      <c r="H124" s="231">
        <v>2</v>
      </c>
      <c r="I124" s="231">
        <v>0</v>
      </c>
      <c r="J124" s="231">
        <v>2</v>
      </c>
      <c r="K124" s="231">
        <v>0</v>
      </c>
      <c r="L124" s="231">
        <v>0</v>
      </c>
      <c r="M124" s="231">
        <v>0</v>
      </c>
      <c r="N124" s="231">
        <v>0</v>
      </c>
      <c r="O124" s="232">
        <v>6</v>
      </c>
      <c r="P124" s="244">
        <v>41</v>
      </c>
      <c r="Q124" s="233">
        <v>-0.85365853658536583</v>
      </c>
      <c r="R124" s="184">
        <v>-35</v>
      </c>
    </row>
    <row r="125" spans="1:18" x14ac:dyDescent="0.25">
      <c r="A125" s="159" t="s">
        <v>324</v>
      </c>
      <c r="B125" s="223" t="s">
        <v>470</v>
      </c>
      <c r="C125" s="224">
        <v>1</v>
      </c>
      <c r="D125" s="224">
        <v>0</v>
      </c>
      <c r="E125" s="224">
        <v>0</v>
      </c>
      <c r="F125" s="224">
        <v>1</v>
      </c>
      <c r="G125" s="224">
        <v>0</v>
      </c>
      <c r="H125" s="224">
        <v>0</v>
      </c>
      <c r="I125" s="224">
        <v>0</v>
      </c>
      <c r="J125" s="224">
        <v>0</v>
      </c>
      <c r="K125" s="224">
        <v>0</v>
      </c>
      <c r="L125" s="224">
        <v>0</v>
      </c>
      <c r="M125" s="224">
        <v>0</v>
      </c>
      <c r="N125" s="224">
        <v>0</v>
      </c>
      <c r="O125" s="160">
        <v>2</v>
      </c>
      <c r="P125" s="245">
        <v>33</v>
      </c>
      <c r="Q125" s="161">
        <v>-0.93939393939393945</v>
      </c>
      <c r="R125" s="158">
        <v>-31</v>
      </c>
    </row>
    <row r="126" spans="1:18" x14ac:dyDescent="0.25">
      <c r="A126" s="230" t="s">
        <v>324</v>
      </c>
      <c r="B126" s="181" t="s">
        <v>325</v>
      </c>
      <c r="C126" s="231">
        <v>1</v>
      </c>
      <c r="D126" s="231">
        <v>0</v>
      </c>
      <c r="E126" s="231">
        <v>0</v>
      </c>
      <c r="F126" s="231">
        <v>0</v>
      </c>
      <c r="G126" s="231">
        <v>0</v>
      </c>
      <c r="H126" s="231">
        <v>0</v>
      </c>
      <c r="I126" s="231">
        <v>0</v>
      </c>
      <c r="J126" s="231">
        <v>0</v>
      </c>
      <c r="K126" s="231">
        <v>0</v>
      </c>
      <c r="L126" s="231">
        <v>0</v>
      </c>
      <c r="M126" s="231">
        <v>0</v>
      </c>
      <c r="N126" s="231">
        <v>0</v>
      </c>
      <c r="O126" s="232">
        <v>1</v>
      </c>
      <c r="P126" s="244">
        <v>3</v>
      </c>
      <c r="Q126" s="233">
        <v>-0.66666666666666674</v>
      </c>
      <c r="R126" s="184">
        <v>-2</v>
      </c>
    </row>
    <row r="127" spans="1:18" x14ac:dyDescent="0.25">
      <c r="A127" s="159" t="s">
        <v>328</v>
      </c>
      <c r="B127" s="185" t="s">
        <v>194</v>
      </c>
      <c r="C127" s="226">
        <v>63</v>
      </c>
      <c r="D127" s="226">
        <v>66</v>
      </c>
      <c r="E127" s="226">
        <v>97</v>
      </c>
      <c r="F127" s="226">
        <v>102</v>
      </c>
      <c r="G127" s="226">
        <v>104</v>
      </c>
      <c r="H127" s="226">
        <v>90</v>
      </c>
      <c r="I127" s="226">
        <v>59</v>
      </c>
      <c r="J127" s="226">
        <v>98</v>
      </c>
      <c r="K127" s="226">
        <v>67</v>
      </c>
      <c r="L127" s="226">
        <v>60</v>
      </c>
      <c r="M127" s="226">
        <v>51</v>
      </c>
      <c r="N127" s="226">
        <v>34</v>
      </c>
      <c r="O127" s="226">
        <v>891</v>
      </c>
      <c r="P127" s="164">
        <v>1182</v>
      </c>
      <c r="Q127" s="240">
        <v>-0.24619289340101524</v>
      </c>
      <c r="R127" s="188">
        <v>-291</v>
      </c>
    </row>
    <row r="128" spans="1:18" x14ac:dyDescent="0.25">
      <c r="A128" s="159" t="s">
        <v>194</v>
      </c>
      <c r="B128" s="223" t="s">
        <v>194</v>
      </c>
      <c r="C128" s="224">
        <v>0</v>
      </c>
      <c r="D128" s="224">
        <v>0</v>
      </c>
      <c r="E128" s="224">
        <v>0</v>
      </c>
      <c r="F128" s="224">
        <v>0</v>
      </c>
      <c r="G128" s="224">
        <v>0</v>
      </c>
      <c r="H128" s="224">
        <v>0</v>
      </c>
      <c r="I128" s="224">
        <v>0</v>
      </c>
      <c r="J128" s="224">
        <v>0</v>
      </c>
      <c r="K128" s="224">
        <v>0</v>
      </c>
      <c r="L128" s="224">
        <v>0</v>
      </c>
      <c r="M128" s="224">
        <v>0</v>
      </c>
      <c r="N128" s="224">
        <v>0</v>
      </c>
      <c r="O128" s="160">
        <v>0</v>
      </c>
      <c r="P128" s="245">
        <v>0</v>
      </c>
      <c r="Q128" s="161" t="s">
        <v>194</v>
      </c>
      <c r="R128" s="158" t="s">
        <v>194</v>
      </c>
    </row>
    <row r="129" spans="1:18" x14ac:dyDescent="0.25">
      <c r="A129" s="230" t="s">
        <v>471</v>
      </c>
      <c r="B129" s="181" t="s">
        <v>472</v>
      </c>
      <c r="C129" s="231">
        <v>36</v>
      </c>
      <c r="D129" s="231">
        <v>23</v>
      </c>
      <c r="E129" s="231">
        <v>55</v>
      </c>
      <c r="F129" s="231">
        <v>39</v>
      </c>
      <c r="G129" s="231">
        <v>36</v>
      </c>
      <c r="H129" s="231">
        <v>24</v>
      </c>
      <c r="I129" s="231">
        <v>44</v>
      </c>
      <c r="J129" s="231">
        <v>44</v>
      </c>
      <c r="K129" s="231">
        <v>40</v>
      </c>
      <c r="L129" s="231">
        <v>52</v>
      </c>
      <c r="M129" s="231">
        <v>28</v>
      </c>
      <c r="N129" s="231">
        <v>12</v>
      </c>
      <c r="O129" s="232">
        <v>433</v>
      </c>
      <c r="P129" s="244">
        <v>566</v>
      </c>
      <c r="Q129" s="233">
        <v>-0.23498233215547704</v>
      </c>
      <c r="R129" s="184">
        <v>-133</v>
      </c>
    </row>
    <row r="130" spans="1:18" x14ac:dyDescent="0.25">
      <c r="A130" s="159" t="s">
        <v>471</v>
      </c>
      <c r="B130" s="223" t="s">
        <v>473</v>
      </c>
      <c r="C130" s="224">
        <v>42</v>
      </c>
      <c r="D130" s="224">
        <v>40</v>
      </c>
      <c r="E130" s="224">
        <v>32</v>
      </c>
      <c r="F130" s="224">
        <v>27</v>
      </c>
      <c r="G130" s="224">
        <v>23</v>
      </c>
      <c r="H130" s="224">
        <v>24</v>
      </c>
      <c r="I130" s="224">
        <v>35</v>
      </c>
      <c r="J130" s="224">
        <v>33</v>
      </c>
      <c r="K130" s="224">
        <v>25</v>
      </c>
      <c r="L130" s="224">
        <v>20</v>
      </c>
      <c r="M130" s="224">
        <v>25</v>
      </c>
      <c r="N130" s="224">
        <v>22</v>
      </c>
      <c r="O130" s="160">
        <v>348</v>
      </c>
      <c r="P130" s="245">
        <v>309</v>
      </c>
      <c r="Q130" s="161">
        <v>0.12621359223300965</v>
      </c>
      <c r="R130" s="158">
        <v>39</v>
      </c>
    </row>
    <row r="131" spans="1:18" x14ac:dyDescent="0.25">
      <c r="A131" s="230" t="s">
        <v>471</v>
      </c>
      <c r="B131" s="181" t="s">
        <v>474</v>
      </c>
      <c r="C131" s="231">
        <v>4</v>
      </c>
      <c r="D131" s="231">
        <v>2</v>
      </c>
      <c r="E131" s="231">
        <v>2</v>
      </c>
      <c r="F131" s="231">
        <v>6</v>
      </c>
      <c r="G131" s="231">
        <v>4</v>
      </c>
      <c r="H131" s="231">
        <v>5</v>
      </c>
      <c r="I131" s="231">
        <v>6</v>
      </c>
      <c r="J131" s="231">
        <v>3</v>
      </c>
      <c r="K131" s="231">
        <v>6</v>
      </c>
      <c r="L131" s="231">
        <v>6</v>
      </c>
      <c r="M131" s="231">
        <v>10</v>
      </c>
      <c r="N131" s="231">
        <v>6</v>
      </c>
      <c r="O131" s="232">
        <v>60</v>
      </c>
      <c r="P131" s="244">
        <v>81</v>
      </c>
      <c r="Q131" s="233">
        <v>-0.2592592592592593</v>
      </c>
      <c r="R131" s="184">
        <v>-21</v>
      </c>
    </row>
    <row r="132" spans="1:18" x14ac:dyDescent="0.25">
      <c r="A132" s="159" t="s">
        <v>471</v>
      </c>
      <c r="B132" s="223" t="s">
        <v>475</v>
      </c>
      <c r="C132" s="224">
        <v>3</v>
      </c>
      <c r="D132" s="224">
        <v>2</v>
      </c>
      <c r="E132" s="224">
        <v>1</v>
      </c>
      <c r="F132" s="224">
        <v>2</v>
      </c>
      <c r="G132" s="224">
        <v>2</v>
      </c>
      <c r="H132" s="224">
        <v>5</v>
      </c>
      <c r="I132" s="224">
        <v>1</v>
      </c>
      <c r="J132" s="224">
        <v>1</v>
      </c>
      <c r="K132" s="224">
        <v>1</v>
      </c>
      <c r="L132" s="224">
        <v>1</v>
      </c>
      <c r="M132" s="224">
        <v>1</v>
      </c>
      <c r="N132" s="224">
        <v>1</v>
      </c>
      <c r="O132" s="160">
        <v>21</v>
      </c>
      <c r="P132" s="245">
        <v>59</v>
      </c>
      <c r="Q132" s="161">
        <v>-0.64406779661016955</v>
      </c>
      <c r="R132" s="158">
        <v>-38</v>
      </c>
    </row>
    <row r="133" spans="1:18" x14ac:dyDescent="0.25">
      <c r="A133" s="230" t="s">
        <v>471</v>
      </c>
      <c r="B133" s="181" t="s">
        <v>476</v>
      </c>
      <c r="C133" s="231">
        <v>1</v>
      </c>
      <c r="D133" s="231">
        <v>0</v>
      </c>
      <c r="E133" s="231">
        <v>2</v>
      </c>
      <c r="F133" s="231">
        <v>1</v>
      </c>
      <c r="G133" s="231">
        <v>1</v>
      </c>
      <c r="H133" s="231">
        <v>3</v>
      </c>
      <c r="I133" s="231">
        <v>0</v>
      </c>
      <c r="J133" s="231">
        <v>0</v>
      </c>
      <c r="K133" s="231">
        <v>1</v>
      </c>
      <c r="L133" s="231">
        <v>1</v>
      </c>
      <c r="M133" s="231">
        <v>0</v>
      </c>
      <c r="N133" s="231">
        <v>0</v>
      </c>
      <c r="O133" s="232">
        <v>10</v>
      </c>
      <c r="P133" s="244">
        <v>14</v>
      </c>
      <c r="Q133" s="233">
        <v>-0.2857142857142857</v>
      </c>
      <c r="R133" s="184">
        <v>-4</v>
      </c>
    </row>
    <row r="134" spans="1:18" x14ac:dyDescent="0.25">
      <c r="A134" s="159" t="s">
        <v>471</v>
      </c>
      <c r="B134" s="223" t="s">
        <v>477</v>
      </c>
      <c r="C134" s="224">
        <v>0</v>
      </c>
      <c r="D134" s="224">
        <v>0</v>
      </c>
      <c r="E134" s="224">
        <v>0</v>
      </c>
      <c r="F134" s="224">
        <v>0</v>
      </c>
      <c r="G134" s="224">
        <v>0</v>
      </c>
      <c r="H134" s="224">
        <v>2</v>
      </c>
      <c r="I134" s="224">
        <v>0</v>
      </c>
      <c r="J134" s="224">
        <v>0</v>
      </c>
      <c r="K134" s="224">
        <v>0</v>
      </c>
      <c r="L134" s="224">
        <v>0</v>
      </c>
      <c r="M134" s="224">
        <v>0</v>
      </c>
      <c r="N134" s="224">
        <v>0</v>
      </c>
      <c r="O134" s="160">
        <v>2</v>
      </c>
      <c r="P134" s="245">
        <v>0</v>
      </c>
      <c r="Q134" s="161" t="s">
        <v>194</v>
      </c>
      <c r="R134" s="158">
        <v>2</v>
      </c>
    </row>
    <row r="135" spans="1:18" x14ac:dyDescent="0.25">
      <c r="A135" s="159" t="s">
        <v>478</v>
      </c>
      <c r="B135" s="185" t="s">
        <v>194</v>
      </c>
      <c r="C135" s="226">
        <v>86</v>
      </c>
      <c r="D135" s="226">
        <v>67</v>
      </c>
      <c r="E135" s="226">
        <v>92</v>
      </c>
      <c r="F135" s="226">
        <v>75</v>
      </c>
      <c r="G135" s="226">
        <v>66</v>
      </c>
      <c r="H135" s="226">
        <v>63</v>
      </c>
      <c r="I135" s="226">
        <v>86</v>
      </c>
      <c r="J135" s="226">
        <v>81</v>
      </c>
      <c r="K135" s="226">
        <v>73</v>
      </c>
      <c r="L135" s="226">
        <v>80</v>
      </c>
      <c r="M135" s="226">
        <v>64</v>
      </c>
      <c r="N135" s="226">
        <v>41</v>
      </c>
      <c r="O135" s="226">
        <v>874</v>
      </c>
      <c r="P135" s="164">
        <v>1031</v>
      </c>
      <c r="Q135" s="240">
        <v>-0.15227934044616875</v>
      </c>
      <c r="R135" s="188">
        <v>-157</v>
      </c>
    </row>
    <row r="136" spans="1:18" x14ac:dyDescent="0.25">
      <c r="A136" s="159" t="s">
        <v>194</v>
      </c>
      <c r="B136" s="223" t="s">
        <v>194</v>
      </c>
      <c r="C136" s="224">
        <v>0</v>
      </c>
      <c r="D136" s="224">
        <v>0</v>
      </c>
      <c r="E136" s="224">
        <v>0</v>
      </c>
      <c r="F136" s="224">
        <v>0</v>
      </c>
      <c r="G136" s="224">
        <v>0</v>
      </c>
      <c r="H136" s="224">
        <v>0</v>
      </c>
      <c r="I136" s="224">
        <v>0</v>
      </c>
      <c r="J136" s="224">
        <v>0</v>
      </c>
      <c r="K136" s="224">
        <v>0</v>
      </c>
      <c r="L136" s="224">
        <v>0</v>
      </c>
      <c r="M136" s="224">
        <v>0</v>
      </c>
      <c r="N136" s="224">
        <v>0</v>
      </c>
      <c r="O136" s="160">
        <v>0</v>
      </c>
      <c r="P136" s="245">
        <v>0</v>
      </c>
      <c r="Q136" s="161" t="s">
        <v>194</v>
      </c>
      <c r="R136" s="158" t="s">
        <v>194</v>
      </c>
    </row>
    <row r="137" spans="1:18" x14ac:dyDescent="0.25">
      <c r="A137" s="230" t="s">
        <v>115</v>
      </c>
      <c r="B137" s="181" t="s">
        <v>189</v>
      </c>
      <c r="C137" s="231">
        <v>34</v>
      </c>
      <c r="D137" s="231">
        <v>27</v>
      </c>
      <c r="E137" s="231">
        <v>42</v>
      </c>
      <c r="F137" s="231">
        <v>37</v>
      </c>
      <c r="G137" s="231">
        <v>50</v>
      </c>
      <c r="H137" s="231">
        <v>30</v>
      </c>
      <c r="I137" s="231">
        <v>21</v>
      </c>
      <c r="J137" s="231">
        <v>47</v>
      </c>
      <c r="K137" s="231">
        <v>57</v>
      </c>
      <c r="L137" s="231">
        <v>44</v>
      </c>
      <c r="M137" s="231">
        <v>65</v>
      </c>
      <c r="N137" s="231">
        <v>20</v>
      </c>
      <c r="O137" s="232">
        <v>474</v>
      </c>
      <c r="P137" s="244">
        <v>300</v>
      </c>
      <c r="Q137" s="233">
        <v>0.58000000000000007</v>
      </c>
      <c r="R137" s="184">
        <v>174</v>
      </c>
    </row>
    <row r="138" spans="1:18" x14ac:dyDescent="0.25">
      <c r="A138" s="159" t="s">
        <v>115</v>
      </c>
      <c r="B138" s="223" t="s">
        <v>479</v>
      </c>
      <c r="C138" s="224">
        <v>12</v>
      </c>
      <c r="D138" s="224">
        <v>12</v>
      </c>
      <c r="E138" s="224">
        <v>25</v>
      </c>
      <c r="F138" s="224">
        <v>26</v>
      </c>
      <c r="G138" s="224">
        <v>19</v>
      </c>
      <c r="H138" s="224">
        <v>10</v>
      </c>
      <c r="I138" s="224">
        <v>19</v>
      </c>
      <c r="J138" s="224">
        <v>1</v>
      </c>
      <c r="K138" s="224">
        <v>1</v>
      </c>
      <c r="L138" s="224">
        <v>27</v>
      </c>
      <c r="M138" s="224">
        <v>45</v>
      </c>
      <c r="N138" s="224">
        <v>1</v>
      </c>
      <c r="O138" s="160">
        <v>198</v>
      </c>
      <c r="P138" s="245">
        <v>12</v>
      </c>
      <c r="Q138" s="161">
        <v>15.5</v>
      </c>
      <c r="R138" s="158">
        <v>186</v>
      </c>
    </row>
    <row r="139" spans="1:18" x14ac:dyDescent="0.25">
      <c r="A139" s="230" t="s">
        <v>115</v>
      </c>
      <c r="B139" s="181" t="s">
        <v>191</v>
      </c>
      <c r="C139" s="231">
        <v>7</v>
      </c>
      <c r="D139" s="231">
        <v>2</v>
      </c>
      <c r="E139" s="231">
        <v>3</v>
      </c>
      <c r="F139" s="231">
        <v>4</v>
      </c>
      <c r="G139" s="231">
        <v>14</v>
      </c>
      <c r="H139" s="231">
        <v>13</v>
      </c>
      <c r="I139" s="231">
        <v>10</v>
      </c>
      <c r="J139" s="231">
        <v>3</v>
      </c>
      <c r="K139" s="231">
        <v>6</v>
      </c>
      <c r="L139" s="231">
        <v>3</v>
      </c>
      <c r="M139" s="231">
        <v>4</v>
      </c>
      <c r="N139" s="231">
        <v>1</v>
      </c>
      <c r="O139" s="232">
        <v>70</v>
      </c>
      <c r="P139" s="244">
        <v>17</v>
      </c>
      <c r="Q139" s="233">
        <v>3.117647058823529</v>
      </c>
      <c r="R139" s="184">
        <v>53</v>
      </c>
    </row>
    <row r="140" spans="1:18" x14ac:dyDescent="0.25">
      <c r="A140" s="159" t="s">
        <v>115</v>
      </c>
      <c r="B140" s="223" t="s">
        <v>192</v>
      </c>
      <c r="C140" s="224">
        <v>1</v>
      </c>
      <c r="D140" s="224">
        <v>6</v>
      </c>
      <c r="E140" s="224">
        <v>4</v>
      </c>
      <c r="F140" s="224">
        <v>4</v>
      </c>
      <c r="G140" s="224">
        <v>1</v>
      </c>
      <c r="H140" s="224">
        <v>5</v>
      </c>
      <c r="I140" s="224">
        <v>3</v>
      </c>
      <c r="J140" s="224">
        <v>0</v>
      </c>
      <c r="K140" s="224">
        <v>1</v>
      </c>
      <c r="L140" s="224">
        <v>13</v>
      </c>
      <c r="M140" s="224">
        <v>19</v>
      </c>
      <c r="N140" s="224">
        <v>12</v>
      </c>
      <c r="O140" s="160">
        <v>69</v>
      </c>
      <c r="P140" s="245">
        <v>212</v>
      </c>
      <c r="Q140" s="161">
        <v>-0.67452830188679247</v>
      </c>
      <c r="R140" s="158">
        <v>-143</v>
      </c>
    </row>
    <row r="141" spans="1:18" x14ac:dyDescent="0.25">
      <c r="A141" s="230" t="s">
        <v>115</v>
      </c>
      <c r="B141" s="181" t="s">
        <v>480</v>
      </c>
      <c r="C141" s="231">
        <v>2</v>
      </c>
      <c r="D141" s="231">
        <v>0</v>
      </c>
      <c r="E141" s="231">
        <v>3</v>
      </c>
      <c r="F141" s="231">
        <v>2</v>
      </c>
      <c r="G141" s="231">
        <v>3</v>
      </c>
      <c r="H141" s="231">
        <v>2</v>
      </c>
      <c r="I141" s="231">
        <v>1</v>
      </c>
      <c r="J141" s="231">
        <v>1</v>
      </c>
      <c r="K141" s="231">
        <v>1</v>
      </c>
      <c r="L141" s="231">
        <v>3</v>
      </c>
      <c r="M141" s="231">
        <v>1</v>
      </c>
      <c r="N141" s="231">
        <v>1</v>
      </c>
      <c r="O141" s="232">
        <v>20</v>
      </c>
      <c r="P141" s="244">
        <v>64</v>
      </c>
      <c r="Q141" s="233">
        <v>-0.6875</v>
      </c>
      <c r="R141" s="184">
        <v>-44</v>
      </c>
    </row>
    <row r="142" spans="1:18" x14ac:dyDescent="0.25">
      <c r="A142" s="159" t="s">
        <v>115</v>
      </c>
      <c r="B142" s="223" t="s">
        <v>481</v>
      </c>
      <c r="C142" s="224">
        <v>0</v>
      </c>
      <c r="D142" s="224">
        <v>0</v>
      </c>
      <c r="E142" s="224">
        <v>2</v>
      </c>
      <c r="F142" s="224">
        <v>0</v>
      </c>
      <c r="G142" s="224">
        <v>2</v>
      </c>
      <c r="H142" s="224">
        <v>10</v>
      </c>
      <c r="I142" s="224">
        <v>0</v>
      </c>
      <c r="J142" s="224">
        <v>0</v>
      </c>
      <c r="K142" s="224">
        <v>0</v>
      </c>
      <c r="L142" s="224">
        <v>0</v>
      </c>
      <c r="M142" s="224">
        <v>0</v>
      </c>
      <c r="N142" s="224">
        <v>0</v>
      </c>
      <c r="O142" s="160">
        <v>14</v>
      </c>
      <c r="P142" s="245">
        <v>22</v>
      </c>
      <c r="Q142" s="161">
        <v>-0.36363636363636365</v>
      </c>
      <c r="R142" s="158">
        <v>-8</v>
      </c>
    </row>
    <row r="143" spans="1:18" x14ac:dyDescent="0.25">
      <c r="A143" s="230" t="s">
        <v>115</v>
      </c>
      <c r="B143" s="181" t="s">
        <v>482</v>
      </c>
      <c r="C143" s="231">
        <v>1</v>
      </c>
      <c r="D143" s="231">
        <v>0</v>
      </c>
      <c r="E143" s="231">
        <v>1</v>
      </c>
      <c r="F143" s="231">
        <v>2</v>
      </c>
      <c r="G143" s="231">
        <v>0</v>
      </c>
      <c r="H143" s="231">
        <v>2</v>
      </c>
      <c r="I143" s="231">
        <v>0</v>
      </c>
      <c r="J143" s="231">
        <v>1</v>
      </c>
      <c r="K143" s="231">
        <v>1</v>
      </c>
      <c r="L143" s="231">
        <v>2</v>
      </c>
      <c r="M143" s="231">
        <v>1</v>
      </c>
      <c r="N143" s="231">
        <v>0</v>
      </c>
      <c r="O143" s="232">
        <v>11</v>
      </c>
      <c r="P143" s="244">
        <v>16</v>
      </c>
      <c r="Q143" s="233">
        <v>-0.3125</v>
      </c>
      <c r="R143" s="184">
        <v>-5</v>
      </c>
    </row>
    <row r="144" spans="1:18" x14ac:dyDescent="0.25">
      <c r="A144" s="159" t="s">
        <v>115</v>
      </c>
      <c r="B144" s="223" t="s">
        <v>116</v>
      </c>
      <c r="C144" s="224">
        <v>0</v>
      </c>
      <c r="D144" s="224">
        <v>0</v>
      </c>
      <c r="E144" s="224">
        <v>0</v>
      </c>
      <c r="F144" s="224">
        <v>0</v>
      </c>
      <c r="G144" s="224">
        <v>0</v>
      </c>
      <c r="H144" s="224">
        <v>0</v>
      </c>
      <c r="I144" s="224">
        <v>0</v>
      </c>
      <c r="J144" s="224">
        <v>0</v>
      </c>
      <c r="K144" s="224">
        <v>0</v>
      </c>
      <c r="L144" s="224">
        <v>2</v>
      </c>
      <c r="M144" s="224">
        <v>1</v>
      </c>
      <c r="N144" s="224">
        <v>2</v>
      </c>
      <c r="O144" s="160">
        <v>5</v>
      </c>
      <c r="P144" s="245">
        <v>0</v>
      </c>
      <c r="Q144" s="161" t="s">
        <v>194</v>
      </c>
      <c r="R144" s="158">
        <v>5</v>
      </c>
    </row>
    <row r="145" spans="1:18" x14ac:dyDescent="0.25">
      <c r="A145" s="230" t="s">
        <v>115</v>
      </c>
      <c r="B145" s="181" t="s">
        <v>483</v>
      </c>
      <c r="C145" s="231">
        <v>2</v>
      </c>
      <c r="D145" s="231">
        <v>1</v>
      </c>
      <c r="E145" s="231">
        <v>0</v>
      </c>
      <c r="F145" s="231">
        <v>0</v>
      </c>
      <c r="G145" s="231">
        <v>1</v>
      </c>
      <c r="H145" s="231">
        <v>0</v>
      </c>
      <c r="I145" s="231">
        <v>1</v>
      </c>
      <c r="J145" s="231">
        <v>0</v>
      </c>
      <c r="K145" s="231">
        <v>0</v>
      </c>
      <c r="L145" s="231">
        <v>0</v>
      </c>
      <c r="M145" s="231">
        <v>0</v>
      </c>
      <c r="N145" s="231">
        <v>0</v>
      </c>
      <c r="O145" s="232">
        <v>5</v>
      </c>
      <c r="P145" s="244">
        <v>5</v>
      </c>
      <c r="Q145" s="233">
        <v>0</v>
      </c>
      <c r="R145" s="184">
        <v>0</v>
      </c>
    </row>
    <row r="146" spans="1:18" x14ac:dyDescent="0.25">
      <c r="A146" s="159" t="s">
        <v>115</v>
      </c>
      <c r="B146" s="223" t="s">
        <v>484</v>
      </c>
      <c r="C146" s="224">
        <v>0</v>
      </c>
      <c r="D146" s="224">
        <v>1</v>
      </c>
      <c r="E146" s="224">
        <v>0</v>
      </c>
      <c r="F146" s="224">
        <v>0</v>
      </c>
      <c r="G146" s="224">
        <v>2</v>
      </c>
      <c r="H146" s="224">
        <v>1</v>
      </c>
      <c r="I146" s="224">
        <v>0</v>
      </c>
      <c r="J146" s="224">
        <v>0</v>
      </c>
      <c r="K146" s="224">
        <v>0</v>
      </c>
      <c r="L146" s="224">
        <v>0</v>
      </c>
      <c r="M146" s="224">
        <v>0</v>
      </c>
      <c r="N146" s="224">
        <v>0</v>
      </c>
      <c r="O146" s="160">
        <v>4</v>
      </c>
      <c r="P146" s="245">
        <v>1</v>
      </c>
      <c r="Q146" s="161">
        <v>3</v>
      </c>
      <c r="R146" s="158">
        <v>3</v>
      </c>
    </row>
    <row r="147" spans="1:18" x14ac:dyDescent="0.25">
      <c r="A147" s="230" t="s">
        <v>115</v>
      </c>
      <c r="B147" s="181" t="s">
        <v>190</v>
      </c>
      <c r="C147" s="231">
        <v>0</v>
      </c>
      <c r="D147" s="231">
        <v>0</v>
      </c>
      <c r="E147" s="231">
        <v>0</v>
      </c>
      <c r="F147" s="231">
        <v>0</v>
      </c>
      <c r="G147" s="231">
        <v>0</v>
      </c>
      <c r="H147" s="231">
        <v>0</v>
      </c>
      <c r="I147" s="231">
        <v>1</v>
      </c>
      <c r="J147" s="231">
        <v>0</v>
      </c>
      <c r="K147" s="231">
        <v>0</v>
      </c>
      <c r="L147" s="231">
        <v>0</v>
      </c>
      <c r="M147" s="231">
        <v>0</v>
      </c>
      <c r="N147" s="231">
        <v>1</v>
      </c>
      <c r="O147" s="232">
        <v>2</v>
      </c>
      <c r="P147" s="244">
        <v>8</v>
      </c>
      <c r="Q147" s="233">
        <v>-0.75</v>
      </c>
      <c r="R147" s="184">
        <v>-6</v>
      </c>
    </row>
    <row r="148" spans="1:18" x14ac:dyDescent="0.25">
      <c r="A148" s="159" t="s">
        <v>115</v>
      </c>
      <c r="B148" s="223" t="s">
        <v>485</v>
      </c>
      <c r="C148" s="224">
        <v>0</v>
      </c>
      <c r="D148" s="224">
        <v>0</v>
      </c>
      <c r="E148" s="224">
        <v>0</v>
      </c>
      <c r="F148" s="224">
        <v>1</v>
      </c>
      <c r="G148" s="224">
        <v>0</v>
      </c>
      <c r="H148" s="224">
        <v>0</v>
      </c>
      <c r="I148" s="224">
        <v>0</v>
      </c>
      <c r="J148" s="224">
        <v>0</v>
      </c>
      <c r="K148" s="224">
        <v>0</v>
      </c>
      <c r="L148" s="224">
        <v>0</v>
      </c>
      <c r="M148" s="224">
        <v>0</v>
      </c>
      <c r="N148" s="224">
        <v>0</v>
      </c>
      <c r="O148" s="160">
        <v>1</v>
      </c>
      <c r="P148" s="245">
        <v>1</v>
      </c>
      <c r="Q148" s="161">
        <v>0</v>
      </c>
      <c r="R148" s="158">
        <v>0</v>
      </c>
    </row>
    <row r="149" spans="1:18" x14ac:dyDescent="0.25">
      <c r="A149" s="230" t="s">
        <v>115</v>
      </c>
      <c r="B149" s="181" t="s">
        <v>486</v>
      </c>
      <c r="C149" s="231">
        <v>0</v>
      </c>
      <c r="D149" s="231">
        <v>0</v>
      </c>
      <c r="E149" s="231">
        <v>0</v>
      </c>
      <c r="F149" s="231">
        <v>0</v>
      </c>
      <c r="G149" s="231">
        <v>0</v>
      </c>
      <c r="H149" s="231">
        <v>1</v>
      </c>
      <c r="I149" s="231">
        <v>0</v>
      </c>
      <c r="J149" s="231">
        <v>0</v>
      </c>
      <c r="K149" s="231">
        <v>0</v>
      </c>
      <c r="L149" s="231">
        <v>0</v>
      </c>
      <c r="M149" s="231">
        <v>0</v>
      </c>
      <c r="N149" s="231">
        <v>0</v>
      </c>
      <c r="O149" s="232">
        <v>1</v>
      </c>
      <c r="P149" s="244">
        <v>0</v>
      </c>
      <c r="Q149" s="233" t="s">
        <v>194</v>
      </c>
      <c r="R149" s="184">
        <v>1</v>
      </c>
    </row>
    <row r="150" spans="1:18" x14ac:dyDescent="0.25">
      <c r="A150" s="159" t="s">
        <v>193</v>
      </c>
      <c r="B150" s="185" t="s">
        <v>194</v>
      </c>
      <c r="C150" s="226">
        <v>59</v>
      </c>
      <c r="D150" s="226">
        <v>49</v>
      </c>
      <c r="E150" s="226">
        <v>80</v>
      </c>
      <c r="F150" s="226">
        <v>76</v>
      </c>
      <c r="G150" s="226">
        <v>92</v>
      </c>
      <c r="H150" s="226">
        <v>74</v>
      </c>
      <c r="I150" s="226">
        <v>56</v>
      </c>
      <c r="J150" s="226">
        <v>53</v>
      </c>
      <c r="K150" s="226">
        <v>67</v>
      </c>
      <c r="L150" s="226">
        <v>94</v>
      </c>
      <c r="M150" s="226">
        <v>136</v>
      </c>
      <c r="N150" s="226">
        <v>38</v>
      </c>
      <c r="O150" s="226">
        <v>874</v>
      </c>
      <c r="P150" s="164">
        <v>661</v>
      </c>
      <c r="Q150" s="240">
        <v>0.32223903177004543</v>
      </c>
      <c r="R150" s="188">
        <v>213</v>
      </c>
    </row>
    <row r="151" spans="1:18" x14ac:dyDescent="0.25">
      <c r="A151" s="159" t="s">
        <v>194</v>
      </c>
      <c r="B151" s="223" t="s">
        <v>194</v>
      </c>
      <c r="C151" s="224">
        <v>0</v>
      </c>
      <c r="D151" s="224">
        <v>0</v>
      </c>
      <c r="E151" s="224">
        <v>0</v>
      </c>
      <c r="F151" s="224">
        <v>0</v>
      </c>
      <c r="G151" s="224">
        <v>0</v>
      </c>
      <c r="H151" s="224">
        <v>0</v>
      </c>
      <c r="I151" s="224">
        <v>0</v>
      </c>
      <c r="J151" s="224">
        <v>0</v>
      </c>
      <c r="K151" s="224">
        <v>0</v>
      </c>
      <c r="L151" s="224">
        <v>0</v>
      </c>
      <c r="M151" s="224">
        <v>0</v>
      </c>
      <c r="N151" s="224">
        <v>0</v>
      </c>
      <c r="O151" s="160">
        <v>0</v>
      </c>
      <c r="P151" s="245">
        <v>0</v>
      </c>
      <c r="Q151" s="161" t="s">
        <v>194</v>
      </c>
      <c r="R151" s="158" t="s">
        <v>194</v>
      </c>
    </row>
    <row r="152" spans="1:18" x14ac:dyDescent="0.25">
      <c r="A152" s="230" t="s">
        <v>283</v>
      </c>
      <c r="B152" s="181" t="s">
        <v>285</v>
      </c>
      <c r="C152" s="231">
        <v>13</v>
      </c>
      <c r="D152" s="231">
        <v>43</v>
      </c>
      <c r="E152" s="231">
        <v>38</v>
      </c>
      <c r="F152" s="231">
        <v>25</v>
      </c>
      <c r="G152" s="231">
        <v>18</v>
      </c>
      <c r="H152" s="231">
        <v>10</v>
      </c>
      <c r="I152" s="231">
        <v>44</v>
      </c>
      <c r="J152" s="231">
        <v>10</v>
      </c>
      <c r="K152" s="231">
        <v>54</v>
      </c>
      <c r="L152" s="231">
        <v>36</v>
      </c>
      <c r="M152" s="231">
        <v>63</v>
      </c>
      <c r="N152" s="231">
        <v>42</v>
      </c>
      <c r="O152" s="232">
        <v>396</v>
      </c>
      <c r="P152" s="244">
        <v>424</v>
      </c>
      <c r="Q152" s="233">
        <v>-6.6037735849056589E-2</v>
      </c>
      <c r="R152" s="184">
        <v>-28</v>
      </c>
    </row>
    <row r="153" spans="1:18" x14ac:dyDescent="0.25">
      <c r="A153" s="159" t="s">
        <v>283</v>
      </c>
      <c r="B153" s="223" t="s">
        <v>487</v>
      </c>
      <c r="C153" s="224">
        <v>2</v>
      </c>
      <c r="D153" s="224">
        <v>6</v>
      </c>
      <c r="E153" s="224">
        <v>22</v>
      </c>
      <c r="F153" s="224">
        <v>26</v>
      </c>
      <c r="G153" s="224">
        <v>22</v>
      </c>
      <c r="H153" s="224">
        <v>11</v>
      </c>
      <c r="I153" s="224">
        <v>3</v>
      </c>
      <c r="J153" s="224">
        <v>11</v>
      </c>
      <c r="K153" s="224">
        <v>1</v>
      </c>
      <c r="L153" s="224">
        <v>44</v>
      </c>
      <c r="M153" s="224">
        <v>13</v>
      </c>
      <c r="N153" s="224">
        <v>26</v>
      </c>
      <c r="O153" s="160">
        <v>187</v>
      </c>
      <c r="P153" s="245">
        <v>68</v>
      </c>
      <c r="Q153" s="161">
        <v>1.75</v>
      </c>
      <c r="R153" s="158">
        <v>119</v>
      </c>
    </row>
    <row r="154" spans="1:18" x14ac:dyDescent="0.25">
      <c r="A154" s="230" t="s">
        <v>283</v>
      </c>
      <c r="B154" s="181" t="s">
        <v>488</v>
      </c>
      <c r="C154" s="231">
        <v>8</v>
      </c>
      <c r="D154" s="231">
        <v>2</v>
      </c>
      <c r="E154" s="231">
        <v>6</v>
      </c>
      <c r="F154" s="231">
        <v>9</v>
      </c>
      <c r="G154" s="231">
        <v>7</v>
      </c>
      <c r="H154" s="231">
        <v>5</v>
      </c>
      <c r="I154" s="231">
        <v>6</v>
      </c>
      <c r="J154" s="231">
        <v>6</v>
      </c>
      <c r="K154" s="231">
        <v>10</v>
      </c>
      <c r="L154" s="231">
        <v>0</v>
      </c>
      <c r="M154" s="231">
        <v>11</v>
      </c>
      <c r="N154" s="231">
        <v>4</v>
      </c>
      <c r="O154" s="232">
        <v>74</v>
      </c>
      <c r="P154" s="244">
        <v>50</v>
      </c>
      <c r="Q154" s="233">
        <v>0.48</v>
      </c>
      <c r="R154" s="184">
        <v>24</v>
      </c>
    </row>
    <row r="155" spans="1:18" x14ac:dyDescent="0.25">
      <c r="A155" s="159" t="s">
        <v>283</v>
      </c>
      <c r="B155" s="223" t="s">
        <v>489</v>
      </c>
      <c r="C155" s="224">
        <v>4</v>
      </c>
      <c r="D155" s="224">
        <v>0</v>
      </c>
      <c r="E155" s="224">
        <v>0</v>
      </c>
      <c r="F155" s="224">
        <v>0</v>
      </c>
      <c r="G155" s="224">
        <v>3</v>
      </c>
      <c r="H155" s="224">
        <v>0</v>
      </c>
      <c r="I155" s="224">
        <v>24</v>
      </c>
      <c r="J155" s="224">
        <v>4</v>
      </c>
      <c r="K155" s="224">
        <v>1</v>
      </c>
      <c r="L155" s="224">
        <v>2</v>
      </c>
      <c r="M155" s="224">
        <v>6</v>
      </c>
      <c r="N155" s="224">
        <v>2</v>
      </c>
      <c r="O155" s="160">
        <v>46</v>
      </c>
      <c r="P155" s="245">
        <v>21</v>
      </c>
      <c r="Q155" s="161">
        <v>1.1904761904761907</v>
      </c>
      <c r="R155" s="158">
        <v>25</v>
      </c>
    </row>
    <row r="156" spans="1:18" x14ac:dyDescent="0.25">
      <c r="A156" s="230" t="s">
        <v>283</v>
      </c>
      <c r="B156" s="181" t="s">
        <v>490</v>
      </c>
      <c r="C156" s="231">
        <v>1</v>
      </c>
      <c r="D156" s="231">
        <v>2</v>
      </c>
      <c r="E156" s="231">
        <v>3</v>
      </c>
      <c r="F156" s="231">
        <v>4</v>
      </c>
      <c r="G156" s="231">
        <v>4</v>
      </c>
      <c r="H156" s="231">
        <v>6</v>
      </c>
      <c r="I156" s="231">
        <v>2</v>
      </c>
      <c r="J156" s="231">
        <v>2</v>
      </c>
      <c r="K156" s="231">
        <v>0</v>
      </c>
      <c r="L156" s="231">
        <v>4</v>
      </c>
      <c r="M156" s="231">
        <v>4</v>
      </c>
      <c r="N156" s="231">
        <v>2</v>
      </c>
      <c r="O156" s="232">
        <v>34</v>
      </c>
      <c r="P156" s="244">
        <v>19</v>
      </c>
      <c r="Q156" s="233">
        <v>0.78947368421052633</v>
      </c>
      <c r="R156" s="184">
        <v>15</v>
      </c>
    </row>
    <row r="157" spans="1:18" x14ac:dyDescent="0.25">
      <c r="A157" s="159" t="s">
        <v>286</v>
      </c>
      <c r="B157" s="185" t="s">
        <v>194</v>
      </c>
      <c r="C157" s="226">
        <v>28</v>
      </c>
      <c r="D157" s="226">
        <v>53</v>
      </c>
      <c r="E157" s="226">
        <v>69</v>
      </c>
      <c r="F157" s="226">
        <v>64</v>
      </c>
      <c r="G157" s="226">
        <v>54</v>
      </c>
      <c r="H157" s="226">
        <v>32</v>
      </c>
      <c r="I157" s="226">
        <v>79</v>
      </c>
      <c r="J157" s="226">
        <v>33</v>
      </c>
      <c r="K157" s="226">
        <v>66</v>
      </c>
      <c r="L157" s="226">
        <v>86</v>
      </c>
      <c r="M157" s="226">
        <v>97</v>
      </c>
      <c r="N157" s="226">
        <v>76</v>
      </c>
      <c r="O157" s="226">
        <v>737</v>
      </c>
      <c r="P157" s="164">
        <v>582</v>
      </c>
      <c r="Q157" s="240">
        <v>0.26632302405498276</v>
      </c>
      <c r="R157" s="188">
        <v>155</v>
      </c>
    </row>
    <row r="158" spans="1:18" x14ac:dyDescent="0.25">
      <c r="A158" s="159" t="s">
        <v>194</v>
      </c>
      <c r="B158" s="223" t="s">
        <v>194</v>
      </c>
      <c r="C158" s="224">
        <v>0</v>
      </c>
      <c r="D158" s="224">
        <v>0</v>
      </c>
      <c r="E158" s="224">
        <v>0</v>
      </c>
      <c r="F158" s="224">
        <v>0</v>
      </c>
      <c r="G158" s="224">
        <v>0</v>
      </c>
      <c r="H158" s="224">
        <v>0</v>
      </c>
      <c r="I158" s="224">
        <v>0</v>
      </c>
      <c r="J158" s="224">
        <v>0</v>
      </c>
      <c r="K158" s="224">
        <v>0</v>
      </c>
      <c r="L158" s="224">
        <v>0</v>
      </c>
      <c r="M158" s="224">
        <v>0</v>
      </c>
      <c r="N158" s="224">
        <v>0</v>
      </c>
      <c r="O158" s="160">
        <v>0</v>
      </c>
      <c r="P158" s="245">
        <v>0</v>
      </c>
      <c r="Q158" s="161" t="s">
        <v>194</v>
      </c>
      <c r="R158" s="158" t="s">
        <v>194</v>
      </c>
    </row>
    <row r="159" spans="1:18" x14ac:dyDescent="0.25">
      <c r="A159" s="230" t="s">
        <v>140</v>
      </c>
      <c r="B159" s="181" t="s">
        <v>268</v>
      </c>
      <c r="C159" s="231">
        <v>26</v>
      </c>
      <c r="D159" s="231">
        <v>24</v>
      </c>
      <c r="E159" s="231">
        <v>23</v>
      </c>
      <c r="F159" s="231">
        <v>23</v>
      </c>
      <c r="G159" s="231">
        <v>32</v>
      </c>
      <c r="H159" s="231">
        <v>7</v>
      </c>
      <c r="I159" s="231">
        <v>14</v>
      </c>
      <c r="J159" s="231">
        <v>16</v>
      </c>
      <c r="K159" s="231">
        <v>20</v>
      </c>
      <c r="L159" s="231">
        <v>19</v>
      </c>
      <c r="M159" s="231">
        <v>11</v>
      </c>
      <c r="N159" s="231">
        <v>16</v>
      </c>
      <c r="O159" s="232">
        <v>231</v>
      </c>
      <c r="P159" s="244">
        <v>213</v>
      </c>
      <c r="Q159" s="233">
        <v>8.4507042253521236E-2</v>
      </c>
      <c r="R159" s="184">
        <v>18</v>
      </c>
    </row>
    <row r="160" spans="1:18" x14ac:dyDescent="0.25">
      <c r="A160" s="159" t="s">
        <v>140</v>
      </c>
      <c r="B160" s="223" t="s">
        <v>491</v>
      </c>
      <c r="C160" s="224">
        <v>18</v>
      </c>
      <c r="D160" s="224">
        <v>17</v>
      </c>
      <c r="E160" s="224">
        <v>13</v>
      </c>
      <c r="F160" s="224">
        <v>10</v>
      </c>
      <c r="G160" s="224">
        <v>9</v>
      </c>
      <c r="H160" s="224">
        <v>4</v>
      </c>
      <c r="I160" s="224">
        <v>0</v>
      </c>
      <c r="J160" s="224">
        <v>2</v>
      </c>
      <c r="K160" s="224">
        <v>8</v>
      </c>
      <c r="L160" s="224">
        <v>6</v>
      </c>
      <c r="M160" s="224">
        <v>18</v>
      </c>
      <c r="N160" s="224">
        <v>3</v>
      </c>
      <c r="O160" s="160">
        <v>108</v>
      </c>
      <c r="P160" s="245">
        <v>115</v>
      </c>
      <c r="Q160" s="161">
        <v>-6.0869565217391286E-2</v>
      </c>
      <c r="R160" s="158">
        <v>-7</v>
      </c>
    </row>
    <row r="161" spans="1:18" x14ac:dyDescent="0.25">
      <c r="A161" s="230" t="s">
        <v>140</v>
      </c>
      <c r="B161" s="181" t="s">
        <v>492</v>
      </c>
      <c r="C161" s="231">
        <v>3</v>
      </c>
      <c r="D161" s="231">
        <v>6</v>
      </c>
      <c r="E161" s="231">
        <v>4</v>
      </c>
      <c r="F161" s="231">
        <v>9</v>
      </c>
      <c r="G161" s="231">
        <v>7</v>
      </c>
      <c r="H161" s="231">
        <v>6</v>
      </c>
      <c r="I161" s="231">
        <v>6</v>
      </c>
      <c r="J161" s="231">
        <v>7</v>
      </c>
      <c r="K161" s="231">
        <v>3</v>
      </c>
      <c r="L161" s="231">
        <v>7</v>
      </c>
      <c r="M161" s="231">
        <v>2</v>
      </c>
      <c r="N161" s="231">
        <v>1</v>
      </c>
      <c r="O161" s="232">
        <v>61</v>
      </c>
      <c r="P161" s="244">
        <v>81</v>
      </c>
      <c r="Q161" s="233">
        <v>-0.24691358024691357</v>
      </c>
      <c r="R161" s="184">
        <v>-20</v>
      </c>
    </row>
    <row r="162" spans="1:18" x14ac:dyDescent="0.25">
      <c r="A162" s="159" t="s">
        <v>140</v>
      </c>
      <c r="B162" s="223" t="s">
        <v>265</v>
      </c>
      <c r="C162" s="224">
        <v>4</v>
      </c>
      <c r="D162" s="224">
        <v>6</v>
      </c>
      <c r="E162" s="224">
        <v>7</v>
      </c>
      <c r="F162" s="224">
        <v>9</v>
      </c>
      <c r="G162" s="224">
        <v>5</v>
      </c>
      <c r="H162" s="224">
        <v>7</v>
      </c>
      <c r="I162" s="224">
        <v>7</v>
      </c>
      <c r="J162" s="224">
        <v>0</v>
      </c>
      <c r="K162" s="224">
        <v>3</v>
      </c>
      <c r="L162" s="224">
        <v>1</v>
      </c>
      <c r="M162" s="224">
        <v>1</v>
      </c>
      <c r="N162" s="224">
        <v>0</v>
      </c>
      <c r="O162" s="160">
        <v>50</v>
      </c>
      <c r="P162" s="245">
        <v>36</v>
      </c>
      <c r="Q162" s="161">
        <v>0.38888888888888884</v>
      </c>
      <c r="R162" s="158">
        <v>14</v>
      </c>
    </row>
    <row r="163" spans="1:18" x14ac:dyDescent="0.25">
      <c r="A163" s="230" t="s">
        <v>140</v>
      </c>
      <c r="B163" s="181" t="s">
        <v>493</v>
      </c>
      <c r="C163" s="231">
        <v>2</v>
      </c>
      <c r="D163" s="231">
        <v>7</v>
      </c>
      <c r="E163" s="231">
        <v>3</v>
      </c>
      <c r="F163" s="231">
        <v>1</v>
      </c>
      <c r="G163" s="231">
        <v>5</v>
      </c>
      <c r="H163" s="231">
        <v>2</v>
      </c>
      <c r="I163" s="231">
        <v>1</v>
      </c>
      <c r="J163" s="231">
        <v>3</v>
      </c>
      <c r="K163" s="231">
        <v>0</v>
      </c>
      <c r="L163" s="231">
        <v>1</v>
      </c>
      <c r="M163" s="231">
        <v>3</v>
      </c>
      <c r="N163" s="231">
        <v>17</v>
      </c>
      <c r="O163" s="232">
        <v>45</v>
      </c>
      <c r="P163" s="244">
        <v>23</v>
      </c>
      <c r="Q163" s="233">
        <v>0.95652173913043481</v>
      </c>
      <c r="R163" s="184">
        <v>22</v>
      </c>
    </row>
    <row r="164" spans="1:18" x14ac:dyDescent="0.25">
      <c r="A164" s="159" t="s">
        <v>140</v>
      </c>
      <c r="B164" s="223" t="s">
        <v>494</v>
      </c>
      <c r="C164" s="224">
        <v>2</v>
      </c>
      <c r="D164" s="224">
        <v>3</v>
      </c>
      <c r="E164" s="224">
        <v>2</v>
      </c>
      <c r="F164" s="224">
        <v>5</v>
      </c>
      <c r="G164" s="224">
        <v>1</v>
      </c>
      <c r="H164" s="224">
        <v>2</v>
      </c>
      <c r="I164" s="224">
        <v>9</v>
      </c>
      <c r="J164" s="224">
        <v>4</v>
      </c>
      <c r="K164" s="224">
        <v>1</v>
      </c>
      <c r="L164" s="224">
        <v>2</v>
      </c>
      <c r="M164" s="224">
        <v>0</v>
      </c>
      <c r="N164" s="224">
        <v>3</v>
      </c>
      <c r="O164" s="160">
        <v>34</v>
      </c>
      <c r="P164" s="245">
        <v>42</v>
      </c>
      <c r="Q164" s="161">
        <v>-0.19047619047619047</v>
      </c>
      <c r="R164" s="158">
        <v>-8</v>
      </c>
    </row>
    <row r="165" spans="1:18" x14ac:dyDescent="0.25">
      <c r="A165" s="230" t="s">
        <v>140</v>
      </c>
      <c r="B165" s="181" t="s">
        <v>495</v>
      </c>
      <c r="C165" s="231">
        <v>6</v>
      </c>
      <c r="D165" s="231">
        <v>2</v>
      </c>
      <c r="E165" s="231">
        <v>3</v>
      </c>
      <c r="F165" s="231">
        <v>2</v>
      </c>
      <c r="G165" s="231">
        <v>7</v>
      </c>
      <c r="H165" s="231">
        <v>0</v>
      </c>
      <c r="I165" s="231">
        <v>1</v>
      </c>
      <c r="J165" s="231">
        <v>0</v>
      </c>
      <c r="K165" s="231">
        <v>0</v>
      </c>
      <c r="L165" s="231">
        <v>4</v>
      </c>
      <c r="M165" s="231">
        <v>1</v>
      </c>
      <c r="N165" s="231">
        <v>1</v>
      </c>
      <c r="O165" s="232">
        <v>27</v>
      </c>
      <c r="P165" s="244">
        <v>102</v>
      </c>
      <c r="Q165" s="233">
        <v>-0.73529411764705888</v>
      </c>
      <c r="R165" s="184">
        <v>-75</v>
      </c>
    </row>
    <row r="166" spans="1:18" x14ac:dyDescent="0.25">
      <c r="A166" s="159" t="s">
        <v>140</v>
      </c>
      <c r="B166" s="223" t="s">
        <v>496</v>
      </c>
      <c r="C166" s="224">
        <v>3</v>
      </c>
      <c r="D166" s="224">
        <v>1</v>
      </c>
      <c r="E166" s="224">
        <v>0</v>
      </c>
      <c r="F166" s="224">
        <v>5</v>
      </c>
      <c r="G166" s="224">
        <v>0</v>
      </c>
      <c r="H166" s="224">
        <v>3</v>
      </c>
      <c r="I166" s="224">
        <v>2</v>
      </c>
      <c r="J166" s="224">
        <v>6</v>
      </c>
      <c r="K166" s="224">
        <v>1</v>
      </c>
      <c r="L166" s="224">
        <v>1</v>
      </c>
      <c r="M166" s="224">
        <v>1</v>
      </c>
      <c r="N166" s="224">
        <v>1</v>
      </c>
      <c r="O166" s="160">
        <v>24</v>
      </c>
      <c r="P166" s="245">
        <v>38</v>
      </c>
      <c r="Q166" s="161">
        <v>-0.36842105263157898</v>
      </c>
      <c r="R166" s="158">
        <v>-14</v>
      </c>
    </row>
    <row r="167" spans="1:18" x14ac:dyDescent="0.25">
      <c r="A167" s="230" t="s">
        <v>140</v>
      </c>
      <c r="B167" s="181" t="s">
        <v>497</v>
      </c>
      <c r="C167" s="231">
        <v>4</v>
      </c>
      <c r="D167" s="231">
        <v>1</v>
      </c>
      <c r="E167" s="231">
        <v>1</v>
      </c>
      <c r="F167" s="231">
        <v>2</v>
      </c>
      <c r="G167" s="231">
        <v>2</v>
      </c>
      <c r="H167" s="231">
        <v>3</v>
      </c>
      <c r="I167" s="231">
        <v>1</v>
      </c>
      <c r="J167" s="231">
        <v>1</v>
      </c>
      <c r="K167" s="231">
        <v>2</v>
      </c>
      <c r="L167" s="231">
        <v>1</v>
      </c>
      <c r="M167" s="231">
        <v>0</v>
      </c>
      <c r="N167" s="231">
        <v>1</v>
      </c>
      <c r="O167" s="232">
        <v>19</v>
      </c>
      <c r="P167" s="244">
        <v>11</v>
      </c>
      <c r="Q167" s="233">
        <v>0.72727272727272729</v>
      </c>
      <c r="R167" s="184">
        <v>8</v>
      </c>
    </row>
    <row r="168" spans="1:18" x14ac:dyDescent="0.25">
      <c r="A168" s="159" t="s">
        <v>140</v>
      </c>
      <c r="B168" s="223" t="s">
        <v>498</v>
      </c>
      <c r="C168" s="224">
        <v>1</v>
      </c>
      <c r="D168" s="224">
        <v>0</v>
      </c>
      <c r="E168" s="224">
        <v>2</v>
      </c>
      <c r="F168" s="224">
        <v>3</v>
      </c>
      <c r="G168" s="224">
        <v>1</v>
      </c>
      <c r="H168" s="224">
        <v>4</v>
      </c>
      <c r="I168" s="224">
        <v>1</v>
      </c>
      <c r="J168" s="224">
        <v>0</v>
      </c>
      <c r="K168" s="224">
        <v>1</v>
      </c>
      <c r="L168" s="224">
        <v>2</v>
      </c>
      <c r="M168" s="224">
        <v>1</v>
      </c>
      <c r="N168" s="224">
        <v>0</v>
      </c>
      <c r="O168" s="160">
        <v>16</v>
      </c>
      <c r="P168" s="245">
        <v>13</v>
      </c>
      <c r="Q168" s="161">
        <v>0.23076923076923084</v>
      </c>
      <c r="R168" s="158">
        <v>3</v>
      </c>
    </row>
    <row r="169" spans="1:18" x14ac:dyDescent="0.25">
      <c r="A169" s="230" t="s">
        <v>140</v>
      </c>
      <c r="B169" s="181" t="s">
        <v>499</v>
      </c>
      <c r="C169" s="231">
        <v>0</v>
      </c>
      <c r="D169" s="231">
        <v>0</v>
      </c>
      <c r="E169" s="231">
        <v>3</v>
      </c>
      <c r="F169" s="231">
        <v>5</v>
      </c>
      <c r="G169" s="231">
        <v>0</v>
      </c>
      <c r="H169" s="231">
        <v>1</v>
      </c>
      <c r="I169" s="231">
        <v>1</v>
      </c>
      <c r="J169" s="231">
        <v>3</v>
      </c>
      <c r="K169" s="231">
        <v>0</v>
      </c>
      <c r="L169" s="231">
        <v>1</v>
      </c>
      <c r="M169" s="231">
        <v>0</v>
      </c>
      <c r="N169" s="231">
        <v>0</v>
      </c>
      <c r="O169" s="232">
        <v>14</v>
      </c>
      <c r="P169" s="244">
        <v>10</v>
      </c>
      <c r="Q169" s="233">
        <v>0.39999999999999991</v>
      </c>
      <c r="R169" s="184">
        <v>4</v>
      </c>
    </row>
    <row r="170" spans="1:18" x14ac:dyDescent="0.25">
      <c r="A170" s="159" t="s">
        <v>140</v>
      </c>
      <c r="B170" s="223" t="s">
        <v>500</v>
      </c>
      <c r="C170" s="224">
        <v>0</v>
      </c>
      <c r="D170" s="224">
        <v>0</v>
      </c>
      <c r="E170" s="224">
        <v>0</v>
      </c>
      <c r="F170" s="224">
        <v>0</v>
      </c>
      <c r="G170" s="224">
        <v>2</v>
      </c>
      <c r="H170" s="224">
        <v>1</v>
      </c>
      <c r="I170" s="224">
        <v>0</v>
      </c>
      <c r="J170" s="224">
        <v>1</v>
      </c>
      <c r="K170" s="224">
        <v>4</v>
      </c>
      <c r="L170" s="224">
        <v>2</v>
      </c>
      <c r="M170" s="224">
        <v>0</v>
      </c>
      <c r="N170" s="224">
        <v>0</v>
      </c>
      <c r="O170" s="160">
        <v>10</v>
      </c>
      <c r="P170" s="245">
        <v>8</v>
      </c>
      <c r="Q170" s="161">
        <v>0.25</v>
      </c>
      <c r="R170" s="158">
        <v>2</v>
      </c>
    </row>
    <row r="171" spans="1:18" x14ac:dyDescent="0.25">
      <c r="A171" s="230" t="s">
        <v>140</v>
      </c>
      <c r="B171" s="181" t="s">
        <v>145</v>
      </c>
      <c r="C171" s="231">
        <v>0</v>
      </c>
      <c r="D171" s="231">
        <v>1</v>
      </c>
      <c r="E171" s="231">
        <v>3</v>
      </c>
      <c r="F171" s="231">
        <v>0</v>
      </c>
      <c r="G171" s="231">
        <v>0</v>
      </c>
      <c r="H171" s="231">
        <v>0</v>
      </c>
      <c r="I171" s="231">
        <v>0</v>
      </c>
      <c r="J171" s="231">
        <v>0</v>
      </c>
      <c r="K171" s="231">
        <v>5</v>
      </c>
      <c r="L171" s="231">
        <v>0</v>
      </c>
      <c r="M171" s="231">
        <v>0</v>
      </c>
      <c r="N171" s="231">
        <v>0</v>
      </c>
      <c r="O171" s="232">
        <v>9</v>
      </c>
      <c r="P171" s="244">
        <v>0</v>
      </c>
      <c r="Q171" s="233" t="s">
        <v>194</v>
      </c>
      <c r="R171" s="184">
        <v>9</v>
      </c>
    </row>
    <row r="172" spans="1:18" x14ac:dyDescent="0.25">
      <c r="A172" s="159" t="s">
        <v>140</v>
      </c>
      <c r="B172" s="223" t="s">
        <v>263</v>
      </c>
      <c r="C172" s="224">
        <v>1</v>
      </c>
      <c r="D172" s="224">
        <v>1</v>
      </c>
      <c r="E172" s="224">
        <v>1</v>
      </c>
      <c r="F172" s="224">
        <v>1</v>
      </c>
      <c r="G172" s="224">
        <v>1</v>
      </c>
      <c r="H172" s="224">
        <v>1</v>
      </c>
      <c r="I172" s="224">
        <v>0</v>
      </c>
      <c r="J172" s="224">
        <v>0</v>
      </c>
      <c r="K172" s="224">
        <v>0</v>
      </c>
      <c r="L172" s="224">
        <v>0</v>
      </c>
      <c r="M172" s="224">
        <v>2</v>
      </c>
      <c r="N172" s="224">
        <v>1</v>
      </c>
      <c r="O172" s="160">
        <v>9</v>
      </c>
      <c r="P172" s="245">
        <v>2</v>
      </c>
      <c r="Q172" s="161">
        <v>3.5</v>
      </c>
      <c r="R172" s="158">
        <v>7</v>
      </c>
    </row>
    <row r="173" spans="1:18" x14ac:dyDescent="0.25">
      <c r="A173" s="230" t="s">
        <v>140</v>
      </c>
      <c r="B173" s="181" t="s">
        <v>501</v>
      </c>
      <c r="C173" s="231">
        <v>0</v>
      </c>
      <c r="D173" s="231">
        <v>0</v>
      </c>
      <c r="E173" s="231">
        <v>1</v>
      </c>
      <c r="F173" s="231">
        <v>5</v>
      </c>
      <c r="G173" s="231">
        <v>0</v>
      </c>
      <c r="H173" s="231">
        <v>1</v>
      </c>
      <c r="I173" s="231">
        <v>1</v>
      </c>
      <c r="J173" s="231">
        <v>1</v>
      </c>
      <c r="K173" s="231">
        <v>0</v>
      </c>
      <c r="L173" s="231">
        <v>0</v>
      </c>
      <c r="M173" s="231">
        <v>0</v>
      </c>
      <c r="N173" s="231">
        <v>0</v>
      </c>
      <c r="O173" s="232">
        <v>9</v>
      </c>
      <c r="P173" s="244">
        <v>5</v>
      </c>
      <c r="Q173" s="233">
        <v>0.8</v>
      </c>
      <c r="R173" s="184">
        <v>4</v>
      </c>
    </row>
    <row r="174" spans="1:18" x14ac:dyDescent="0.25">
      <c r="A174" s="159" t="s">
        <v>140</v>
      </c>
      <c r="B174" s="223" t="s">
        <v>502</v>
      </c>
      <c r="C174" s="224">
        <v>1</v>
      </c>
      <c r="D174" s="224">
        <v>1</v>
      </c>
      <c r="E174" s="224">
        <v>0</v>
      </c>
      <c r="F174" s="224">
        <v>1</v>
      </c>
      <c r="G174" s="224">
        <v>0</v>
      </c>
      <c r="H174" s="224">
        <v>2</v>
      </c>
      <c r="I174" s="224">
        <v>1</v>
      </c>
      <c r="J174" s="224">
        <v>0</v>
      </c>
      <c r="K174" s="224">
        <v>0</v>
      </c>
      <c r="L174" s="224">
        <v>1</v>
      </c>
      <c r="M174" s="224">
        <v>0</v>
      </c>
      <c r="N174" s="224">
        <v>0</v>
      </c>
      <c r="O174" s="160">
        <v>7</v>
      </c>
      <c r="P174" s="245">
        <v>8</v>
      </c>
      <c r="Q174" s="161">
        <v>-0.125</v>
      </c>
      <c r="R174" s="158">
        <v>-1</v>
      </c>
    </row>
    <row r="175" spans="1:18" x14ac:dyDescent="0.25">
      <c r="A175" s="230" t="s">
        <v>140</v>
      </c>
      <c r="B175" s="181" t="s">
        <v>267</v>
      </c>
      <c r="C175" s="231">
        <v>0</v>
      </c>
      <c r="D175" s="231">
        <v>0</v>
      </c>
      <c r="E175" s="231">
        <v>0</v>
      </c>
      <c r="F175" s="231">
        <v>1</v>
      </c>
      <c r="G175" s="231">
        <v>0</v>
      </c>
      <c r="H175" s="231">
        <v>0</v>
      </c>
      <c r="I175" s="231">
        <v>0</v>
      </c>
      <c r="J175" s="231">
        <v>1</v>
      </c>
      <c r="K175" s="231">
        <v>0</v>
      </c>
      <c r="L175" s="231">
        <v>0</v>
      </c>
      <c r="M175" s="231">
        <v>2</v>
      </c>
      <c r="N175" s="231">
        <v>0</v>
      </c>
      <c r="O175" s="232">
        <v>4</v>
      </c>
      <c r="P175" s="244">
        <v>5</v>
      </c>
      <c r="Q175" s="233">
        <v>-0.19999999999999996</v>
      </c>
      <c r="R175" s="184">
        <v>-1</v>
      </c>
    </row>
    <row r="176" spans="1:18" x14ac:dyDescent="0.25">
      <c r="A176" s="159" t="s">
        <v>140</v>
      </c>
      <c r="B176" s="223" t="s">
        <v>503</v>
      </c>
      <c r="C176" s="224">
        <v>0</v>
      </c>
      <c r="D176" s="224">
        <v>0</v>
      </c>
      <c r="E176" s="224">
        <v>0</v>
      </c>
      <c r="F176" s="224">
        <v>0</v>
      </c>
      <c r="G176" s="224">
        <v>0</v>
      </c>
      <c r="H176" s="224">
        <v>2</v>
      </c>
      <c r="I176" s="224">
        <v>0</v>
      </c>
      <c r="J176" s="224">
        <v>0</v>
      </c>
      <c r="K176" s="224">
        <v>0</v>
      </c>
      <c r="L176" s="224">
        <v>0</v>
      </c>
      <c r="M176" s="224">
        <v>0</v>
      </c>
      <c r="N176" s="224">
        <v>1</v>
      </c>
      <c r="O176" s="160">
        <v>3</v>
      </c>
      <c r="P176" s="245">
        <v>9</v>
      </c>
      <c r="Q176" s="161">
        <v>-0.66666666666666674</v>
      </c>
      <c r="R176" s="158">
        <v>-6</v>
      </c>
    </row>
    <row r="177" spans="1:18" x14ac:dyDescent="0.25">
      <c r="A177" s="230" t="s">
        <v>140</v>
      </c>
      <c r="B177" s="181" t="s">
        <v>141</v>
      </c>
      <c r="C177" s="231">
        <v>0</v>
      </c>
      <c r="D177" s="231">
        <v>0</v>
      </c>
      <c r="E177" s="231">
        <v>1</v>
      </c>
      <c r="F177" s="231">
        <v>1</v>
      </c>
      <c r="G177" s="231">
        <v>0</v>
      </c>
      <c r="H177" s="231">
        <v>0</v>
      </c>
      <c r="I177" s="231">
        <v>0</v>
      </c>
      <c r="J177" s="231">
        <v>0</v>
      </c>
      <c r="K177" s="231">
        <v>1</v>
      </c>
      <c r="L177" s="231">
        <v>0</v>
      </c>
      <c r="M177" s="231">
        <v>0</v>
      </c>
      <c r="N177" s="231">
        <v>0</v>
      </c>
      <c r="O177" s="232">
        <v>3</v>
      </c>
      <c r="P177" s="244">
        <v>0</v>
      </c>
      <c r="Q177" s="233" t="s">
        <v>194</v>
      </c>
      <c r="R177" s="184">
        <v>3</v>
      </c>
    </row>
    <row r="178" spans="1:18" x14ac:dyDescent="0.25">
      <c r="A178" s="159" t="s">
        <v>269</v>
      </c>
      <c r="B178" s="185" t="s">
        <v>194</v>
      </c>
      <c r="C178" s="226">
        <v>71</v>
      </c>
      <c r="D178" s="226">
        <v>70</v>
      </c>
      <c r="E178" s="226">
        <v>67</v>
      </c>
      <c r="F178" s="226">
        <v>83</v>
      </c>
      <c r="G178" s="226">
        <v>72</v>
      </c>
      <c r="H178" s="226">
        <v>46</v>
      </c>
      <c r="I178" s="226">
        <v>45</v>
      </c>
      <c r="J178" s="226">
        <v>45</v>
      </c>
      <c r="K178" s="226">
        <v>49</v>
      </c>
      <c r="L178" s="226">
        <v>48</v>
      </c>
      <c r="M178" s="226">
        <v>42</v>
      </c>
      <c r="N178" s="226">
        <v>45</v>
      </c>
      <c r="O178" s="226">
        <v>683</v>
      </c>
      <c r="P178" s="164">
        <v>722</v>
      </c>
      <c r="Q178" s="240">
        <v>-5.4016620498614998E-2</v>
      </c>
      <c r="R178" s="188">
        <v>-39</v>
      </c>
    </row>
    <row r="179" spans="1:18" x14ac:dyDescent="0.25">
      <c r="A179" s="159" t="s">
        <v>194</v>
      </c>
      <c r="B179" s="223" t="s">
        <v>194</v>
      </c>
      <c r="C179" s="224">
        <v>0</v>
      </c>
      <c r="D179" s="224">
        <v>0</v>
      </c>
      <c r="E179" s="224">
        <v>0</v>
      </c>
      <c r="F179" s="224">
        <v>0</v>
      </c>
      <c r="G179" s="224">
        <v>0</v>
      </c>
      <c r="H179" s="224">
        <v>0</v>
      </c>
      <c r="I179" s="224">
        <v>0</v>
      </c>
      <c r="J179" s="224">
        <v>0</v>
      </c>
      <c r="K179" s="224">
        <v>0</v>
      </c>
      <c r="L179" s="224">
        <v>0</v>
      </c>
      <c r="M179" s="224">
        <v>0</v>
      </c>
      <c r="N179" s="224">
        <v>0</v>
      </c>
      <c r="O179" s="160">
        <v>0</v>
      </c>
      <c r="P179" s="245">
        <v>0</v>
      </c>
      <c r="Q179" s="161" t="s">
        <v>194</v>
      </c>
      <c r="R179" s="158" t="s">
        <v>194</v>
      </c>
    </row>
    <row r="180" spans="1:18" x14ac:dyDescent="0.25">
      <c r="A180" s="230" t="s">
        <v>504</v>
      </c>
      <c r="B180" s="181" t="s">
        <v>505</v>
      </c>
      <c r="C180" s="231">
        <v>15</v>
      </c>
      <c r="D180" s="231">
        <v>27</v>
      </c>
      <c r="E180" s="231">
        <v>32</v>
      </c>
      <c r="F180" s="231">
        <v>11</v>
      </c>
      <c r="G180" s="231">
        <v>7</v>
      </c>
      <c r="H180" s="231">
        <v>18</v>
      </c>
      <c r="I180" s="231">
        <v>4</v>
      </c>
      <c r="J180" s="231">
        <v>27</v>
      </c>
      <c r="K180" s="231">
        <v>4</v>
      </c>
      <c r="L180" s="231">
        <v>3</v>
      </c>
      <c r="M180" s="231">
        <v>2</v>
      </c>
      <c r="N180" s="231">
        <v>5</v>
      </c>
      <c r="O180" s="232">
        <v>155</v>
      </c>
      <c r="P180" s="244">
        <v>159</v>
      </c>
      <c r="Q180" s="233">
        <v>-2.515723270440251E-2</v>
      </c>
      <c r="R180" s="184">
        <v>-4</v>
      </c>
    </row>
    <row r="181" spans="1:18" x14ac:dyDescent="0.25">
      <c r="A181" s="159" t="s">
        <v>504</v>
      </c>
      <c r="B181" s="223" t="s">
        <v>506</v>
      </c>
      <c r="C181" s="224">
        <v>12</v>
      </c>
      <c r="D181" s="224">
        <v>11</v>
      </c>
      <c r="E181" s="224">
        <v>13</v>
      </c>
      <c r="F181" s="224">
        <v>14</v>
      </c>
      <c r="G181" s="224">
        <v>16</v>
      </c>
      <c r="H181" s="224">
        <v>12</v>
      </c>
      <c r="I181" s="224">
        <v>10</v>
      </c>
      <c r="J181" s="224">
        <v>12</v>
      </c>
      <c r="K181" s="224">
        <v>8</v>
      </c>
      <c r="L181" s="224">
        <v>9</v>
      </c>
      <c r="M181" s="224">
        <v>7</v>
      </c>
      <c r="N181" s="224">
        <v>4</v>
      </c>
      <c r="O181" s="160">
        <v>128</v>
      </c>
      <c r="P181" s="245">
        <v>88</v>
      </c>
      <c r="Q181" s="161">
        <v>0.45454545454545459</v>
      </c>
      <c r="R181" s="158">
        <v>40</v>
      </c>
    </row>
    <row r="182" spans="1:18" x14ac:dyDescent="0.25">
      <c r="A182" s="230" t="s">
        <v>504</v>
      </c>
      <c r="B182" s="181" t="s">
        <v>507</v>
      </c>
      <c r="C182" s="231">
        <v>14</v>
      </c>
      <c r="D182" s="231">
        <v>9</v>
      </c>
      <c r="E182" s="231">
        <v>6</v>
      </c>
      <c r="F182" s="231">
        <v>13</v>
      </c>
      <c r="G182" s="231">
        <v>4</v>
      </c>
      <c r="H182" s="231">
        <v>15</v>
      </c>
      <c r="I182" s="231">
        <v>5</v>
      </c>
      <c r="J182" s="231">
        <v>11</v>
      </c>
      <c r="K182" s="231">
        <v>7</v>
      </c>
      <c r="L182" s="231">
        <v>23</v>
      </c>
      <c r="M182" s="231">
        <v>4</v>
      </c>
      <c r="N182" s="231">
        <v>2</v>
      </c>
      <c r="O182" s="232">
        <v>113</v>
      </c>
      <c r="P182" s="244">
        <v>122</v>
      </c>
      <c r="Q182" s="233">
        <v>-7.3770491803278659E-2</v>
      </c>
      <c r="R182" s="184">
        <v>-9</v>
      </c>
    </row>
    <row r="183" spans="1:18" x14ac:dyDescent="0.25">
      <c r="A183" s="159" t="s">
        <v>504</v>
      </c>
      <c r="B183" s="223" t="s">
        <v>508</v>
      </c>
      <c r="C183" s="224">
        <v>6</v>
      </c>
      <c r="D183" s="224">
        <v>3</v>
      </c>
      <c r="E183" s="224">
        <v>3</v>
      </c>
      <c r="F183" s="224">
        <v>7</v>
      </c>
      <c r="G183" s="224">
        <v>9</v>
      </c>
      <c r="H183" s="224">
        <v>9</v>
      </c>
      <c r="I183" s="224">
        <v>10</v>
      </c>
      <c r="J183" s="224">
        <v>15</v>
      </c>
      <c r="K183" s="224">
        <v>11</v>
      </c>
      <c r="L183" s="224">
        <v>11</v>
      </c>
      <c r="M183" s="224">
        <v>11</v>
      </c>
      <c r="N183" s="224">
        <v>5</v>
      </c>
      <c r="O183" s="160">
        <v>100</v>
      </c>
      <c r="P183" s="245">
        <v>33</v>
      </c>
      <c r="Q183" s="161">
        <v>2.0303030303030303</v>
      </c>
      <c r="R183" s="158">
        <v>67</v>
      </c>
    </row>
    <row r="184" spans="1:18" x14ac:dyDescent="0.25">
      <c r="A184" s="230" t="s">
        <v>504</v>
      </c>
      <c r="B184" s="181" t="s">
        <v>509</v>
      </c>
      <c r="C184" s="231">
        <v>0</v>
      </c>
      <c r="D184" s="231">
        <v>1</v>
      </c>
      <c r="E184" s="231">
        <v>3</v>
      </c>
      <c r="F184" s="231">
        <v>2</v>
      </c>
      <c r="G184" s="231">
        <v>3</v>
      </c>
      <c r="H184" s="231">
        <v>0</v>
      </c>
      <c r="I184" s="231">
        <v>0</v>
      </c>
      <c r="J184" s="231">
        <v>3</v>
      </c>
      <c r="K184" s="231">
        <v>3</v>
      </c>
      <c r="L184" s="231">
        <v>4</v>
      </c>
      <c r="M184" s="231">
        <v>0</v>
      </c>
      <c r="N184" s="231">
        <v>2</v>
      </c>
      <c r="O184" s="232">
        <v>21</v>
      </c>
      <c r="P184" s="244">
        <v>15</v>
      </c>
      <c r="Q184" s="233">
        <v>0.39999999999999991</v>
      </c>
      <c r="R184" s="184">
        <v>6</v>
      </c>
    </row>
    <row r="185" spans="1:18" x14ac:dyDescent="0.25">
      <c r="A185" s="159" t="s">
        <v>504</v>
      </c>
      <c r="B185" s="223" t="s">
        <v>510</v>
      </c>
      <c r="C185" s="224">
        <v>0</v>
      </c>
      <c r="D185" s="224">
        <v>0</v>
      </c>
      <c r="E185" s="224">
        <v>0</v>
      </c>
      <c r="F185" s="224">
        <v>3</v>
      </c>
      <c r="G185" s="224">
        <v>0</v>
      </c>
      <c r="H185" s="224">
        <v>0</v>
      </c>
      <c r="I185" s="224">
        <v>0</v>
      </c>
      <c r="J185" s="224">
        <v>0</v>
      </c>
      <c r="K185" s="224">
        <v>1</v>
      </c>
      <c r="L185" s="224">
        <v>0</v>
      </c>
      <c r="M185" s="224">
        <v>0</v>
      </c>
      <c r="N185" s="224">
        <v>0</v>
      </c>
      <c r="O185" s="160">
        <v>4</v>
      </c>
      <c r="P185" s="245">
        <v>1</v>
      </c>
      <c r="Q185" s="161">
        <v>3</v>
      </c>
      <c r="R185" s="158">
        <v>3</v>
      </c>
    </row>
    <row r="186" spans="1:18" x14ac:dyDescent="0.25">
      <c r="A186" s="159" t="s">
        <v>511</v>
      </c>
      <c r="B186" s="185" t="s">
        <v>194</v>
      </c>
      <c r="C186" s="226">
        <v>47</v>
      </c>
      <c r="D186" s="226">
        <v>51</v>
      </c>
      <c r="E186" s="226">
        <v>57</v>
      </c>
      <c r="F186" s="226">
        <v>50</v>
      </c>
      <c r="G186" s="226">
        <v>39</v>
      </c>
      <c r="H186" s="226">
        <v>54</v>
      </c>
      <c r="I186" s="226">
        <v>29</v>
      </c>
      <c r="J186" s="226">
        <v>68</v>
      </c>
      <c r="K186" s="226">
        <v>34</v>
      </c>
      <c r="L186" s="226">
        <v>50</v>
      </c>
      <c r="M186" s="226">
        <v>24</v>
      </c>
      <c r="N186" s="226">
        <v>18</v>
      </c>
      <c r="O186" s="226">
        <v>521</v>
      </c>
      <c r="P186" s="164">
        <v>418</v>
      </c>
      <c r="Q186" s="240">
        <v>0.24641148325358841</v>
      </c>
      <c r="R186" s="188">
        <v>103</v>
      </c>
    </row>
    <row r="187" spans="1:18" x14ac:dyDescent="0.25">
      <c r="A187" s="159" t="s">
        <v>194</v>
      </c>
      <c r="B187" s="223" t="s">
        <v>194</v>
      </c>
      <c r="C187" s="224">
        <v>0</v>
      </c>
      <c r="D187" s="224">
        <v>0</v>
      </c>
      <c r="E187" s="224">
        <v>0</v>
      </c>
      <c r="F187" s="224">
        <v>0</v>
      </c>
      <c r="G187" s="224">
        <v>0</v>
      </c>
      <c r="H187" s="224">
        <v>0</v>
      </c>
      <c r="I187" s="224">
        <v>0</v>
      </c>
      <c r="J187" s="224">
        <v>0</v>
      </c>
      <c r="K187" s="224">
        <v>0</v>
      </c>
      <c r="L187" s="224">
        <v>0</v>
      </c>
      <c r="M187" s="224">
        <v>0</v>
      </c>
      <c r="N187" s="224">
        <v>0</v>
      </c>
      <c r="O187" s="160">
        <v>0</v>
      </c>
      <c r="P187" s="245">
        <v>0</v>
      </c>
      <c r="Q187" s="161" t="s">
        <v>194</v>
      </c>
      <c r="R187" s="158" t="s">
        <v>194</v>
      </c>
    </row>
    <row r="188" spans="1:18" x14ac:dyDescent="0.25">
      <c r="A188" s="230" t="s">
        <v>329</v>
      </c>
      <c r="B188" s="181" t="s">
        <v>512</v>
      </c>
      <c r="C188" s="231">
        <v>16</v>
      </c>
      <c r="D188" s="231">
        <v>36</v>
      </c>
      <c r="E188" s="231">
        <v>4</v>
      </c>
      <c r="F188" s="231">
        <v>9</v>
      </c>
      <c r="G188" s="231">
        <v>8</v>
      </c>
      <c r="H188" s="231">
        <v>22</v>
      </c>
      <c r="I188" s="231">
        <v>17</v>
      </c>
      <c r="J188" s="231">
        <v>10</v>
      </c>
      <c r="K188" s="231">
        <v>2</v>
      </c>
      <c r="L188" s="231">
        <v>8</v>
      </c>
      <c r="M188" s="231">
        <v>9</v>
      </c>
      <c r="N188" s="231">
        <v>2</v>
      </c>
      <c r="O188" s="232">
        <v>143</v>
      </c>
      <c r="P188" s="244">
        <v>203</v>
      </c>
      <c r="Q188" s="233">
        <v>-0.29556650246305416</v>
      </c>
      <c r="R188" s="184">
        <v>-60</v>
      </c>
    </row>
    <row r="189" spans="1:18" x14ac:dyDescent="0.25">
      <c r="A189" s="159" t="s">
        <v>329</v>
      </c>
      <c r="B189" s="223" t="s">
        <v>330</v>
      </c>
      <c r="C189" s="224">
        <v>5</v>
      </c>
      <c r="D189" s="224">
        <v>0</v>
      </c>
      <c r="E189" s="224">
        <v>2</v>
      </c>
      <c r="F189" s="224">
        <v>7</v>
      </c>
      <c r="G189" s="224">
        <v>2</v>
      </c>
      <c r="H189" s="224">
        <v>8</v>
      </c>
      <c r="I189" s="224">
        <v>2</v>
      </c>
      <c r="J189" s="224">
        <v>3</v>
      </c>
      <c r="K189" s="224">
        <v>4</v>
      </c>
      <c r="L189" s="224">
        <v>11</v>
      </c>
      <c r="M189" s="224">
        <v>13</v>
      </c>
      <c r="N189" s="224">
        <v>8</v>
      </c>
      <c r="O189" s="160">
        <v>65</v>
      </c>
      <c r="P189" s="245">
        <v>79</v>
      </c>
      <c r="Q189" s="161">
        <v>-0.17721518987341767</v>
      </c>
      <c r="R189" s="158">
        <v>-14</v>
      </c>
    </row>
    <row r="190" spans="1:18" x14ac:dyDescent="0.25">
      <c r="A190" s="230" t="s">
        <v>329</v>
      </c>
      <c r="B190" s="181" t="s">
        <v>513</v>
      </c>
      <c r="C190" s="231">
        <v>0</v>
      </c>
      <c r="D190" s="231">
        <v>1</v>
      </c>
      <c r="E190" s="231">
        <v>12</v>
      </c>
      <c r="F190" s="231">
        <v>5</v>
      </c>
      <c r="G190" s="231">
        <v>11</v>
      </c>
      <c r="H190" s="231">
        <v>4</v>
      </c>
      <c r="I190" s="231">
        <v>10</v>
      </c>
      <c r="J190" s="231">
        <v>5</v>
      </c>
      <c r="K190" s="231">
        <v>3</v>
      </c>
      <c r="L190" s="231">
        <v>5</v>
      </c>
      <c r="M190" s="231">
        <v>0</v>
      </c>
      <c r="N190" s="231">
        <v>3</v>
      </c>
      <c r="O190" s="232">
        <v>59</v>
      </c>
      <c r="P190" s="244">
        <v>2</v>
      </c>
      <c r="Q190" s="233">
        <v>28.5</v>
      </c>
      <c r="R190" s="184">
        <v>57</v>
      </c>
    </row>
    <row r="191" spans="1:18" x14ac:dyDescent="0.25">
      <c r="A191" s="159" t="s">
        <v>329</v>
      </c>
      <c r="B191" s="223" t="s">
        <v>514</v>
      </c>
      <c r="C191" s="224">
        <v>4</v>
      </c>
      <c r="D191" s="224">
        <v>1</v>
      </c>
      <c r="E191" s="224">
        <v>3</v>
      </c>
      <c r="F191" s="224">
        <v>3</v>
      </c>
      <c r="G191" s="224">
        <v>5</v>
      </c>
      <c r="H191" s="224">
        <v>6</v>
      </c>
      <c r="I191" s="224">
        <v>2</v>
      </c>
      <c r="J191" s="224">
        <v>1</v>
      </c>
      <c r="K191" s="224">
        <v>5</v>
      </c>
      <c r="L191" s="224">
        <v>8</v>
      </c>
      <c r="M191" s="224">
        <v>6</v>
      </c>
      <c r="N191" s="224">
        <v>1</v>
      </c>
      <c r="O191" s="160">
        <v>45</v>
      </c>
      <c r="P191" s="245">
        <v>36</v>
      </c>
      <c r="Q191" s="161">
        <v>0.25</v>
      </c>
      <c r="R191" s="158">
        <v>9</v>
      </c>
    </row>
    <row r="192" spans="1:18" x14ac:dyDescent="0.25">
      <c r="A192" s="230" t="s">
        <v>329</v>
      </c>
      <c r="B192" s="181" t="s">
        <v>515</v>
      </c>
      <c r="C192" s="231">
        <v>4</v>
      </c>
      <c r="D192" s="231">
        <v>9</v>
      </c>
      <c r="E192" s="231">
        <v>4</v>
      </c>
      <c r="F192" s="231">
        <v>2</v>
      </c>
      <c r="G192" s="231">
        <v>2</v>
      </c>
      <c r="H192" s="231">
        <v>8</v>
      </c>
      <c r="I192" s="231">
        <v>1</v>
      </c>
      <c r="J192" s="231">
        <v>2</v>
      </c>
      <c r="K192" s="231">
        <v>1</v>
      </c>
      <c r="L192" s="231">
        <v>7</v>
      </c>
      <c r="M192" s="231">
        <v>1</v>
      </c>
      <c r="N192" s="231">
        <v>1</v>
      </c>
      <c r="O192" s="232">
        <v>42</v>
      </c>
      <c r="P192" s="244">
        <v>38</v>
      </c>
      <c r="Q192" s="233">
        <v>0.10526315789473695</v>
      </c>
      <c r="R192" s="184">
        <v>4</v>
      </c>
    </row>
    <row r="193" spans="1:18" x14ac:dyDescent="0.25">
      <c r="A193" s="159" t="s">
        <v>329</v>
      </c>
      <c r="B193" s="223" t="s">
        <v>516</v>
      </c>
      <c r="C193" s="224">
        <v>5</v>
      </c>
      <c r="D193" s="224">
        <v>5</v>
      </c>
      <c r="E193" s="224">
        <v>0</v>
      </c>
      <c r="F193" s="224">
        <v>0</v>
      </c>
      <c r="G193" s="224">
        <v>2</v>
      </c>
      <c r="H193" s="224">
        <v>6</v>
      </c>
      <c r="I193" s="224">
        <v>1</v>
      </c>
      <c r="J193" s="224">
        <v>1</v>
      </c>
      <c r="K193" s="224">
        <v>0</v>
      </c>
      <c r="L193" s="224">
        <v>1</v>
      </c>
      <c r="M193" s="224">
        <v>1</v>
      </c>
      <c r="N193" s="224">
        <v>0</v>
      </c>
      <c r="O193" s="160">
        <v>22</v>
      </c>
      <c r="P193" s="245">
        <v>2</v>
      </c>
      <c r="Q193" s="161">
        <v>10</v>
      </c>
      <c r="R193" s="158">
        <v>20</v>
      </c>
    </row>
    <row r="194" spans="1:18" x14ac:dyDescent="0.25">
      <c r="A194" s="230" t="s">
        <v>329</v>
      </c>
      <c r="B194" s="181" t="s">
        <v>517</v>
      </c>
      <c r="C194" s="231">
        <v>1</v>
      </c>
      <c r="D194" s="231">
        <v>3</v>
      </c>
      <c r="E194" s="231">
        <v>4</v>
      </c>
      <c r="F194" s="231">
        <v>0</v>
      </c>
      <c r="G194" s="231">
        <v>4</v>
      </c>
      <c r="H194" s="231">
        <v>3</v>
      </c>
      <c r="I194" s="231">
        <v>0</v>
      </c>
      <c r="J194" s="231">
        <v>1</v>
      </c>
      <c r="K194" s="231">
        <v>1</v>
      </c>
      <c r="L194" s="231">
        <v>4</v>
      </c>
      <c r="M194" s="231">
        <v>0</v>
      </c>
      <c r="N194" s="231">
        <v>0</v>
      </c>
      <c r="O194" s="232">
        <v>21</v>
      </c>
      <c r="P194" s="244">
        <v>6</v>
      </c>
      <c r="Q194" s="233">
        <v>2.5</v>
      </c>
      <c r="R194" s="184">
        <v>15</v>
      </c>
    </row>
    <row r="195" spans="1:18" x14ac:dyDescent="0.25">
      <c r="A195" s="159" t="s">
        <v>329</v>
      </c>
      <c r="B195" s="223" t="s">
        <v>331</v>
      </c>
      <c r="C195" s="224">
        <v>3</v>
      </c>
      <c r="D195" s="224">
        <v>0</v>
      </c>
      <c r="E195" s="224">
        <v>3</v>
      </c>
      <c r="F195" s="224">
        <v>4</v>
      </c>
      <c r="G195" s="224">
        <v>2</v>
      </c>
      <c r="H195" s="224">
        <v>2</v>
      </c>
      <c r="I195" s="224">
        <v>2</v>
      </c>
      <c r="J195" s="224">
        <v>1</v>
      </c>
      <c r="K195" s="224">
        <v>1</v>
      </c>
      <c r="L195" s="224">
        <v>0</v>
      </c>
      <c r="M195" s="224">
        <v>0</v>
      </c>
      <c r="N195" s="224">
        <v>2</v>
      </c>
      <c r="O195" s="160">
        <v>20</v>
      </c>
      <c r="P195" s="245">
        <v>4</v>
      </c>
      <c r="Q195" s="161">
        <v>4</v>
      </c>
      <c r="R195" s="158">
        <v>16</v>
      </c>
    </row>
    <row r="196" spans="1:18" x14ac:dyDescent="0.25">
      <c r="A196" s="230" t="s">
        <v>329</v>
      </c>
      <c r="B196" s="181" t="s">
        <v>518</v>
      </c>
      <c r="C196" s="231">
        <v>3</v>
      </c>
      <c r="D196" s="231">
        <v>0</v>
      </c>
      <c r="E196" s="231">
        <v>1</v>
      </c>
      <c r="F196" s="231">
        <v>1</v>
      </c>
      <c r="G196" s="231">
        <v>1</v>
      </c>
      <c r="H196" s="231">
        <v>2</v>
      </c>
      <c r="I196" s="231">
        <v>2</v>
      </c>
      <c r="J196" s="231">
        <v>1</v>
      </c>
      <c r="K196" s="231">
        <v>1</v>
      </c>
      <c r="L196" s="231">
        <v>0</v>
      </c>
      <c r="M196" s="231">
        <v>1</v>
      </c>
      <c r="N196" s="231">
        <v>1</v>
      </c>
      <c r="O196" s="232">
        <v>14</v>
      </c>
      <c r="P196" s="244">
        <v>21</v>
      </c>
      <c r="Q196" s="233">
        <v>-0.33333333333333337</v>
      </c>
      <c r="R196" s="184">
        <v>-7</v>
      </c>
    </row>
    <row r="197" spans="1:18" x14ac:dyDescent="0.25">
      <c r="A197" s="159" t="s">
        <v>329</v>
      </c>
      <c r="B197" s="223" t="s">
        <v>519</v>
      </c>
      <c r="C197" s="224">
        <v>0</v>
      </c>
      <c r="D197" s="224">
        <v>1</v>
      </c>
      <c r="E197" s="224">
        <v>0</v>
      </c>
      <c r="F197" s="224">
        <v>0</v>
      </c>
      <c r="G197" s="224">
        <v>0</v>
      </c>
      <c r="H197" s="224">
        <v>0</v>
      </c>
      <c r="I197" s="224">
        <v>0</v>
      </c>
      <c r="J197" s="224">
        <v>11</v>
      </c>
      <c r="K197" s="224">
        <v>0</v>
      </c>
      <c r="L197" s="224">
        <v>1</v>
      </c>
      <c r="M197" s="224">
        <v>0</v>
      </c>
      <c r="N197" s="224">
        <v>0</v>
      </c>
      <c r="O197" s="160">
        <v>13</v>
      </c>
      <c r="P197" s="245">
        <v>14</v>
      </c>
      <c r="Q197" s="161">
        <v>-7.1428571428571397E-2</v>
      </c>
      <c r="R197" s="158">
        <v>-1</v>
      </c>
    </row>
    <row r="198" spans="1:18" x14ac:dyDescent="0.25">
      <c r="A198" s="230" t="s">
        <v>329</v>
      </c>
      <c r="B198" s="181" t="s">
        <v>520</v>
      </c>
      <c r="C198" s="231">
        <v>0</v>
      </c>
      <c r="D198" s="231">
        <v>0</v>
      </c>
      <c r="E198" s="231">
        <v>0</v>
      </c>
      <c r="F198" s="231">
        <v>1</v>
      </c>
      <c r="G198" s="231">
        <v>0</v>
      </c>
      <c r="H198" s="231">
        <v>1</v>
      </c>
      <c r="I198" s="231">
        <v>0</v>
      </c>
      <c r="J198" s="231">
        <v>5</v>
      </c>
      <c r="K198" s="231">
        <v>0</v>
      </c>
      <c r="L198" s="231">
        <v>0</v>
      </c>
      <c r="M198" s="231">
        <v>0</v>
      </c>
      <c r="N198" s="231">
        <v>0</v>
      </c>
      <c r="O198" s="232">
        <v>7</v>
      </c>
      <c r="P198" s="244">
        <v>8</v>
      </c>
      <c r="Q198" s="233">
        <v>-0.125</v>
      </c>
      <c r="R198" s="184">
        <v>-1</v>
      </c>
    </row>
    <row r="199" spans="1:18" x14ac:dyDescent="0.25">
      <c r="A199" s="159" t="s">
        <v>329</v>
      </c>
      <c r="B199" s="223" t="s">
        <v>521</v>
      </c>
      <c r="C199" s="224">
        <v>1</v>
      </c>
      <c r="D199" s="224">
        <v>0</v>
      </c>
      <c r="E199" s="224">
        <v>1</v>
      </c>
      <c r="F199" s="224">
        <v>1</v>
      </c>
      <c r="G199" s="224">
        <v>1</v>
      </c>
      <c r="H199" s="224">
        <v>0</v>
      </c>
      <c r="I199" s="224">
        <v>0</v>
      </c>
      <c r="J199" s="224">
        <v>0</v>
      </c>
      <c r="K199" s="224">
        <v>0</v>
      </c>
      <c r="L199" s="224">
        <v>1</v>
      </c>
      <c r="M199" s="224">
        <v>1</v>
      </c>
      <c r="N199" s="224">
        <v>0</v>
      </c>
      <c r="O199" s="160">
        <v>6</v>
      </c>
      <c r="P199" s="245">
        <v>4</v>
      </c>
      <c r="Q199" s="161">
        <v>0.5</v>
      </c>
      <c r="R199" s="158">
        <v>2</v>
      </c>
    </row>
    <row r="200" spans="1:18" x14ac:dyDescent="0.25">
      <c r="A200" s="230" t="s">
        <v>329</v>
      </c>
      <c r="B200" s="181" t="s">
        <v>522</v>
      </c>
      <c r="C200" s="231">
        <v>0</v>
      </c>
      <c r="D200" s="231">
        <v>0</v>
      </c>
      <c r="E200" s="231">
        <v>1</v>
      </c>
      <c r="F200" s="231">
        <v>1</v>
      </c>
      <c r="G200" s="231">
        <v>0</v>
      </c>
      <c r="H200" s="231">
        <v>1</v>
      </c>
      <c r="I200" s="231">
        <v>2</v>
      </c>
      <c r="J200" s="231">
        <v>0</v>
      </c>
      <c r="K200" s="231">
        <v>0</v>
      </c>
      <c r="L200" s="231">
        <v>0</v>
      </c>
      <c r="M200" s="231">
        <v>0</v>
      </c>
      <c r="N200" s="231">
        <v>0</v>
      </c>
      <c r="O200" s="232">
        <v>5</v>
      </c>
      <c r="P200" s="244">
        <v>4</v>
      </c>
      <c r="Q200" s="233">
        <v>0.25</v>
      </c>
      <c r="R200" s="184">
        <v>1</v>
      </c>
    </row>
    <row r="201" spans="1:18" x14ac:dyDescent="0.25">
      <c r="A201" s="159" t="s">
        <v>329</v>
      </c>
      <c r="B201" s="223" t="s">
        <v>523</v>
      </c>
      <c r="C201" s="224">
        <v>1</v>
      </c>
      <c r="D201" s="224">
        <v>0</v>
      </c>
      <c r="E201" s="224">
        <v>0</v>
      </c>
      <c r="F201" s="224">
        <v>0</v>
      </c>
      <c r="G201" s="224">
        <v>0</v>
      </c>
      <c r="H201" s="224">
        <v>0</v>
      </c>
      <c r="I201" s="224">
        <v>1</v>
      </c>
      <c r="J201" s="224">
        <v>0</v>
      </c>
      <c r="K201" s="224">
        <v>0</v>
      </c>
      <c r="L201" s="224">
        <v>0</v>
      </c>
      <c r="M201" s="224">
        <v>1</v>
      </c>
      <c r="N201" s="224">
        <v>0</v>
      </c>
      <c r="O201" s="160">
        <v>3</v>
      </c>
      <c r="P201" s="245">
        <v>0</v>
      </c>
      <c r="Q201" s="161" t="s">
        <v>194</v>
      </c>
      <c r="R201" s="158">
        <v>3</v>
      </c>
    </row>
    <row r="202" spans="1:18" x14ac:dyDescent="0.25">
      <c r="A202" s="230" t="s">
        <v>329</v>
      </c>
      <c r="B202" s="181" t="s">
        <v>524</v>
      </c>
      <c r="C202" s="231">
        <v>0</v>
      </c>
      <c r="D202" s="231">
        <v>0</v>
      </c>
      <c r="E202" s="231">
        <v>0</v>
      </c>
      <c r="F202" s="231">
        <v>0</v>
      </c>
      <c r="G202" s="231">
        <v>0</v>
      </c>
      <c r="H202" s="231">
        <v>0</v>
      </c>
      <c r="I202" s="231">
        <v>1</v>
      </c>
      <c r="J202" s="231">
        <v>0</v>
      </c>
      <c r="K202" s="231">
        <v>0</v>
      </c>
      <c r="L202" s="231">
        <v>1</v>
      </c>
      <c r="M202" s="231">
        <v>0</v>
      </c>
      <c r="N202" s="231">
        <v>0</v>
      </c>
      <c r="O202" s="232">
        <v>2</v>
      </c>
      <c r="P202" s="244">
        <v>2</v>
      </c>
      <c r="Q202" s="233">
        <v>0</v>
      </c>
      <c r="R202" s="184">
        <v>0</v>
      </c>
    </row>
    <row r="203" spans="1:18" x14ac:dyDescent="0.25">
      <c r="A203" s="159" t="s">
        <v>329</v>
      </c>
      <c r="B203" s="223" t="s">
        <v>525</v>
      </c>
      <c r="C203" s="224">
        <v>0</v>
      </c>
      <c r="D203" s="224">
        <v>0</v>
      </c>
      <c r="E203" s="224">
        <v>0</v>
      </c>
      <c r="F203" s="224">
        <v>1</v>
      </c>
      <c r="G203" s="224">
        <v>0</v>
      </c>
      <c r="H203" s="224">
        <v>0</v>
      </c>
      <c r="I203" s="224">
        <v>0</v>
      </c>
      <c r="J203" s="224">
        <v>0</v>
      </c>
      <c r="K203" s="224">
        <v>0</v>
      </c>
      <c r="L203" s="224">
        <v>0</v>
      </c>
      <c r="M203" s="224">
        <v>0</v>
      </c>
      <c r="N203" s="224">
        <v>0</v>
      </c>
      <c r="O203" s="160">
        <v>1</v>
      </c>
      <c r="P203" s="245">
        <v>1</v>
      </c>
      <c r="Q203" s="161">
        <v>0</v>
      </c>
      <c r="R203" s="158">
        <v>0</v>
      </c>
    </row>
    <row r="204" spans="1:18" x14ac:dyDescent="0.25">
      <c r="A204" s="230" t="s">
        <v>329</v>
      </c>
      <c r="B204" s="181" t="s">
        <v>526</v>
      </c>
      <c r="C204" s="231">
        <v>0</v>
      </c>
      <c r="D204" s="231">
        <v>0</v>
      </c>
      <c r="E204" s="231">
        <v>0</v>
      </c>
      <c r="F204" s="231">
        <v>0</v>
      </c>
      <c r="G204" s="231">
        <v>0</v>
      </c>
      <c r="H204" s="231">
        <v>1</v>
      </c>
      <c r="I204" s="231">
        <v>0</v>
      </c>
      <c r="J204" s="231">
        <v>0</v>
      </c>
      <c r="K204" s="231">
        <v>0</v>
      </c>
      <c r="L204" s="231">
        <v>0</v>
      </c>
      <c r="M204" s="231">
        <v>0</v>
      </c>
      <c r="N204" s="231">
        <v>0</v>
      </c>
      <c r="O204" s="232">
        <v>1</v>
      </c>
      <c r="P204" s="244">
        <v>5</v>
      </c>
      <c r="Q204" s="233">
        <v>-0.8</v>
      </c>
      <c r="R204" s="184">
        <v>-4</v>
      </c>
    </row>
    <row r="205" spans="1:18" x14ac:dyDescent="0.25">
      <c r="A205" s="159" t="s">
        <v>329</v>
      </c>
      <c r="B205" s="223" t="s">
        <v>527</v>
      </c>
      <c r="C205" s="224">
        <v>0</v>
      </c>
      <c r="D205" s="224">
        <v>0</v>
      </c>
      <c r="E205" s="224">
        <v>0</v>
      </c>
      <c r="F205" s="224">
        <v>1</v>
      </c>
      <c r="G205" s="224">
        <v>0</v>
      </c>
      <c r="H205" s="224">
        <v>0</v>
      </c>
      <c r="I205" s="224">
        <v>0</v>
      </c>
      <c r="J205" s="224">
        <v>0</v>
      </c>
      <c r="K205" s="224">
        <v>0</v>
      </c>
      <c r="L205" s="224">
        <v>0</v>
      </c>
      <c r="M205" s="224">
        <v>0</v>
      </c>
      <c r="N205" s="224">
        <v>0</v>
      </c>
      <c r="O205" s="160">
        <v>1</v>
      </c>
      <c r="P205" s="245">
        <v>1</v>
      </c>
      <c r="Q205" s="161">
        <v>0</v>
      </c>
      <c r="R205" s="158">
        <v>0</v>
      </c>
    </row>
    <row r="206" spans="1:18" x14ac:dyDescent="0.25">
      <c r="A206" s="230" t="s">
        <v>329</v>
      </c>
      <c r="B206" s="181" t="s">
        <v>528</v>
      </c>
      <c r="C206" s="231">
        <v>0</v>
      </c>
      <c r="D206" s="231">
        <v>0</v>
      </c>
      <c r="E206" s="231">
        <v>0</v>
      </c>
      <c r="F206" s="231">
        <v>0</v>
      </c>
      <c r="G206" s="231">
        <v>0</v>
      </c>
      <c r="H206" s="231">
        <v>0</v>
      </c>
      <c r="I206" s="231">
        <v>0</v>
      </c>
      <c r="J206" s="231">
        <v>0</v>
      </c>
      <c r="K206" s="231">
        <v>0</v>
      </c>
      <c r="L206" s="231">
        <v>0</v>
      </c>
      <c r="M206" s="231">
        <v>1</v>
      </c>
      <c r="N206" s="231">
        <v>0</v>
      </c>
      <c r="O206" s="232">
        <v>1</v>
      </c>
      <c r="P206" s="244">
        <v>5</v>
      </c>
      <c r="Q206" s="233">
        <v>-0.8</v>
      </c>
      <c r="R206" s="184">
        <v>-4</v>
      </c>
    </row>
    <row r="207" spans="1:18" x14ac:dyDescent="0.25">
      <c r="A207" s="159" t="s">
        <v>329</v>
      </c>
      <c r="B207" s="223" t="s">
        <v>529</v>
      </c>
      <c r="C207" s="224">
        <v>0</v>
      </c>
      <c r="D207" s="224">
        <v>0</v>
      </c>
      <c r="E207" s="224">
        <v>0</v>
      </c>
      <c r="F207" s="224">
        <v>0</v>
      </c>
      <c r="G207" s="224">
        <v>0</v>
      </c>
      <c r="H207" s="224">
        <v>0</v>
      </c>
      <c r="I207" s="224">
        <v>0</v>
      </c>
      <c r="J207" s="224">
        <v>0</v>
      </c>
      <c r="K207" s="224">
        <v>0</v>
      </c>
      <c r="L207" s="224">
        <v>0</v>
      </c>
      <c r="M207" s="224">
        <v>0</v>
      </c>
      <c r="N207" s="224">
        <v>0</v>
      </c>
      <c r="O207" s="160">
        <v>0</v>
      </c>
      <c r="P207" s="245">
        <v>0</v>
      </c>
      <c r="Q207" s="161" t="s">
        <v>194</v>
      </c>
      <c r="R207" s="158" t="s">
        <v>194</v>
      </c>
    </row>
    <row r="208" spans="1:18" x14ac:dyDescent="0.25">
      <c r="A208" s="159" t="s">
        <v>332</v>
      </c>
      <c r="B208" s="185" t="s">
        <v>194</v>
      </c>
      <c r="C208" s="226">
        <v>43</v>
      </c>
      <c r="D208" s="226">
        <v>56</v>
      </c>
      <c r="E208" s="226">
        <v>35</v>
      </c>
      <c r="F208" s="226">
        <v>36</v>
      </c>
      <c r="G208" s="226">
        <v>38</v>
      </c>
      <c r="H208" s="226">
        <v>64</v>
      </c>
      <c r="I208" s="226">
        <v>41</v>
      </c>
      <c r="J208" s="226">
        <v>41</v>
      </c>
      <c r="K208" s="226">
        <v>18</v>
      </c>
      <c r="L208" s="226">
        <v>47</v>
      </c>
      <c r="M208" s="226">
        <v>34</v>
      </c>
      <c r="N208" s="226">
        <v>18</v>
      </c>
      <c r="O208" s="226">
        <v>471</v>
      </c>
      <c r="P208" s="164">
        <v>447</v>
      </c>
      <c r="Q208" s="240">
        <v>5.3691275167785157E-2</v>
      </c>
      <c r="R208" s="188">
        <v>24</v>
      </c>
    </row>
    <row r="209" spans="1:18" x14ac:dyDescent="0.25">
      <c r="A209" s="159" t="s">
        <v>194</v>
      </c>
      <c r="B209" s="223" t="s">
        <v>194</v>
      </c>
      <c r="C209" s="224">
        <v>0</v>
      </c>
      <c r="D209" s="224">
        <v>0</v>
      </c>
      <c r="E209" s="224">
        <v>0</v>
      </c>
      <c r="F209" s="224">
        <v>0</v>
      </c>
      <c r="G209" s="224">
        <v>0</v>
      </c>
      <c r="H209" s="224">
        <v>0</v>
      </c>
      <c r="I209" s="224">
        <v>0</v>
      </c>
      <c r="J209" s="224">
        <v>0</v>
      </c>
      <c r="K209" s="224">
        <v>0</v>
      </c>
      <c r="L209" s="224">
        <v>0</v>
      </c>
      <c r="M209" s="224">
        <v>0</v>
      </c>
      <c r="N209" s="224">
        <v>0</v>
      </c>
      <c r="O209" s="160">
        <v>0</v>
      </c>
      <c r="P209" s="245">
        <v>0</v>
      </c>
      <c r="Q209" s="161" t="s">
        <v>194</v>
      </c>
      <c r="R209" s="158" t="s">
        <v>194</v>
      </c>
    </row>
    <row r="210" spans="1:18" x14ac:dyDescent="0.25">
      <c r="A210" s="230" t="s">
        <v>111</v>
      </c>
      <c r="B210" s="181" t="s">
        <v>239</v>
      </c>
      <c r="C210" s="231">
        <v>5</v>
      </c>
      <c r="D210" s="231">
        <v>8</v>
      </c>
      <c r="E210" s="231">
        <v>9</v>
      </c>
      <c r="F210" s="231">
        <v>6</v>
      </c>
      <c r="G210" s="231">
        <v>7</v>
      </c>
      <c r="H210" s="231">
        <v>32</v>
      </c>
      <c r="I210" s="231">
        <v>4</v>
      </c>
      <c r="J210" s="231">
        <v>1</v>
      </c>
      <c r="K210" s="231">
        <v>3</v>
      </c>
      <c r="L210" s="231">
        <v>4</v>
      </c>
      <c r="M210" s="231">
        <v>1</v>
      </c>
      <c r="N210" s="231">
        <v>1</v>
      </c>
      <c r="O210" s="232">
        <v>81</v>
      </c>
      <c r="P210" s="244">
        <v>58</v>
      </c>
      <c r="Q210" s="233">
        <v>0.39655172413793105</v>
      </c>
      <c r="R210" s="184">
        <v>23</v>
      </c>
    </row>
    <row r="211" spans="1:18" x14ac:dyDescent="0.25">
      <c r="A211" s="159" t="s">
        <v>111</v>
      </c>
      <c r="B211" s="223" t="s">
        <v>530</v>
      </c>
      <c r="C211" s="224">
        <v>14</v>
      </c>
      <c r="D211" s="224">
        <v>2</v>
      </c>
      <c r="E211" s="224">
        <v>8</v>
      </c>
      <c r="F211" s="224">
        <v>7</v>
      </c>
      <c r="G211" s="224">
        <v>5</v>
      </c>
      <c r="H211" s="224">
        <v>5</v>
      </c>
      <c r="I211" s="224">
        <v>9</v>
      </c>
      <c r="J211" s="224">
        <v>3</v>
      </c>
      <c r="K211" s="224">
        <v>5</v>
      </c>
      <c r="L211" s="224">
        <v>9</v>
      </c>
      <c r="M211" s="224">
        <v>5</v>
      </c>
      <c r="N211" s="224">
        <v>1</v>
      </c>
      <c r="O211" s="160">
        <v>73</v>
      </c>
      <c r="P211" s="245">
        <v>68</v>
      </c>
      <c r="Q211" s="161">
        <v>7.3529411764705843E-2</v>
      </c>
      <c r="R211" s="158">
        <v>5</v>
      </c>
    </row>
    <row r="212" spans="1:18" x14ac:dyDescent="0.25">
      <c r="A212" s="230" t="s">
        <v>111</v>
      </c>
      <c r="B212" s="181" t="s">
        <v>531</v>
      </c>
      <c r="C212" s="231">
        <v>5</v>
      </c>
      <c r="D212" s="231">
        <v>4</v>
      </c>
      <c r="E212" s="231">
        <v>4</v>
      </c>
      <c r="F212" s="231">
        <v>3</v>
      </c>
      <c r="G212" s="231">
        <v>13</v>
      </c>
      <c r="H212" s="231">
        <v>7</v>
      </c>
      <c r="I212" s="231">
        <v>4</v>
      </c>
      <c r="J212" s="231">
        <v>5</v>
      </c>
      <c r="K212" s="231">
        <v>4</v>
      </c>
      <c r="L212" s="231">
        <v>11</v>
      </c>
      <c r="M212" s="231">
        <v>7</v>
      </c>
      <c r="N212" s="231">
        <v>6</v>
      </c>
      <c r="O212" s="232">
        <v>73</v>
      </c>
      <c r="P212" s="244">
        <v>34</v>
      </c>
      <c r="Q212" s="233">
        <v>1.1470588235294117</v>
      </c>
      <c r="R212" s="184">
        <v>39</v>
      </c>
    </row>
    <row r="213" spans="1:18" x14ac:dyDescent="0.25">
      <c r="A213" s="159" t="s">
        <v>111</v>
      </c>
      <c r="B213" s="223" t="s">
        <v>245</v>
      </c>
      <c r="C213" s="224">
        <v>4</v>
      </c>
      <c r="D213" s="224">
        <v>6</v>
      </c>
      <c r="E213" s="224">
        <v>10</v>
      </c>
      <c r="F213" s="224">
        <v>6</v>
      </c>
      <c r="G213" s="224">
        <v>7</v>
      </c>
      <c r="H213" s="224">
        <v>7</v>
      </c>
      <c r="I213" s="224">
        <v>5</v>
      </c>
      <c r="J213" s="224">
        <v>11</v>
      </c>
      <c r="K213" s="224">
        <v>3</v>
      </c>
      <c r="L213" s="224">
        <v>4</v>
      </c>
      <c r="M213" s="224">
        <v>6</v>
      </c>
      <c r="N213" s="224">
        <v>3</v>
      </c>
      <c r="O213" s="160">
        <v>72</v>
      </c>
      <c r="P213" s="245">
        <v>36</v>
      </c>
      <c r="Q213" s="161">
        <v>1</v>
      </c>
      <c r="R213" s="158">
        <v>36</v>
      </c>
    </row>
    <row r="214" spans="1:18" x14ac:dyDescent="0.25">
      <c r="A214" s="230" t="s">
        <v>111</v>
      </c>
      <c r="B214" s="181" t="s">
        <v>532</v>
      </c>
      <c r="C214" s="231">
        <v>3</v>
      </c>
      <c r="D214" s="231">
        <v>0</v>
      </c>
      <c r="E214" s="231">
        <v>2</v>
      </c>
      <c r="F214" s="231">
        <v>2</v>
      </c>
      <c r="G214" s="231">
        <v>1</v>
      </c>
      <c r="H214" s="231">
        <v>8</v>
      </c>
      <c r="I214" s="231">
        <v>5</v>
      </c>
      <c r="J214" s="231">
        <v>7</v>
      </c>
      <c r="K214" s="231">
        <v>4</v>
      </c>
      <c r="L214" s="231">
        <v>2</v>
      </c>
      <c r="M214" s="231">
        <v>5</v>
      </c>
      <c r="N214" s="231">
        <v>1</v>
      </c>
      <c r="O214" s="232">
        <v>40</v>
      </c>
      <c r="P214" s="244">
        <v>40</v>
      </c>
      <c r="Q214" s="233">
        <v>0</v>
      </c>
      <c r="R214" s="184">
        <v>0</v>
      </c>
    </row>
    <row r="215" spans="1:18" x14ac:dyDescent="0.25">
      <c r="A215" s="159" t="s">
        <v>111</v>
      </c>
      <c r="B215" s="223" t="s">
        <v>533</v>
      </c>
      <c r="C215" s="224">
        <v>5</v>
      </c>
      <c r="D215" s="224">
        <v>3</v>
      </c>
      <c r="E215" s="224">
        <v>4</v>
      </c>
      <c r="F215" s="224">
        <v>3</v>
      </c>
      <c r="G215" s="224">
        <v>2</v>
      </c>
      <c r="H215" s="224">
        <v>1</v>
      </c>
      <c r="I215" s="224">
        <v>3</v>
      </c>
      <c r="J215" s="224">
        <v>1</v>
      </c>
      <c r="K215" s="224">
        <v>1</v>
      </c>
      <c r="L215" s="224">
        <v>1</v>
      </c>
      <c r="M215" s="224">
        <v>1</v>
      </c>
      <c r="N215" s="224">
        <v>0</v>
      </c>
      <c r="O215" s="160">
        <v>25</v>
      </c>
      <c r="P215" s="245">
        <v>21</v>
      </c>
      <c r="Q215" s="161">
        <v>0.19047619047619047</v>
      </c>
      <c r="R215" s="158">
        <v>4</v>
      </c>
    </row>
    <row r="216" spans="1:18" x14ac:dyDescent="0.25">
      <c r="A216" s="230" t="s">
        <v>111</v>
      </c>
      <c r="B216" s="181" t="s">
        <v>534</v>
      </c>
      <c r="C216" s="231">
        <v>1</v>
      </c>
      <c r="D216" s="231">
        <v>1</v>
      </c>
      <c r="E216" s="231">
        <v>0</v>
      </c>
      <c r="F216" s="231">
        <v>1</v>
      </c>
      <c r="G216" s="231">
        <v>3</v>
      </c>
      <c r="H216" s="231">
        <v>3</v>
      </c>
      <c r="I216" s="231">
        <v>3</v>
      </c>
      <c r="J216" s="231">
        <v>3</v>
      </c>
      <c r="K216" s="231">
        <v>1</v>
      </c>
      <c r="L216" s="231">
        <v>2</v>
      </c>
      <c r="M216" s="231">
        <v>2</v>
      </c>
      <c r="N216" s="231">
        <v>1</v>
      </c>
      <c r="O216" s="232">
        <v>21</v>
      </c>
      <c r="P216" s="244">
        <v>10</v>
      </c>
      <c r="Q216" s="233">
        <v>1.1000000000000001</v>
      </c>
      <c r="R216" s="184">
        <v>11</v>
      </c>
    </row>
    <row r="217" spans="1:18" x14ac:dyDescent="0.25">
      <c r="A217" s="159" t="s">
        <v>111</v>
      </c>
      <c r="B217" s="223" t="s">
        <v>535</v>
      </c>
      <c r="C217" s="224">
        <v>0</v>
      </c>
      <c r="D217" s="224">
        <v>2</v>
      </c>
      <c r="E217" s="224">
        <v>2</v>
      </c>
      <c r="F217" s="224">
        <v>1</v>
      </c>
      <c r="G217" s="224">
        <v>5</v>
      </c>
      <c r="H217" s="224">
        <v>1</v>
      </c>
      <c r="I217" s="224">
        <v>5</v>
      </c>
      <c r="J217" s="224">
        <v>1</v>
      </c>
      <c r="K217" s="224">
        <v>2</v>
      </c>
      <c r="L217" s="224">
        <v>1</v>
      </c>
      <c r="M217" s="224">
        <v>0</v>
      </c>
      <c r="N217" s="224">
        <v>0</v>
      </c>
      <c r="O217" s="160">
        <v>20</v>
      </c>
      <c r="P217" s="245">
        <v>12</v>
      </c>
      <c r="Q217" s="161">
        <v>0.66666666666666674</v>
      </c>
      <c r="R217" s="158">
        <v>8</v>
      </c>
    </row>
    <row r="218" spans="1:18" x14ac:dyDescent="0.25">
      <c r="A218" s="230" t="s">
        <v>111</v>
      </c>
      <c r="B218" s="181" t="s">
        <v>536</v>
      </c>
      <c r="C218" s="231">
        <v>2</v>
      </c>
      <c r="D218" s="231">
        <v>2</v>
      </c>
      <c r="E218" s="231">
        <v>2</v>
      </c>
      <c r="F218" s="231">
        <v>1</v>
      </c>
      <c r="G218" s="231">
        <v>2</v>
      </c>
      <c r="H218" s="231">
        <v>0</v>
      </c>
      <c r="I218" s="231">
        <v>1</v>
      </c>
      <c r="J218" s="231">
        <v>2</v>
      </c>
      <c r="K218" s="231">
        <v>4</v>
      </c>
      <c r="L218" s="231">
        <v>0</v>
      </c>
      <c r="M218" s="231">
        <v>0</v>
      </c>
      <c r="N218" s="231">
        <v>2</v>
      </c>
      <c r="O218" s="232">
        <v>18</v>
      </c>
      <c r="P218" s="244">
        <v>16</v>
      </c>
      <c r="Q218" s="233">
        <v>0.125</v>
      </c>
      <c r="R218" s="184">
        <v>2</v>
      </c>
    </row>
    <row r="219" spans="1:18" x14ac:dyDescent="0.25">
      <c r="A219" s="159" t="s">
        <v>111</v>
      </c>
      <c r="B219" s="223" t="s">
        <v>537</v>
      </c>
      <c r="C219" s="224">
        <v>1</v>
      </c>
      <c r="D219" s="224">
        <v>0</v>
      </c>
      <c r="E219" s="224">
        <v>0</v>
      </c>
      <c r="F219" s="224">
        <v>1</v>
      </c>
      <c r="G219" s="224">
        <v>0</v>
      </c>
      <c r="H219" s="224">
        <v>1</v>
      </c>
      <c r="I219" s="224">
        <v>1</v>
      </c>
      <c r="J219" s="224">
        <v>1</v>
      </c>
      <c r="K219" s="224">
        <v>1</v>
      </c>
      <c r="L219" s="224">
        <v>4</v>
      </c>
      <c r="M219" s="224">
        <v>0</v>
      </c>
      <c r="N219" s="224">
        <v>2</v>
      </c>
      <c r="O219" s="160">
        <v>12</v>
      </c>
      <c r="P219" s="245">
        <v>9</v>
      </c>
      <c r="Q219" s="161">
        <v>0.33333333333333326</v>
      </c>
      <c r="R219" s="158">
        <v>3</v>
      </c>
    </row>
    <row r="220" spans="1:18" x14ac:dyDescent="0.25">
      <c r="A220" s="230" t="s">
        <v>111</v>
      </c>
      <c r="B220" s="181" t="s">
        <v>112</v>
      </c>
      <c r="C220" s="231">
        <v>0</v>
      </c>
      <c r="D220" s="231">
        <v>0</v>
      </c>
      <c r="E220" s="231">
        <v>0</v>
      </c>
      <c r="F220" s="231">
        <v>0</v>
      </c>
      <c r="G220" s="231">
        <v>0</v>
      </c>
      <c r="H220" s="231">
        <v>0</v>
      </c>
      <c r="I220" s="231">
        <v>0</v>
      </c>
      <c r="J220" s="231">
        <v>0</v>
      </c>
      <c r="K220" s="231">
        <v>0</v>
      </c>
      <c r="L220" s="231">
        <v>0</v>
      </c>
      <c r="M220" s="231">
        <v>4</v>
      </c>
      <c r="N220" s="231">
        <v>0</v>
      </c>
      <c r="O220" s="232">
        <v>4</v>
      </c>
      <c r="P220" s="244">
        <v>0</v>
      </c>
      <c r="Q220" s="233" t="s">
        <v>194</v>
      </c>
      <c r="R220" s="184">
        <v>4</v>
      </c>
    </row>
    <row r="221" spans="1:18" x14ac:dyDescent="0.25">
      <c r="A221" s="159" t="s">
        <v>111</v>
      </c>
      <c r="B221" s="223" t="s">
        <v>538</v>
      </c>
      <c r="C221" s="224">
        <v>1</v>
      </c>
      <c r="D221" s="224">
        <v>0</v>
      </c>
      <c r="E221" s="224">
        <v>1</v>
      </c>
      <c r="F221" s="224">
        <v>0</v>
      </c>
      <c r="G221" s="224">
        <v>0</v>
      </c>
      <c r="H221" s="224">
        <v>1</v>
      </c>
      <c r="I221" s="224">
        <v>0</v>
      </c>
      <c r="J221" s="224">
        <v>1</v>
      </c>
      <c r="K221" s="224">
        <v>0</v>
      </c>
      <c r="L221" s="224">
        <v>0</v>
      </c>
      <c r="M221" s="224">
        <v>0</v>
      </c>
      <c r="N221" s="224">
        <v>0</v>
      </c>
      <c r="O221" s="160">
        <v>4</v>
      </c>
      <c r="P221" s="245">
        <v>3</v>
      </c>
      <c r="Q221" s="161">
        <v>0.33333333333333326</v>
      </c>
      <c r="R221" s="158">
        <v>1</v>
      </c>
    </row>
    <row r="222" spans="1:18" x14ac:dyDescent="0.25">
      <c r="A222" s="230" t="s">
        <v>111</v>
      </c>
      <c r="B222" s="181" t="s">
        <v>539</v>
      </c>
      <c r="C222" s="231">
        <v>0</v>
      </c>
      <c r="D222" s="231">
        <v>1</v>
      </c>
      <c r="E222" s="231">
        <v>0</v>
      </c>
      <c r="F222" s="231">
        <v>0</v>
      </c>
      <c r="G222" s="231">
        <v>0</v>
      </c>
      <c r="H222" s="231">
        <v>1</v>
      </c>
      <c r="I222" s="231">
        <v>0</v>
      </c>
      <c r="J222" s="231">
        <v>2</v>
      </c>
      <c r="K222" s="231">
        <v>0</v>
      </c>
      <c r="L222" s="231">
        <v>0</v>
      </c>
      <c r="M222" s="231">
        <v>0</v>
      </c>
      <c r="N222" s="231">
        <v>0</v>
      </c>
      <c r="O222" s="232">
        <v>4</v>
      </c>
      <c r="P222" s="244">
        <v>8</v>
      </c>
      <c r="Q222" s="233">
        <v>-0.5</v>
      </c>
      <c r="R222" s="184">
        <v>-4</v>
      </c>
    </row>
    <row r="223" spans="1:18" x14ac:dyDescent="0.25">
      <c r="A223" s="159" t="s">
        <v>111</v>
      </c>
      <c r="B223" s="223" t="s">
        <v>540</v>
      </c>
      <c r="C223" s="224">
        <v>1</v>
      </c>
      <c r="D223" s="224">
        <v>0</v>
      </c>
      <c r="E223" s="224">
        <v>1</v>
      </c>
      <c r="F223" s="224">
        <v>1</v>
      </c>
      <c r="G223" s="224">
        <v>0</v>
      </c>
      <c r="H223" s="224">
        <v>0</v>
      </c>
      <c r="I223" s="224">
        <v>0</v>
      </c>
      <c r="J223" s="224">
        <v>0</v>
      </c>
      <c r="K223" s="224">
        <v>0</v>
      </c>
      <c r="L223" s="224">
        <v>0</v>
      </c>
      <c r="M223" s="224">
        <v>0</v>
      </c>
      <c r="N223" s="224">
        <v>0</v>
      </c>
      <c r="O223" s="160">
        <v>3</v>
      </c>
      <c r="P223" s="245">
        <v>3</v>
      </c>
      <c r="Q223" s="161">
        <v>0</v>
      </c>
      <c r="R223" s="158">
        <v>0</v>
      </c>
    </row>
    <row r="224" spans="1:18" x14ac:dyDescent="0.25">
      <c r="A224" s="230" t="s">
        <v>111</v>
      </c>
      <c r="B224" s="181" t="s">
        <v>541</v>
      </c>
      <c r="C224" s="231">
        <v>0</v>
      </c>
      <c r="D224" s="231">
        <v>0</v>
      </c>
      <c r="E224" s="231">
        <v>0</v>
      </c>
      <c r="F224" s="231">
        <v>1</v>
      </c>
      <c r="G224" s="231">
        <v>0</v>
      </c>
      <c r="H224" s="231">
        <v>0</v>
      </c>
      <c r="I224" s="231">
        <v>0</v>
      </c>
      <c r="J224" s="231">
        <v>0</v>
      </c>
      <c r="K224" s="231">
        <v>0</v>
      </c>
      <c r="L224" s="231">
        <v>0</v>
      </c>
      <c r="M224" s="231">
        <v>0</v>
      </c>
      <c r="N224" s="231">
        <v>0</v>
      </c>
      <c r="O224" s="232">
        <v>1</v>
      </c>
      <c r="P224" s="244">
        <v>1</v>
      </c>
      <c r="Q224" s="233">
        <v>0</v>
      </c>
      <c r="R224" s="184">
        <v>0</v>
      </c>
    </row>
    <row r="225" spans="1:18" x14ac:dyDescent="0.25">
      <c r="A225" s="159" t="s">
        <v>111</v>
      </c>
      <c r="B225" s="223" t="s">
        <v>542</v>
      </c>
      <c r="C225" s="224">
        <v>0</v>
      </c>
      <c r="D225" s="224">
        <v>0</v>
      </c>
      <c r="E225" s="224">
        <v>0</v>
      </c>
      <c r="F225" s="224">
        <v>0</v>
      </c>
      <c r="G225" s="224">
        <v>0</v>
      </c>
      <c r="H225" s="224">
        <v>0</v>
      </c>
      <c r="I225" s="224">
        <v>0</v>
      </c>
      <c r="J225" s="224">
        <v>0</v>
      </c>
      <c r="K225" s="224">
        <v>0</v>
      </c>
      <c r="L225" s="224">
        <v>0</v>
      </c>
      <c r="M225" s="224">
        <v>0</v>
      </c>
      <c r="N225" s="224">
        <v>0</v>
      </c>
      <c r="O225" s="160">
        <v>0</v>
      </c>
      <c r="P225" s="245">
        <v>0</v>
      </c>
      <c r="Q225" s="161" t="s">
        <v>194</v>
      </c>
      <c r="R225" s="158" t="s">
        <v>194</v>
      </c>
    </row>
    <row r="226" spans="1:18" x14ac:dyDescent="0.25">
      <c r="A226" s="159" t="s">
        <v>247</v>
      </c>
      <c r="B226" s="185" t="s">
        <v>194</v>
      </c>
      <c r="C226" s="226">
        <v>42</v>
      </c>
      <c r="D226" s="226">
        <v>29</v>
      </c>
      <c r="E226" s="226">
        <v>43</v>
      </c>
      <c r="F226" s="226">
        <v>33</v>
      </c>
      <c r="G226" s="226">
        <v>45</v>
      </c>
      <c r="H226" s="226">
        <v>67</v>
      </c>
      <c r="I226" s="226">
        <v>40</v>
      </c>
      <c r="J226" s="226">
        <v>38</v>
      </c>
      <c r="K226" s="226">
        <v>28</v>
      </c>
      <c r="L226" s="226">
        <v>38</v>
      </c>
      <c r="M226" s="226">
        <v>31</v>
      </c>
      <c r="N226" s="226">
        <v>17</v>
      </c>
      <c r="O226" s="226">
        <v>451</v>
      </c>
      <c r="P226" s="164">
        <v>325</v>
      </c>
      <c r="Q226" s="240">
        <v>0.38769230769230778</v>
      </c>
      <c r="R226" s="188">
        <v>126</v>
      </c>
    </row>
    <row r="227" spans="1:18" x14ac:dyDescent="0.25">
      <c r="A227" s="159" t="s">
        <v>194</v>
      </c>
      <c r="B227" s="223" t="s">
        <v>194</v>
      </c>
      <c r="C227" s="224">
        <v>0</v>
      </c>
      <c r="D227" s="224">
        <v>0</v>
      </c>
      <c r="E227" s="224">
        <v>0</v>
      </c>
      <c r="F227" s="224">
        <v>0</v>
      </c>
      <c r="G227" s="224">
        <v>0</v>
      </c>
      <c r="H227" s="224">
        <v>0</v>
      </c>
      <c r="I227" s="224">
        <v>0</v>
      </c>
      <c r="J227" s="224">
        <v>0</v>
      </c>
      <c r="K227" s="224">
        <v>0</v>
      </c>
      <c r="L227" s="224">
        <v>0</v>
      </c>
      <c r="M227" s="224">
        <v>0</v>
      </c>
      <c r="N227" s="224">
        <v>0</v>
      </c>
      <c r="O227" s="160">
        <v>0</v>
      </c>
      <c r="P227" s="245">
        <v>0</v>
      </c>
      <c r="Q227" s="161" t="s">
        <v>194</v>
      </c>
      <c r="R227" s="158" t="s">
        <v>194</v>
      </c>
    </row>
    <row r="228" spans="1:18" x14ac:dyDescent="0.25">
      <c r="A228" s="230" t="s">
        <v>136</v>
      </c>
      <c r="B228" s="181" t="s">
        <v>543</v>
      </c>
      <c r="C228" s="231">
        <v>10</v>
      </c>
      <c r="D228" s="231">
        <v>5</v>
      </c>
      <c r="E228" s="231">
        <v>4</v>
      </c>
      <c r="F228" s="231">
        <v>5</v>
      </c>
      <c r="G228" s="231">
        <v>27</v>
      </c>
      <c r="H228" s="231">
        <v>22</v>
      </c>
      <c r="I228" s="231">
        <v>4</v>
      </c>
      <c r="J228" s="231">
        <v>6</v>
      </c>
      <c r="K228" s="231">
        <v>6</v>
      </c>
      <c r="L228" s="231">
        <v>4</v>
      </c>
      <c r="M228" s="231">
        <v>5</v>
      </c>
      <c r="N228" s="231">
        <v>2</v>
      </c>
      <c r="O228" s="232">
        <v>100</v>
      </c>
      <c r="P228" s="244">
        <v>48</v>
      </c>
      <c r="Q228" s="233">
        <v>1.0833333333333335</v>
      </c>
      <c r="R228" s="184">
        <v>52</v>
      </c>
    </row>
    <row r="229" spans="1:18" x14ac:dyDescent="0.25">
      <c r="A229" s="159" t="s">
        <v>136</v>
      </c>
      <c r="B229" s="223" t="s">
        <v>335</v>
      </c>
      <c r="C229" s="224">
        <v>13</v>
      </c>
      <c r="D229" s="224">
        <v>2</v>
      </c>
      <c r="E229" s="224">
        <v>6</v>
      </c>
      <c r="F229" s="224">
        <v>6</v>
      </c>
      <c r="G229" s="224">
        <v>3</v>
      </c>
      <c r="H229" s="224">
        <v>17</v>
      </c>
      <c r="I229" s="224">
        <v>2</v>
      </c>
      <c r="J229" s="224">
        <v>6</v>
      </c>
      <c r="K229" s="224">
        <v>8</v>
      </c>
      <c r="L229" s="224">
        <v>4</v>
      </c>
      <c r="M229" s="224">
        <v>4</v>
      </c>
      <c r="N229" s="224">
        <v>2</v>
      </c>
      <c r="O229" s="160">
        <v>73</v>
      </c>
      <c r="P229" s="245">
        <v>62</v>
      </c>
      <c r="Q229" s="161">
        <v>0.17741935483870974</v>
      </c>
      <c r="R229" s="158">
        <v>11</v>
      </c>
    </row>
    <row r="230" spans="1:18" x14ac:dyDescent="0.25">
      <c r="A230" s="230" t="s">
        <v>136</v>
      </c>
      <c r="B230" s="181" t="s">
        <v>544</v>
      </c>
      <c r="C230" s="231">
        <v>2</v>
      </c>
      <c r="D230" s="231">
        <v>3</v>
      </c>
      <c r="E230" s="231">
        <v>3</v>
      </c>
      <c r="F230" s="231">
        <v>4</v>
      </c>
      <c r="G230" s="231">
        <v>7</v>
      </c>
      <c r="H230" s="231">
        <v>12</v>
      </c>
      <c r="I230" s="231">
        <v>2</v>
      </c>
      <c r="J230" s="231">
        <v>4</v>
      </c>
      <c r="K230" s="231">
        <v>4</v>
      </c>
      <c r="L230" s="231">
        <v>3</v>
      </c>
      <c r="M230" s="231">
        <v>6</v>
      </c>
      <c r="N230" s="231">
        <v>3</v>
      </c>
      <c r="O230" s="232">
        <v>53</v>
      </c>
      <c r="P230" s="244">
        <v>40</v>
      </c>
      <c r="Q230" s="233">
        <v>0.32499999999999996</v>
      </c>
      <c r="R230" s="184">
        <v>13</v>
      </c>
    </row>
    <row r="231" spans="1:18" x14ac:dyDescent="0.25">
      <c r="A231" s="159" t="s">
        <v>136</v>
      </c>
      <c r="B231" s="223" t="s">
        <v>545</v>
      </c>
      <c r="C231" s="224">
        <v>8</v>
      </c>
      <c r="D231" s="224">
        <v>5</v>
      </c>
      <c r="E231" s="224">
        <v>5</v>
      </c>
      <c r="F231" s="224">
        <v>3</v>
      </c>
      <c r="G231" s="224">
        <v>3</v>
      </c>
      <c r="H231" s="224">
        <v>2</v>
      </c>
      <c r="I231" s="224">
        <v>2</v>
      </c>
      <c r="J231" s="224">
        <v>4</v>
      </c>
      <c r="K231" s="224">
        <v>3</v>
      </c>
      <c r="L231" s="224">
        <v>4</v>
      </c>
      <c r="M231" s="224">
        <v>7</v>
      </c>
      <c r="N231" s="224">
        <v>0</v>
      </c>
      <c r="O231" s="160">
        <v>46</v>
      </c>
      <c r="P231" s="245">
        <v>63</v>
      </c>
      <c r="Q231" s="161">
        <v>-0.26984126984126988</v>
      </c>
      <c r="R231" s="158">
        <v>-17</v>
      </c>
    </row>
    <row r="232" spans="1:18" x14ac:dyDescent="0.25">
      <c r="A232" s="230" t="s">
        <v>136</v>
      </c>
      <c r="B232" s="181" t="s">
        <v>546</v>
      </c>
      <c r="C232" s="231">
        <v>4</v>
      </c>
      <c r="D232" s="231">
        <v>5</v>
      </c>
      <c r="E232" s="231">
        <v>4</v>
      </c>
      <c r="F232" s="231">
        <v>3</v>
      </c>
      <c r="G232" s="231">
        <v>7</v>
      </c>
      <c r="H232" s="231">
        <v>15</v>
      </c>
      <c r="I232" s="231">
        <v>0</v>
      </c>
      <c r="J232" s="231">
        <v>0</v>
      </c>
      <c r="K232" s="231">
        <v>3</v>
      </c>
      <c r="L232" s="231">
        <v>0</v>
      </c>
      <c r="M232" s="231">
        <v>2</v>
      </c>
      <c r="N232" s="231">
        <v>0</v>
      </c>
      <c r="O232" s="232">
        <v>43</v>
      </c>
      <c r="P232" s="244">
        <v>36</v>
      </c>
      <c r="Q232" s="233">
        <v>0.19444444444444442</v>
      </c>
      <c r="R232" s="184">
        <v>7</v>
      </c>
    </row>
    <row r="233" spans="1:18" x14ac:dyDescent="0.25">
      <c r="A233" s="159" t="s">
        <v>136</v>
      </c>
      <c r="B233" s="223" t="s">
        <v>547</v>
      </c>
      <c r="C233" s="224">
        <v>7</v>
      </c>
      <c r="D233" s="224">
        <v>1</v>
      </c>
      <c r="E233" s="224">
        <v>1</v>
      </c>
      <c r="F233" s="224">
        <v>3</v>
      </c>
      <c r="G233" s="224">
        <v>3</v>
      </c>
      <c r="H233" s="224">
        <v>5</v>
      </c>
      <c r="I233" s="224">
        <v>0</v>
      </c>
      <c r="J233" s="224">
        <v>5</v>
      </c>
      <c r="K233" s="224">
        <v>3</v>
      </c>
      <c r="L233" s="224">
        <v>1</v>
      </c>
      <c r="M233" s="224">
        <v>3</v>
      </c>
      <c r="N233" s="224">
        <v>1</v>
      </c>
      <c r="O233" s="160">
        <v>33</v>
      </c>
      <c r="P233" s="245">
        <v>38</v>
      </c>
      <c r="Q233" s="161">
        <v>-0.13157894736842102</v>
      </c>
      <c r="R233" s="158">
        <v>-5</v>
      </c>
    </row>
    <row r="234" spans="1:18" x14ac:dyDescent="0.25">
      <c r="A234" s="230" t="s">
        <v>136</v>
      </c>
      <c r="B234" s="181" t="s">
        <v>548</v>
      </c>
      <c r="C234" s="231">
        <v>4</v>
      </c>
      <c r="D234" s="231">
        <v>2</v>
      </c>
      <c r="E234" s="231">
        <v>4</v>
      </c>
      <c r="F234" s="231">
        <v>1</v>
      </c>
      <c r="G234" s="231">
        <v>1</v>
      </c>
      <c r="H234" s="231">
        <v>5</v>
      </c>
      <c r="I234" s="231">
        <v>4</v>
      </c>
      <c r="J234" s="231">
        <v>4</v>
      </c>
      <c r="K234" s="231">
        <v>1</v>
      </c>
      <c r="L234" s="231">
        <v>2</v>
      </c>
      <c r="M234" s="231">
        <v>4</v>
      </c>
      <c r="N234" s="231">
        <v>0</v>
      </c>
      <c r="O234" s="232">
        <v>32</v>
      </c>
      <c r="P234" s="244">
        <v>30</v>
      </c>
      <c r="Q234" s="233">
        <v>6.6666666666666652E-2</v>
      </c>
      <c r="R234" s="184">
        <v>2</v>
      </c>
    </row>
    <row r="235" spans="1:18" x14ac:dyDescent="0.25">
      <c r="A235" s="159" t="s">
        <v>136</v>
      </c>
      <c r="B235" s="223" t="s">
        <v>549</v>
      </c>
      <c r="C235" s="224">
        <v>1</v>
      </c>
      <c r="D235" s="224">
        <v>3</v>
      </c>
      <c r="E235" s="224">
        <v>1</v>
      </c>
      <c r="F235" s="224">
        <v>1</v>
      </c>
      <c r="G235" s="224">
        <v>1</v>
      </c>
      <c r="H235" s="224">
        <v>9</v>
      </c>
      <c r="I235" s="224">
        <v>0</v>
      </c>
      <c r="J235" s="224">
        <v>0</v>
      </c>
      <c r="K235" s="224">
        <v>1</v>
      </c>
      <c r="L235" s="224">
        <v>1</v>
      </c>
      <c r="M235" s="224">
        <v>1</v>
      </c>
      <c r="N235" s="224">
        <v>0</v>
      </c>
      <c r="O235" s="160">
        <v>19</v>
      </c>
      <c r="P235" s="245">
        <v>18</v>
      </c>
      <c r="Q235" s="161">
        <v>5.555555555555558E-2</v>
      </c>
      <c r="R235" s="158">
        <v>1</v>
      </c>
    </row>
    <row r="236" spans="1:18" x14ac:dyDescent="0.25">
      <c r="A236" s="230" t="s">
        <v>136</v>
      </c>
      <c r="B236" s="181" t="s">
        <v>550</v>
      </c>
      <c r="C236" s="231">
        <v>2</v>
      </c>
      <c r="D236" s="231">
        <v>1</v>
      </c>
      <c r="E236" s="231">
        <v>0</v>
      </c>
      <c r="F236" s="231">
        <v>1</v>
      </c>
      <c r="G236" s="231">
        <v>1</v>
      </c>
      <c r="H236" s="231">
        <v>1</v>
      </c>
      <c r="I236" s="231">
        <v>0</v>
      </c>
      <c r="J236" s="231">
        <v>0</v>
      </c>
      <c r="K236" s="231">
        <v>1</v>
      </c>
      <c r="L236" s="231">
        <v>0</v>
      </c>
      <c r="M236" s="231">
        <v>0</v>
      </c>
      <c r="N236" s="231">
        <v>0</v>
      </c>
      <c r="O236" s="232">
        <v>7</v>
      </c>
      <c r="P236" s="244">
        <v>9</v>
      </c>
      <c r="Q236" s="233">
        <v>-0.22222222222222221</v>
      </c>
      <c r="R236" s="184">
        <v>-2</v>
      </c>
    </row>
    <row r="237" spans="1:18" x14ac:dyDescent="0.25">
      <c r="A237" s="159" t="s">
        <v>136</v>
      </c>
      <c r="B237" s="223" t="s">
        <v>551</v>
      </c>
      <c r="C237" s="224">
        <v>2</v>
      </c>
      <c r="D237" s="224">
        <v>0</v>
      </c>
      <c r="E237" s="224">
        <v>1</v>
      </c>
      <c r="F237" s="224">
        <v>0</v>
      </c>
      <c r="G237" s="224">
        <v>0</v>
      </c>
      <c r="H237" s="224">
        <v>3</v>
      </c>
      <c r="I237" s="224">
        <v>0</v>
      </c>
      <c r="J237" s="224">
        <v>0</v>
      </c>
      <c r="K237" s="224">
        <v>1</v>
      </c>
      <c r="L237" s="224">
        <v>0</v>
      </c>
      <c r="M237" s="224">
        <v>0</v>
      </c>
      <c r="N237" s="224">
        <v>0</v>
      </c>
      <c r="O237" s="160">
        <v>7</v>
      </c>
      <c r="P237" s="245">
        <v>17</v>
      </c>
      <c r="Q237" s="161">
        <v>-0.58823529411764708</v>
      </c>
      <c r="R237" s="158">
        <v>-10</v>
      </c>
    </row>
    <row r="238" spans="1:18" x14ac:dyDescent="0.25">
      <c r="A238" s="230" t="s">
        <v>136</v>
      </c>
      <c r="B238" s="181" t="s">
        <v>552</v>
      </c>
      <c r="C238" s="231">
        <v>2</v>
      </c>
      <c r="D238" s="231">
        <v>0</v>
      </c>
      <c r="E238" s="231">
        <v>0</v>
      </c>
      <c r="F238" s="231">
        <v>1</v>
      </c>
      <c r="G238" s="231">
        <v>1</v>
      </c>
      <c r="H238" s="231">
        <v>0</v>
      </c>
      <c r="I238" s="231">
        <v>0</v>
      </c>
      <c r="J238" s="231">
        <v>1</v>
      </c>
      <c r="K238" s="231">
        <v>0</v>
      </c>
      <c r="L238" s="231">
        <v>0</v>
      </c>
      <c r="M238" s="231">
        <v>0</v>
      </c>
      <c r="N238" s="231">
        <v>0</v>
      </c>
      <c r="O238" s="232">
        <v>5</v>
      </c>
      <c r="P238" s="244">
        <v>1</v>
      </c>
      <c r="Q238" s="233">
        <v>4</v>
      </c>
      <c r="R238" s="184">
        <v>4</v>
      </c>
    </row>
    <row r="239" spans="1:18" x14ac:dyDescent="0.25">
      <c r="A239" s="159" t="s">
        <v>136</v>
      </c>
      <c r="B239" s="223" t="s">
        <v>553</v>
      </c>
      <c r="C239" s="224">
        <v>1</v>
      </c>
      <c r="D239" s="224">
        <v>0</v>
      </c>
      <c r="E239" s="224">
        <v>1</v>
      </c>
      <c r="F239" s="224">
        <v>0</v>
      </c>
      <c r="G239" s="224">
        <v>0</v>
      </c>
      <c r="H239" s="224">
        <v>1</v>
      </c>
      <c r="I239" s="224">
        <v>0</v>
      </c>
      <c r="J239" s="224">
        <v>0</v>
      </c>
      <c r="K239" s="224">
        <v>1</v>
      </c>
      <c r="L239" s="224">
        <v>0</v>
      </c>
      <c r="M239" s="224">
        <v>0</v>
      </c>
      <c r="N239" s="224">
        <v>0</v>
      </c>
      <c r="O239" s="160">
        <v>4</v>
      </c>
      <c r="P239" s="245">
        <v>6</v>
      </c>
      <c r="Q239" s="161">
        <v>-0.33333333333333337</v>
      </c>
      <c r="R239" s="158">
        <v>-2</v>
      </c>
    </row>
    <row r="240" spans="1:18" x14ac:dyDescent="0.25">
      <c r="A240" s="230" t="s">
        <v>136</v>
      </c>
      <c r="B240" s="181" t="s">
        <v>554</v>
      </c>
      <c r="C240" s="231">
        <v>0</v>
      </c>
      <c r="D240" s="231">
        <v>0</v>
      </c>
      <c r="E240" s="231">
        <v>0</v>
      </c>
      <c r="F240" s="231">
        <v>0</v>
      </c>
      <c r="G240" s="231">
        <v>1</v>
      </c>
      <c r="H240" s="231">
        <v>1</v>
      </c>
      <c r="I240" s="231">
        <v>0</v>
      </c>
      <c r="J240" s="231">
        <v>0</v>
      </c>
      <c r="K240" s="231">
        <v>0</v>
      </c>
      <c r="L240" s="231">
        <v>0</v>
      </c>
      <c r="M240" s="231">
        <v>0</v>
      </c>
      <c r="N240" s="231">
        <v>0</v>
      </c>
      <c r="O240" s="232">
        <v>2</v>
      </c>
      <c r="P240" s="244">
        <v>0</v>
      </c>
      <c r="Q240" s="233" t="s">
        <v>194</v>
      </c>
      <c r="R240" s="184">
        <v>2</v>
      </c>
    </row>
    <row r="241" spans="1:18" x14ac:dyDescent="0.25">
      <c r="A241" s="159" t="s">
        <v>136</v>
      </c>
      <c r="B241" s="223" t="s">
        <v>555</v>
      </c>
      <c r="C241" s="224">
        <v>0</v>
      </c>
      <c r="D241" s="224">
        <v>0</v>
      </c>
      <c r="E241" s="224">
        <v>0</v>
      </c>
      <c r="F241" s="224">
        <v>0</v>
      </c>
      <c r="G241" s="224">
        <v>0</v>
      </c>
      <c r="H241" s="224">
        <v>0</v>
      </c>
      <c r="I241" s="224">
        <v>0</v>
      </c>
      <c r="J241" s="224">
        <v>0</v>
      </c>
      <c r="K241" s="224">
        <v>0</v>
      </c>
      <c r="L241" s="224">
        <v>0</v>
      </c>
      <c r="M241" s="224">
        <v>1</v>
      </c>
      <c r="N241" s="224">
        <v>0</v>
      </c>
      <c r="O241" s="160">
        <v>1</v>
      </c>
      <c r="P241" s="245">
        <v>0</v>
      </c>
      <c r="Q241" s="161" t="s">
        <v>194</v>
      </c>
      <c r="R241" s="158">
        <v>1</v>
      </c>
    </row>
    <row r="242" spans="1:18" x14ac:dyDescent="0.25">
      <c r="A242" s="230" t="s">
        <v>136</v>
      </c>
      <c r="B242" s="181" t="s">
        <v>556</v>
      </c>
      <c r="C242" s="231">
        <v>0</v>
      </c>
      <c r="D242" s="231">
        <v>0</v>
      </c>
      <c r="E242" s="231">
        <v>0</v>
      </c>
      <c r="F242" s="231">
        <v>1</v>
      </c>
      <c r="G242" s="231">
        <v>0</v>
      </c>
      <c r="H242" s="231">
        <v>0</v>
      </c>
      <c r="I242" s="231">
        <v>0</v>
      </c>
      <c r="J242" s="231">
        <v>0</v>
      </c>
      <c r="K242" s="231">
        <v>0</v>
      </c>
      <c r="L242" s="231">
        <v>0</v>
      </c>
      <c r="M242" s="231">
        <v>0</v>
      </c>
      <c r="N242" s="231">
        <v>0</v>
      </c>
      <c r="O242" s="232">
        <v>1</v>
      </c>
      <c r="P242" s="244">
        <v>1</v>
      </c>
      <c r="Q242" s="233">
        <v>0</v>
      </c>
      <c r="R242" s="184">
        <v>0</v>
      </c>
    </row>
    <row r="243" spans="1:18" x14ac:dyDescent="0.25">
      <c r="A243" s="159" t="s">
        <v>136</v>
      </c>
      <c r="B243" s="223" t="s">
        <v>557</v>
      </c>
      <c r="C243" s="224">
        <v>0</v>
      </c>
      <c r="D243" s="224">
        <v>0</v>
      </c>
      <c r="E243" s="224">
        <v>0</v>
      </c>
      <c r="F243" s="224">
        <v>1</v>
      </c>
      <c r="G243" s="224">
        <v>0</v>
      </c>
      <c r="H243" s="224">
        <v>0</v>
      </c>
      <c r="I243" s="224">
        <v>0</v>
      </c>
      <c r="J243" s="224">
        <v>0</v>
      </c>
      <c r="K243" s="224">
        <v>0</v>
      </c>
      <c r="L243" s="224">
        <v>0</v>
      </c>
      <c r="M243" s="224">
        <v>0</v>
      </c>
      <c r="N243" s="224">
        <v>0</v>
      </c>
      <c r="O243" s="160">
        <v>1</v>
      </c>
      <c r="P243" s="245">
        <v>0</v>
      </c>
      <c r="Q243" s="161" t="s">
        <v>194</v>
      </c>
      <c r="R243" s="158">
        <v>1</v>
      </c>
    </row>
    <row r="244" spans="1:18" x14ac:dyDescent="0.25">
      <c r="A244" s="159" t="s">
        <v>336</v>
      </c>
      <c r="B244" s="185" t="s">
        <v>194</v>
      </c>
      <c r="C244" s="226">
        <v>56</v>
      </c>
      <c r="D244" s="226">
        <v>27</v>
      </c>
      <c r="E244" s="226">
        <v>30</v>
      </c>
      <c r="F244" s="226">
        <v>30</v>
      </c>
      <c r="G244" s="226">
        <v>55</v>
      </c>
      <c r="H244" s="226">
        <v>93</v>
      </c>
      <c r="I244" s="226">
        <v>14</v>
      </c>
      <c r="J244" s="226">
        <v>30</v>
      </c>
      <c r="K244" s="226">
        <v>32</v>
      </c>
      <c r="L244" s="226">
        <v>19</v>
      </c>
      <c r="M244" s="226">
        <v>33</v>
      </c>
      <c r="N244" s="226">
        <v>8</v>
      </c>
      <c r="O244" s="226">
        <v>427</v>
      </c>
      <c r="P244" s="164">
        <v>370</v>
      </c>
      <c r="Q244" s="240">
        <v>0.15405405405405403</v>
      </c>
      <c r="R244" s="188">
        <v>57</v>
      </c>
    </row>
    <row r="245" spans="1:18" x14ac:dyDescent="0.25">
      <c r="A245" s="159" t="s">
        <v>194</v>
      </c>
      <c r="B245" s="223" t="s">
        <v>194</v>
      </c>
      <c r="C245" s="224">
        <v>0</v>
      </c>
      <c r="D245" s="224">
        <v>0</v>
      </c>
      <c r="E245" s="224">
        <v>0</v>
      </c>
      <c r="F245" s="224">
        <v>0</v>
      </c>
      <c r="G245" s="224">
        <v>0</v>
      </c>
      <c r="H245" s="224">
        <v>0</v>
      </c>
      <c r="I245" s="224">
        <v>0</v>
      </c>
      <c r="J245" s="224">
        <v>0</v>
      </c>
      <c r="K245" s="224">
        <v>0</v>
      </c>
      <c r="L245" s="224">
        <v>0</v>
      </c>
      <c r="M245" s="224">
        <v>0</v>
      </c>
      <c r="N245" s="224">
        <v>0</v>
      </c>
      <c r="O245" s="160">
        <v>0</v>
      </c>
      <c r="P245" s="245">
        <v>0</v>
      </c>
      <c r="Q245" s="161" t="s">
        <v>194</v>
      </c>
      <c r="R245" s="158" t="s">
        <v>194</v>
      </c>
    </row>
    <row r="246" spans="1:18" x14ac:dyDescent="0.25">
      <c r="A246" s="230" t="s">
        <v>248</v>
      </c>
      <c r="B246" s="181" t="s">
        <v>558</v>
      </c>
      <c r="C246" s="231">
        <v>12</v>
      </c>
      <c r="D246" s="231">
        <v>7</v>
      </c>
      <c r="E246" s="231">
        <v>7</v>
      </c>
      <c r="F246" s="231">
        <v>6</v>
      </c>
      <c r="G246" s="231">
        <v>9</v>
      </c>
      <c r="H246" s="231">
        <v>13</v>
      </c>
      <c r="I246" s="231">
        <v>13</v>
      </c>
      <c r="J246" s="231">
        <v>9</v>
      </c>
      <c r="K246" s="231">
        <v>14</v>
      </c>
      <c r="L246" s="231">
        <v>10</v>
      </c>
      <c r="M246" s="231">
        <v>1</v>
      </c>
      <c r="N246" s="231">
        <v>6</v>
      </c>
      <c r="O246" s="232">
        <v>107</v>
      </c>
      <c r="P246" s="244">
        <v>113</v>
      </c>
      <c r="Q246" s="233">
        <v>-5.3097345132743334E-2</v>
      </c>
      <c r="R246" s="184">
        <v>-6</v>
      </c>
    </row>
    <row r="247" spans="1:18" x14ac:dyDescent="0.25">
      <c r="A247" s="159" t="s">
        <v>248</v>
      </c>
      <c r="B247" s="223" t="s">
        <v>253</v>
      </c>
      <c r="C247" s="224">
        <v>6</v>
      </c>
      <c r="D247" s="224">
        <v>6</v>
      </c>
      <c r="E247" s="224">
        <v>8</v>
      </c>
      <c r="F247" s="224">
        <v>9</v>
      </c>
      <c r="G247" s="224">
        <v>12</v>
      </c>
      <c r="H247" s="224">
        <v>7</v>
      </c>
      <c r="I247" s="224">
        <v>4</v>
      </c>
      <c r="J247" s="224">
        <v>6</v>
      </c>
      <c r="K247" s="224">
        <v>5</v>
      </c>
      <c r="L247" s="224">
        <v>9</v>
      </c>
      <c r="M247" s="224">
        <v>1</v>
      </c>
      <c r="N247" s="224">
        <v>1</v>
      </c>
      <c r="O247" s="160">
        <v>74</v>
      </c>
      <c r="P247" s="245">
        <v>83</v>
      </c>
      <c r="Q247" s="161">
        <v>-0.10843373493975905</v>
      </c>
      <c r="R247" s="158">
        <v>-9</v>
      </c>
    </row>
    <row r="248" spans="1:18" x14ac:dyDescent="0.25">
      <c r="A248" s="230" t="s">
        <v>248</v>
      </c>
      <c r="B248" s="181" t="s">
        <v>559</v>
      </c>
      <c r="C248" s="231">
        <v>6</v>
      </c>
      <c r="D248" s="231">
        <v>7</v>
      </c>
      <c r="E248" s="231">
        <v>8</v>
      </c>
      <c r="F248" s="231">
        <v>7</v>
      </c>
      <c r="G248" s="231">
        <v>5</v>
      </c>
      <c r="H248" s="231">
        <v>2</v>
      </c>
      <c r="I248" s="231">
        <v>8</v>
      </c>
      <c r="J248" s="231">
        <v>10</v>
      </c>
      <c r="K248" s="231">
        <v>3</v>
      </c>
      <c r="L248" s="231">
        <v>4</v>
      </c>
      <c r="M248" s="231">
        <v>3</v>
      </c>
      <c r="N248" s="231">
        <v>5</v>
      </c>
      <c r="O248" s="232">
        <v>68</v>
      </c>
      <c r="P248" s="244">
        <v>44</v>
      </c>
      <c r="Q248" s="233">
        <v>0.54545454545454541</v>
      </c>
      <c r="R248" s="184">
        <v>24</v>
      </c>
    </row>
    <row r="249" spans="1:18" x14ac:dyDescent="0.25">
      <c r="A249" s="159" t="s">
        <v>248</v>
      </c>
      <c r="B249" s="223" t="s">
        <v>560</v>
      </c>
      <c r="C249" s="224">
        <v>5</v>
      </c>
      <c r="D249" s="224">
        <v>0</v>
      </c>
      <c r="E249" s="224">
        <v>2</v>
      </c>
      <c r="F249" s="224">
        <v>7</v>
      </c>
      <c r="G249" s="224">
        <v>6</v>
      </c>
      <c r="H249" s="224">
        <v>2</v>
      </c>
      <c r="I249" s="224">
        <v>7</v>
      </c>
      <c r="J249" s="224">
        <v>5</v>
      </c>
      <c r="K249" s="224">
        <v>1</v>
      </c>
      <c r="L249" s="224">
        <v>0</v>
      </c>
      <c r="M249" s="224">
        <v>5</v>
      </c>
      <c r="N249" s="224">
        <v>3</v>
      </c>
      <c r="O249" s="160">
        <v>43</v>
      </c>
      <c r="P249" s="245">
        <v>3</v>
      </c>
      <c r="Q249" s="161">
        <v>13.333333333333334</v>
      </c>
      <c r="R249" s="158">
        <v>40</v>
      </c>
    </row>
    <row r="250" spans="1:18" x14ac:dyDescent="0.25">
      <c r="A250" s="230" t="s">
        <v>248</v>
      </c>
      <c r="B250" s="181" t="s">
        <v>561</v>
      </c>
      <c r="C250" s="231">
        <v>2</v>
      </c>
      <c r="D250" s="231">
        <v>4</v>
      </c>
      <c r="E250" s="231">
        <v>0</v>
      </c>
      <c r="F250" s="231">
        <v>1</v>
      </c>
      <c r="G250" s="231">
        <v>3</v>
      </c>
      <c r="H250" s="231">
        <v>3</v>
      </c>
      <c r="I250" s="231">
        <v>3</v>
      </c>
      <c r="J250" s="231">
        <v>0</v>
      </c>
      <c r="K250" s="231">
        <v>3</v>
      </c>
      <c r="L250" s="231">
        <v>5</v>
      </c>
      <c r="M250" s="231">
        <v>12</v>
      </c>
      <c r="N250" s="231">
        <v>1</v>
      </c>
      <c r="O250" s="232">
        <v>37</v>
      </c>
      <c r="P250" s="244">
        <v>24</v>
      </c>
      <c r="Q250" s="233">
        <v>0.54166666666666674</v>
      </c>
      <c r="R250" s="184">
        <v>13</v>
      </c>
    </row>
    <row r="251" spans="1:18" x14ac:dyDescent="0.25">
      <c r="A251" s="159" t="s">
        <v>248</v>
      </c>
      <c r="B251" s="223" t="s">
        <v>562</v>
      </c>
      <c r="C251" s="224">
        <v>2</v>
      </c>
      <c r="D251" s="224">
        <v>2</v>
      </c>
      <c r="E251" s="224">
        <v>1</v>
      </c>
      <c r="F251" s="224">
        <v>1</v>
      </c>
      <c r="G251" s="224">
        <v>0</v>
      </c>
      <c r="H251" s="224">
        <v>1</v>
      </c>
      <c r="I251" s="224">
        <v>4</v>
      </c>
      <c r="J251" s="224">
        <v>1</v>
      </c>
      <c r="K251" s="224">
        <v>0</v>
      </c>
      <c r="L251" s="224">
        <v>7</v>
      </c>
      <c r="M251" s="224">
        <v>4</v>
      </c>
      <c r="N251" s="224">
        <v>0</v>
      </c>
      <c r="O251" s="160">
        <v>23</v>
      </c>
      <c r="P251" s="245">
        <v>44</v>
      </c>
      <c r="Q251" s="161">
        <v>-0.47727272727272729</v>
      </c>
      <c r="R251" s="158">
        <v>-21</v>
      </c>
    </row>
    <row r="252" spans="1:18" x14ac:dyDescent="0.25">
      <c r="A252" s="230" t="s">
        <v>248</v>
      </c>
      <c r="B252" s="181" t="s">
        <v>563</v>
      </c>
      <c r="C252" s="231">
        <v>1</v>
      </c>
      <c r="D252" s="231">
        <v>3</v>
      </c>
      <c r="E252" s="231">
        <v>4</v>
      </c>
      <c r="F252" s="231">
        <v>3</v>
      </c>
      <c r="G252" s="231">
        <v>0</v>
      </c>
      <c r="H252" s="231">
        <v>4</v>
      </c>
      <c r="I252" s="231">
        <v>0</v>
      </c>
      <c r="J252" s="231">
        <v>0</v>
      </c>
      <c r="K252" s="231">
        <v>1</v>
      </c>
      <c r="L252" s="231">
        <v>1</v>
      </c>
      <c r="M252" s="231">
        <v>0</v>
      </c>
      <c r="N252" s="231">
        <v>0</v>
      </c>
      <c r="O252" s="232">
        <v>17</v>
      </c>
      <c r="P252" s="244">
        <v>3</v>
      </c>
      <c r="Q252" s="233">
        <v>4.666666666666667</v>
      </c>
      <c r="R252" s="184">
        <v>14</v>
      </c>
    </row>
    <row r="253" spans="1:18" x14ac:dyDescent="0.25">
      <c r="A253" s="159" t="s">
        <v>254</v>
      </c>
      <c r="B253" s="185" t="s">
        <v>194</v>
      </c>
      <c r="C253" s="226">
        <v>34</v>
      </c>
      <c r="D253" s="226">
        <v>29</v>
      </c>
      <c r="E253" s="226">
        <v>30</v>
      </c>
      <c r="F253" s="226">
        <v>34</v>
      </c>
      <c r="G253" s="226">
        <v>35</v>
      </c>
      <c r="H253" s="226">
        <v>32</v>
      </c>
      <c r="I253" s="226">
        <v>39</v>
      </c>
      <c r="J253" s="226">
        <v>31</v>
      </c>
      <c r="K253" s="226">
        <v>27</v>
      </c>
      <c r="L253" s="226">
        <v>36</v>
      </c>
      <c r="M253" s="226">
        <v>26</v>
      </c>
      <c r="N253" s="226">
        <v>16</v>
      </c>
      <c r="O253" s="226">
        <v>369</v>
      </c>
      <c r="P253" s="164">
        <v>351</v>
      </c>
      <c r="Q253" s="240">
        <v>5.1282051282051322E-2</v>
      </c>
      <c r="R253" s="188">
        <v>18</v>
      </c>
    </row>
    <row r="254" spans="1:18" x14ac:dyDescent="0.25">
      <c r="A254" s="159" t="s">
        <v>194</v>
      </c>
      <c r="B254" s="223" t="s">
        <v>194</v>
      </c>
      <c r="C254" s="224">
        <v>0</v>
      </c>
      <c r="D254" s="224">
        <v>0</v>
      </c>
      <c r="E254" s="224">
        <v>0</v>
      </c>
      <c r="F254" s="224">
        <v>0</v>
      </c>
      <c r="G254" s="224">
        <v>0</v>
      </c>
      <c r="H254" s="224">
        <v>0</v>
      </c>
      <c r="I254" s="224">
        <v>0</v>
      </c>
      <c r="J254" s="224">
        <v>0</v>
      </c>
      <c r="K254" s="224">
        <v>0</v>
      </c>
      <c r="L254" s="224">
        <v>0</v>
      </c>
      <c r="M254" s="224">
        <v>0</v>
      </c>
      <c r="N254" s="224">
        <v>0</v>
      </c>
      <c r="O254" s="160">
        <v>0</v>
      </c>
      <c r="P254" s="245">
        <v>0</v>
      </c>
      <c r="Q254" s="161" t="s">
        <v>194</v>
      </c>
      <c r="R254" s="158" t="s">
        <v>194</v>
      </c>
    </row>
    <row r="255" spans="1:18" x14ac:dyDescent="0.25">
      <c r="A255" s="230" t="s">
        <v>358</v>
      </c>
      <c r="B255" s="181" t="s">
        <v>564</v>
      </c>
      <c r="C255" s="231">
        <v>8</v>
      </c>
      <c r="D255" s="231">
        <v>5</v>
      </c>
      <c r="E255" s="231">
        <v>13</v>
      </c>
      <c r="F255" s="231">
        <v>11</v>
      </c>
      <c r="G255" s="231">
        <v>18</v>
      </c>
      <c r="H255" s="231">
        <v>7</v>
      </c>
      <c r="I255" s="231">
        <v>10</v>
      </c>
      <c r="J255" s="231">
        <v>7</v>
      </c>
      <c r="K255" s="231">
        <v>9</v>
      </c>
      <c r="L255" s="231">
        <v>9</v>
      </c>
      <c r="M255" s="231">
        <v>7</v>
      </c>
      <c r="N255" s="231">
        <v>12</v>
      </c>
      <c r="O255" s="232">
        <v>116</v>
      </c>
      <c r="P255" s="244">
        <v>167</v>
      </c>
      <c r="Q255" s="233">
        <v>-0.30538922155688619</v>
      </c>
      <c r="R255" s="184">
        <v>-51</v>
      </c>
    </row>
    <row r="256" spans="1:18" x14ac:dyDescent="0.25">
      <c r="A256" s="159" t="s">
        <v>358</v>
      </c>
      <c r="B256" s="223" t="s">
        <v>565</v>
      </c>
      <c r="C256" s="224">
        <v>4</v>
      </c>
      <c r="D256" s="224">
        <v>3</v>
      </c>
      <c r="E256" s="224">
        <v>8</v>
      </c>
      <c r="F256" s="224">
        <v>3</v>
      </c>
      <c r="G256" s="224">
        <v>5</v>
      </c>
      <c r="H256" s="224">
        <v>5</v>
      </c>
      <c r="I256" s="224">
        <v>1</v>
      </c>
      <c r="J256" s="224">
        <v>6</v>
      </c>
      <c r="K256" s="224">
        <v>22</v>
      </c>
      <c r="L256" s="224">
        <v>6</v>
      </c>
      <c r="M256" s="224">
        <v>4</v>
      </c>
      <c r="N256" s="224">
        <v>3</v>
      </c>
      <c r="O256" s="160">
        <v>70</v>
      </c>
      <c r="P256" s="245">
        <v>55</v>
      </c>
      <c r="Q256" s="161">
        <v>0.27272727272727271</v>
      </c>
      <c r="R256" s="158">
        <v>15</v>
      </c>
    </row>
    <row r="257" spans="1:18" x14ac:dyDescent="0.25">
      <c r="A257" s="230" t="s">
        <v>358</v>
      </c>
      <c r="B257" s="181" t="s">
        <v>566</v>
      </c>
      <c r="C257" s="231">
        <v>2</v>
      </c>
      <c r="D257" s="231">
        <v>3</v>
      </c>
      <c r="E257" s="231">
        <v>5</v>
      </c>
      <c r="F257" s="231">
        <v>1</v>
      </c>
      <c r="G257" s="231">
        <v>2</v>
      </c>
      <c r="H257" s="231">
        <v>7</v>
      </c>
      <c r="I257" s="231">
        <v>4</v>
      </c>
      <c r="J257" s="231">
        <v>4</v>
      </c>
      <c r="K257" s="231">
        <v>7</v>
      </c>
      <c r="L257" s="231">
        <v>3</v>
      </c>
      <c r="M257" s="231">
        <v>4</v>
      </c>
      <c r="N257" s="231">
        <v>0</v>
      </c>
      <c r="O257" s="232">
        <v>42</v>
      </c>
      <c r="P257" s="244">
        <v>33</v>
      </c>
      <c r="Q257" s="233">
        <v>0.27272727272727271</v>
      </c>
      <c r="R257" s="184">
        <v>9</v>
      </c>
    </row>
    <row r="258" spans="1:18" x14ac:dyDescent="0.25">
      <c r="A258" s="159" t="s">
        <v>358</v>
      </c>
      <c r="B258" s="223" t="s">
        <v>567</v>
      </c>
      <c r="C258" s="224">
        <v>2</v>
      </c>
      <c r="D258" s="224">
        <v>2</v>
      </c>
      <c r="E258" s="224">
        <v>0</v>
      </c>
      <c r="F258" s="224">
        <v>1</v>
      </c>
      <c r="G258" s="224">
        <v>3</v>
      </c>
      <c r="H258" s="224">
        <v>4</v>
      </c>
      <c r="I258" s="224">
        <v>3</v>
      </c>
      <c r="J258" s="224">
        <v>3</v>
      </c>
      <c r="K258" s="224">
        <v>1</v>
      </c>
      <c r="L258" s="224">
        <v>1</v>
      </c>
      <c r="M258" s="224">
        <v>0</v>
      </c>
      <c r="N258" s="224">
        <v>1</v>
      </c>
      <c r="O258" s="160">
        <v>21</v>
      </c>
      <c r="P258" s="245">
        <v>26</v>
      </c>
      <c r="Q258" s="161">
        <v>-0.19230769230769229</v>
      </c>
      <c r="R258" s="158">
        <v>-5</v>
      </c>
    </row>
    <row r="259" spans="1:18" x14ac:dyDescent="0.25">
      <c r="A259" s="159" t="s">
        <v>360</v>
      </c>
      <c r="B259" s="185" t="s">
        <v>194</v>
      </c>
      <c r="C259" s="226">
        <v>16</v>
      </c>
      <c r="D259" s="226">
        <v>13</v>
      </c>
      <c r="E259" s="226">
        <v>26</v>
      </c>
      <c r="F259" s="226">
        <v>16</v>
      </c>
      <c r="G259" s="226">
        <v>28</v>
      </c>
      <c r="H259" s="226">
        <v>23</v>
      </c>
      <c r="I259" s="226">
        <v>18</v>
      </c>
      <c r="J259" s="226">
        <v>20</v>
      </c>
      <c r="K259" s="226">
        <v>39</v>
      </c>
      <c r="L259" s="226">
        <v>19</v>
      </c>
      <c r="M259" s="226">
        <v>15</v>
      </c>
      <c r="N259" s="226">
        <v>16</v>
      </c>
      <c r="O259" s="226">
        <v>249</v>
      </c>
      <c r="P259" s="164">
        <v>283</v>
      </c>
      <c r="Q259" s="240">
        <v>-0.12014134275618371</v>
      </c>
      <c r="R259" s="188">
        <v>-34</v>
      </c>
    </row>
    <row r="260" spans="1:18" x14ac:dyDescent="0.25">
      <c r="A260" s="159" t="s">
        <v>194</v>
      </c>
      <c r="B260" s="223" t="s">
        <v>194</v>
      </c>
      <c r="C260" s="224">
        <v>0</v>
      </c>
      <c r="D260" s="224">
        <v>0</v>
      </c>
      <c r="E260" s="224">
        <v>0</v>
      </c>
      <c r="F260" s="224">
        <v>0</v>
      </c>
      <c r="G260" s="224">
        <v>0</v>
      </c>
      <c r="H260" s="224">
        <v>0</v>
      </c>
      <c r="I260" s="224">
        <v>0</v>
      </c>
      <c r="J260" s="224">
        <v>0</v>
      </c>
      <c r="K260" s="224">
        <v>0</v>
      </c>
      <c r="L260" s="224">
        <v>0</v>
      </c>
      <c r="M260" s="224">
        <v>0</v>
      </c>
      <c r="N260" s="224">
        <v>0</v>
      </c>
      <c r="O260" s="160">
        <v>0</v>
      </c>
      <c r="P260" s="245">
        <v>0</v>
      </c>
      <c r="Q260" s="161" t="s">
        <v>194</v>
      </c>
      <c r="R260" s="158" t="s">
        <v>194</v>
      </c>
    </row>
    <row r="261" spans="1:18" x14ac:dyDescent="0.25">
      <c r="A261" s="230" t="s">
        <v>568</v>
      </c>
      <c r="B261" s="181" t="s">
        <v>569</v>
      </c>
      <c r="C261" s="231">
        <v>6</v>
      </c>
      <c r="D261" s="231">
        <v>19</v>
      </c>
      <c r="E261" s="231">
        <v>28</v>
      </c>
      <c r="F261" s="231">
        <v>22</v>
      </c>
      <c r="G261" s="231">
        <v>30</v>
      </c>
      <c r="H261" s="231">
        <v>9</v>
      </c>
      <c r="I261" s="231">
        <v>5</v>
      </c>
      <c r="J261" s="231">
        <v>13</v>
      </c>
      <c r="K261" s="231">
        <v>6</v>
      </c>
      <c r="L261" s="231">
        <v>6</v>
      </c>
      <c r="M261" s="231">
        <v>6</v>
      </c>
      <c r="N261" s="231">
        <v>23</v>
      </c>
      <c r="O261" s="232">
        <v>173</v>
      </c>
      <c r="P261" s="244">
        <v>145</v>
      </c>
      <c r="Q261" s="233">
        <v>0.19310344827586201</v>
      </c>
      <c r="R261" s="184">
        <v>28</v>
      </c>
    </row>
    <row r="262" spans="1:18" x14ac:dyDescent="0.25">
      <c r="A262" s="159" t="s">
        <v>568</v>
      </c>
      <c r="B262" s="223" t="s">
        <v>570</v>
      </c>
      <c r="C262" s="224">
        <v>2</v>
      </c>
      <c r="D262" s="224">
        <v>2</v>
      </c>
      <c r="E262" s="224">
        <v>2</v>
      </c>
      <c r="F262" s="224">
        <v>9</v>
      </c>
      <c r="G262" s="224">
        <v>2</v>
      </c>
      <c r="H262" s="224">
        <v>1</v>
      </c>
      <c r="I262" s="224">
        <v>2</v>
      </c>
      <c r="J262" s="224">
        <v>1</v>
      </c>
      <c r="K262" s="224">
        <v>1</v>
      </c>
      <c r="L262" s="224">
        <v>1</v>
      </c>
      <c r="M262" s="224">
        <v>4</v>
      </c>
      <c r="N262" s="224">
        <v>4</v>
      </c>
      <c r="O262" s="160">
        <v>31</v>
      </c>
      <c r="P262" s="245">
        <v>33</v>
      </c>
      <c r="Q262" s="161">
        <v>-6.0606060606060552E-2</v>
      </c>
      <c r="R262" s="158">
        <v>-2</v>
      </c>
    </row>
    <row r="263" spans="1:18" x14ac:dyDescent="0.25">
      <c r="A263" s="230" t="s">
        <v>568</v>
      </c>
      <c r="B263" s="181" t="s">
        <v>571</v>
      </c>
      <c r="C263" s="231">
        <v>0</v>
      </c>
      <c r="D263" s="231">
        <v>0</v>
      </c>
      <c r="E263" s="231">
        <v>0</v>
      </c>
      <c r="F263" s="231">
        <v>0</v>
      </c>
      <c r="G263" s="231">
        <v>1</v>
      </c>
      <c r="H263" s="231">
        <v>1</v>
      </c>
      <c r="I263" s="231">
        <v>0</v>
      </c>
      <c r="J263" s="231">
        <v>0</v>
      </c>
      <c r="K263" s="231">
        <v>2</v>
      </c>
      <c r="L263" s="231">
        <v>1</v>
      </c>
      <c r="M263" s="231">
        <v>1</v>
      </c>
      <c r="N263" s="231">
        <v>0</v>
      </c>
      <c r="O263" s="232">
        <v>6</v>
      </c>
      <c r="P263" s="244">
        <v>0</v>
      </c>
      <c r="Q263" s="233" t="s">
        <v>194</v>
      </c>
      <c r="R263" s="184">
        <v>6</v>
      </c>
    </row>
    <row r="264" spans="1:18" x14ac:dyDescent="0.25">
      <c r="A264" s="159" t="s">
        <v>568</v>
      </c>
      <c r="B264" s="223" t="s">
        <v>572</v>
      </c>
      <c r="C264" s="224">
        <v>0</v>
      </c>
      <c r="D264" s="224">
        <v>0</v>
      </c>
      <c r="E264" s="224">
        <v>0</v>
      </c>
      <c r="F264" s="224">
        <v>1</v>
      </c>
      <c r="G264" s="224">
        <v>0</v>
      </c>
      <c r="H264" s="224">
        <v>1</v>
      </c>
      <c r="I264" s="224">
        <v>0</v>
      </c>
      <c r="J264" s="224">
        <v>0</v>
      </c>
      <c r="K264" s="224">
        <v>0</v>
      </c>
      <c r="L264" s="224">
        <v>0</v>
      </c>
      <c r="M264" s="224">
        <v>0</v>
      </c>
      <c r="N264" s="224">
        <v>0</v>
      </c>
      <c r="O264" s="160">
        <v>2</v>
      </c>
      <c r="P264" s="245">
        <v>10</v>
      </c>
      <c r="Q264" s="161">
        <v>-0.8</v>
      </c>
      <c r="R264" s="158">
        <v>-8</v>
      </c>
    </row>
    <row r="265" spans="1:18" x14ac:dyDescent="0.25">
      <c r="A265" s="159" t="s">
        <v>573</v>
      </c>
      <c r="B265" s="185" t="s">
        <v>194</v>
      </c>
      <c r="C265" s="226">
        <v>8</v>
      </c>
      <c r="D265" s="226">
        <v>21</v>
      </c>
      <c r="E265" s="226">
        <v>30</v>
      </c>
      <c r="F265" s="226">
        <v>32</v>
      </c>
      <c r="G265" s="226">
        <v>33</v>
      </c>
      <c r="H265" s="226">
        <v>12</v>
      </c>
      <c r="I265" s="226">
        <v>7</v>
      </c>
      <c r="J265" s="226">
        <v>14</v>
      </c>
      <c r="K265" s="226">
        <v>9</v>
      </c>
      <c r="L265" s="226">
        <v>8</v>
      </c>
      <c r="M265" s="226">
        <v>11</v>
      </c>
      <c r="N265" s="226">
        <v>27</v>
      </c>
      <c r="O265" s="226">
        <v>212</v>
      </c>
      <c r="P265" s="164">
        <v>188</v>
      </c>
      <c r="Q265" s="240">
        <v>0.12765957446808507</v>
      </c>
      <c r="R265" s="188">
        <v>24</v>
      </c>
    </row>
    <row r="266" spans="1:18" x14ac:dyDescent="0.25">
      <c r="A266" s="159" t="s">
        <v>194</v>
      </c>
      <c r="B266" s="223" t="s">
        <v>194</v>
      </c>
      <c r="C266" s="224">
        <v>0</v>
      </c>
      <c r="D266" s="224">
        <v>0</v>
      </c>
      <c r="E266" s="224">
        <v>0</v>
      </c>
      <c r="F266" s="224">
        <v>0</v>
      </c>
      <c r="G266" s="224">
        <v>0</v>
      </c>
      <c r="H266" s="224">
        <v>0</v>
      </c>
      <c r="I266" s="224">
        <v>0</v>
      </c>
      <c r="J266" s="224">
        <v>0</v>
      </c>
      <c r="K266" s="224">
        <v>0</v>
      </c>
      <c r="L266" s="224">
        <v>0</v>
      </c>
      <c r="M266" s="224">
        <v>0</v>
      </c>
      <c r="N266" s="224">
        <v>0</v>
      </c>
      <c r="O266" s="160">
        <v>0</v>
      </c>
      <c r="P266" s="245">
        <v>0</v>
      </c>
      <c r="Q266" s="161" t="s">
        <v>194</v>
      </c>
      <c r="R266" s="158" t="s">
        <v>194</v>
      </c>
    </row>
    <row r="267" spans="1:18" x14ac:dyDescent="0.25">
      <c r="A267" s="230" t="s">
        <v>574</v>
      </c>
      <c r="B267" s="181" t="s">
        <v>575</v>
      </c>
      <c r="C267" s="231">
        <v>27</v>
      </c>
      <c r="D267" s="231">
        <v>7</v>
      </c>
      <c r="E267" s="231">
        <v>2</v>
      </c>
      <c r="F267" s="231">
        <v>7</v>
      </c>
      <c r="G267" s="231">
        <v>14</v>
      </c>
      <c r="H267" s="231">
        <v>20</v>
      </c>
      <c r="I267" s="231">
        <v>23</v>
      </c>
      <c r="J267" s="231">
        <v>31</v>
      </c>
      <c r="K267" s="231">
        <v>10</v>
      </c>
      <c r="L267" s="231">
        <v>18</v>
      </c>
      <c r="M267" s="231">
        <v>10</v>
      </c>
      <c r="N267" s="231">
        <v>8</v>
      </c>
      <c r="O267" s="232">
        <v>177</v>
      </c>
      <c r="P267" s="244">
        <v>123</v>
      </c>
      <c r="Q267" s="233">
        <v>0.43902439024390238</v>
      </c>
      <c r="R267" s="184">
        <v>54</v>
      </c>
    </row>
    <row r="268" spans="1:18" x14ac:dyDescent="0.25">
      <c r="A268" s="159" t="s">
        <v>574</v>
      </c>
      <c r="B268" s="223" t="s">
        <v>576</v>
      </c>
      <c r="C268" s="224">
        <v>0</v>
      </c>
      <c r="D268" s="224">
        <v>2</v>
      </c>
      <c r="E268" s="224">
        <v>1</v>
      </c>
      <c r="F268" s="224">
        <v>1</v>
      </c>
      <c r="G268" s="224">
        <v>1</v>
      </c>
      <c r="H268" s="224">
        <v>2</v>
      </c>
      <c r="I268" s="224">
        <v>4</v>
      </c>
      <c r="J268" s="224">
        <v>3</v>
      </c>
      <c r="K268" s="224">
        <v>2</v>
      </c>
      <c r="L268" s="224">
        <v>4</v>
      </c>
      <c r="M268" s="224">
        <v>1</v>
      </c>
      <c r="N268" s="224">
        <v>0</v>
      </c>
      <c r="O268" s="160">
        <v>21</v>
      </c>
      <c r="P268" s="245">
        <v>4</v>
      </c>
      <c r="Q268" s="161">
        <v>4.25</v>
      </c>
      <c r="R268" s="158">
        <v>17</v>
      </c>
    </row>
    <row r="269" spans="1:18" x14ac:dyDescent="0.25">
      <c r="A269" s="230" t="s">
        <v>574</v>
      </c>
      <c r="B269" s="181" t="s">
        <v>577</v>
      </c>
      <c r="C269" s="231">
        <v>1</v>
      </c>
      <c r="D269" s="231">
        <v>1</v>
      </c>
      <c r="E269" s="231">
        <v>3</v>
      </c>
      <c r="F269" s="231">
        <v>2</v>
      </c>
      <c r="G269" s="231">
        <v>0</v>
      </c>
      <c r="H269" s="231">
        <v>1</v>
      </c>
      <c r="I269" s="231">
        <v>1</v>
      </c>
      <c r="J269" s="231">
        <v>0</v>
      </c>
      <c r="K269" s="231">
        <v>0</v>
      </c>
      <c r="L269" s="231">
        <v>0</v>
      </c>
      <c r="M269" s="231">
        <v>0</v>
      </c>
      <c r="N269" s="231">
        <v>0</v>
      </c>
      <c r="O269" s="232">
        <v>9</v>
      </c>
      <c r="P269" s="244">
        <v>4</v>
      </c>
      <c r="Q269" s="233">
        <v>1.25</v>
      </c>
      <c r="R269" s="184">
        <v>5</v>
      </c>
    </row>
    <row r="270" spans="1:18" x14ac:dyDescent="0.25">
      <c r="A270" s="159" t="s">
        <v>574</v>
      </c>
      <c r="B270" s="223" t="s">
        <v>578</v>
      </c>
      <c r="C270" s="224">
        <v>1</v>
      </c>
      <c r="D270" s="224">
        <v>0</v>
      </c>
      <c r="E270" s="224">
        <v>0</v>
      </c>
      <c r="F270" s="224">
        <v>0</v>
      </c>
      <c r="G270" s="224">
        <v>0</v>
      </c>
      <c r="H270" s="224">
        <v>0</v>
      </c>
      <c r="I270" s="224">
        <v>0</v>
      </c>
      <c r="J270" s="224">
        <v>0</v>
      </c>
      <c r="K270" s="224">
        <v>0</v>
      </c>
      <c r="L270" s="224">
        <v>0</v>
      </c>
      <c r="M270" s="224">
        <v>0</v>
      </c>
      <c r="N270" s="224">
        <v>0</v>
      </c>
      <c r="O270" s="160">
        <v>1</v>
      </c>
      <c r="P270" s="245">
        <v>3</v>
      </c>
      <c r="Q270" s="161">
        <v>-0.66666666666666674</v>
      </c>
      <c r="R270" s="158">
        <v>-2</v>
      </c>
    </row>
    <row r="271" spans="1:18" x14ac:dyDescent="0.25">
      <c r="A271" s="159" t="s">
        <v>579</v>
      </c>
      <c r="B271" s="185" t="s">
        <v>194</v>
      </c>
      <c r="C271" s="226">
        <v>29</v>
      </c>
      <c r="D271" s="226">
        <v>10</v>
      </c>
      <c r="E271" s="226">
        <v>6</v>
      </c>
      <c r="F271" s="226">
        <v>10</v>
      </c>
      <c r="G271" s="226">
        <v>15</v>
      </c>
      <c r="H271" s="226">
        <v>23</v>
      </c>
      <c r="I271" s="226">
        <v>28</v>
      </c>
      <c r="J271" s="226">
        <v>34</v>
      </c>
      <c r="K271" s="226">
        <v>12</v>
      </c>
      <c r="L271" s="226">
        <v>22</v>
      </c>
      <c r="M271" s="226">
        <v>11</v>
      </c>
      <c r="N271" s="226">
        <v>8</v>
      </c>
      <c r="O271" s="226">
        <v>208</v>
      </c>
      <c r="P271" s="164">
        <v>144</v>
      </c>
      <c r="Q271" s="240">
        <v>0.44444444444444442</v>
      </c>
      <c r="R271" s="188">
        <v>64</v>
      </c>
    </row>
    <row r="272" spans="1:18" x14ac:dyDescent="0.25">
      <c r="A272" s="159" t="s">
        <v>194</v>
      </c>
      <c r="B272" s="223" t="s">
        <v>194</v>
      </c>
      <c r="C272" s="224">
        <v>0</v>
      </c>
      <c r="D272" s="224">
        <v>0</v>
      </c>
      <c r="E272" s="224">
        <v>0</v>
      </c>
      <c r="F272" s="224">
        <v>0</v>
      </c>
      <c r="G272" s="224">
        <v>0</v>
      </c>
      <c r="H272" s="224">
        <v>0</v>
      </c>
      <c r="I272" s="224">
        <v>0</v>
      </c>
      <c r="J272" s="224">
        <v>0</v>
      </c>
      <c r="K272" s="224">
        <v>0</v>
      </c>
      <c r="L272" s="224">
        <v>0</v>
      </c>
      <c r="M272" s="224">
        <v>0</v>
      </c>
      <c r="N272" s="224">
        <v>0</v>
      </c>
      <c r="O272" s="160">
        <v>0</v>
      </c>
      <c r="P272" s="245">
        <v>0</v>
      </c>
      <c r="Q272" s="161" t="s">
        <v>194</v>
      </c>
      <c r="R272" s="158" t="s">
        <v>194</v>
      </c>
    </row>
    <row r="273" spans="1:18" x14ac:dyDescent="0.25">
      <c r="A273" s="230" t="s">
        <v>129</v>
      </c>
      <c r="B273" s="181" t="s">
        <v>580</v>
      </c>
      <c r="C273" s="231">
        <v>6</v>
      </c>
      <c r="D273" s="231">
        <v>7</v>
      </c>
      <c r="E273" s="231">
        <v>6</v>
      </c>
      <c r="F273" s="231">
        <v>2</v>
      </c>
      <c r="G273" s="231">
        <v>3</v>
      </c>
      <c r="H273" s="231">
        <v>10</v>
      </c>
      <c r="I273" s="231">
        <v>2</v>
      </c>
      <c r="J273" s="231">
        <v>2</v>
      </c>
      <c r="K273" s="231">
        <v>8</v>
      </c>
      <c r="L273" s="231">
        <v>4</v>
      </c>
      <c r="M273" s="231">
        <v>9</v>
      </c>
      <c r="N273" s="231">
        <v>6</v>
      </c>
      <c r="O273" s="232">
        <v>65</v>
      </c>
      <c r="P273" s="244">
        <v>54</v>
      </c>
      <c r="Q273" s="233">
        <v>0.20370370370370372</v>
      </c>
      <c r="R273" s="184">
        <v>11</v>
      </c>
    </row>
    <row r="274" spans="1:18" x14ac:dyDescent="0.25">
      <c r="A274" s="159" t="s">
        <v>129</v>
      </c>
      <c r="B274" s="223" t="s">
        <v>581</v>
      </c>
      <c r="C274" s="224">
        <v>3</v>
      </c>
      <c r="D274" s="224">
        <v>1</v>
      </c>
      <c r="E274" s="224">
        <v>4</v>
      </c>
      <c r="F274" s="224">
        <v>6</v>
      </c>
      <c r="G274" s="224">
        <v>11</v>
      </c>
      <c r="H274" s="224">
        <v>6</v>
      </c>
      <c r="I274" s="224">
        <v>3</v>
      </c>
      <c r="J274" s="224">
        <v>7</v>
      </c>
      <c r="K274" s="224">
        <v>5</v>
      </c>
      <c r="L274" s="224">
        <v>3</v>
      </c>
      <c r="M274" s="224">
        <v>7</v>
      </c>
      <c r="N274" s="224">
        <v>8</v>
      </c>
      <c r="O274" s="160">
        <v>64</v>
      </c>
      <c r="P274" s="245">
        <v>65</v>
      </c>
      <c r="Q274" s="161">
        <v>-1.538461538461533E-2</v>
      </c>
      <c r="R274" s="158">
        <v>-1</v>
      </c>
    </row>
    <row r="275" spans="1:18" x14ac:dyDescent="0.25">
      <c r="A275" s="230" t="s">
        <v>129</v>
      </c>
      <c r="B275" s="181" t="s">
        <v>582</v>
      </c>
      <c r="C275" s="231">
        <v>3</v>
      </c>
      <c r="D275" s="231">
        <v>3</v>
      </c>
      <c r="E275" s="231">
        <v>1</v>
      </c>
      <c r="F275" s="231">
        <v>1</v>
      </c>
      <c r="G275" s="231">
        <v>0</v>
      </c>
      <c r="H275" s="231">
        <v>3</v>
      </c>
      <c r="I275" s="231">
        <v>0</v>
      </c>
      <c r="J275" s="231">
        <v>2</v>
      </c>
      <c r="K275" s="231">
        <v>3</v>
      </c>
      <c r="L275" s="231">
        <v>2</v>
      </c>
      <c r="M275" s="231">
        <v>2</v>
      </c>
      <c r="N275" s="231">
        <v>0</v>
      </c>
      <c r="O275" s="232">
        <v>20</v>
      </c>
      <c r="P275" s="244">
        <v>23</v>
      </c>
      <c r="Q275" s="233">
        <v>-0.13043478260869568</v>
      </c>
      <c r="R275" s="184">
        <v>-3</v>
      </c>
    </row>
    <row r="276" spans="1:18" x14ac:dyDescent="0.25">
      <c r="A276" s="159" t="s">
        <v>129</v>
      </c>
      <c r="B276" s="223" t="s">
        <v>583</v>
      </c>
      <c r="C276" s="224">
        <v>0</v>
      </c>
      <c r="D276" s="224">
        <v>1</v>
      </c>
      <c r="E276" s="224">
        <v>4</v>
      </c>
      <c r="F276" s="224">
        <v>0</v>
      </c>
      <c r="G276" s="224">
        <v>2</v>
      </c>
      <c r="H276" s="224">
        <v>1</v>
      </c>
      <c r="I276" s="224">
        <v>0</v>
      </c>
      <c r="J276" s="224">
        <v>0</v>
      </c>
      <c r="K276" s="224">
        <v>1</v>
      </c>
      <c r="L276" s="224">
        <v>4</v>
      </c>
      <c r="M276" s="224">
        <v>2</v>
      </c>
      <c r="N276" s="224">
        <v>0</v>
      </c>
      <c r="O276" s="160">
        <v>15</v>
      </c>
      <c r="P276" s="245">
        <v>15</v>
      </c>
      <c r="Q276" s="161">
        <v>0</v>
      </c>
      <c r="R276" s="158">
        <v>0</v>
      </c>
    </row>
    <row r="277" spans="1:18" x14ac:dyDescent="0.25">
      <c r="A277" s="230" t="s">
        <v>129</v>
      </c>
      <c r="B277" s="181" t="s">
        <v>584</v>
      </c>
      <c r="C277" s="231">
        <v>2</v>
      </c>
      <c r="D277" s="231">
        <v>2</v>
      </c>
      <c r="E277" s="231">
        <v>0</v>
      </c>
      <c r="F277" s="231">
        <v>1</v>
      </c>
      <c r="G277" s="231">
        <v>1</v>
      </c>
      <c r="H277" s="231">
        <v>1</v>
      </c>
      <c r="I277" s="231">
        <v>1</v>
      </c>
      <c r="J277" s="231">
        <v>2</v>
      </c>
      <c r="K277" s="231">
        <v>2</v>
      </c>
      <c r="L277" s="231">
        <v>0</v>
      </c>
      <c r="M277" s="231">
        <v>0</v>
      </c>
      <c r="N277" s="231">
        <v>0</v>
      </c>
      <c r="O277" s="232">
        <v>12</v>
      </c>
      <c r="P277" s="244">
        <v>19</v>
      </c>
      <c r="Q277" s="233">
        <v>-0.36842105263157898</v>
      </c>
      <c r="R277" s="184">
        <v>-7</v>
      </c>
    </row>
    <row r="278" spans="1:18" x14ac:dyDescent="0.25">
      <c r="A278" s="159" t="s">
        <v>129</v>
      </c>
      <c r="B278" s="223" t="s">
        <v>585</v>
      </c>
      <c r="C278" s="224">
        <v>0</v>
      </c>
      <c r="D278" s="224">
        <v>0</v>
      </c>
      <c r="E278" s="224">
        <v>0</v>
      </c>
      <c r="F278" s="224">
        <v>0</v>
      </c>
      <c r="G278" s="224">
        <v>1</v>
      </c>
      <c r="H278" s="224">
        <v>1</v>
      </c>
      <c r="I278" s="224">
        <v>0</v>
      </c>
      <c r="J278" s="224">
        <v>0</v>
      </c>
      <c r="K278" s="224">
        <v>0</v>
      </c>
      <c r="L278" s="224">
        <v>0</v>
      </c>
      <c r="M278" s="224">
        <v>0</v>
      </c>
      <c r="N278" s="224">
        <v>0</v>
      </c>
      <c r="O278" s="160">
        <v>2</v>
      </c>
      <c r="P278" s="245">
        <v>2</v>
      </c>
      <c r="Q278" s="161">
        <v>0</v>
      </c>
      <c r="R278" s="158">
        <v>0</v>
      </c>
    </row>
    <row r="279" spans="1:18" x14ac:dyDescent="0.25">
      <c r="A279" s="230" t="s">
        <v>129</v>
      </c>
      <c r="B279" s="181" t="s">
        <v>130</v>
      </c>
      <c r="C279" s="231">
        <v>0</v>
      </c>
      <c r="D279" s="231">
        <v>0</v>
      </c>
      <c r="E279" s="231">
        <v>0</v>
      </c>
      <c r="F279" s="231">
        <v>0</v>
      </c>
      <c r="G279" s="231">
        <v>0</v>
      </c>
      <c r="H279" s="231">
        <v>0</v>
      </c>
      <c r="I279" s="231">
        <v>1</v>
      </c>
      <c r="J279" s="231">
        <v>0</v>
      </c>
      <c r="K279" s="231">
        <v>0</v>
      </c>
      <c r="L279" s="231">
        <v>0</v>
      </c>
      <c r="M279" s="231">
        <v>0</v>
      </c>
      <c r="N279" s="231">
        <v>0</v>
      </c>
      <c r="O279" s="232">
        <v>1</v>
      </c>
      <c r="P279" s="244">
        <v>0</v>
      </c>
      <c r="Q279" s="233" t="s">
        <v>194</v>
      </c>
      <c r="R279" s="184">
        <v>1</v>
      </c>
    </row>
    <row r="280" spans="1:18" x14ac:dyDescent="0.25">
      <c r="A280" s="159" t="s">
        <v>586</v>
      </c>
      <c r="B280" s="185" t="s">
        <v>194</v>
      </c>
      <c r="C280" s="226">
        <v>14</v>
      </c>
      <c r="D280" s="226">
        <v>14</v>
      </c>
      <c r="E280" s="226">
        <v>15</v>
      </c>
      <c r="F280" s="226">
        <v>10</v>
      </c>
      <c r="G280" s="226">
        <v>18</v>
      </c>
      <c r="H280" s="226">
        <v>22</v>
      </c>
      <c r="I280" s="226">
        <v>7</v>
      </c>
      <c r="J280" s="226">
        <v>13</v>
      </c>
      <c r="K280" s="226">
        <v>19</v>
      </c>
      <c r="L280" s="226">
        <v>13</v>
      </c>
      <c r="M280" s="226">
        <v>20</v>
      </c>
      <c r="N280" s="226">
        <v>14</v>
      </c>
      <c r="O280" s="226">
        <v>179</v>
      </c>
      <c r="P280" s="164">
        <v>178</v>
      </c>
      <c r="Q280" s="240">
        <v>5.6179775280897903E-3</v>
      </c>
      <c r="R280" s="188">
        <v>1</v>
      </c>
    </row>
    <row r="281" spans="1:18" x14ac:dyDescent="0.25">
      <c r="A281" s="159" t="s">
        <v>194</v>
      </c>
      <c r="B281" s="223" t="s">
        <v>194</v>
      </c>
      <c r="C281" s="224">
        <v>0</v>
      </c>
      <c r="D281" s="224">
        <v>0</v>
      </c>
      <c r="E281" s="224">
        <v>0</v>
      </c>
      <c r="F281" s="224">
        <v>0</v>
      </c>
      <c r="G281" s="224">
        <v>0</v>
      </c>
      <c r="H281" s="224">
        <v>0</v>
      </c>
      <c r="I281" s="224">
        <v>0</v>
      </c>
      <c r="J281" s="224">
        <v>0</v>
      </c>
      <c r="K281" s="224">
        <v>0</v>
      </c>
      <c r="L281" s="224">
        <v>0</v>
      </c>
      <c r="M281" s="224">
        <v>0</v>
      </c>
      <c r="N281" s="224">
        <v>0</v>
      </c>
      <c r="O281" s="160">
        <v>0</v>
      </c>
      <c r="P281" s="245">
        <v>0</v>
      </c>
      <c r="Q281" s="161" t="s">
        <v>194</v>
      </c>
      <c r="R281" s="158" t="s">
        <v>194</v>
      </c>
    </row>
    <row r="282" spans="1:18" x14ac:dyDescent="0.25">
      <c r="A282" s="230" t="s">
        <v>127</v>
      </c>
      <c r="B282" s="181" t="s">
        <v>587</v>
      </c>
      <c r="C282" s="231">
        <v>0</v>
      </c>
      <c r="D282" s="231">
        <v>3</v>
      </c>
      <c r="E282" s="231">
        <v>2</v>
      </c>
      <c r="F282" s="231">
        <v>16</v>
      </c>
      <c r="G282" s="231">
        <v>20</v>
      </c>
      <c r="H282" s="231">
        <v>5</v>
      </c>
      <c r="I282" s="231">
        <v>3</v>
      </c>
      <c r="J282" s="231">
        <v>5</v>
      </c>
      <c r="K282" s="231">
        <v>10</v>
      </c>
      <c r="L282" s="231">
        <v>1</v>
      </c>
      <c r="M282" s="231">
        <v>2</v>
      </c>
      <c r="N282" s="231">
        <v>0</v>
      </c>
      <c r="O282" s="232">
        <v>67</v>
      </c>
      <c r="P282" s="244">
        <v>134</v>
      </c>
      <c r="Q282" s="233">
        <v>-0.5</v>
      </c>
      <c r="R282" s="184">
        <v>-67</v>
      </c>
    </row>
    <row r="283" spans="1:18" x14ac:dyDescent="0.25">
      <c r="A283" s="159" t="s">
        <v>127</v>
      </c>
      <c r="B283" s="223" t="s">
        <v>588</v>
      </c>
      <c r="C283" s="224">
        <v>3</v>
      </c>
      <c r="D283" s="224">
        <v>2</v>
      </c>
      <c r="E283" s="224">
        <v>2</v>
      </c>
      <c r="F283" s="224">
        <v>13</v>
      </c>
      <c r="G283" s="224">
        <v>5</v>
      </c>
      <c r="H283" s="224">
        <v>15</v>
      </c>
      <c r="I283" s="224">
        <v>13</v>
      </c>
      <c r="J283" s="224">
        <v>4</v>
      </c>
      <c r="K283" s="224">
        <v>0</v>
      </c>
      <c r="L283" s="224">
        <v>0</v>
      </c>
      <c r="M283" s="224">
        <v>0</v>
      </c>
      <c r="N283" s="224">
        <v>0</v>
      </c>
      <c r="O283" s="160">
        <v>57</v>
      </c>
      <c r="P283" s="245">
        <v>139</v>
      </c>
      <c r="Q283" s="161">
        <v>-0.58992805755395683</v>
      </c>
      <c r="R283" s="158">
        <v>-82</v>
      </c>
    </row>
    <row r="284" spans="1:18" x14ac:dyDescent="0.25">
      <c r="A284" s="230" t="s">
        <v>127</v>
      </c>
      <c r="B284" s="181" t="s">
        <v>589</v>
      </c>
      <c r="C284" s="231">
        <v>0</v>
      </c>
      <c r="D284" s="231">
        <v>0</v>
      </c>
      <c r="E284" s="231">
        <v>1</v>
      </c>
      <c r="F284" s="231">
        <v>2</v>
      </c>
      <c r="G284" s="231">
        <v>1</v>
      </c>
      <c r="H284" s="231">
        <v>3</v>
      </c>
      <c r="I284" s="231">
        <v>3</v>
      </c>
      <c r="J284" s="231">
        <v>3</v>
      </c>
      <c r="K284" s="231">
        <v>0</v>
      </c>
      <c r="L284" s="231">
        <v>3</v>
      </c>
      <c r="M284" s="231">
        <v>2</v>
      </c>
      <c r="N284" s="231">
        <v>0</v>
      </c>
      <c r="O284" s="232">
        <v>18</v>
      </c>
      <c r="P284" s="244">
        <v>7</v>
      </c>
      <c r="Q284" s="233">
        <v>1.5714285714285716</v>
      </c>
      <c r="R284" s="184">
        <v>11</v>
      </c>
    </row>
    <row r="285" spans="1:18" x14ac:dyDescent="0.25">
      <c r="A285" s="159" t="s">
        <v>127</v>
      </c>
      <c r="B285" s="223" t="s">
        <v>590</v>
      </c>
      <c r="C285" s="224">
        <v>1</v>
      </c>
      <c r="D285" s="224">
        <v>0</v>
      </c>
      <c r="E285" s="224">
        <v>2</v>
      </c>
      <c r="F285" s="224">
        <v>2</v>
      </c>
      <c r="G285" s="224">
        <v>1</v>
      </c>
      <c r="H285" s="224">
        <v>0</v>
      </c>
      <c r="I285" s="224">
        <v>0</v>
      </c>
      <c r="J285" s="224">
        <v>1</v>
      </c>
      <c r="K285" s="224">
        <v>1</v>
      </c>
      <c r="L285" s="224">
        <v>2</v>
      </c>
      <c r="M285" s="224">
        <v>1</v>
      </c>
      <c r="N285" s="224">
        <v>0</v>
      </c>
      <c r="O285" s="160">
        <v>11</v>
      </c>
      <c r="P285" s="245">
        <v>21</v>
      </c>
      <c r="Q285" s="161">
        <v>-0.47619047619047616</v>
      </c>
      <c r="R285" s="158">
        <v>-10</v>
      </c>
    </row>
    <row r="286" spans="1:18" x14ac:dyDescent="0.25">
      <c r="A286" s="230" t="s">
        <v>127</v>
      </c>
      <c r="B286" s="181" t="s">
        <v>591</v>
      </c>
      <c r="C286" s="231">
        <v>1</v>
      </c>
      <c r="D286" s="231">
        <v>1</v>
      </c>
      <c r="E286" s="231">
        <v>2</v>
      </c>
      <c r="F286" s="231">
        <v>1</v>
      </c>
      <c r="G286" s="231">
        <v>1</v>
      </c>
      <c r="H286" s="231">
        <v>1</v>
      </c>
      <c r="I286" s="231">
        <v>2</v>
      </c>
      <c r="J286" s="231">
        <v>1</v>
      </c>
      <c r="K286" s="231">
        <v>0</v>
      </c>
      <c r="L286" s="231">
        <v>0</v>
      </c>
      <c r="M286" s="231">
        <v>1</v>
      </c>
      <c r="N286" s="231">
        <v>0</v>
      </c>
      <c r="O286" s="232">
        <v>11</v>
      </c>
      <c r="P286" s="244">
        <v>9</v>
      </c>
      <c r="Q286" s="233">
        <v>0.22222222222222232</v>
      </c>
      <c r="R286" s="184">
        <v>2</v>
      </c>
    </row>
    <row r="287" spans="1:18" x14ac:dyDescent="0.25">
      <c r="A287" s="159" t="s">
        <v>127</v>
      </c>
      <c r="B287" s="223" t="s">
        <v>128</v>
      </c>
      <c r="C287" s="224">
        <v>0</v>
      </c>
      <c r="D287" s="224">
        <v>0</v>
      </c>
      <c r="E287" s="224">
        <v>0</v>
      </c>
      <c r="F287" s="224">
        <v>0</v>
      </c>
      <c r="G287" s="224">
        <v>0</v>
      </c>
      <c r="H287" s="224">
        <v>0</v>
      </c>
      <c r="I287" s="224">
        <v>1</v>
      </c>
      <c r="J287" s="224">
        <v>2</v>
      </c>
      <c r="K287" s="224">
        <v>0</v>
      </c>
      <c r="L287" s="224">
        <v>0</v>
      </c>
      <c r="M287" s="224">
        <v>1</v>
      </c>
      <c r="N287" s="224">
        <v>0</v>
      </c>
      <c r="O287" s="160">
        <v>4</v>
      </c>
      <c r="P287" s="245">
        <v>0</v>
      </c>
      <c r="Q287" s="161" t="s">
        <v>194</v>
      </c>
      <c r="R287" s="158">
        <v>4</v>
      </c>
    </row>
    <row r="288" spans="1:18" x14ac:dyDescent="0.25">
      <c r="A288" s="159" t="s">
        <v>592</v>
      </c>
      <c r="B288" s="185" t="s">
        <v>194</v>
      </c>
      <c r="C288" s="226">
        <v>5</v>
      </c>
      <c r="D288" s="226">
        <v>6</v>
      </c>
      <c r="E288" s="226">
        <v>9</v>
      </c>
      <c r="F288" s="226">
        <v>34</v>
      </c>
      <c r="G288" s="226">
        <v>28</v>
      </c>
      <c r="H288" s="226">
        <v>24</v>
      </c>
      <c r="I288" s="226">
        <v>22</v>
      </c>
      <c r="J288" s="226">
        <v>16</v>
      </c>
      <c r="K288" s="226">
        <v>11</v>
      </c>
      <c r="L288" s="226">
        <v>6</v>
      </c>
      <c r="M288" s="226">
        <v>7</v>
      </c>
      <c r="N288" s="226">
        <v>0</v>
      </c>
      <c r="O288" s="226">
        <v>168</v>
      </c>
      <c r="P288" s="164">
        <v>310</v>
      </c>
      <c r="Q288" s="240">
        <v>-0.45806451612903221</v>
      </c>
      <c r="R288" s="188">
        <v>-142</v>
      </c>
    </row>
    <row r="289" spans="1:18" x14ac:dyDescent="0.25">
      <c r="A289" s="159" t="s">
        <v>194</v>
      </c>
      <c r="B289" s="223" t="s">
        <v>194</v>
      </c>
      <c r="C289" s="224">
        <v>0</v>
      </c>
      <c r="D289" s="224">
        <v>0</v>
      </c>
      <c r="E289" s="224">
        <v>0</v>
      </c>
      <c r="F289" s="224">
        <v>0</v>
      </c>
      <c r="G289" s="224">
        <v>0</v>
      </c>
      <c r="H289" s="224">
        <v>0</v>
      </c>
      <c r="I289" s="224">
        <v>0</v>
      </c>
      <c r="J289" s="224">
        <v>0</v>
      </c>
      <c r="K289" s="224">
        <v>0</v>
      </c>
      <c r="L289" s="224">
        <v>0</v>
      </c>
      <c r="M289" s="224">
        <v>0</v>
      </c>
      <c r="N289" s="224">
        <v>0</v>
      </c>
      <c r="O289" s="160">
        <v>0</v>
      </c>
      <c r="P289" s="245">
        <v>0</v>
      </c>
      <c r="Q289" s="161" t="s">
        <v>194</v>
      </c>
      <c r="R289" s="158" t="s">
        <v>194</v>
      </c>
    </row>
    <row r="290" spans="1:18" x14ac:dyDescent="0.25">
      <c r="A290" s="230" t="s">
        <v>341</v>
      </c>
      <c r="B290" s="181" t="s">
        <v>343</v>
      </c>
      <c r="C290" s="231">
        <v>1</v>
      </c>
      <c r="D290" s="231">
        <v>3</v>
      </c>
      <c r="E290" s="231">
        <v>2</v>
      </c>
      <c r="F290" s="231">
        <v>6</v>
      </c>
      <c r="G290" s="231">
        <v>20</v>
      </c>
      <c r="H290" s="231">
        <v>19</v>
      </c>
      <c r="I290" s="231">
        <v>14</v>
      </c>
      <c r="J290" s="231">
        <v>11</v>
      </c>
      <c r="K290" s="231">
        <v>2</v>
      </c>
      <c r="L290" s="231">
        <v>1</v>
      </c>
      <c r="M290" s="231">
        <v>0</v>
      </c>
      <c r="N290" s="231">
        <v>3</v>
      </c>
      <c r="O290" s="232">
        <v>82</v>
      </c>
      <c r="P290" s="244">
        <v>24</v>
      </c>
      <c r="Q290" s="233">
        <v>2.4166666666666665</v>
      </c>
      <c r="R290" s="184">
        <v>58</v>
      </c>
    </row>
    <row r="291" spans="1:18" x14ac:dyDescent="0.25">
      <c r="A291" s="159" t="s">
        <v>341</v>
      </c>
      <c r="B291" s="223" t="s">
        <v>593</v>
      </c>
      <c r="C291" s="224">
        <v>4</v>
      </c>
      <c r="D291" s="224">
        <v>2</v>
      </c>
      <c r="E291" s="224">
        <v>6</v>
      </c>
      <c r="F291" s="224">
        <v>4</v>
      </c>
      <c r="G291" s="224">
        <v>2</v>
      </c>
      <c r="H291" s="224">
        <v>3</v>
      </c>
      <c r="I291" s="224">
        <v>2</v>
      </c>
      <c r="J291" s="224">
        <v>0</v>
      </c>
      <c r="K291" s="224">
        <v>2</v>
      </c>
      <c r="L291" s="224">
        <v>3</v>
      </c>
      <c r="M291" s="224">
        <v>0</v>
      </c>
      <c r="N291" s="224">
        <v>2</v>
      </c>
      <c r="O291" s="160">
        <v>30</v>
      </c>
      <c r="P291" s="245">
        <v>9</v>
      </c>
      <c r="Q291" s="161">
        <v>2.3333333333333335</v>
      </c>
      <c r="R291" s="158">
        <v>21</v>
      </c>
    </row>
    <row r="292" spans="1:18" x14ac:dyDescent="0.25">
      <c r="A292" s="230" t="s">
        <v>341</v>
      </c>
      <c r="B292" s="181" t="s">
        <v>342</v>
      </c>
      <c r="C292" s="231">
        <v>3</v>
      </c>
      <c r="D292" s="231">
        <v>1</v>
      </c>
      <c r="E292" s="231">
        <v>3</v>
      </c>
      <c r="F292" s="231">
        <v>5</v>
      </c>
      <c r="G292" s="231">
        <v>2</v>
      </c>
      <c r="H292" s="231">
        <v>1</v>
      </c>
      <c r="I292" s="231">
        <v>1</v>
      </c>
      <c r="J292" s="231">
        <v>1</v>
      </c>
      <c r="K292" s="231">
        <v>1</v>
      </c>
      <c r="L292" s="231">
        <v>2</v>
      </c>
      <c r="M292" s="231">
        <v>2</v>
      </c>
      <c r="N292" s="231">
        <v>2</v>
      </c>
      <c r="O292" s="232">
        <v>24</v>
      </c>
      <c r="P292" s="244">
        <v>36</v>
      </c>
      <c r="Q292" s="233">
        <v>-0.33333333333333337</v>
      </c>
      <c r="R292" s="184">
        <v>-12</v>
      </c>
    </row>
    <row r="293" spans="1:18" x14ac:dyDescent="0.25">
      <c r="A293" s="159" t="s">
        <v>341</v>
      </c>
      <c r="B293" s="223" t="s">
        <v>594</v>
      </c>
      <c r="C293" s="224">
        <v>3</v>
      </c>
      <c r="D293" s="224">
        <v>1</v>
      </c>
      <c r="E293" s="224">
        <v>1</v>
      </c>
      <c r="F293" s="224">
        <v>0</v>
      </c>
      <c r="G293" s="224">
        <v>0</v>
      </c>
      <c r="H293" s="224">
        <v>2</v>
      </c>
      <c r="I293" s="224">
        <v>0</v>
      </c>
      <c r="J293" s="224">
        <v>2</v>
      </c>
      <c r="K293" s="224">
        <v>2</v>
      </c>
      <c r="L293" s="224">
        <v>1</v>
      </c>
      <c r="M293" s="224">
        <v>0</v>
      </c>
      <c r="N293" s="224">
        <v>1</v>
      </c>
      <c r="O293" s="160">
        <v>13</v>
      </c>
      <c r="P293" s="245">
        <v>20</v>
      </c>
      <c r="Q293" s="161">
        <v>-0.35</v>
      </c>
      <c r="R293" s="158">
        <v>-7</v>
      </c>
    </row>
    <row r="294" spans="1:18" x14ac:dyDescent="0.25">
      <c r="A294" s="230" t="s">
        <v>341</v>
      </c>
      <c r="B294" s="181" t="s">
        <v>595</v>
      </c>
      <c r="C294" s="231">
        <v>0</v>
      </c>
      <c r="D294" s="231">
        <v>0</v>
      </c>
      <c r="E294" s="231">
        <v>0</v>
      </c>
      <c r="F294" s="231">
        <v>0</v>
      </c>
      <c r="G294" s="231">
        <v>0</v>
      </c>
      <c r="H294" s="231">
        <v>1</v>
      </c>
      <c r="I294" s="231">
        <v>0</v>
      </c>
      <c r="J294" s="231">
        <v>0</v>
      </c>
      <c r="K294" s="231">
        <v>0</v>
      </c>
      <c r="L294" s="231">
        <v>0</v>
      </c>
      <c r="M294" s="231">
        <v>0</v>
      </c>
      <c r="N294" s="231">
        <v>0</v>
      </c>
      <c r="O294" s="232">
        <v>1</v>
      </c>
      <c r="P294" s="244">
        <v>5</v>
      </c>
      <c r="Q294" s="233">
        <v>-0.8</v>
      </c>
      <c r="R294" s="184">
        <v>-4</v>
      </c>
    </row>
    <row r="295" spans="1:18" x14ac:dyDescent="0.25">
      <c r="A295" s="159" t="s">
        <v>341</v>
      </c>
      <c r="B295" s="223" t="s">
        <v>596</v>
      </c>
      <c r="C295" s="224">
        <v>0</v>
      </c>
      <c r="D295" s="224">
        <v>0</v>
      </c>
      <c r="E295" s="224">
        <v>0</v>
      </c>
      <c r="F295" s="224">
        <v>0</v>
      </c>
      <c r="G295" s="224">
        <v>0</v>
      </c>
      <c r="H295" s="224">
        <v>0</v>
      </c>
      <c r="I295" s="224">
        <v>0</v>
      </c>
      <c r="J295" s="224">
        <v>0</v>
      </c>
      <c r="K295" s="224">
        <v>0</v>
      </c>
      <c r="L295" s="224">
        <v>0</v>
      </c>
      <c r="M295" s="224">
        <v>0</v>
      </c>
      <c r="N295" s="224">
        <v>0</v>
      </c>
      <c r="O295" s="160">
        <v>0</v>
      </c>
      <c r="P295" s="245">
        <v>7</v>
      </c>
      <c r="Q295" s="161">
        <v>-1</v>
      </c>
      <c r="R295" s="158">
        <v>-7</v>
      </c>
    </row>
    <row r="296" spans="1:18" x14ac:dyDescent="0.25">
      <c r="A296" s="159" t="s">
        <v>344</v>
      </c>
      <c r="B296" s="185" t="s">
        <v>194</v>
      </c>
      <c r="C296" s="226">
        <v>11</v>
      </c>
      <c r="D296" s="226">
        <v>7</v>
      </c>
      <c r="E296" s="226">
        <v>12</v>
      </c>
      <c r="F296" s="226">
        <v>15</v>
      </c>
      <c r="G296" s="226">
        <v>24</v>
      </c>
      <c r="H296" s="226">
        <v>26</v>
      </c>
      <c r="I296" s="226">
        <v>17</v>
      </c>
      <c r="J296" s="226">
        <v>14</v>
      </c>
      <c r="K296" s="226">
        <v>7</v>
      </c>
      <c r="L296" s="226">
        <v>7</v>
      </c>
      <c r="M296" s="226">
        <v>2</v>
      </c>
      <c r="N296" s="226">
        <v>8</v>
      </c>
      <c r="O296" s="226">
        <v>150</v>
      </c>
      <c r="P296" s="164">
        <v>101</v>
      </c>
      <c r="Q296" s="240">
        <v>0.48514851485148514</v>
      </c>
      <c r="R296" s="188">
        <v>49</v>
      </c>
    </row>
    <row r="297" spans="1:18" x14ac:dyDescent="0.25">
      <c r="A297" s="159" t="s">
        <v>194</v>
      </c>
      <c r="B297" s="223" t="s">
        <v>194</v>
      </c>
      <c r="C297" s="224">
        <v>0</v>
      </c>
      <c r="D297" s="224">
        <v>0</v>
      </c>
      <c r="E297" s="224">
        <v>0</v>
      </c>
      <c r="F297" s="224">
        <v>0</v>
      </c>
      <c r="G297" s="224">
        <v>0</v>
      </c>
      <c r="H297" s="224">
        <v>0</v>
      </c>
      <c r="I297" s="224">
        <v>0</v>
      </c>
      <c r="J297" s="224">
        <v>0</v>
      </c>
      <c r="K297" s="224">
        <v>0</v>
      </c>
      <c r="L297" s="224">
        <v>0</v>
      </c>
      <c r="M297" s="224">
        <v>0</v>
      </c>
      <c r="N297" s="224">
        <v>0</v>
      </c>
      <c r="O297" s="160">
        <v>0</v>
      </c>
      <c r="P297" s="245">
        <v>0</v>
      </c>
      <c r="Q297" s="161" t="s">
        <v>194</v>
      </c>
      <c r="R297" s="158" t="s">
        <v>194</v>
      </c>
    </row>
    <row r="298" spans="1:18" x14ac:dyDescent="0.25">
      <c r="A298" s="230" t="s">
        <v>597</v>
      </c>
      <c r="B298" s="181" t="s">
        <v>598</v>
      </c>
      <c r="C298" s="231">
        <v>8</v>
      </c>
      <c r="D298" s="231">
        <v>2</v>
      </c>
      <c r="E298" s="231">
        <v>6</v>
      </c>
      <c r="F298" s="231">
        <v>8</v>
      </c>
      <c r="G298" s="231">
        <v>5</v>
      </c>
      <c r="H298" s="231">
        <v>6</v>
      </c>
      <c r="I298" s="231">
        <v>5</v>
      </c>
      <c r="J298" s="231">
        <v>6</v>
      </c>
      <c r="K298" s="231">
        <v>7</v>
      </c>
      <c r="L298" s="231">
        <v>1</v>
      </c>
      <c r="M298" s="231">
        <v>5</v>
      </c>
      <c r="N298" s="231">
        <v>2</v>
      </c>
      <c r="O298" s="232">
        <v>61</v>
      </c>
      <c r="P298" s="244">
        <v>60</v>
      </c>
      <c r="Q298" s="233">
        <v>1.6666666666666607E-2</v>
      </c>
      <c r="R298" s="184">
        <v>1</v>
      </c>
    </row>
    <row r="299" spans="1:18" x14ac:dyDescent="0.25">
      <c r="A299" s="159" t="s">
        <v>597</v>
      </c>
      <c r="B299" s="223" t="s">
        <v>599</v>
      </c>
      <c r="C299" s="224">
        <v>1</v>
      </c>
      <c r="D299" s="224">
        <v>3</v>
      </c>
      <c r="E299" s="224">
        <v>4</v>
      </c>
      <c r="F299" s="224">
        <v>5</v>
      </c>
      <c r="G299" s="224">
        <v>4</v>
      </c>
      <c r="H299" s="224">
        <v>5</v>
      </c>
      <c r="I299" s="224">
        <v>2</v>
      </c>
      <c r="J299" s="224">
        <v>8</v>
      </c>
      <c r="K299" s="224">
        <v>2</v>
      </c>
      <c r="L299" s="224">
        <v>3</v>
      </c>
      <c r="M299" s="224">
        <v>6</v>
      </c>
      <c r="N299" s="224">
        <v>8</v>
      </c>
      <c r="O299" s="160">
        <v>51</v>
      </c>
      <c r="P299" s="245">
        <v>36</v>
      </c>
      <c r="Q299" s="161">
        <v>0.41666666666666674</v>
      </c>
      <c r="R299" s="158">
        <v>15</v>
      </c>
    </row>
    <row r="300" spans="1:18" x14ac:dyDescent="0.25">
      <c r="A300" s="230" t="s">
        <v>597</v>
      </c>
      <c r="B300" s="181" t="s">
        <v>600</v>
      </c>
      <c r="C300" s="231">
        <v>0</v>
      </c>
      <c r="D300" s="231">
        <v>0</v>
      </c>
      <c r="E300" s="231">
        <v>0</v>
      </c>
      <c r="F300" s="231">
        <v>0</v>
      </c>
      <c r="G300" s="231">
        <v>0</v>
      </c>
      <c r="H300" s="231">
        <v>0</v>
      </c>
      <c r="I300" s="231">
        <v>0</v>
      </c>
      <c r="J300" s="231">
        <v>0</v>
      </c>
      <c r="K300" s="231">
        <v>0</v>
      </c>
      <c r="L300" s="231">
        <v>2</v>
      </c>
      <c r="M300" s="231">
        <v>2</v>
      </c>
      <c r="N300" s="231">
        <v>1</v>
      </c>
      <c r="O300" s="232">
        <v>5</v>
      </c>
      <c r="P300" s="244">
        <v>0</v>
      </c>
      <c r="Q300" s="233" t="s">
        <v>194</v>
      </c>
      <c r="R300" s="184">
        <v>5</v>
      </c>
    </row>
    <row r="301" spans="1:18" x14ac:dyDescent="0.25">
      <c r="A301" s="159" t="s">
        <v>597</v>
      </c>
      <c r="B301" s="223" t="s">
        <v>601</v>
      </c>
      <c r="C301" s="224">
        <v>0</v>
      </c>
      <c r="D301" s="224">
        <v>1</v>
      </c>
      <c r="E301" s="224">
        <v>1</v>
      </c>
      <c r="F301" s="224">
        <v>0</v>
      </c>
      <c r="G301" s="224">
        <v>0</v>
      </c>
      <c r="H301" s="224">
        <v>1</v>
      </c>
      <c r="I301" s="224">
        <v>0</v>
      </c>
      <c r="J301" s="224">
        <v>0</v>
      </c>
      <c r="K301" s="224">
        <v>0</v>
      </c>
      <c r="L301" s="224">
        <v>0</v>
      </c>
      <c r="M301" s="224">
        <v>0</v>
      </c>
      <c r="N301" s="224">
        <v>0</v>
      </c>
      <c r="O301" s="160">
        <v>3</v>
      </c>
      <c r="P301" s="245">
        <v>9</v>
      </c>
      <c r="Q301" s="161">
        <v>-0.66666666666666674</v>
      </c>
      <c r="R301" s="158">
        <v>-6</v>
      </c>
    </row>
    <row r="302" spans="1:18" x14ac:dyDescent="0.25">
      <c r="A302" s="230" t="s">
        <v>597</v>
      </c>
      <c r="B302" s="181" t="s">
        <v>602</v>
      </c>
      <c r="C302" s="231">
        <v>2</v>
      </c>
      <c r="D302" s="231">
        <v>0</v>
      </c>
      <c r="E302" s="231">
        <v>0</v>
      </c>
      <c r="F302" s="231">
        <v>0</v>
      </c>
      <c r="G302" s="231">
        <v>0</v>
      </c>
      <c r="H302" s="231">
        <v>0</v>
      </c>
      <c r="I302" s="231">
        <v>0</v>
      </c>
      <c r="J302" s="231">
        <v>0</v>
      </c>
      <c r="K302" s="231">
        <v>0</v>
      </c>
      <c r="L302" s="231">
        <v>0</v>
      </c>
      <c r="M302" s="231">
        <v>0</v>
      </c>
      <c r="N302" s="231">
        <v>0</v>
      </c>
      <c r="O302" s="232">
        <v>2</v>
      </c>
      <c r="P302" s="244">
        <v>3</v>
      </c>
      <c r="Q302" s="233">
        <v>-0.33333333333333337</v>
      </c>
      <c r="R302" s="184">
        <v>-1</v>
      </c>
    </row>
    <row r="303" spans="1:18" x14ac:dyDescent="0.25">
      <c r="A303" s="159" t="s">
        <v>597</v>
      </c>
      <c r="B303" s="223" t="s">
        <v>603</v>
      </c>
      <c r="C303" s="224">
        <v>0</v>
      </c>
      <c r="D303" s="224">
        <v>0</v>
      </c>
      <c r="E303" s="224">
        <v>0</v>
      </c>
      <c r="F303" s="224">
        <v>0</v>
      </c>
      <c r="G303" s="224">
        <v>1</v>
      </c>
      <c r="H303" s="224">
        <v>0</v>
      </c>
      <c r="I303" s="224">
        <v>0</v>
      </c>
      <c r="J303" s="224">
        <v>0</v>
      </c>
      <c r="K303" s="224">
        <v>0</v>
      </c>
      <c r="L303" s="224">
        <v>0</v>
      </c>
      <c r="M303" s="224">
        <v>0</v>
      </c>
      <c r="N303" s="224">
        <v>0</v>
      </c>
      <c r="O303" s="160">
        <v>1</v>
      </c>
      <c r="P303" s="245">
        <v>0</v>
      </c>
      <c r="Q303" s="161" t="s">
        <v>194</v>
      </c>
      <c r="R303" s="158">
        <v>1</v>
      </c>
    </row>
    <row r="304" spans="1:18" x14ac:dyDescent="0.25">
      <c r="A304" s="159" t="s">
        <v>604</v>
      </c>
      <c r="B304" s="185" t="s">
        <v>194</v>
      </c>
      <c r="C304" s="226">
        <v>11</v>
      </c>
      <c r="D304" s="226">
        <v>6</v>
      </c>
      <c r="E304" s="226">
        <v>11</v>
      </c>
      <c r="F304" s="226">
        <v>13</v>
      </c>
      <c r="G304" s="226">
        <v>10</v>
      </c>
      <c r="H304" s="226">
        <v>12</v>
      </c>
      <c r="I304" s="226">
        <v>7</v>
      </c>
      <c r="J304" s="226">
        <v>14</v>
      </c>
      <c r="K304" s="226">
        <v>9</v>
      </c>
      <c r="L304" s="226">
        <v>6</v>
      </c>
      <c r="M304" s="226">
        <v>13</v>
      </c>
      <c r="N304" s="226">
        <v>11</v>
      </c>
      <c r="O304" s="226">
        <v>123</v>
      </c>
      <c r="P304" s="164">
        <v>108</v>
      </c>
      <c r="Q304" s="240">
        <v>0.13888888888888884</v>
      </c>
      <c r="R304" s="188">
        <v>15</v>
      </c>
    </row>
    <row r="305" spans="1:18" x14ac:dyDescent="0.25">
      <c r="A305" s="159" t="s">
        <v>194</v>
      </c>
      <c r="B305" s="223" t="s">
        <v>194</v>
      </c>
      <c r="C305" s="224">
        <v>0</v>
      </c>
      <c r="D305" s="224">
        <v>0</v>
      </c>
      <c r="E305" s="224">
        <v>0</v>
      </c>
      <c r="F305" s="224">
        <v>0</v>
      </c>
      <c r="G305" s="224">
        <v>0</v>
      </c>
      <c r="H305" s="224">
        <v>0</v>
      </c>
      <c r="I305" s="224">
        <v>0</v>
      </c>
      <c r="J305" s="224">
        <v>0</v>
      </c>
      <c r="K305" s="224">
        <v>0</v>
      </c>
      <c r="L305" s="224">
        <v>0</v>
      </c>
      <c r="M305" s="224">
        <v>0</v>
      </c>
      <c r="N305" s="224">
        <v>0</v>
      </c>
      <c r="O305" s="160">
        <v>0</v>
      </c>
      <c r="P305" s="245">
        <v>0</v>
      </c>
      <c r="Q305" s="161" t="s">
        <v>194</v>
      </c>
      <c r="R305" s="158" t="s">
        <v>194</v>
      </c>
    </row>
    <row r="306" spans="1:18" x14ac:dyDescent="0.25">
      <c r="A306" s="230" t="s">
        <v>121</v>
      </c>
      <c r="B306" s="181" t="s">
        <v>605</v>
      </c>
      <c r="C306" s="231">
        <v>2</v>
      </c>
      <c r="D306" s="231">
        <v>1</v>
      </c>
      <c r="E306" s="231">
        <v>2</v>
      </c>
      <c r="F306" s="231">
        <v>6</v>
      </c>
      <c r="G306" s="231">
        <v>2</v>
      </c>
      <c r="H306" s="231">
        <v>2</v>
      </c>
      <c r="I306" s="231">
        <v>7</v>
      </c>
      <c r="J306" s="231">
        <v>1</v>
      </c>
      <c r="K306" s="231">
        <v>3</v>
      </c>
      <c r="L306" s="231">
        <v>2</v>
      </c>
      <c r="M306" s="231">
        <v>1</v>
      </c>
      <c r="N306" s="231">
        <v>0</v>
      </c>
      <c r="O306" s="232">
        <v>29</v>
      </c>
      <c r="P306" s="244">
        <v>33</v>
      </c>
      <c r="Q306" s="233">
        <v>-0.12121212121212122</v>
      </c>
      <c r="R306" s="184">
        <v>-4</v>
      </c>
    </row>
    <row r="307" spans="1:18" x14ac:dyDescent="0.25">
      <c r="A307" s="159" t="s">
        <v>121</v>
      </c>
      <c r="B307" s="223" t="s">
        <v>606</v>
      </c>
      <c r="C307" s="224">
        <v>3</v>
      </c>
      <c r="D307" s="224">
        <v>2</v>
      </c>
      <c r="E307" s="224">
        <v>0</v>
      </c>
      <c r="F307" s="224">
        <v>2</v>
      </c>
      <c r="G307" s="224">
        <v>4</v>
      </c>
      <c r="H307" s="224">
        <v>2</v>
      </c>
      <c r="I307" s="224">
        <v>0</v>
      </c>
      <c r="J307" s="224">
        <v>0</v>
      </c>
      <c r="K307" s="224">
        <v>1</v>
      </c>
      <c r="L307" s="224">
        <v>0</v>
      </c>
      <c r="M307" s="224">
        <v>0</v>
      </c>
      <c r="N307" s="224">
        <v>0</v>
      </c>
      <c r="O307" s="160">
        <v>14</v>
      </c>
      <c r="P307" s="245">
        <v>49</v>
      </c>
      <c r="Q307" s="161">
        <v>-0.7142857142857143</v>
      </c>
      <c r="R307" s="158">
        <v>-35</v>
      </c>
    </row>
    <row r="308" spans="1:18" x14ac:dyDescent="0.25">
      <c r="A308" s="230" t="s">
        <v>121</v>
      </c>
      <c r="B308" s="181" t="s">
        <v>607</v>
      </c>
      <c r="C308" s="231">
        <v>0</v>
      </c>
      <c r="D308" s="231">
        <v>2</v>
      </c>
      <c r="E308" s="231">
        <v>0</v>
      </c>
      <c r="F308" s="231">
        <v>2</v>
      </c>
      <c r="G308" s="231">
        <v>2</v>
      </c>
      <c r="H308" s="231">
        <v>0</v>
      </c>
      <c r="I308" s="231">
        <v>1</v>
      </c>
      <c r="J308" s="231">
        <v>0</v>
      </c>
      <c r="K308" s="231">
        <v>0</v>
      </c>
      <c r="L308" s="231">
        <v>0</v>
      </c>
      <c r="M308" s="231">
        <v>0</v>
      </c>
      <c r="N308" s="231">
        <v>0</v>
      </c>
      <c r="O308" s="232">
        <v>7</v>
      </c>
      <c r="P308" s="244">
        <v>7</v>
      </c>
      <c r="Q308" s="233">
        <v>0</v>
      </c>
      <c r="R308" s="184">
        <v>0</v>
      </c>
    </row>
    <row r="309" spans="1:18" x14ac:dyDescent="0.25">
      <c r="A309" s="159" t="s">
        <v>121</v>
      </c>
      <c r="B309" s="223" t="s">
        <v>608</v>
      </c>
      <c r="C309" s="224">
        <v>0</v>
      </c>
      <c r="D309" s="224">
        <v>0</v>
      </c>
      <c r="E309" s="224">
        <v>0</v>
      </c>
      <c r="F309" s="224">
        <v>0</v>
      </c>
      <c r="G309" s="224">
        <v>0</v>
      </c>
      <c r="H309" s="224">
        <v>1</v>
      </c>
      <c r="I309" s="224">
        <v>3</v>
      </c>
      <c r="J309" s="224">
        <v>0</v>
      </c>
      <c r="K309" s="224">
        <v>0</v>
      </c>
      <c r="L309" s="224">
        <v>0</v>
      </c>
      <c r="M309" s="224">
        <v>0</v>
      </c>
      <c r="N309" s="224">
        <v>2</v>
      </c>
      <c r="O309" s="160">
        <v>6</v>
      </c>
      <c r="P309" s="245">
        <v>8</v>
      </c>
      <c r="Q309" s="161">
        <v>-0.25</v>
      </c>
      <c r="R309" s="158">
        <v>-2</v>
      </c>
    </row>
    <row r="310" spans="1:18" x14ac:dyDescent="0.25">
      <c r="A310" s="230" t="s">
        <v>121</v>
      </c>
      <c r="B310" s="181" t="s">
        <v>609</v>
      </c>
      <c r="C310" s="231">
        <v>0</v>
      </c>
      <c r="D310" s="231">
        <v>0</v>
      </c>
      <c r="E310" s="231">
        <v>1</v>
      </c>
      <c r="F310" s="231">
        <v>0</v>
      </c>
      <c r="G310" s="231">
        <v>1</v>
      </c>
      <c r="H310" s="231">
        <v>2</v>
      </c>
      <c r="I310" s="231">
        <v>1</v>
      </c>
      <c r="J310" s="231">
        <v>0</v>
      </c>
      <c r="K310" s="231">
        <v>0</v>
      </c>
      <c r="L310" s="231">
        <v>0</v>
      </c>
      <c r="M310" s="231">
        <v>0</v>
      </c>
      <c r="N310" s="231">
        <v>0</v>
      </c>
      <c r="O310" s="232">
        <v>5</v>
      </c>
      <c r="P310" s="244">
        <v>3</v>
      </c>
      <c r="Q310" s="233">
        <v>0.66666666666666674</v>
      </c>
      <c r="R310" s="184">
        <v>2</v>
      </c>
    </row>
    <row r="311" spans="1:18" x14ac:dyDescent="0.25">
      <c r="A311" s="159" t="s">
        <v>121</v>
      </c>
      <c r="B311" s="223" t="s">
        <v>610</v>
      </c>
      <c r="C311" s="224">
        <v>0</v>
      </c>
      <c r="D311" s="224">
        <v>0</v>
      </c>
      <c r="E311" s="224">
        <v>0</v>
      </c>
      <c r="F311" s="224">
        <v>0</v>
      </c>
      <c r="G311" s="224">
        <v>0</v>
      </c>
      <c r="H311" s="224">
        <v>0</v>
      </c>
      <c r="I311" s="224">
        <v>0</v>
      </c>
      <c r="J311" s="224">
        <v>0</v>
      </c>
      <c r="K311" s="224">
        <v>2</v>
      </c>
      <c r="L311" s="224">
        <v>1</v>
      </c>
      <c r="M311" s="224">
        <v>1</v>
      </c>
      <c r="N311" s="224">
        <v>0</v>
      </c>
      <c r="O311" s="160">
        <v>4</v>
      </c>
      <c r="P311" s="245">
        <v>12</v>
      </c>
      <c r="Q311" s="161">
        <v>-0.66666666666666674</v>
      </c>
      <c r="R311" s="158">
        <v>-8</v>
      </c>
    </row>
    <row r="312" spans="1:18" x14ac:dyDescent="0.25">
      <c r="A312" s="230" t="s">
        <v>121</v>
      </c>
      <c r="B312" s="181" t="s">
        <v>611</v>
      </c>
      <c r="C312" s="231">
        <v>0</v>
      </c>
      <c r="D312" s="231">
        <v>0</v>
      </c>
      <c r="E312" s="231">
        <v>0</v>
      </c>
      <c r="F312" s="231">
        <v>0</v>
      </c>
      <c r="G312" s="231">
        <v>1</v>
      </c>
      <c r="H312" s="231">
        <v>2</v>
      </c>
      <c r="I312" s="231">
        <v>0</v>
      </c>
      <c r="J312" s="231">
        <v>0</v>
      </c>
      <c r="K312" s="231">
        <v>0</v>
      </c>
      <c r="L312" s="231">
        <v>0</v>
      </c>
      <c r="M312" s="231">
        <v>0</v>
      </c>
      <c r="N312" s="231">
        <v>0</v>
      </c>
      <c r="O312" s="232">
        <v>3</v>
      </c>
      <c r="P312" s="244">
        <v>0</v>
      </c>
      <c r="Q312" s="233" t="s">
        <v>194</v>
      </c>
      <c r="R312" s="184">
        <v>3</v>
      </c>
    </row>
    <row r="313" spans="1:18" x14ac:dyDescent="0.25">
      <c r="A313" s="159" t="s">
        <v>121</v>
      </c>
      <c r="B313" s="223" t="s">
        <v>139</v>
      </c>
      <c r="C313" s="224">
        <v>0</v>
      </c>
      <c r="D313" s="224">
        <v>0</v>
      </c>
      <c r="E313" s="224">
        <v>2</v>
      </c>
      <c r="F313" s="224">
        <v>0</v>
      </c>
      <c r="G313" s="224">
        <v>0</v>
      </c>
      <c r="H313" s="224">
        <v>1</v>
      </c>
      <c r="I313" s="224">
        <v>0</v>
      </c>
      <c r="J313" s="224">
        <v>0</v>
      </c>
      <c r="K313" s="224">
        <v>0</v>
      </c>
      <c r="L313" s="224">
        <v>0</v>
      </c>
      <c r="M313" s="224">
        <v>0</v>
      </c>
      <c r="N313" s="224">
        <v>0</v>
      </c>
      <c r="O313" s="160">
        <v>3</v>
      </c>
      <c r="P313" s="245">
        <v>0</v>
      </c>
      <c r="Q313" s="161" t="s">
        <v>194</v>
      </c>
      <c r="R313" s="158">
        <v>3</v>
      </c>
    </row>
    <row r="314" spans="1:18" x14ac:dyDescent="0.25">
      <c r="A314" s="230" t="s">
        <v>121</v>
      </c>
      <c r="B314" s="181" t="s">
        <v>122</v>
      </c>
      <c r="C314" s="231">
        <v>0</v>
      </c>
      <c r="D314" s="231">
        <v>0</v>
      </c>
      <c r="E314" s="231">
        <v>0</v>
      </c>
      <c r="F314" s="231">
        <v>0</v>
      </c>
      <c r="G314" s="231">
        <v>0</v>
      </c>
      <c r="H314" s="231">
        <v>0</v>
      </c>
      <c r="I314" s="231">
        <v>0</v>
      </c>
      <c r="J314" s="231">
        <v>1</v>
      </c>
      <c r="K314" s="231">
        <v>1</v>
      </c>
      <c r="L314" s="231">
        <v>0</v>
      </c>
      <c r="M314" s="231">
        <v>0</v>
      </c>
      <c r="N314" s="231">
        <v>0</v>
      </c>
      <c r="O314" s="232">
        <v>2</v>
      </c>
      <c r="P314" s="244">
        <v>0</v>
      </c>
      <c r="Q314" s="233" t="s">
        <v>194</v>
      </c>
      <c r="R314" s="184">
        <v>2</v>
      </c>
    </row>
    <row r="315" spans="1:18" x14ac:dyDescent="0.25">
      <c r="A315" s="159" t="s">
        <v>121</v>
      </c>
      <c r="B315" s="223" t="s">
        <v>612</v>
      </c>
      <c r="C315" s="224">
        <v>0</v>
      </c>
      <c r="D315" s="224">
        <v>0</v>
      </c>
      <c r="E315" s="224">
        <v>0</v>
      </c>
      <c r="F315" s="224">
        <v>0</v>
      </c>
      <c r="G315" s="224">
        <v>0</v>
      </c>
      <c r="H315" s="224">
        <v>1</v>
      </c>
      <c r="I315" s="224">
        <v>1</v>
      </c>
      <c r="J315" s="224">
        <v>0</v>
      </c>
      <c r="K315" s="224">
        <v>0</v>
      </c>
      <c r="L315" s="224">
        <v>0</v>
      </c>
      <c r="M315" s="224">
        <v>0</v>
      </c>
      <c r="N315" s="224">
        <v>0</v>
      </c>
      <c r="O315" s="160">
        <v>2</v>
      </c>
      <c r="P315" s="245">
        <v>1</v>
      </c>
      <c r="Q315" s="161">
        <v>1</v>
      </c>
      <c r="R315" s="158">
        <v>1</v>
      </c>
    </row>
    <row r="316" spans="1:18" x14ac:dyDescent="0.25">
      <c r="A316" s="230" t="s">
        <v>121</v>
      </c>
      <c r="B316" s="181" t="s">
        <v>613</v>
      </c>
      <c r="C316" s="231">
        <v>0</v>
      </c>
      <c r="D316" s="231">
        <v>0</v>
      </c>
      <c r="E316" s="231">
        <v>0</v>
      </c>
      <c r="F316" s="231">
        <v>0</v>
      </c>
      <c r="G316" s="231">
        <v>0</v>
      </c>
      <c r="H316" s="231">
        <v>0</v>
      </c>
      <c r="I316" s="231">
        <v>1</v>
      </c>
      <c r="J316" s="231">
        <v>0</v>
      </c>
      <c r="K316" s="231">
        <v>0</v>
      </c>
      <c r="L316" s="231">
        <v>0</v>
      </c>
      <c r="M316" s="231">
        <v>0</v>
      </c>
      <c r="N316" s="231">
        <v>0</v>
      </c>
      <c r="O316" s="232">
        <v>1</v>
      </c>
      <c r="P316" s="244">
        <v>1</v>
      </c>
      <c r="Q316" s="233">
        <v>0</v>
      </c>
      <c r="R316" s="184">
        <v>0</v>
      </c>
    </row>
    <row r="317" spans="1:18" x14ac:dyDescent="0.25">
      <c r="A317" s="159" t="s">
        <v>121</v>
      </c>
      <c r="B317" s="223" t="s">
        <v>614</v>
      </c>
      <c r="C317" s="224">
        <v>0</v>
      </c>
      <c r="D317" s="224">
        <v>0</v>
      </c>
      <c r="E317" s="224">
        <v>0</v>
      </c>
      <c r="F317" s="224">
        <v>0</v>
      </c>
      <c r="G317" s="224">
        <v>0</v>
      </c>
      <c r="H317" s="224">
        <v>1</v>
      </c>
      <c r="I317" s="224">
        <v>0</v>
      </c>
      <c r="J317" s="224">
        <v>0</v>
      </c>
      <c r="K317" s="224">
        <v>0</v>
      </c>
      <c r="L317" s="224">
        <v>0</v>
      </c>
      <c r="M317" s="224">
        <v>0</v>
      </c>
      <c r="N317" s="224">
        <v>0</v>
      </c>
      <c r="O317" s="160">
        <v>1</v>
      </c>
      <c r="P317" s="245">
        <v>3</v>
      </c>
      <c r="Q317" s="161">
        <v>-0.66666666666666674</v>
      </c>
      <c r="R317" s="158">
        <v>-2</v>
      </c>
    </row>
    <row r="318" spans="1:18" x14ac:dyDescent="0.25">
      <c r="A318" s="230" t="s">
        <v>121</v>
      </c>
      <c r="B318" s="181" t="s">
        <v>615</v>
      </c>
      <c r="C318" s="231">
        <v>0</v>
      </c>
      <c r="D318" s="231">
        <v>0</v>
      </c>
      <c r="E318" s="231">
        <v>0</v>
      </c>
      <c r="F318" s="231">
        <v>0</v>
      </c>
      <c r="G318" s="231">
        <v>0</v>
      </c>
      <c r="H318" s="231">
        <v>0</v>
      </c>
      <c r="I318" s="231">
        <v>0</v>
      </c>
      <c r="J318" s="231">
        <v>1</v>
      </c>
      <c r="K318" s="231">
        <v>0</v>
      </c>
      <c r="L318" s="231">
        <v>0</v>
      </c>
      <c r="M318" s="231">
        <v>0</v>
      </c>
      <c r="N318" s="231">
        <v>0</v>
      </c>
      <c r="O318" s="232">
        <v>1</v>
      </c>
      <c r="P318" s="244">
        <v>1</v>
      </c>
      <c r="Q318" s="233">
        <v>0</v>
      </c>
      <c r="R318" s="184">
        <v>0</v>
      </c>
    </row>
    <row r="319" spans="1:18" x14ac:dyDescent="0.25">
      <c r="A319" s="159" t="s">
        <v>121</v>
      </c>
      <c r="B319" s="223" t="s">
        <v>616</v>
      </c>
      <c r="C319" s="224">
        <v>0</v>
      </c>
      <c r="D319" s="224">
        <v>0</v>
      </c>
      <c r="E319" s="224">
        <v>0</v>
      </c>
      <c r="F319" s="224">
        <v>0</v>
      </c>
      <c r="G319" s="224">
        <v>1</v>
      </c>
      <c r="H319" s="224">
        <v>0</v>
      </c>
      <c r="I319" s="224">
        <v>0</v>
      </c>
      <c r="J319" s="224">
        <v>0</v>
      </c>
      <c r="K319" s="224">
        <v>0</v>
      </c>
      <c r="L319" s="224">
        <v>0</v>
      </c>
      <c r="M319" s="224">
        <v>0</v>
      </c>
      <c r="N319" s="224">
        <v>0</v>
      </c>
      <c r="O319" s="160">
        <v>1</v>
      </c>
      <c r="P319" s="245">
        <v>0</v>
      </c>
      <c r="Q319" s="161" t="s">
        <v>194</v>
      </c>
      <c r="R319" s="158">
        <v>1</v>
      </c>
    </row>
    <row r="320" spans="1:18" x14ac:dyDescent="0.25">
      <c r="A320" s="230" t="s">
        <v>121</v>
      </c>
      <c r="B320" s="181" t="s">
        <v>617</v>
      </c>
      <c r="C320" s="231">
        <v>0</v>
      </c>
      <c r="D320" s="231">
        <v>0</v>
      </c>
      <c r="E320" s="231">
        <v>0</v>
      </c>
      <c r="F320" s="231">
        <v>0</v>
      </c>
      <c r="G320" s="231">
        <v>0</v>
      </c>
      <c r="H320" s="231">
        <v>0</v>
      </c>
      <c r="I320" s="231">
        <v>0</v>
      </c>
      <c r="J320" s="231">
        <v>0</v>
      </c>
      <c r="K320" s="231">
        <v>0</v>
      </c>
      <c r="L320" s="231">
        <v>1</v>
      </c>
      <c r="M320" s="231">
        <v>0</v>
      </c>
      <c r="N320" s="231">
        <v>0</v>
      </c>
      <c r="O320" s="232">
        <v>1</v>
      </c>
      <c r="P320" s="244">
        <v>6</v>
      </c>
      <c r="Q320" s="233">
        <v>-0.83333333333333337</v>
      </c>
      <c r="R320" s="184">
        <v>-5</v>
      </c>
    </row>
    <row r="321" spans="1:18" x14ac:dyDescent="0.25">
      <c r="A321" s="159" t="s">
        <v>121</v>
      </c>
      <c r="B321" s="223" t="s">
        <v>618</v>
      </c>
      <c r="C321" s="224">
        <v>0</v>
      </c>
      <c r="D321" s="224">
        <v>0</v>
      </c>
      <c r="E321" s="224">
        <v>0</v>
      </c>
      <c r="F321" s="224">
        <v>0</v>
      </c>
      <c r="G321" s="224">
        <v>1</v>
      </c>
      <c r="H321" s="224">
        <v>0</v>
      </c>
      <c r="I321" s="224">
        <v>0</v>
      </c>
      <c r="J321" s="224">
        <v>0</v>
      </c>
      <c r="K321" s="224">
        <v>0</v>
      </c>
      <c r="L321" s="224">
        <v>0</v>
      </c>
      <c r="M321" s="224">
        <v>0</v>
      </c>
      <c r="N321" s="224">
        <v>0</v>
      </c>
      <c r="O321" s="160">
        <v>1</v>
      </c>
      <c r="P321" s="245">
        <v>0</v>
      </c>
      <c r="Q321" s="161" t="s">
        <v>194</v>
      </c>
      <c r="R321" s="158">
        <v>1</v>
      </c>
    </row>
    <row r="322" spans="1:18" x14ac:dyDescent="0.25">
      <c r="A322" s="230" t="s">
        <v>121</v>
      </c>
      <c r="B322" s="181" t="s">
        <v>619</v>
      </c>
      <c r="C322" s="231">
        <v>0</v>
      </c>
      <c r="D322" s="231">
        <v>0</v>
      </c>
      <c r="E322" s="231">
        <v>0</v>
      </c>
      <c r="F322" s="231">
        <v>0</v>
      </c>
      <c r="G322" s="231">
        <v>1</v>
      </c>
      <c r="H322" s="231">
        <v>0</v>
      </c>
      <c r="I322" s="231">
        <v>0</v>
      </c>
      <c r="J322" s="231">
        <v>0</v>
      </c>
      <c r="K322" s="231">
        <v>0</v>
      </c>
      <c r="L322" s="231">
        <v>0</v>
      </c>
      <c r="M322" s="231">
        <v>0</v>
      </c>
      <c r="N322" s="231">
        <v>0</v>
      </c>
      <c r="O322" s="232">
        <v>1</v>
      </c>
      <c r="P322" s="244">
        <v>2</v>
      </c>
      <c r="Q322" s="233">
        <v>-0.5</v>
      </c>
      <c r="R322" s="184">
        <v>-1</v>
      </c>
    </row>
    <row r="323" spans="1:18" x14ac:dyDescent="0.25">
      <c r="A323" s="159" t="s">
        <v>121</v>
      </c>
      <c r="B323" s="223" t="s">
        <v>620</v>
      </c>
      <c r="C323" s="224">
        <v>0</v>
      </c>
      <c r="D323" s="224">
        <v>0</v>
      </c>
      <c r="E323" s="224">
        <v>0</v>
      </c>
      <c r="F323" s="224">
        <v>1</v>
      </c>
      <c r="G323" s="224">
        <v>0</v>
      </c>
      <c r="H323" s="224">
        <v>0</v>
      </c>
      <c r="I323" s="224">
        <v>0</v>
      </c>
      <c r="J323" s="224">
        <v>0</v>
      </c>
      <c r="K323" s="224">
        <v>0</v>
      </c>
      <c r="L323" s="224">
        <v>0</v>
      </c>
      <c r="M323" s="224">
        <v>0</v>
      </c>
      <c r="N323" s="224">
        <v>0</v>
      </c>
      <c r="O323" s="160">
        <v>1</v>
      </c>
      <c r="P323" s="245">
        <v>1</v>
      </c>
      <c r="Q323" s="161">
        <v>0</v>
      </c>
      <c r="R323" s="158">
        <v>0</v>
      </c>
    </row>
    <row r="324" spans="1:18" x14ac:dyDescent="0.25">
      <c r="A324" s="159" t="s">
        <v>291</v>
      </c>
      <c r="B324" s="185" t="s">
        <v>194</v>
      </c>
      <c r="C324" s="226">
        <v>5</v>
      </c>
      <c r="D324" s="226">
        <v>5</v>
      </c>
      <c r="E324" s="226">
        <v>5</v>
      </c>
      <c r="F324" s="226">
        <v>11</v>
      </c>
      <c r="G324" s="226">
        <v>13</v>
      </c>
      <c r="H324" s="226">
        <v>12</v>
      </c>
      <c r="I324" s="226">
        <v>14</v>
      </c>
      <c r="J324" s="226">
        <v>3</v>
      </c>
      <c r="K324" s="226">
        <v>7</v>
      </c>
      <c r="L324" s="226">
        <v>4</v>
      </c>
      <c r="M324" s="226">
        <v>2</v>
      </c>
      <c r="N324" s="226">
        <v>2</v>
      </c>
      <c r="O324" s="226">
        <v>83</v>
      </c>
      <c r="P324" s="164">
        <v>153</v>
      </c>
      <c r="Q324" s="240">
        <v>-0.45751633986928109</v>
      </c>
      <c r="R324" s="188">
        <v>-70</v>
      </c>
    </row>
    <row r="325" spans="1:18" x14ac:dyDescent="0.25">
      <c r="A325" s="159" t="s">
        <v>194</v>
      </c>
      <c r="B325" s="223" t="s">
        <v>194</v>
      </c>
      <c r="C325" s="224">
        <v>0</v>
      </c>
      <c r="D325" s="224">
        <v>0</v>
      </c>
      <c r="E325" s="224">
        <v>0</v>
      </c>
      <c r="F325" s="224">
        <v>0</v>
      </c>
      <c r="G325" s="224">
        <v>0</v>
      </c>
      <c r="H325" s="224">
        <v>0</v>
      </c>
      <c r="I325" s="224">
        <v>0</v>
      </c>
      <c r="J325" s="224">
        <v>0</v>
      </c>
      <c r="K325" s="224">
        <v>0</v>
      </c>
      <c r="L325" s="224">
        <v>0</v>
      </c>
      <c r="M325" s="224">
        <v>0</v>
      </c>
      <c r="N325" s="224">
        <v>0</v>
      </c>
      <c r="O325" s="160">
        <v>0</v>
      </c>
      <c r="P325" s="245">
        <v>0</v>
      </c>
      <c r="Q325" s="161" t="s">
        <v>194</v>
      </c>
      <c r="R325" s="158" t="s">
        <v>194</v>
      </c>
    </row>
    <row r="326" spans="1:18" x14ac:dyDescent="0.25">
      <c r="A326" s="230" t="s">
        <v>621</v>
      </c>
      <c r="B326" s="181" t="s">
        <v>622</v>
      </c>
      <c r="C326" s="231">
        <v>3</v>
      </c>
      <c r="D326" s="231">
        <v>2</v>
      </c>
      <c r="E326" s="231">
        <v>3</v>
      </c>
      <c r="F326" s="231">
        <v>2</v>
      </c>
      <c r="G326" s="231">
        <v>2</v>
      </c>
      <c r="H326" s="231">
        <v>8</v>
      </c>
      <c r="I326" s="231">
        <v>2</v>
      </c>
      <c r="J326" s="231">
        <v>3</v>
      </c>
      <c r="K326" s="231">
        <v>1</v>
      </c>
      <c r="L326" s="231">
        <v>5</v>
      </c>
      <c r="M326" s="231">
        <v>1</v>
      </c>
      <c r="N326" s="231">
        <v>4</v>
      </c>
      <c r="O326" s="232">
        <v>36</v>
      </c>
      <c r="P326" s="244">
        <v>48</v>
      </c>
      <c r="Q326" s="233">
        <v>-0.25</v>
      </c>
      <c r="R326" s="184">
        <v>-12</v>
      </c>
    </row>
    <row r="327" spans="1:18" x14ac:dyDescent="0.25">
      <c r="A327" s="159" t="s">
        <v>621</v>
      </c>
      <c r="B327" s="223" t="s">
        <v>623</v>
      </c>
      <c r="C327" s="224">
        <v>0</v>
      </c>
      <c r="D327" s="224">
        <v>1</v>
      </c>
      <c r="E327" s="224">
        <v>0</v>
      </c>
      <c r="F327" s="224">
        <v>3</v>
      </c>
      <c r="G327" s="224">
        <v>1</v>
      </c>
      <c r="H327" s="224">
        <v>3</v>
      </c>
      <c r="I327" s="224">
        <v>2</v>
      </c>
      <c r="J327" s="224">
        <v>2</v>
      </c>
      <c r="K327" s="224">
        <v>2</v>
      </c>
      <c r="L327" s="224">
        <v>0</v>
      </c>
      <c r="M327" s="224">
        <v>4</v>
      </c>
      <c r="N327" s="224">
        <v>3</v>
      </c>
      <c r="O327" s="160">
        <v>21</v>
      </c>
      <c r="P327" s="245">
        <v>0</v>
      </c>
      <c r="Q327" s="161" t="s">
        <v>194</v>
      </c>
      <c r="R327" s="158">
        <v>21</v>
      </c>
    </row>
    <row r="328" spans="1:18" x14ac:dyDescent="0.25">
      <c r="A328" s="230" t="s">
        <v>621</v>
      </c>
      <c r="B328" s="181" t="s">
        <v>624</v>
      </c>
      <c r="C328" s="231">
        <v>2</v>
      </c>
      <c r="D328" s="231">
        <v>1</v>
      </c>
      <c r="E328" s="231">
        <v>1</v>
      </c>
      <c r="F328" s="231">
        <v>2</v>
      </c>
      <c r="G328" s="231">
        <v>1</v>
      </c>
      <c r="H328" s="231">
        <v>3</v>
      </c>
      <c r="I328" s="231">
        <v>0</v>
      </c>
      <c r="J328" s="231">
        <v>0</v>
      </c>
      <c r="K328" s="231">
        <v>1</v>
      </c>
      <c r="L328" s="231">
        <v>2</v>
      </c>
      <c r="M328" s="231">
        <v>0</v>
      </c>
      <c r="N328" s="231">
        <v>0</v>
      </c>
      <c r="O328" s="232">
        <v>13</v>
      </c>
      <c r="P328" s="244">
        <v>15</v>
      </c>
      <c r="Q328" s="233">
        <v>-0.1333333333333333</v>
      </c>
      <c r="R328" s="184">
        <v>-2</v>
      </c>
    </row>
    <row r="329" spans="1:18" x14ac:dyDescent="0.25">
      <c r="A329" s="159" t="s">
        <v>621</v>
      </c>
      <c r="B329" s="223" t="s">
        <v>625</v>
      </c>
      <c r="C329" s="224">
        <v>0</v>
      </c>
      <c r="D329" s="224">
        <v>0</v>
      </c>
      <c r="E329" s="224">
        <v>0</v>
      </c>
      <c r="F329" s="224">
        <v>0</v>
      </c>
      <c r="G329" s="224">
        <v>1</v>
      </c>
      <c r="H329" s="224">
        <v>1</v>
      </c>
      <c r="I329" s="224">
        <v>1</v>
      </c>
      <c r="J329" s="224">
        <v>0</v>
      </c>
      <c r="K329" s="224">
        <v>0</v>
      </c>
      <c r="L329" s="224">
        <v>0</v>
      </c>
      <c r="M329" s="224">
        <v>0</v>
      </c>
      <c r="N329" s="224">
        <v>0</v>
      </c>
      <c r="O329" s="160">
        <v>3</v>
      </c>
      <c r="P329" s="245">
        <v>3</v>
      </c>
      <c r="Q329" s="161">
        <v>0</v>
      </c>
      <c r="R329" s="158">
        <v>0</v>
      </c>
    </row>
    <row r="330" spans="1:18" x14ac:dyDescent="0.25">
      <c r="A330" s="230" t="s">
        <v>621</v>
      </c>
      <c r="B330" s="181" t="s">
        <v>626</v>
      </c>
      <c r="C330" s="231">
        <v>1</v>
      </c>
      <c r="D330" s="231">
        <v>0</v>
      </c>
      <c r="E330" s="231">
        <v>0</v>
      </c>
      <c r="F330" s="231">
        <v>0</v>
      </c>
      <c r="G330" s="231">
        <v>0</v>
      </c>
      <c r="H330" s="231">
        <v>0</v>
      </c>
      <c r="I330" s="231">
        <v>0</v>
      </c>
      <c r="J330" s="231">
        <v>1</v>
      </c>
      <c r="K330" s="231">
        <v>0</v>
      </c>
      <c r="L330" s="231">
        <v>0</v>
      </c>
      <c r="M330" s="231">
        <v>0</v>
      </c>
      <c r="N330" s="231">
        <v>0</v>
      </c>
      <c r="O330" s="232">
        <v>2</v>
      </c>
      <c r="P330" s="244">
        <v>5</v>
      </c>
      <c r="Q330" s="233">
        <v>-0.6</v>
      </c>
      <c r="R330" s="184">
        <v>-3</v>
      </c>
    </row>
    <row r="331" spans="1:18" x14ac:dyDescent="0.25">
      <c r="A331" s="159" t="s">
        <v>627</v>
      </c>
      <c r="B331" s="185" t="s">
        <v>194</v>
      </c>
      <c r="C331" s="226">
        <v>6</v>
      </c>
      <c r="D331" s="226">
        <v>4</v>
      </c>
      <c r="E331" s="226">
        <v>4</v>
      </c>
      <c r="F331" s="226">
        <v>7</v>
      </c>
      <c r="G331" s="226">
        <v>5</v>
      </c>
      <c r="H331" s="226">
        <v>15</v>
      </c>
      <c r="I331" s="226">
        <v>5</v>
      </c>
      <c r="J331" s="226">
        <v>6</v>
      </c>
      <c r="K331" s="226">
        <v>4</v>
      </c>
      <c r="L331" s="226">
        <v>7</v>
      </c>
      <c r="M331" s="226">
        <v>5</v>
      </c>
      <c r="N331" s="226">
        <v>7</v>
      </c>
      <c r="O331" s="226">
        <v>75</v>
      </c>
      <c r="P331" s="164">
        <v>71</v>
      </c>
      <c r="Q331" s="240">
        <v>5.6338028169014009E-2</v>
      </c>
      <c r="R331" s="188">
        <v>4</v>
      </c>
    </row>
    <row r="332" spans="1:18" x14ac:dyDescent="0.25">
      <c r="A332" s="159" t="s">
        <v>194</v>
      </c>
      <c r="B332" s="223" t="s">
        <v>194</v>
      </c>
      <c r="C332" s="224">
        <v>0</v>
      </c>
      <c r="D332" s="224">
        <v>0</v>
      </c>
      <c r="E332" s="224">
        <v>0</v>
      </c>
      <c r="F332" s="224">
        <v>0</v>
      </c>
      <c r="G332" s="224">
        <v>0</v>
      </c>
      <c r="H332" s="224">
        <v>0</v>
      </c>
      <c r="I332" s="224">
        <v>0</v>
      </c>
      <c r="J332" s="224">
        <v>0</v>
      </c>
      <c r="K332" s="224">
        <v>0</v>
      </c>
      <c r="L332" s="224">
        <v>0</v>
      </c>
      <c r="M332" s="224">
        <v>0</v>
      </c>
      <c r="N332" s="224">
        <v>0</v>
      </c>
      <c r="O332" s="160">
        <v>0</v>
      </c>
      <c r="P332" s="245">
        <v>0</v>
      </c>
      <c r="Q332" s="161" t="s">
        <v>194</v>
      </c>
      <c r="R332" s="158" t="s">
        <v>194</v>
      </c>
    </row>
    <row r="333" spans="1:18" x14ac:dyDescent="0.25">
      <c r="A333" s="230" t="s">
        <v>134</v>
      </c>
      <c r="B333" s="181" t="s">
        <v>628</v>
      </c>
      <c r="C333" s="231">
        <v>2</v>
      </c>
      <c r="D333" s="231">
        <v>8</v>
      </c>
      <c r="E333" s="231">
        <v>3</v>
      </c>
      <c r="F333" s="231">
        <v>0</v>
      </c>
      <c r="G333" s="231">
        <v>1</v>
      </c>
      <c r="H333" s="231">
        <v>1</v>
      </c>
      <c r="I333" s="231">
        <v>2</v>
      </c>
      <c r="J333" s="231">
        <v>4</v>
      </c>
      <c r="K333" s="231">
        <v>2</v>
      </c>
      <c r="L333" s="231">
        <v>0</v>
      </c>
      <c r="M333" s="231">
        <v>0</v>
      </c>
      <c r="N333" s="231">
        <v>0</v>
      </c>
      <c r="O333" s="232">
        <v>23</v>
      </c>
      <c r="P333" s="244">
        <v>1</v>
      </c>
      <c r="Q333" s="233">
        <v>22</v>
      </c>
      <c r="R333" s="184">
        <v>22</v>
      </c>
    </row>
    <row r="334" spans="1:18" x14ac:dyDescent="0.25">
      <c r="A334" s="159" t="s">
        <v>134</v>
      </c>
      <c r="B334" s="223" t="s">
        <v>629</v>
      </c>
      <c r="C334" s="224">
        <v>9</v>
      </c>
      <c r="D334" s="224">
        <v>0</v>
      </c>
      <c r="E334" s="224">
        <v>0</v>
      </c>
      <c r="F334" s="224">
        <v>0</v>
      </c>
      <c r="G334" s="224">
        <v>0</v>
      </c>
      <c r="H334" s="224">
        <v>1</v>
      </c>
      <c r="I334" s="224">
        <v>0</v>
      </c>
      <c r="J334" s="224">
        <v>0</v>
      </c>
      <c r="K334" s="224">
        <v>0</v>
      </c>
      <c r="L334" s="224">
        <v>0</v>
      </c>
      <c r="M334" s="224">
        <v>1</v>
      </c>
      <c r="N334" s="224">
        <v>0</v>
      </c>
      <c r="O334" s="160">
        <v>11</v>
      </c>
      <c r="P334" s="245">
        <v>34</v>
      </c>
      <c r="Q334" s="161">
        <v>-0.67647058823529416</v>
      </c>
      <c r="R334" s="158">
        <v>-23</v>
      </c>
    </row>
    <row r="335" spans="1:18" x14ac:dyDescent="0.25">
      <c r="A335" s="230" t="s">
        <v>134</v>
      </c>
      <c r="B335" s="181" t="s">
        <v>135</v>
      </c>
      <c r="C335" s="231">
        <v>0</v>
      </c>
      <c r="D335" s="231">
        <v>0</v>
      </c>
      <c r="E335" s="231">
        <v>0</v>
      </c>
      <c r="F335" s="231">
        <v>1</v>
      </c>
      <c r="G335" s="231">
        <v>0</v>
      </c>
      <c r="H335" s="231">
        <v>0</v>
      </c>
      <c r="I335" s="231">
        <v>1</v>
      </c>
      <c r="J335" s="231">
        <v>0</v>
      </c>
      <c r="K335" s="231">
        <v>0</v>
      </c>
      <c r="L335" s="231">
        <v>3</v>
      </c>
      <c r="M335" s="231">
        <v>2</v>
      </c>
      <c r="N335" s="231">
        <v>1</v>
      </c>
      <c r="O335" s="232">
        <v>8</v>
      </c>
      <c r="P335" s="244">
        <v>0</v>
      </c>
      <c r="Q335" s="233" t="s">
        <v>194</v>
      </c>
      <c r="R335" s="184">
        <v>8</v>
      </c>
    </row>
    <row r="336" spans="1:18" x14ac:dyDescent="0.25">
      <c r="A336" s="159" t="s">
        <v>134</v>
      </c>
      <c r="B336" s="223" t="s">
        <v>630</v>
      </c>
      <c r="C336" s="224">
        <v>0</v>
      </c>
      <c r="D336" s="224">
        <v>0</v>
      </c>
      <c r="E336" s="224">
        <v>0</v>
      </c>
      <c r="F336" s="224">
        <v>1</v>
      </c>
      <c r="G336" s="224">
        <v>0</v>
      </c>
      <c r="H336" s="224">
        <v>0</v>
      </c>
      <c r="I336" s="224">
        <v>0</v>
      </c>
      <c r="J336" s="224">
        <v>0</v>
      </c>
      <c r="K336" s="224">
        <v>0</v>
      </c>
      <c r="L336" s="224">
        <v>0</v>
      </c>
      <c r="M336" s="224">
        <v>0</v>
      </c>
      <c r="N336" s="224">
        <v>0</v>
      </c>
      <c r="O336" s="160">
        <v>1</v>
      </c>
      <c r="P336" s="245">
        <v>0</v>
      </c>
      <c r="Q336" s="161" t="s">
        <v>194</v>
      </c>
      <c r="R336" s="158">
        <v>1</v>
      </c>
    </row>
    <row r="337" spans="1:18" x14ac:dyDescent="0.25">
      <c r="A337" s="159" t="s">
        <v>631</v>
      </c>
      <c r="B337" s="185" t="s">
        <v>194</v>
      </c>
      <c r="C337" s="226">
        <v>11</v>
      </c>
      <c r="D337" s="226">
        <v>8</v>
      </c>
      <c r="E337" s="226">
        <v>3</v>
      </c>
      <c r="F337" s="226">
        <v>2</v>
      </c>
      <c r="G337" s="226">
        <v>1</v>
      </c>
      <c r="H337" s="226">
        <v>2</v>
      </c>
      <c r="I337" s="226">
        <v>3</v>
      </c>
      <c r="J337" s="226">
        <v>4</v>
      </c>
      <c r="K337" s="226">
        <v>2</v>
      </c>
      <c r="L337" s="226">
        <v>3</v>
      </c>
      <c r="M337" s="226">
        <v>3</v>
      </c>
      <c r="N337" s="226">
        <v>1</v>
      </c>
      <c r="O337" s="226">
        <v>43</v>
      </c>
      <c r="P337" s="164">
        <v>35</v>
      </c>
      <c r="Q337" s="240">
        <v>0.22857142857142865</v>
      </c>
      <c r="R337" s="188">
        <v>8</v>
      </c>
    </row>
    <row r="338" spans="1:18" x14ac:dyDescent="0.25">
      <c r="A338" s="159" t="s">
        <v>194</v>
      </c>
      <c r="B338" s="223" t="s">
        <v>194</v>
      </c>
      <c r="C338" s="224">
        <v>0</v>
      </c>
      <c r="D338" s="224">
        <v>0</v>
      </c>
      <c r="E338" s="224">
        <v>0</v>
      </c>
      <c r="F338" s="224">
        <v>0</v>
      </c>
      <c r="G338" s="224">
        <v>0</v>
      </c>
      <c r="H338" s="224">
        <v>0</v>
      </c>
      <c r="I338" s="224">
        <v>0</v>
      </c>
      <c r="J338" s="224">
        <v>0</v>
      </c>
      <c r="K338" s="224">
        <v>0</v>
      </c>
      <c r="L338" s="224">
        <v>0</v>
      </c>
      <c r="M338" s="224">
        <v>0</v>
      </c>
      <c r="N338" s="224">
        <v>0</v>
      </c>
      <c r="O338" s="160">
        <v>0</v>
      </c>
      <c r="P338" s="245">
        <v>0</v>
      </c>
      <c r="Q338" s="161" t="s">
        <v>194</v>
      </c>
      <c r="R338" s="158" t="s">
        <v>194</v>
      </c>
    </row>
    <row r="339" spans="1:18" x14ac:dyDescent="0.25">
      <c r="A339" s="230" t="s">
        <v>632</v>
      </c>
      <c r="B339" s="181" t="s">
        <v>633</v>
      </c>
      <c r="C339" s="231">
        <v>6</v>
      </c>
      <c r="D339" s="231">
        <v>0</v>
      </c>
      <c r="E339" s="231">
        <v>9</v>
      </c>
      <c r="F339" s="231">
        <v>0</v>
      </c>
      <c r="G339" s="231">
        <v>13</v>
      </c>
      <c r="H339" s="231">
        <v>1</v>
      </c>
      <c r="I339" s="231">
        <v>0</v>
      </c>
      <c r="J339" s="231">
        <v>0</v>
      </c>
      <c r="K339" s="231">
        <v>0</v>
      </c>
      <c r="L339" s="231">
        <v>0</v>
      </c>
      <c r="M339" s="231">
        <v>0</v>
      </c>
      <c r="N339" s="231">
        <v>0</v>
      </c>
      <c r="O339" s="232">
        <v>29</v>
      </c>
      <c r="P339" s="244">
        <v>45</v>
      </c>
      <c r="Q339" s="233">
        <v>-0.35555555555555551</v>
      </c>
      <c r="R339" s="184">
        <v>-16</v>
      </c>
    </row>
    <row r="340" spans="1:18" x14ac:dyDescent="0.25">
      <c r="A340" s="159" t="s">
        <v>632</v>
      </c>
      <c r="B340" s="223" t="s">
        <v>634</v>
      </c>
      <c r="C340" s="224">
        <v>3</v>
      </c>
      <c r="D340" s="224">
        <v>1</v>
      </c>
      <c r="E340" s="224">
        <v>0</v>
      </c>
      <c r="F340" s="224">
        <v>1</v>
      </c>
      <c r="G340" s="224">
        <v>0</v>
      </c>
      <c r="H340" s="224">
        <v>1</v>
      </c>
      <c r="I340" s="224">
        <v>1</v>
      </c>
      <c r="J340" s="224">
        <v>1</v>
      </c>
      <c r="K340" s="224">
        <v>0</v>
      </c>
      <c r="L340" s="224">
        <v>0</v>
      </c>
      <c r="M340" s="224">
        <v>0</v>
      </c>
      <c r="N340" s="224">
        <v>0</v>
      </c>
      <c r="O340" s="160">
        <v>8</v>
      </c>
      <c r="P340" s="245">
        <v>40</v>
      </c>
      <c r="Q340" s="161">
        <v>-0.8</v>
      </c>
      <c r="R340" s="158">
        <v>-32</v>
      </c>
    </row>
    <row r="341" spans="1:18" x14ac:dyDescent="0.25">
      <c r="A341" s="230" t="s">
        <v>632</v>
      </c>
      <c r="B341" s="181" t="s">
        <v>635</v>
      </c>
      <c r="C341" s="231">
        <v>1</v>
      </c>
      <c r="D341" s="231">
        <v>0</v>
      </c>
      <c r="E341" s="231">
        <v>0</v>
      </c>
      <c r="F341" s="231">
        <v>1</v>
      </c>
      <c r="G341" s="231">
        <v>0</v>
      </c>
      <c r="H341" s="231">
        <v>0</v>
      </c>
      <c r="I341" s="231">
        <v>1</v>
      </c>
      <c r="J341" s="231">
        <v>0</v>
      </c>
      <c r="K341" s="231">
        <v>0</v>
      </c>
      <c r="L341" s="231">
        <v>0</v>
      </c>
      <c r="M341" s="231">
        <v>0</v>
      </c>
      <c r="N341" s="231">
        <v>0</v>
      </c>
      <c r="O341" s="232">
        <v>3</v>
      </c>
      <c r="P341" s="244">
        <v>4</v>
      </c>
      <c r="Q341" s="233">
        <v>-0.25</v>
      </c>
      <c r="R341" s="184">
        <v>-1</v>
      </c>
    </row>
    <row r="342" spans="1:18" x14ac:dyDescent="0.25">
      <c r="A342" s="159" t="s">
        <v>636</v>
      </c>
      <c r="B342" s="185" t="s">
        <v>194</v>
      </c>
      <c r="C342" s="226">
        <v>10</v>
      </c>
      <c r="D342" s="226">
        <v>1</v>
      </c>
      <c r="E342" s="226">
        <v>9</v>
      </c>
      <c r="F342" s="226">
        <v>2</v>
      </c>
      <c r="G342" s="226">
        <v>13</v>
      </c>
      <c r="H342" s="226">
        <v>2</v>
      </c>
      <c r="I342" s="226">
        <v>2</v>
      </c>
      <c r="J342" s="226">
        <v>1</v>
      </c>
      <c r="K342" s="226">
        <v>0</v>
      </c>
      <c r="L342" s="226">
        <v>0</v>
      </c>
      <c r="M342" s="226">
        <v>0</v>
      </c>
      <c r="N342" s="226">
        <v>0</v>
      </c>
      <c r="O342" s="226">
        <v>40</v>
      </c>
      <c r="P342" s="164">
        <v>89</v>
      </c>
      <c r="Q342" s="240">
        <v>-0.550561797752809</v>
      </c>
      <c r="R342" s="188">
        <v>-49</v>
      </c>
    </row>
    <row r="343" spans="1:18" x14ac:dyDescent="0.25">
      <c r="A343" s="159" t="s">
        <v>194</v>
      </c>
      <c r="B343" s="223" t="s">
        <v>194</v>
      </c>
      <c r="C343" s="224">
        <v>0</v>
      </c>
      <c r="D343" s="224">
        <v>0</v>
      </c>
      <c r="E343" s="224">
        <v>0</v>
      </c>
      <c r="F343" s="224">
        <v>0</v>
      </c>
      <c r="G343" s="224">
        <v>0</v>
      </c>
      <c r="H343" s="224">
        <v>0</v>
      </c>
      <c r="I343" s="224">
        <v>0</v>
      </c>
      <c r="J343" s="224">
        <v>0</v>
      </c>
      <c r="K343" s="224">
        <v>0</v>
      </c>
      <c r="L343" s="224">
        <v>0</v>
      </c>
      <c r="M343" s="224">
        <v>0</v>
      </c>
      <c r="N343" s="224">
        <v>0</v>
      </c>
      <c r="O343" s="160">
        <v>0</v>
      </c>
      <c r="P343" s="245">
        <v>0</v>
      </c>
      <c r="Q343" s="161" t="s">
        <v>194</v>
      </c>
      <c r="R343" s="158" t="s">
        <v>194</v>
      </c>
    </row>
    <row r="344" spans="1:18" x14ac:dyDescent="0.25">
      <c r="A344" s="230" t="s">
        <v>637</v>
      </c>
      <c r="B344" s="181" t="s">
        <v>638</v>
      </c>
      <c r="C344" s="231">
        <v>0</v>
      </c>
      <c r="D344" s="231">
        <v>0</v>
      </c>
      <c r="E344" s="231">
        <v>0</v>
      </c>
      <c r="F344" s="231">
        <v>0</v>
      </c>
      <c r="G344" s="231">
        <v>0</v>
      </c>
      <c r="H344" s="231">
        <v>5</v>
      </c>
      <c r="I344" s="231">
        <v>12</v>
      </c>
      <c r="J344" s="231">
        <v>20</v>
      </c>
      <c r="K344" s="231">
        <v>0</v>
      </c>
      <c r="L344" s="231">
        <v>0</v>
      </c>
      <c r="M344" s="231">
        <v>0</v>
      </c>
      <c r="N344" s="231">
        <v>0</v>
      </c>
      <c r="O344" s="232">
        <v>37</v>
      </c>
      <c r="P344" s="244">
        <v>0</v>
      </c>
      <c r="Q344" s="233" t="s">
        <v>194</v>
      </c>
      <c r="R344" s="184">
        <v>37</v>
      </c>
    </row>
    <row r="345" spans="1:18" x14ac:dyDescent="0.25">
      <c r="A345" s="159" t="s">
        <v>639</v>
      </c>
      <c r="B345" s="185" t="s">
        <v>194</v>
      </c>
      <c r="C345" s="226">
        <v>0</v>
      </c>
      <c r="D345" s="226">
        <v>0</v>
      </c>
      <c r="E345" s="226">
        <v>0</v>
      </c>
      <c r="F345" s="226">
        <v>0</v>
      </c>
      <c r="G345" s="226">
        <v>0</v>
      </c>
      <c r="H345" s="226">
        <v>5</v>
      </c>
      <c r="I345" s="226">
        <v>12</v>
      </c>
      <c r="J345" s="226">
        <v>20</v>
      </c>
      <c r="K345" s="226">
        <v>0</v>
      </c>
      <c r="L345" s="226">
        <v>0</v>
      </c>
      <c r="M345" s="226">
        <v>0</v>
      </c>
      <c r="N345" s="226">
        <v>0</v>
      </c>
      <c r="O345" s="226">
        <v>37</v>
      </c>
      <c r="P345" s="164">
        <v>0</v>
      </c>
      <c r="Q345" s="240" t="s">
        <v>194</v>
      </c>
      <c r="R345" s="188">
        <v>37</v>
      </c>
    </row>
    <row r="346" spans="1:18" x14ac:dyDescent="0.25">
      <c r="A346" s="159" t="s">
        <v>194</v>
      </c>
      <c r="B346" s="223" t="s">
        <v>194</v>
      </c>
      <c r="C346" s="224">
        <v>0</v>
      </c>
      <c r="D346" s="224">
        <v>0</v>
      </c>
      <c r="E346" s="224">
        <v>0</v>
      </c>
      <c r="F346" s="224">
        <v>0</v>
      </c>
      <c r="G346" s="224">
        <v>0</v>
      </c>
      <c r="H346" s="224">
        <v>0</v>
      </c>
      <c r="I346" s="224">
        <v>0</v>
      </c>
      <c r="J346" s="224">
        <v>0</v>
      </c>
      <c r="K346" s="224">
        <v>0</v>
      </c>
      <c r="L346" s="224">
        <v>0</v>
      </c>
      <c r="M346" s="224">
        <v>0</v>
      </c>
      <c r="N346" s="224">
        <v>0</v>
      </c>
      <c r="O346" s="160">
        <v>0</v>
      </c>
      <c r="P346" s="245">
        <v>0</v>
      </c>
      <c r="Q346" s="161" t="s">
        <v>194</v>
      </c>
      <c r="R346" s="158" t="s">
        <v>194</v>
      </c>
    </row>
    <row r="347" spans="1:18" x14ac:dyDescent="0.25">
      <c r="A347" s="230" t="s">
        <v>640</v>
      </c>
      <c r="B347" s="181">
        <v>1500</v>
      </c>
      <c r="C347" s="231">
        <v>8</v>
      </c>
      <c r="D347" s="231">
        <v>2</v>
      </c>
      <c r="E347" s="231">
        <v>1</v>
      </c>
      <c r="F347" s="231">
        <v>3</v>
      </c>
      <c r="G347" s="231">
        <v>3</v>
      </c>
      <c r="H347" s="231">
        <v>3</v>
      </c>
      <c r="I347" s="231">
        <v>4</v>
      </c>
      <c r="J347" s="231">
        <v>2</v>
      </c>
      <c r="K347" s="231">
        <v>1</v>
      </c>
      <c r="L347" s="231">
        <v>2</v>
      </c>
      <c r="M347" s="231">
        <v>5</v>
      </c>
      <c r="N347" s="231">
        <v>0</v>
      </c>
      <c r="O347" s="232">
        <v>34</v>
      </c>
      <c r="P347" s="244">
        <v>27</v>
      </c>
      <c r="Q347" s="233">
        <v>0.2592592592592593</v>
      </c>
      <c r="R347" s="184">
        <v>7</v>
      </c>
    </row>
    <row r="348" spans="1:18" x14ac:dyDescent="0.25">
      <c r="A348" s="159" t="s">
        <v>641</v>
      </c>
      <c r="B348" s="185" t="s">
        <v>194</v>
      </c>
      <c r="C348" s="226">
        <v>8</v>
      </c>
      <c r="D348" s="226">
        <v>2</v>
      </c>
      <c r="E348" s="226">
        <v>1</v>
      </c>
      <c r="F348" s="226">
        <v>3</v>
      </c>
      <c r="G348" s="226">
        <v>3</v>
      </c>
      <c r="H348" s="226">
        <v>3</v>
      </c>
      <c r="I348" s="226">
        <v>4</v>
      </c>
      <c r="J348" s="226">
        <v>2</v>
      </c>
      <c r="K348" s="226">
        <v>1</v>
      </c>
      <c r="L348" s="226">
        <v>2</v>
      </c>
      <c r="M348" s="226">
        <v>5</v>
      </c>
      <c r="N348" s="226">
        <v>0</v>
      </c>
      <c r="O348" s="226">
        <v>34</v>
      </c>
      <c r="P348" s="164">
        <v>27</v>
      </c>
      <c r="Q348" s="240">
        <v>0.2592592592592593</v>
      </c>
      <c r="R348" s="188">
        <v>7</v>
      </c>
    </row>
    <row r="349" spans="1:18" x14ac:dyDescent="0.25">
      <c r="A349" s="159" t="s">
        <v>194</v>
      </c>
      <c r="B349" s="223" t="s">
        <v>194</v>
      </c>
      <c r="C349" s="224">
        <v>0</v>
      </c>
      <c r="D349" s="224">
        <v>0</v>
      </c>
      <c r="E349" s="224">
        <v>0</v>
      </c>
      <c r="F349" s="224">
        <v>0</v>
      </c>
      <c r="G349" s="224">
        <v>0</v>
      </c>
      <c r="H349" s="224">
        <v>0</v>
      </c>
      <c r="I349" s="224">
        <v>0</v>
      </c>
      <c r="J349" s="224">
        <v>0</v>
      </c>
      <c r="K349" s="224">
        <v>0</v>
      </c>
      <c r="L349" s="224">
        <v>0</v>
      </c>
      <c r="M349" s="224">
        <v>0</v>
      </c>
      <c r="N349" s="224">
        <v>0</v>
      </c>
      <c r="O349" s="160">
        <v>0</v>
      </c>
      <c r="P349" s="245">
        <v>0</v>
      </c>
      <c r="Q349" s="161" t="s">
        <v>194</v>
      </c>
      <c r="R349" s="158" t="s">
        <v>194</v>
      </c>
    </row>
    <row r="350" spans="1:18" x14ac:dyDescent="0.25">
      <c r="A350" s="230" t="s">
        <v>642</v>
      </c>
      <c r="B350" s="181" t="s">
        <v>643</v>
      </c>
      <c r="C350" s="231">
        <v>2</v>
      </c>
      <c r="D350" s="231">
        <v>1</v>
      </c>
      <c r="E350" s="231">
        <v>2</v>
      </c>
      <c r="F350" s="231">
        <v>2</v>
      </c>
      <c r="G350" s="231">
        <v>2</v>
      </c>
      <c r="H350" s="231">
        <v>1</v>
      </c>
      <c r="I350" s="231">
        <v>4</v>
      </c>
      <c r="J350" s="231">
        <v>0</v>
      </c>
      <c r="K350" s="231">
        <v>2</v>
      </c>
      <c r="L350" s="231">
        <v>2</v>
      </c>
      <c r="M350" s="231">
        <v>1</v>
      </c>
      <c r="N350" s="231">
        <v>0</v>
      </c>
      <c r="O350" s="232">
        <v>19</v>
      </c>
      <c r="P350" s="244">
        <v>7</v>
      </c>
      <c r="Q350" s="233">
        <v>1.7142857142857144</v>
      </c>
      <c r="R350" s="184">
        <v>12</v>
      </c>
    </row>
    <row r="351" spans="1:18" x14ac:dyDescent="0.25">
      <c r="A351" s="159" t="s">
        <v>642</v>
      </c>
      <c r="B351" s="223" t="s">
        <v>644</v>
      </c>
      <c r="C351" s="224">
        <v>0</v>
      </c>
      <c r="D351" s="224">
        <v>0</v>
      </c>
      <c r="E351" s="224">
        <v>0</v>
      </c>
      <c r="F351" s="224">
        <v>0</v>
      </c>
      <c r="G351" s="224">
        <v>1</v>
      </c>
      <c r="H351" s="224">
        <v>0</v>
      </c>
      <c r="I351" s="224">
        <v>0</v>
      </c>
      <c r="J351" s="224">
        <v>0</v>
      </c>
      <c r="K351" s="224">
        <v>1</v>
      </c>
      <c r="L351" s="224">
        <v>3</v>
      </c>
      <c r="M351" s="224">
        <v>1</v>
      </c>
      <c r="N351" s="224">
        <v>0</v>
      </c>
      <c r="O351" s="160">
        <v>6</v>
      </c>
      <c r="P351" s="245">
        <v>9</v>
      </c>
      <c r="Q351" s="161">
        <v>-0.33333333333333337</v>
      </c>
      <c r="R351" s="158">
        <v>-3</v>
      </c>
    </row>
    <row r="352" spans="1:18" x14ac:dyDescent="0.25">
      <c r="A352" s="230" t="s">
        <v>642</v>
      </c>
      <c r="B352" s="181" t="s">
        <v>320</v>
      </c>
      <c r="C352" s="231">
        <v>1</v>
      </c>
      <c r="D352" s="231">
        <v>0</v>
      </c>
      <c r="E352" s="231">
        <v>0</v>
      </c>
      <c r="F352" s="231">
        <v>0</v>
      </c>
      <c r="G352" s="231">
        <v>1</v>
      </c>
      <c r="H352" s="231">
        <v>0</v>
      </c>
      <c r="I352" s="231">
        <v>1</v>
      </c>
      <c r="J352" s="231">
        <v>0</v>
      </c>
      <c r="K352" s="231">
        <v>0</v>
      </c>
      <c r="L352" s="231">
        <v>1</v>
      </c>
      <c r="M352" s="231">
        <v>0</v>
      </c>
      <c r="N352" s="231">
        <v>0</v>
      </c>
      <c r="O352" s="232">
        <v>4</v>
      </c>
      <c r="P352" s="244">
        <v>3</v>
      </c>
      <c r="Q352" s="233">
        <v>0.33333333333333326</v>
      </c>
      <c r="R352" s="184">
        <v>1</v>
      </c>
    </row>
    <row r="353" spans="1:18" x14ac:dyDescent="0.25">
      <c r="A353" s="159" t="s">
        <v>642</v>
      </c>
      <c r="B353" s="223" t="s">
        <v>645</v>
      </c>
      <c r="C353" s="224">
        <v>0</v>
      </c>
      <c r="D353" s="224">
        <v>0</v>
      </c>
      <c r="E353" s="224">
        <v>0</v>
      </c>
      <c r="F353" s="224">
        <v>0</v>
      </c>
      <c r="G353" s="224">
        <v>0</v>
      </c>
      <c r="H353" s="224">
        <v>0</v>
      </c>
      <c r="I353" s="224">
        <v>0</v>
      </c>
      <c r="J353" s="224">
        <v>1</v>
      </c>
      <c r="K353" s="224">
        <v>0</v>
      </c>
      <c r="L353" s="224">
        <v>0</v>
      </c>
      <c r="M353" s="224">
        <v>0</v>
      </c>
      <c r="N353" s="224">
        <v>0</v>
      </c>
      <c r="O353" s="160">
        <v>1</v>
      </c>
      <c r="P353" s="245">
        <v>1</v>
      </c>
      <c r="Q353" s="161">
        <v>0</v>
      </c>
      <c r="R353" s="158">
        <v>0</v>
      </c>
    </row>
    <row r="354" spans="1:18" x14ac:dyDescent="0.25">
      <c r="A354" s="159" t="s">
        <v>646</v>
      </c>
      <c r="B354" s="185" t="s">
        <v>194</v>
      </c>
      <c r="C354" s="226">
        <v>3</v>
      </c>
      <c r="D354" s="226">
        <v>1</v>
      </c>
      <c r="E354" s="226">
        <v>2</v>
      </c>
      <c r="F354" s="226">
        <v>2</v>
      </c>
      <c r="G354" s="226">
        <v>4</v>
      </c>
      <c r="H354" s="226">
        <v>1</v>
      </c>
      <c r="I354" s="226">
        <v>5</v>
      </c>
      <c r="J354" s="226">
        <v>1</v>
      </c>
      <c r="K354" s="226">
        <v>3</v>
      </c>
      <c r="L354" s="226">
        <v>6</v>
      </c>
      <c r="M354" s="226">
        <v>2</v>
      </c>
      <c r="N354" s="226">
        <v>0</v>
      </c>
      <c r="O354" s="226">
        <v>30</v>
      </c>
      <c r="P354" s="164">
        <v>21</v>
      </c>
      <c r="Q354" s="240">
        <v>0.4285714285714286</v>
      </c>
      <c r="R354" s="188">
        <v>9</v>
      </c>
    </row>
    <row r="355" spans="1:18" x14ac:dyDescent="0.25">
      <c r="A355" s="159" t="s">
        <v>194</v>
      </c>
      <c r="B355" s="223" t="s">
        <v>194</v>
      </c>
      <c r="C355" s="224">
        <v>0</v>
      </c>
      <c r="D355" s="224">
        <v>0</v>
      </c>
      <c r="E355" s="224">
        <v>0</v>
      </c>
      <c r="F355" s="224">
        <v>0</v>
      </c>
      <c r="G355" s="224">
        <v>0</v>
      </c>
      <c r="H355" s="224">
        <v>0</v>
      </c>
      <c r="I355" s="224">
        <v>0</v>
      </c>
      <c r="J355" s="224">
        <v>0</v>
      </c>
      <c r="K355" s="224">
        <v>0</v>
      </c>
      <c r="L355" s="224">
        <v>0</v>
      </c>
      <c r="M355" s="224">
        <v>0</v>
      </c>
      <c r="N355" s="224">
        <v>0</v>
      </c>
      <c r="O355" s="160">
        <v>0</v>
      </c>
      <c r="P355" s="245">
        <v>0</v>
      </c>
      <c r="Q355" s="161" t="s">
        <v>194</v>
      </c>
      <c r="R355" s="158" t="s">
        <v>194</v>
      </c>
    </row>
    <row r="356" spans="1:18" x14ac:dyDescent="0.25">
      <c r="A356" s="230" t="s">
        <v>361</v>
      </c>
      <c r="B356" s="181" t="s">
        <v>647</v>
      </c>
      <c r="C356" s="231">
        <v>1</v>
      </c>
      <c r="D356" s="231">
        <v>1</v>
      </c>
      <c r="E356" s="231">
        <v>1</v>
      </c>
      <c r="F356" s="231">
        <v>2</v>
      </c>
      <c r="G356" s="231">
        <v>2</v>
      </c>
      <c r="H356" s="231">
        <v>2</v>
      </c>
      <c r="I356" s="231">
        <v>2</v>
      </c>
      <c r="J356" s="231">
        <v>2</v>
      </c>
      <c r="K356" s="231">
        <v>3</v>
      </c>
      <c r="L356" s="231">
        <v>2</v>
      </c>
      <c r="M356" s="231">
        <v>3</v>
      </c>
      <c r="N356" s="231">
        <v>5</v>
      </c>
      <c r="O356" s="232">
        <v>26</v>
      </c>
      <c r="P356" s="244">
        <v>24</v>
      </c>
      <c r="Q356" s="233">
        <v>8.3333333333333259E-2</v>
      </c>
      <c r="R356" s="184">
        <v>2</v>
      </c>
    </row>
    <row r="357" spans="1:18" x14ac:dyDescent="0.25">
      <c r="A357" s="159" t="s">
        <v>363</v>
      </c>
      <c r="B357" s="185" t="s">
        <v>194</v>
      </c>
      <c r="C357" s="226">
        <v>1</v>
      </c>
      <c r="D357" s="226">
        <v>1</v>
      </c>
      <c r="E357" s="226">
        <v>1</v>
      </c>
      <c r="F357" s="226">
        <v>2</v>
      </c>
      <c r="G357" s="226">
        <v>2</v>
      </c>
      <c r="H357" s="226">
        <v>2</v>
      </c>
      <c r="I357" s="226">
        <v>2</v>
      </c>
      <c r="J357" s="226">
        <v>2</v>
      </c>
      <c r="K357" s="226">
        <v>3</v>
      </c>
      <c r="L357" s="226">
        <v>2</v>
      </c>
      <c r="M357" s="226">
        <v>3</v>
      </c>
      <c r="N357" s="226">
        <v>5</v>
      </c>
      <c r="O357" s="226">
        <v>26</v>
      </c>
      <c r="P357" s="164">
        <v>24</v>
      </c>
      <c r="Q357" s="240">
        <v>8.3333333333333259E-2</v>
      </c>
      <c r="R357" s="188">
        <v>2</v>
      </c>
    </row>
    <row r="358" spans="1:18" x14ac:dyDescent="0.25">
      <c r="A358" s="159" t="s">
        <v>194</v>
      </c>
      <c r="B358" s="223" t="s">
        <v>194</v>
      </c>
      <c r="C358" s="224">
        <v>0</v>
      </c>
      <c r="D358" s="224">
        <v>0</v>
      </c>
      <c r="E358" s="224">
        <v>0</v>
      </c>
      <c r="F358" s="224">
        <v>0</v>
      </c>
      <c r="G358" s="224">
        <v>0</v>
      </c>
      <c r="H358" s="224">
        <v>0</v>
      </c>
      <c r="I358" s="224">
        <v>0</v>
      </c>
      <c r="J358" s="224">
        <v>0</v>
      </c>
      <c r="K358" s="224">
        <v>0</v>
      </c>
      <c r="L358" s="224">
        <v>0</v>
      </c>
      <c r="M358" s="224">
        <v>0</v>
      </c>
      <c r="N358" s="224">
        <v>0</v>
      </c>
      <c r="O358" s="160">
        <v>0</v>
      </c>
      <c r="P358" s="245">
        <v>0</v>
      </c>
      <c r="Q358" s="161" t="s">
        <v>194</v>
      </c>
      <c r="R358" s="158" t="s">
        <v>194</v>
      </c>
    </row>
    <row r="359" spans="1:18" x14ac:dyDescent="0.25">
      <c r="A359" s="230" t="s">
        <v>648</v>
      </c>
      <c r="B359" s="181" t="s">
        <v>649</v>
      </c>
      <c r="C359" s="231">
        <v>1</v>
      </c>
      <c r="D359" s="231">
        <v>0</v>
      </c>
      <c r="E359" s="231">
        <v>2</v>
      </c>
      <c r="F359" s="231">
        <v>1</v>
      </c>
      <c r="G359" s="231">
        <v>0</v>
      </c>
      <c r="H359" s="231">
        <v>1</v>
      </c>
      <c r="I359" s="231">
        <v>2</v>
      </c>
      <c r="J359" s="231">
        <v>1</v>
      </c>
      <c r="K359" s="231">
        <v>0</v>
      </c>
      <c r="L359" s="231">
        <v>0</v>
      </c>
      <c r="M359" s="231">
        <v>0</v>
      </c>
      <c r="N359" s="231">
        <v>0</v>
      </c>
      <c r="O359" s="232">
        <v>8</v>
      </c>
      <c r="P359" s="244">
        <v>13</v>
      </c>
      <c r="Q359" s="233">
        <v>-0.38461538461538458</v>
      </c>
      <c r="R359" s="184">
        <v>-5</v>
      </c>
    </row>
    <row r="360" spans="1:18" x14ac:dyDescent="0.25">
      <c r="A360" s="159" t="s">
        <v>648</v>
      </c>
      <c r="B360" s="223" t="s">
        <v>650</v>
      </c>
      <c r="C360" s="224">
        <v>1</v>
      </c>
      <c r="D360" s="224">
        <v>0</v>
      </c>
      <c r="E360" s="224">
        <v>2</v>
      </c>
      <c r="F360" s="224">
        <v>2</v>
      </c>
      <c r="G360" s="224">
        <v>1</v>
      </c>
      <c r="H360" s="224">
        <v>1</v>
      </c>
      <c r="I360" s="224">
        <v>0</v>
      </c>
      <c r="J360" s="224">
        <v>0</v>
      </c>
      <c r="K360" s="224">
        <v>0</v>
      </c>
      <c r="L360" s="224">
        <v>0</v>
      </c>
      <c r="M360" s="224">
        <v>0</v>
      </c>
      <c r="N360" s="224">
        <v>1</v>
      </c>
      <c r="O360" s="160">
        <v>8</v>
      </c>
      <c r="P360" s="245">
        <v>5</v>
      </c>
      <c r="Q360" s="161">
        <v>0.60000000000000009</v>
      </c>
      <c r="R360" s="158">
        <v>3</v>
      </c>
    </row>
    <row r="361" spans="1:18" x14ac:dyDescent="0.25">
      <c r="A361" s="230" t="s">
        <v>648</v>
      </c>
      <c r="B361" s="181" t="s">
        <v>651</v>
      </c>
      <c r="C361" s="231">
        <v>0</v>
      </c>
      <c r="D361" s="231">
        <v>1</v>
      </c>
      <c r="E361" s="231">
        <v>0</v>
      </c>
      <c r="F361" s="231">
        <v>0</v>
      </c>
      <c r="G361" s="231">
        <v>1</v>
      </c>
      <c r="H361" s="231">
        <v>0</v>
      </c>
      <c r="I361" s="231">
        <v>0</v>
      </c>
      <c r="J361" s="231">
        <v>0</v>
      </c>
      <c r="K361" s="231">
        <v>0</v>
      </c>
      <c r="L361" s="231">
        <v>0</v>
      </c>
      <c r="M361" s="231">
        <v>0</v>
      </c>
      <c r="N361" s="231">
        <v>0</v>
      </c>
      <c r="O361" s="232">
        <v>2</v>
      </c>
      <c r="P361" s="244">
        <v>20</v>
      </c>
      <c r="Q361" s="233">
        <v>-0.9</v>
      </c>
      <c r="R361" s="184">
        <v>-18</v>
      </c>
    </row>
    <row r="362" spans="1:18" x14ac:dyDescent="0.25">
      <c r="A362" s="159" t="s">
        <v>652</v>
      </c>
      <c r="B362" s="185" t="s">
        <v>194</v>
      </c>
      <c r="C362" s="226">
        <v>2</v>
      </c>
      <c r="D362" s="226">
        <v>1</v>
      </c>
      <c r="E362" s="226">
        <v>4</v>
      </c>
      <c r="F362" s="226">
        <v>3</v>
      </c>
      <c r="G362" s="226">
        <v>2</v>
      </c>
      <c r="H362" s="226">
        <v>2</v>
      </c>
      <c r="I362" s="226">
        <v>2</v>
      </c>
      <c r="J362" s="226">
        <v>1</v>
      </c>
      <c r="K362" s="226">
        <v>0</v>
      </c>
      <c r="L362" s="226">
        <v>0</v>
      </c>
      <c r="M362" s="226">
        <v>0</v>
      </c>
      <c r="N362" s="226">
        <v>1</v>
      </c>
      <c r="O362" s="226">
        <v>18</v>
      </c>
      <c r="P362" s="164">
        <v>38</v>
      </c>
      <c r="Q362" s="240">
        <v>-0.52631578947368429</v>
      </c>
      <c r="R362" s="188">
        <v>-20</v>
      </c>
    </row>
    <row r="363" spans="1:18" x14ac:dyDescent="0.25">
      <c r="A363" s="159" t="s">
        <v>194</v>
      </c>
      <c r="B363" s="223" t="s">
        <v>194</v>
      </c>
      <c r="C363" s="224">
        <v>0</v>
      </c>
      <c r="D363" s="224">
        <v>0</v>
      </c>
      <c r="E363" s="224">
        <v>0</v>
      </c>
      <c r="F363" s="224">
        <v>0</v>
      </c>
      <c r="G363" s="224">
        <v>0</v>
      </c>
      <c r="H363" s="224">
        <v>0</v>
      </c>
      <c r="I363" s="224">
        <v>0</v>
      </c>
      <c r="J363" s="224">
        <v>0</v>
      </c>
      <c r="K363" s="224">
        <v>0</v>
      </c>
      <c r="L363" s="224">
        <v>0</v>
      </c>
      <c r="M363" s="224">
        <v>0</v>
      </c>
      <c r="N363" s="224">
        <v>0</v>
      </c>
      <c r="O363" s="160">
        <v>0</v>
      </c>
      <c r="P363" s="245">
        <v>0</v>
      </c>
      <c r="Q363" s="161" t="s">
        <v>194</v>
      </c>
      <c r="R363" s="158" t="s">
        <v>194</v>
      </c>
    </row>
    <row r="364" spans="1:18" x14ac:dyDescent="0.25">
      <c r="A364" s="230" t="s">
        <v>653</v>
      </c>
      <c r="B364" s="181" t="s">
        <v>654</v>
      </c>
      <c r="C364" s="231">
        <v>1</v>
      </c>
      <c r="D364" s="231">
        <v>0</v>
      </c>
      <c r="E364" s="231">
        <v>1</v>
      </c>
      <c r="F364" s="231">
        <v>0</v>
      </c>
      <c r="G364" s="231">
        <v>0</v>
      </c>
      <c r="H364" s="231">
        <v>4</v>
      </c>
      <c r="I364" s="231">
        <v>0</v>
      </c>
      <c r="J364" s="231">
        <v>0</v>
      </c>
      <c r="K364" s="231">
        <v>0</v>
      </c>
      <c r="L364" s="231">
        <v>0</v>
      </c>
      <c r="M364" s="231">
        <v>1</v>
      </c>
      <c r="N364" s="231">
        <v>0</v>
      </c>
      <c r="O364" s="232">
        <v>7</v>
      </c>
      <c r="P364" s="244">
        <v>6</v>
      </c>
      <c r="Q364" s="233">
        <v>0.16666666666666674</v>
      </c>
      <c r="R364" s="184">
        <v>1</v>
      </c>
    </row>
    <row r="365" spans="1:18" x14ac:dyDescent="0.25">
      <c r="A365" s="159" t="s">
        <v>653</v>
      </c>
      <c r="B365" s="223" t="s">
        <v>655</v>
      </c>
      <c r="C365" s="224">
        <v>0</v>
      </c>
      <c r="D365" s="224">
        <v>0</v>
      </c>
      <c r="E365" s="224">
        <v>1</v>
      </c>
      <c r="F365" s="224">
        <v>1</v>
      </c>
      <c r="G365" s="224">
        <v>0</v>
      </c>
      <c r="H365" s="224">
        <v>0</v>
      </c>
      <c r="I365" s="224">
        <v>0</v>
      </c>
      <c r="J365" s="224">
        <v>0</v>
      </c>
      <c r="K365" s="224">
        <v>0</v>
      </c>
      <c r="L365" s="224">
        <v>0</v>
      </c>
      <c r="M365" s="224">
        <v>2</v>
      </c>
      <c r="N365" s="224">
        <v>0</v>
      </c>
      <c r="O365" s="160">
        <v>4</v>
      </c>
      <c r="P365" s="245">
        <v>4</v>
      </c>
      <c r="Q365" s="161">
        <v>0</v>
      </c>
      <c r="R365" s="158">
        <v>0</v>
      </c>
    </row>
    <row r="366" spans="1:18" x14ac:dyDescent="0.25">
      <c r="A366" s="230" t="s">
        <v>653</v>
      </c>
      <c r="B366" s="181" t="s">
        <v>656</v>
      </c>
      <c r="C366" s="231">
        <v>0</v>
      </c>
      <c r="D366" s="231">
        <v>1</v>
      </c>
      <c r="E366" s="231">
        <v>0</v>
      </c>
      <c r="F366" s="231">
        <v>0</v>
      </c>
      <c r="G366" s="231">
        <v>0</v>
      </c>
      <c r="H366" s="231">
        <v>0</v>
      </c>
      <c r="I366" s="231">
        <v>0</v>
      </c>
      <c r="J366" s="231">
        <v>0</v>
      </c>
      <c r="K366" s="231">
        <v>0</v>
      </c>
      <c r="L366" s="231">
        <v>0</v>
      </c>
      <c r="M366" s="231">
        <v>0</v>
      </c>
      <c r="N366" s="231">
        <v>0</v>
      </c>
      <c r="O366" s="232">
        <v>1</v>
      </c>
      <c r="P366" s="244">
        <v>1</v>
      </c>
      <c r="Q366" s="233">
        <v>0</v>
      </c>
      <c r="R366" s="184">
        <v>0</v>
      </c>
    </row>
    <row r="367" spans="1:18" x14ac:dyDescent="0.25">
      <c r="A367" s="159" t="s">
        <v>657</v>
      </c>
      <c r="B367" s="185" t="s">
        <v>194</v>
      </c>
      <c r="C367" s="226">
        <v>1</v>
      </c>
      <c r="D367" s="226">
        <v>1</v>
      </c>
      <c r="E367" s="226">
        <v>2</v>
      </c>
      <c r="F367" s="226">
        <v>1</v>
      </c>
      <c r="G367" s="226">
        <v>0</v>
      </c>
      <c r="H367" s="226">
        <v>4</v>
      </c>
      <c r="I367" s="226">
        <v>0</v>
      </c>
      <c r="J367" s="226">
        <v>0</v>
      </c>
      <c r="K367" s="226">
        <v>0</v>
      </c>
      <c r="L367" s="226">
        <v>0</v>
      </c>
      <c r="M367" s="226">
        <v>3</v>
      </c>
      <c r="N367" s="226">
        <v>0</v>
      </c>
      <c r="O367" s="226">
        <v>12</v>
      </c>
      <c r="P367" s="164">
        <v>16</v>
      </c>
      <c r="Q367" s="240">
        <v>-0.25</v>
      </c>
      <c r="R367" s="188">
        <v>-4</v>
      </c>
    </row>
    <row r="368" spans="1:18" x14ac:dyDescent="0.25">
      <c r="A368" s="159" t="s">
        <v>194</v>
      </c>
      <c r="B368" s="223" t="s">
        <v>194</v>
      </c>
      <c r="C368" s="224">
        <v>0</v>
      </c>
      <c r="D368" s="224">
        <v>0</v>
      </c>
      <c r="E368" s="224">
        <v>0</v>
      </c>
      <c r="F368" s="224">
        <v>0</v>
      </c>
      <c r="G368" s="224">
        <v>0</v>
      </c>
      <c r="H368" s="224">
        <v>0</v>
      </c>
      <c r="I368" s="224">
        <v>0</v>
      </c>
      <c r="J368" s="224">
        <v>0</v>
      </c>
      <c r="K368" s="224">
        <v>0</v>
      </c>
      <c r="L368" s="224">
        <v>0</v>
      </c>
      <c r="M368" s="224">
        <v>0</v>
      </c>
      <c r="N368" s="224">
        <v>0</v>
      </c>
      <c r="O368" s="160">
        <v>0</v>
      </c>
      <c r="P368" s="245">
        <v>0</v>
      </c>
      <c r="Q368" s="161" t="s">
        <v>194</v>
      </c>
      <c r="R368" s="158" t="s">
        <v>194</v>
      </c>
    </row>
    <row r="369" spans="1:18" x14ac:dyDescent="0.25">
      <c r="A369" s="230" t="s">
        <v>658</v>
      </c>
      <c r="B369" s="181" t="s">
        <v>659</v>
      </c>
      <c r="C369" s="231">
        <v>2</v>
      </c>
      <c r="D369" s="231">
        <v>1</v>
      </c>
      <c r="E369" s="231">
        <v>0</v>
      </c>
      <c r="F369" s="231">
        <v>2</v>
      </c>
      <c r="G369" s="231">
        <v>1</v>
      </c>
      <c r="H369" s="231">
        <v>1</v>
      </c>
      <c r="I369" s="231">
        <v>0</v>
      </c>
      <c r="J369" s="231">
        <v>0</v>
      </c>
      <c r="K369" s="231">
        <v>0</v>
      </c>
      <c r="L369" s="231">
        <v>0</v>
      </c>
      <c r="M369" s="231">
        <v>1</v>
      </c>
      <c r="N369" s="231">
        <v>0</v>
      </c>
      <c r="O369" s="232">
        <v>8</v>
      </c>
      <c r="P369" s="244">
        <v>5</v>
      </c>
      <c r="Q369" s="233">
        <v>0.60000000000000009</v>
      </c>
      <c r="R369" s="184">
        <v>3</v>
      </c>
    </row>
    <row r="370" spans="1:18" x14ac:dyDescent="0.25">
      <c r="A370" s="159" t="s">
        <v>658</v>
      </c>
      <c r="B370" s="223" t="s">
        <v>660</v>
      </c>
      <c r="C370" s="224">
        <v>0</v>
      </c>
      <c r="D370" s="224">
        <v>1</v>
      </c>
      <c r="E370" s="224">
        <v>0</v>
      </c>
      <c r="F370" s="224">
        <v>0</v>
      </c>
      <c r="G370" s="224">
        <v>0</v>
      </c>
      <c r="H370" s="224">
        <v>0</v>
      </c>
      <c r="I370" s="224">
        <v>1</v>
      </c>
      <c r="J370" s="224">
        <v>0</v>
      </c>
      <c r="K370" s="224">
        <v>0</v>
      </c>
      <c r="L370" s="224">
        <v>0</v>
      </c>
      <c r="M370" s="224">
        <v>0</v>
      </c>
      <c r="N370" s="224">
        <v>0</v>
      </c>
      <c r="O370" s="160">
        <v>2</v>
      </c>
      <c r="P370" s="245">
        <v>3</v>
      </c>
      <c r="Q370" s="161">
        <v>-0.33333333333333337</v>
      </c>
      <c r="R370" s="158">
        <v>-1</v>
      </c>
    </row>
    <row r="371" spans="1:18" x14ac:dyDescent="0.25">
      <c r="A371" s="230" t="s">
        <v>658</v>
      </c>
      <c r="B371" s="181" t="s">
        <v>661</v>
      </c>
      <c r="C371" s="231">
        <v>0</v>
      </c>
      <c r="D371" s="231">
        <v>0</v>
      </c>
      <c r="E371" s="231">
        <v>0</v>
      </c>
      <c r="F371" s="231">
        <v>1</v>
      </c>
      <c r="G371" s="231">
        <v>0</v>
      </c>
      <c r="H371" s="231">
        <v>0</v>
      </c>
      <c r="I371" s="231">
        <v>0</v>
      </c>
      <c r="J371" s="231">
        <v>0</v>
      </c>
      <c r="K371" s="231">
        <v>0</v>
      </c>
      <c r="L371" s="231">
        <v>0</v>
      </c>
      <c r="M371" s="231">
        <v>0</v>
      </c>
      <c r="N371" s="231">
        <v>0</v>
      </c>
      <c r="O371" s="232">
        <v>1</v>
      </c>
      <c r="P371" s="244">
        <v>1</v>
      </c>
      <c r="Q371" s="233">
        <v>0</v>
      </c>
      <c r="R371" s="184">
        <v>0</v>
      </c>
    </row>
    <row r="372" spans="1:18" x14ac:dyDescent="0.25">
      <c r="A372" s="159" t="s">
        <v>662</v>
      </c>
      <c r="B372" s="185" t="s">
        <v>194</v>
      </c>
      <c r="C372" s="226">
        <v>2</v>
      </c>
      <c r="D372" s="226">
        <v>2</v>
      </c>
      <c r="E372" s="226">
        <v>0</v>
      </c>
      <c r="F372" s="226">
        <v>3</v>
      </c>
      <c r="G372" s="226">
        <v>1</v>
      </c>
      <c r="H372" s="226">
        <v>1</v>
      </c>
      <c r="I372" s="226">
        <v>1</v>
      </c>
      <c r="J372" s="226">
        <v>0</v>
      </c>
      <c r="K372" s="226">
        <v>0</v>
      </c>
      <c r="L372" s="226">
        <v>0</v>
      </c>
      <c r="M372" s="226">
        <v>1</v>
      </c>
      <c r="N372" s="226">
        <v>0</v>
      </c>
      <c r="O372" s="226">
        <v>11</v>
      </c>
      <c r="P372" s="164">
        <v>12</v>
      </c>
      <c r="Q372" s="240">
        <v>-8.333333333333337E-2</v>
      </c>
      <c r="R372" s="188">
        <v>-1</v>
      </c>
    </row>
    <row r="373" spans="1:18" x14ac:dyDescent="0.25">
      <c r="A373" s="159" t="s">
        <v>194</v>
      </c>
      <c r="B373" s="223" t="s">
        <v>194</v>
      </c>
      <c r="C373" s="224">
        <v>0</v>
      </c>
      <c r="D373" s="224">
        <v>0</v>
      </c>
      <c r="E373" s="224">
        <v>0</v>
      </c>
      <c r="F373" s="224">
        <v>0</v>
      </c>
      <c r="G373" s="224">
        <v>0</v>
      </c>
      <c r="H373" s="224">
        <v>0</v>
      </c>
      <c r="I373" s="224">
        <v>0</v>
      </c>
      <c r="J373" s="224">
        <v>0</v>
      </c>
      <c r="K373" s="224">
        <v>0</v>
      </c>
      <c r="L373" s="224">
        <v>0</v>
      </c>
      <c r="M373" s="224">
        <v>0</v>
      </c>
      <c r="N373" s="224">
        <v>0</v>
      </c>
      <c r="O373" s="160">
        <v>0</v>
      </c>
      <c r="P373" s="245">
        <v>0</v>
      </c>
      <c r="Q373" s="161" t="s">
        <v>194</v>
      </c>
      <c r="R373" s="158" t="s">
        <v>194</v>
      </c>
    </row>
    <row r="374" spans="1:18" x14ac:dyDescent="0.25">
      <c r="A374" s="230" t="s">
        <v>663</v>
      </c>
      <c r="B374" s="181" t="s">
        <v>664</v>
      </c>
      <c r="C374" s="231">
        <v>1</v>
      </c>
      <c r="D374" s="231">
        <v>0</v>
      </c>
      <c r="E374" s="231">
        <v>2</v>
      </c>
      <c r="F374" s="231">
        <v>0</v>
      </c>
      <c r="G374" s="231">
        <v>1</v>
      </c>
      <c r="H374" s="231">
        <v>0</v>
      </c>
      <c r="I374" s="231">
        <v>0</v>
      </c>
      <c r="J374" s="231">
        <v>0</v>
      </c>
      <c r="K374" s="231">
        <v>0</v>
      </c>
      <c r="L374" s="231">
        <v>0</v>
      </c>
      <c r="M374" s="231">
        <v>0</v>
      </c>
      <c r="N374" s="231">
        <v>0</v>
      </c>
      <c r="O374" s="232">
        <v>4</v>
      </c>
      <c r="P374" s="244">
        <v>7</v>
      </c>
      <c r="Q374" s="233">
        <v>-0.4285714285714286</v>
      </c>
      <c r="R374" s="184">
        <v>-3</v>
      </c>
    </row>
    <row r="375" spans="1:18" x14ac:dyDescent="0.25">
      <c r="A375" s="159" t="s">
        <v>663</v>
      </c>
      <c r="B375" s="223" t="s">
        <v>665</v>
      </c>
      <c r="C375" s="224">
        <v>0</v>
      </c>
      <c r="D375" s="224">
        <v>1</v>
      </c>
      <c r="E375" s="224">
        <v>0</v>
      </c>
      <c r="F375" s="224">
        <v>0</v>
      </c>
      <c r="G375" s="224">
        <v>1</v>
      </c>
      <c r="H375" s="224">
        <v>1</v>
      </c>
      <c r="I375" s="224">
        <v>0</v>
      </c>
      <c r="J375" s="224">
        <v>0</v>
      </c>
      <c r="K375" s="224">
        <v>0</v>
      </c>
      <c r="L375" s="224">
        <v>0</v>
      </c>
      <c r="M375" s="224">
        <v>0</v>
      </c>
      <c r="N375" s="224">
        <v>1</v>
      </c>
      <c r="O375" s="160">
        <v>4</v>
      </c>
      <c r="P375" s="245">
        <v>4</v>
      </c>
      <c r="Q375" s="161">
        <v>0</v>
      </c>
      <c r="R375" s="158">
        <v>0</v>
      </c>
    </row>
    <row r="376" spans="1:18" x14ac:dyDescent="0.25">
      <c r="A376" s="159" t="s">
        <v>666</v>
      </c>
      <c r="B376" s="185" t="s">
        <v>194</v>
      </c>
      <c r="C376" s="226">
        <v>1</v>
      </c>
      <c r="D376" s="226">
        <v>1</v>
      </c>
      <c r="E376" s="226">
        <v>2</v>
      </c>
      <c r="F376" s="226">
        <v>0</v>
      </c>
      <c r="G376" s="226">
        <v>2</v>
      </c>
      <c r="H376" s="226">
        <v>1</v>
      </c>
      <c r="I376" s="226">
        <v>0</v>
      </c>
      <c r="J376" s="226">
        <v>0</v>
      </c>
      <c r="K376" s="226">
        <v>0</v>
      </c>
      <c r="L376" s="226">
        <v>0</v>
      </c>
      <c r="M376" s="226">
        <v>0</v>
      </c>
      <c r="N376" s="226">
        <v>1</v>
      </c>
      <c r="O376" s="226">
        <v>8</v>
      </c>
      <c r="P376" s="164">
        <v>11</v>
      </c>
      <c r="Q376" s="240">
        <v>-0.27272727272727271</v>
      </c>
      <c r="R376" s="188">
        <v>-3</v>
      </c>
    </row>
    <row r="377" spans="1:18" x14ac:dyDescent="0.25">
      <c r="A377" s="159" t="s">
        <v>194</v>
      </c>
      <c r="B377" s="223" t="s">
        <v>194</v>
      </c>
      <c r="C377" s="224">
        <v>0</v>
      </c>
      <c r="D377" s="224">
        <v>0</v>
      </c>
      <c r="E377" s="224">
        <v>0</v>
      </c>
      <c r="F377" s="224">
        <v>0</v>
      </c>
      <c r="G377" s="224">
        <v>0</v>
      </c>
      <c r="H377" s="224">
        <v>0</v>
      </c>
      <c r="I377" s="224">
        <v>0</v>
      </c>
      <c r="J377" s="224">
        <v>0</v>
      </c>
      <c r="K377" s="224">
        <v>0</v>
      </c>
      <c r="L377" s="224">
        <v>0</v>
      </c>
      <c r="M377" s="224">
        <v>0</v>
      </c>
      <c r="N377" s="224">
        <v>0</v>
      </c>
      <c r="O377" s="160">
        <v>0</v>
      </c>
      <c r="P377" s="245">
        <v>0</v>
      </c>
      <c r="Q377" s="161" t="s">
        <v>194</v>
      </c>
      <c r="R377" s="158" t="s">
        <v>194</v>
      </c>
    </row>
    <row r="378" spans="1:18" x14ac:dyDescent="0.25">
      <c r="A378" s="230" t="s">
        <v>125</v>
      </c>
      <c r="B378" s="181" t="s">
        <v>667</v>
      </c>
      <c r="C378" s="231">
        <v>0</v>
      </c>
      <c r="D378" s="231">
        <v>0</v>
      </c>
      <c r="E378" s="231">
        <v>2</v>
      </c>
      <c r="F378" s="231">
        <v>0</v>
      </c>
      <c r="G378" s="231">
        <v>0</v>
      </c>
      <c r="H378" s="231">
        <v>0</v>
      </c>
      <c r="I378" s="231">
        <v>0</v>
      </c>
      <c r="J378" s="231">
        <v>0</v>
      </c>
      <c r="K378" s="231">
        <v>0</v>
      </c>
      <c r="L378" s="231">
        <v>0</v>
      </c>
      <c r="M378" s="231">
        <v>1</v>
      </c>
      <c r="N378" s="231">
        <v>0</v>
      </c>
      <c r="O378" s="232">
        <v>3</v>
      </c>
      <c r="P378" s="244">
        <v>1</v>
      </c>
      <c r="Q378" s="233">
        <v>2</v>
      </c>
      <c r="R378" s="184">
        <v>2</v>
      </c>
    </row>
    <row r="379" spans="1:18" x14ac:dyDescent="0.25">
      <c r="A379" s="159" t="s">
        <v>125</v>
      </c>
      <c r="B379" s="223" t="s">
        <v>668</v>
      </c>
      <c r="C379" s="224">
        <v>0</v>
      </c>
      <c r="D379" s="224">
        <v>0</v>
      </c>
      <c r="E379" s="224">
        <v>0</v>
      </c>
      <c r="F379" s="224">
        <v>0</v>
      </c>
      <c r="G379" s="224">
        <v>1</v>
      </c>
      <c r="H379" s="224">
        <v>0</v>
      </c>
      <c r="I379" s="224">
        <v>1</v>
      </c>
      <c r="J379" s="224">
        <v>0</v>
      </c>
      <c r="K379" s="224">
        <v>0</v>
      </c>
      <c r="L379" s="224">
        <v>0</v>
      </c>
      <c r="M379" s="224">
        <v>0</v>
      </c>
      <c r="N379" s="224">
        <v>0</v>
      </c>
      <c r="O379" s="160">
        <v>2</v>
      </c>
      <c r="P379" s="245">
        <v>1</v>
      </c>
      <c r="Q379" s="161">
        <v>1</v>
      </c>
      <c r="R379" s="158">
        <v>1</v>
      </c>
    </row>
    <row r="380" spans="1:18" x14ac:dyDescent="0.25">
      <c r="A380" s="230" t="s">
        <v>125</v>
      </c>
      <c r="B380" s="181" t="s">
        <v>126</v>
      </c>
      <c r="C380" s="231">
        <v>0</v>
      </c>
      <c r="D380" s="231">
        <v>0</v>
      </c>
      <c r="E380" s="231">
        <v>0</v>
      </c>
      <c r="F380" s="231">
        <v>0</v>
      </c>
      <c r="G380" s="231">
        <v>0</v>
      </c>
      <c r="H380" s="231">
        <v>0</v>
      </c>
      <c r="I380" s="231">
        <v>1</v>
      </c>
      <c r="J380" s="231">
        <v>0</v>
      </c>
      <c r="K380" s="231">
        <v>0</v>
      </c>
      <c r="L380" s="231">
        <v>0</v>
      </c>
      <c r="M380" s="231">
        <v>0</v>
      </c>
      <c r="N380" s="231">
        <v>0</v>
      </c>
      <c r="O380" s="232">
        <v>1</v>
      </c>
      <c r="P380" s="244">
        <v>0</v>
      </c>
      <c r="Q380" s="233" t="s">
        <v>194</v>
      </c>
      <c r="R380" s="184">
        <v>1</v>
      </c>
    </row>
    <row r="381" spans="1:18" x14ac:dyDescent="0.25">
      <c r="A381" s="159" t="s">
        <v>669</v>
      </c>
      <c r="B381" s="185" t="s">
        <v>194</v>
      </c>
      <c r="C381" s="226">
        <v>0</v>
      </c>
      <c r="D381" s="226">
        <v>0</v>
      </c>
      <c r="E381" s="226">
        <v>2</v>
      </c>
      <c r="F381" s="226">
        <v>0</v>
      </c>
      <c r="G381" s="226">
        <v>1</v>
      </c>
      <c r="H381" s="226">
        <v>0</v>
      </c>
      <c r="I381" s="226">
        <v>2</v>
      </c>
      <c r="J381" s="226">
        <v>0</v>
      </c>
      <c r="K381" s="226">
        <v>0</v>
      </c>
      <c r="L381" s="226">
        <v>0</v>
      </c>
      <c r="M381" s="226">
        <v>1</v>
      </c>
      <c r="N381" s="226">
        <v>0</v>
      </c>
      <c r="O381" s="226">
        <v>6</v>
      </c>
      <c r="P381" s="164">
        <v>4</v>
      </c>
      <c r="Q381" s="240">
        <v>0.5</v>
      </c>
      <c r="R381" s="188">
        <v>2</v>
      </c>
    </row>
    <row r="382" spans="1:18" x14ac:dyDescent="0.25">
      <c r="A382" s="159" t="s">
        <v>194</v>
      </c>
      <c r="B382" s="223" t="s">
        <v>194</v>
      </c>
      <c r="C382" s="224">
        <v>0</v>
      </c>
      <c r="D382" s="224">
        <v>0</v>
      </c>
      <c r="E382" s="224">
        <v>0</v>
      </c>
      <c r="F382" s="224">
        <v>0</v>
      </c>
      <c r="G382" s="224">
        <v>0</v>
      </c>
      <c r="H382" s="224">
        <v>0</v>
      </c>
      <c r="I382" s="224">
        <v>0</v>
      </c>
      <c r="J382" s="224">
        <v>0</v>
      </c>
      <c r="K382" s="224">
        <v>0</v>
      </c>
      <c r="L382" s="224">
        <v>0</v>
      </c>
      <c r="M382" s="224">
        <v>0</v>
      </c>
      <c r="N382" s="224">
        <v>0</v>
      </c>
      <c r="O382" s="160">
        <v>0</v>
      </c>
      <c r="P382" s="245">
        <v>0</v>
      </c>
      <c r="Q382" s="161" t="s">
        <v>194</v>
      </c>
      <c r="R382" s="158" t="s">
        <v>194</v>
      </c>
    </row>
    <row r="383" spans="1:18" x14ac:dyDescent="0.25">
      <c r="A383" s="230" t="s">
        <v>137</v>
      </c>
      <c r="B383" s="181" t="s">
        <v>138</v>
      </c>
      <c r="C383" s="231">
        <v>0</v>
      </c>
      <c r="D383" s="231">
        <v>0</v>
      </c>
      <c r="E383" s="231">
        <v>2</v>
      </c>
      <c r="F383" s="231">
        <v>1</v>
      </c>
      <c r="G383" s="231">
        <v>0</v>
      </c>
      <c r="H383" s="231">
        <v>0</v>
      </c>
      <c r="I383" s="231">
        <v>0</v>
      </c>
      <c r="J383" s="231">
        <v>0</v>
      </c>
      <c r="K383" s="231">
        <v>0</v>
      </c>
      <c r="L383" s="231">
        <v>0</v>
      </c>
      <c r="M383" s="231">
        <v>0</v>
      </c>
      <c r="N383" s="231">
        <v>0</v>
      </c>
      <c r="O383" s="232">
        <v>3</v>
      </c>
      <c r="P383" s="244">
        <v>0</v>
      </c>
      <c r="Q383" s="233" t="s">
        <v>194</v>
      </c>
      <c r="R383" s="184">
        <v>3</v>
      </c>
    </row>
    <row r="384" spans="1:18" x14ac:dyDescent="0.25">
      <c r="A384" s="159" t="s">
        <v>137</v>
      </c>
      <c r="B384" s="223" t="s">
        <v>670</v>
      </c>
      <c r="C384" s="224">
        <v>0</v>
      </c>
      <c r="D384" s="224">
        <v>0</v>
      </c>
      <c r="E384" s="224">
        <v>0</v>
      </c>
      <c r="F384" s="224">
        <v>0</v>
      </c>
      <c r="G384" s="224">
        <v>0</v>
      </c>
      <c r="H384" s="224">
        <v>1</v>
      </c>
      <c r="I384" s="224">
        <v>0</v>
      </c>
      <c r="J384" s="224">
        <v>0</v>
      </c>
      <c r="K384" s="224">
        <v>0</v>
      </c>
      <c r="L384" s="224">
        <v>0</v>
      </c>
      <c r="M384" s="224">
        <v>0</v>
      </c>
      <c r="N384" s="224">
        <v>0</v>
      </c>
      <c r="O384" s="160">
        <v>1</v>
      </c>
      <c r="P384" s="245">
        <v>0</v>
      </c>
      <c r="Q384" s="161" t="s">
        <v>194</v>
      </c>
      <c r="R384" s="158">
        <v>1</v>
      </c>
    </row>
    <row r="385" spans="1:18" x14ac:dyDescent="0.25">
      <c r="A385" s="159" t="s">
        <v>671</v>
      </c>
      <c r="B385" s="185" t="s">
        <v>194</v>
      </c>
      <c r="C385" s="226">
        <v>0</v>
      </c>
      <c r="D385" s="226">
        <v>0</v>
      </c>
      <c r="E385" s="226">
        <v>2</v>
      </c>
      <c r="F385" s="226">
        <v>1</v>
      </c>
      <c r="G385" s="226">
        <v>0</v>
      </c>
      <c r="H385" s="226">
        <v>1</v>
      </c>
      <c r="I385" s="226">
        <v>0</v>
      </c>
      <c r="J385" s="226">
        <v>0</v>
      </c>
      <c r="K385" s="226">
        <v>0</v>
      </c>
      <c r="L385" s="226">
        <v>0</v>
      </c>
      <c r="M385" s="226">
        <v>0</v>
      </c>
      <c r="N385" s="226">
        <v>0</v>
      </c>
      <c r="O385" s="226">
        <v>4</v>
      </c>
      <c r="P385" s="164">
        <v>0</v>
      </c>
      <c r="Q385" s="240" t="s">
        <v>194</v>
      </c>
      <c r="R385" s="188">
        <v>4</v>
      </c>
    </row>
    <row r="386" spans="1:18" x14ac:dyDescent="0.25">
      <c r="A386" s="159" t="s">
        <v>194</v>
      </c>
      <c r="B386" s="223" t="s">
        <v>194</v>
      </c>
      <c r="C386" s="224">
        <v>0</v>
      </c>
      <c r="D386" s="224">
        <v>0</v>
      </c>
      <c r="E386" s="224">
        <v>0</v>
      </c>
      <c r="F386" s="224">
        <v>0</v>
      </c>
      <c r="G386" s="224">
        <v>0</v>
      </c>
      <c r="H386" s="224">
        <v>0</v>
      </c>
      <c r="I386" s="224">
        <v>0</v>
      </c>
      <c r="J386" s="224">
        <v>0</v>
      </c>
      <c r="K386" s="224">
        <v>0</v>
      </c>
      <c r="L386" s="224">
        <v>0</v>
      </c>
      <c r="M386" s="224">
        <v>0</v>
      </c>
      <c r="N386" s="224">
        <v>0</v>
      </c>
      <c r="O386" s="160">
        <v>0</v>
      </c>
      <c r="P386" s="245">
        <v>0</v>
      </c>
      <c r="Q386" s="161" t="s">
        <v>194</v>
      </c>
      <c r="R386" s="158" t="s">
        <v>194</v>
      </c>
    </row>
    <row r="387" spans="1:18" x14ac:dyDescent="0.25">
      <c r="A387" s="230" t="s">
        <v>672</v>
      </c>
      <c r="B387" s="181" t="s">
        <v>673</v>
      </c>
      <c r="C387" s="231">
        <v>2</v>
      </c>
      <c r="D387" s="231">
        <v>0</v>
      </c>
      <c r="E387" s="231">
        <v>0</v>
      </c>
      <c r="F387" s="231">
        <v>1</v>
      </c>
      <c r="G387" s="231">
        <v>0</v>
      </c>
      <c r="H387" s="231">
        <v>0</v>
      </c>
      <c r="I387" s="231">
        <v>1</v>
      </c>
      <c r="J387" s="231">
        <v>0</v>
      </c>
      <c r="K387" s="231">
        <v>0</v>
      </c>
      <c r="L387" s="231">
        <v>0</v>
      </c>
      <c r="M387" s="231">
        <v>0</v>
      </c>
      <c r="N387" s="231">
        <v>0</v>
      </c>
      <c r="O387" s="232">
        <v>4</v>
      </c>
      <c r="P387" s="244">
        <v>2</v>
      </c>
      <c r="Q387" s="233">
        <v>1</v>
      </c>
      <c r="R387" s="184">
        <v>2</v>
      </c>
    </row>
    <row r="388" spans="1:18" x14ac:dyDescent="0.25">
      <c r="A388" s="159" t="s">
        <v>674</v>
      </c>
      <c r="B388" s="185" t="s">
        <v>194</v>
      </c>
      <c r="C388" s="226">
        <v>2</v>
      </c>
      <c r="D388" s="226">
        <v>0</v>
      </c>
      <c r="E388" s="226">
        <v>0</v>
      </c>
      <c r="F388" s="226">
        <v>1</v>
      </c>
      <c r="G388" s="226">
        <v>0</v>
      </c>
      <c r="H388" s="226">
        <v>0</v>
      </c>
      <c r="I388" s="226">
        <v>1</v>
      </c>
      <c r="J388" s="226">
        <v>0</v>
      </c>
      <c r="K388" s="226">
        <v>0</v>
      </c>
      <c r="L388" s="226">
        <v>0</v>
      </c>
      <c r="M388" s="226">
        <v>0</v>
      </c>
      <c r="N388" s="226">
        <v>0</v>
      </c>
      <c r="O388" s="226">
        <v>4</v>
      </c>
      <c r="P388" s="164">
        <v>7</v>
      </c>
      <c r="Q388" s="240">
        <v>-0.4285714285714286</v>
      </c>
      <c r="R388" s="188">
        <v>-3</v>
      </c>
    </row>
    <row r="389" spans="1:18" x14ac:dyDescent="0.25">
      <c r="A389" s="159" t="s">
        <v>194</v>
      </c>
      <c r="B389" s="223" t="s">
        <v>194</v>
      </c>
      <c r="C389" s="224">
        <v>0</v>
      </c>
      <c r="D389" s="224">
        <v>0</v>
      </c>
      <c r="E389" s="224">
        <v>0</v>
      </c>
      <c r="F389" s="224">
        <v>0</v>
      </c>
      <c r="G389" s="224">
        <v>0</v>
      </c>
      <c r="H389" s="224">
        <v>0</v>
      </c>
      <c r="I389" s="224">
        <v>0</v>
      </c>
      <c r="J389" s="224">
        <v>0</v>
      </c>
      <c r="K389" s="224">
        <v>0</v>
      </c>
      <c r="L389" s="224">
        <v>0</v>
      </c>
      <c r="M389" s="224">
        <v>0</v>
      </c>
      <c r="N389" s="224">
        <v>0</v>
      </c>
      <c r="O389" s="160">
        <v>0</v>
      </c>
      <c r="P389" s="245">
        <v>0</v>
      </c>
      <c r="Q389" s="161" t="s">
        <v>194</v>
      </c>
      <c r="R389" s="158" t="s">
        <v>194</v>
      </c>
    </row>
    <row r="390" spans="1:18" x14ac:dyDescent="0.25">
      <c r="A390" s="230" t="s">
        <v>675</v>
      </c>
      <c r="B390" s="181" t="s">
        <v>676</v>
      </c>
      <c r="C390" s="231">
        <v>0</v>
      </c>
      <c r="D390" s="231">
        <v>1</v>
      </c>
      <c r="E390" s="231">
        <v>0</v>
      </c>
      <c r="F390" s="231">
        <v>0</v>
      </c>
      <c r="G390" s="231">
        <v>1</v>
      </c>
      <c r="H390" s="231">
        <v>0</v>
      </c>
      <c r="I390" s="231">
        <v>0</v>
      </c>
      <c r="J390" s="231">
        <v>0</v>
      </c>
      <c r="K390" s="231">
        <v>0</v>
      </c>
      <c r="L390" s="231">
        <v>0</v>
      </c>
      <c r="M390" s="231">
        <v>0</v>
      </c>
      <c r="N390" s="231">
        <v>0</v>
      </c>
      <c r="O390" s="232">
        <v>2</v>
      </c>
      <c r="P390" s="244">
        <v>1</v>
      </c>
      <c r="Q390" s="233">
        <v>1</v>
      </c>
      <c r="R390" s="184">
        <v>1</v>
      </c>
    </row>
    <row r="391" spans="1:18" x14ac:dyDescent="0.25">
      <c r="A391" s="159" t="s">
        <v>675</v>
      </c>
      <c r="B391" s="223" t="s">
        <v>677</v>
      </c>
      <c r="C391" s="224">
        <v>0</v>
      </c>
      <c r="D391" s="224">
        <v>0</v>
      </c>
      <c r="E391" s="224">
        <v>0</v>
      </c>
      <c r="F391" s="224">
        <v>1</v>
      </c>
      <c r="G391" s="224">
        <v>0</v>
      </c>
      <c r="H391" s="224">
        <v>0</v>
      </c>
      <c r="I391" s="224">
        <v>0</v>
      </c>
      <c r="J391" s="224">
        <v>0</v>
      </c>
      <c r="K391" s="224">
        <v>0</v>
      </c>
      <c r="L391" s="224">
        <v>0</v>
      </c>
      <c r="M391" s="224">
        <v>0</v>
      </c>
      <c r="N391" s="224">
        <v>0</v>
      </c>
      <c r="O391" s="160">
        <v>1</v>
      </c>
      <c r="P391" s="245">
        <v>0</v>
      </c>
      <c r="Q391" s="161" t="s">
        <v>194</v>
      </c>
      <c r="R391" s="158">
        <v>1</v>
      </c>
    </row>
    <row r="392" spans="1:18" x14ac:dyDescent="0.25">
      <c r="A392" s="159" t="s">
        <v>678</v>
      </c>
      <c r="B392" s="185" t="s">
        <v>194</v>
      </c>
      <c r="C392" s="226">
        <v>0</v>
      </c>
      <c r="D392" s="226">
        <v>1</v>
      </c>
      <c r="E392" s="226">
        <v>0</v>
      </c>
      <c r="F392" s="226">
        <v>1</v>
      </c>
      <c r="G392" s="226">
        <v>1</v>
      </c>
      <c r="H392" s="226">
        <v>0</v>
      </c>
      <c r="I392" s="226">
        <v>0</v>
      </c>
      <c r="J392" s="226">
        <v>0</v>
      </c>
      <c r="K392" s="226">
        <v>0</v>
      </c>
      <c r="L392" s="226">
        <v>0</v>
      </c>
      <c r="M392" s="226">
        <v>0</v>
      </c>
      <c r="N392" s="226">
        <v>0</v>
      </c>
      <c r="O392" s="226">
        <v>3</v>
      </c>
      <c r="P392" s="164">
        <v>1</v>
      </c>
      <c r="Q392" s="240">
        <v>2</v>
      </c>
      <c r="R392" s="188">
        <v>2</v>
      </c>
    </row>
    <row r="393" spans="1:18" x14ac:dyDescent="0.25">
      <c r="A393" s="159" t="s">
        <v>194</v>
      </c>
      <c r="B393" s="223" t="s">
        <v>194</v>
      </c>
      <c r="C393" s="224">
        <v>0</v>
      </c>
      <c r="D393" s="224">
        <v>0</v>
      </c>
      <c r="E393" s="224">
        <v>0</v>
      </c>
      <c r="F393" s="224">
        <v>0</v>
      </c>
      <c r="G393" s="224">
        <v>0</v>
      </c>
      <c r="H393" s="224">
        <v>0</v>
      </c>
      <c r="I393" s="224">
        <v>0</v>
      </c>
      <c r="J393" s="224">
        <v>0</v>
      </c>
      <c r="K393" s="224">
        <v>0</v>
      </c>
      <c r="L393" s="224">
        <v>0</v>
      </c>
      <c r="M393" s="224">
        <v>0</v>
      </c>
      <c r="N393" s="224">
        <v>0</v>
      </c>
      <c r="O393" s="160">
        <v>0</v>
      </c>
      <c r="P393" s="245">
        <v>0</v>
      </c>
      <c r="Q393" s="161" t="s">
        <v>194</v>
      </c>
      <c r="R393" s="158" t="s">
        <v>194</v>
      </c>
    </row>
    <row r="394" spans="1:18" x14ac:dyDescent="0.25">
      <c r="A394" s="230" t="s">
        <v>123</v>
      </c>
      <c r="B394" s="181" t="s">
        <v>124</v>
      </c>
      <c r="C394" s="231">
        <v>0</v>
      </c>
      <c r="D394" s="231">
        <v>0</v>
      </c>
      <c r="E394" s="231">
        <v>0</v>
      </c>
      <c r="F394" s="231">
        <v>0</v>
      </c>
      <c r="G394" s="231">
        <v>0</v>
      </c>
      <c r="H394" s="231">
        <v>0</v>
      </c>
      <c r="I394" s="231">
        <v>2</v>
      </c>
      <c r="J394" s="231">
        <v>0</v>
      </c>
      <c r="K394" s="231">
        <v>0</v>
      </c>
      <c r="L394" s="231">
        <v>0</v>
      </c>
      <c r="M394" s="231">
        <v>0</v>
      </c>
      <c r="N394" s="231">
        <v>0</v>
      </c>
      <c r="O394" s="232">
        <v>2</v>
      </c>
      <c r="P394" s="244">
        <v>0</v>
      </c>
      <c r="Q394" s="233" t="s">
        <v>194</v>
      </c>
      <c r="R394" s="184">
        <v>2</v>
      </c>
    </row>
    <row r="395" spans="1:18" x14ac:dyDescent="0.25">
      <c r="A395" s="159" t="s">
        <v>679</v>
      </c>
      <c r="B395" s="185" t="s">
        <v>194</v>
      </c>
      <c r="C395" s="226">
        <v>0</v>
      </c>
      <c r="D395" s="226">
        <v>0</v>
      </c>
      <c r="E395" s="226">
        <v>0</v>
      </c>
      <c r="F395" s="226">
        <v>0</v>
      </c>
      <c r="G395" s="226">
        <v>0</v>
      </c>
      <c r="H395" s="226">
        <v>0</v>
      </c>
      <c r="I395" s="226">
        <v>2</v>
      </c>
      <c r="J395" s="226">
        <v>0</v>
      </c>
      <c r="K395" s="226">
        <v>0</v>
      </c>
      <c r="L395" s="226">
        <v>0</v>
      </c>
      <c r="M395" s="226">
        <v>0</v>
      </c>
      <c r="N395" s="226">
        <v>0</v>
      </c>
      <c r="O395" s="226">
        <v>2</v>
      </c>
      <c r="P395" s="164">
        <v>0</v>
      </c>
      <c r="Q395" s="240" t="s">
        <v>194</v>
      </c>
      <c r="R395" s="188">
        <v>2</v>
      </c>
    </row>
    <row r="396" spans="1:18" x14ac:dyDescent="0.25">
      <c r="A396" s="159" t="s">
        <v>194</v>
      </c>
      <c r="B396" s="223" t="s">
        <v>194</v>
      </c>
      <c r="C396" s="224">
        <v>0</v>
      </c>
      <c r="D396" s="224">
        <v>0</v>
      </c>
      <c r="E396" s="224">
        <v>0</v>
      </c>
      <c r="F396" s="224">
        <v>0</v>
      </c>
      <c r="G396" s="224">
        <v>0</v>
      </c>
      <c r="H396" s="224">
        <v>0</v>
      </c>
      <c r="I396" s="224">
        <v>0</v>
      </c>
      <c r="J396" s="224">
        <v>0</v>
      </c>
      <c r="K396" s="224">
        <v>0</v>
      </c>
      <c r="L396" s="224">
        <v>0</v>
      </c>
      <c r="M396" s="224">
        <v>0</v>
      </c>
      <c r="N396" s="224">
        <v>0</v>
      </c>
      <c r="O396" s="160">
        <v>0</v>
      </c>
      <c r="P396" s="245">
        <v>0</v>
      </c>
      <c r="Q396" s="161" t="s">
        <v>194</v>
      </c>
      <c r="R396" s="158" t="s">
        <v>194</v>
      </c>
    </row>
    <row r="397" spans="1:18" x14ac:dyDescent="0.25">
      <c r="A397" s="230" t="s">
        <v>142</v>
      </c>
      <c r="B397" s="181" t="s">
        <v>680</v>
      </c>
      <c r="C397" s="231">
        <v>0</v>
      </c>
      <c r="D397" s="231">
        <v>0</v>
      </c>
      <c r="E397" s="231">
        <v>0</v>
      </c>
      <c r="F397" s="231">
        <v>0</v>
      </c>
      <c r="G397" s="231">
        <v>0</v>
      </c>
      <c r="H397" s="231">
        <v>0</v>
      </c>
      <c r="I397" s="231">
        <v>0</v>
      </c>
      <c r="J397" s="231">
        <v>1</v>
      </c>
      <c r="K397" s="231">
        <v>0</v>
      </c>
      <c r="L397" s="231">
        <v>0</v>
      </c>
      <c r="M397" s="231">
        <v>0</v>
      </c>
      <c r="N397" s="231">
        <v>0</v>
      </c>
      <c r="O397" s="232">
        <v>1</v>
      </c>
      <c r="P397" s="244">
        <v>2</v>
      </c>
      <c r="Q397" s="233">
        <v>-0.5</v>
      </c>
      <c r="R397" s="184">
        <v>-1</v>
      </c>
    </row>
    <row r="398" spans="1:18" x14ac:dyDescent="0.25">
      <c r="A398" s="159" t="s">
        <v>142</v>
      </c>
      <c r="B398" s="223" t="s">
        <v>143</v>
      </c>
      <c r="C398" s="224">
        <v>0</v>
      </c>
      <c r="D398" s="224">
        <v>0</v>
      </c>
      <c r="E398" s="224">
        <v>1</v>
      </c>
      <c r="F398" s="224">
        <v>0</v>
      </c>
      <c r="G398" s="224">
        <v>0</v>
      </c>
      <c r="H398" s="224">
        <v>0</v>
      </c>
      <c r="I398" s="224">
        <v>0</v>
      </c>
      <c r="J398" s="224">
        <v>0</v>
      </c>
      <c r="K398" s="224">
        <v>0</v>
      </c>
      <c r="L398" s="224">
        <v>0</v>
      </c>
      <c r="M398" s="224">
        <v>0</v>
      </c>
      <c r="N398" s="224">
        <v>0</v>
      </c>
      <c r="O398" s="160">
        <v>1</v>
      </c>
      <c r="P398" s="245">
        <v>0</v>
      </c>
      <c r="Q398" s="161" t="s">
        <v>194</v>
      </c>
      <c r="R398" s="158">
        <v>1</v>
      </c>
    </row>
    <row r="399" spans="1:18" x14ac:dyDescent="0.25">
      <c r="A399" s="159" t="s">
        <v>681</v>
      </c>
      <c r="B399" s="185" t="s">
        <v>194</v>
      </c>
      <c r="C399" s="226">
        <v>0</v>
      </c>
      <c r="D399" s="226">
        <v>0</v>
      </c>
      <c r="E399" s="226">
        <v>1</v>
      </c>
      <c r="F399" s="226">
        <v>0</v>
      </c>
      <c r="G399" s="226">
        <v>0</v>
      </c>
      <c r="H399" s="226">
        <v>0</v>
      </c>
      <c r="I399" s="226">
        <v>0</v>
      </c>
      <c r="J399" s="226">
        <v>1</v>
      </c>
      <c r="K399" s="226">
        <v>0</v>
      </c>
      <c r="L399" s="226">
        <v>0</v>
      </c>
      <c r="M399" s="226">
        <v>0</v>
      </c>
      <c r="N399" s="226">
        <v>0</v>
      </c>
      <c r="O399" s="226">
        <v>2</v>
      </c>
      <c r="P399" s="164">
        <v>3</v>
      </c>
      <c r="Q399" s="240">
        <v>-0.33333333333333337</v>
      </c>
      <c r="R399" s="188">
        <v>-1</v>
      </c>
    </row>
    <row r="400" spans="1:18" x14ac:dyDescent="0.25">
      <c r="A400" s="159" t="s">
        <v>194</v>
      </c>
      <c r="B400" s="223" t="s">
        <v>194</v>
      </c>
      <c r="C400" s="224">
        <v>0</v>
      </c>
      <c r="D400" s="224">
        <v>0</v>
      </c>
      <c r="E400" s="224">
        <v>0</v>
      </c>
      <c r="F400" s="224">
        <v>0</v>
      </c>
      <c r="G400" s="224">
        <v>0</v>
      </c>
      <c r="H400" s="224">
        <v>0</v>
      </c>
      <c r="I400" s="224">
        <v>0</v>
      </c>
      <c r="J400" s="224">
        <v>0</v>
      </c>
      <c r="K400" s="224">
        <v>0</v>
      </c>
      <c r="L400" s="224">
        <v>0</v>
      </c>
      <c r="M400" s="224">
        <v>0</v>
      </c>
      <c r="N400" s="224">
        <v>0</v>
      </c>
      <c r="O400" s="160">
        <v>0</v>
      </c>
      <c r="P400" s="245">
        <v>0</v>
      </c>
      <c r="Q400" s="161" t="s">
        <v>194</v>
      </c>
      <c r="R400" s="158" t="s">
        <v>194</v>
      </c>
    </row>
    <row r="401" spans="1:18" x14ac:dyDescent="0.25">
      <c r="A401" s="230" t="s">
        <v>146</v>
      </c>
      <c r="B401" s="181" t="s">
        <v>147</v>
      </c>
      <c r="C401" s="231">
        <v>0</v>
      </c>
      <c r="D401" s="231">
        <v>1</v>
      </c>
      <c r="E401" s="231">
        <v>0</v>
      </c>
      <c r="F401" s="231">
        <v>0</v>
      </c>
      <c r="G401" s="231">
        <v>0</v>
      </c>
      <c r="H401" s="231">
        <v>0</v>
      </c>
      <c r="I401" s="231">
        <v>0</v>
      </c>
      <c r="J401" s="231">
        <v>0</v>
      </c>
      <c r="K401" s="231">
        <v>0</v>
      </c>
      <c r="L401" s="231">
        <v>0</v>
      </c>
      <c r="M401" s="231">
        <v>0</v>
      </c>
      <c r="N401" s="231">
        <v>0</v>
      </c>
      <c r="O401" s="232">
        <v>1</v>
      </c>
      <c r="P401" s="244">
        <v>0</v>
      </c>
      <c r="Q401" s="233" t="s">
        <v>194</v>
      </c>
      <c r="R401" s="184">
        <v>1</v>
      </c>
    </row>
    <row r="402" spans="1:18" x14ac:dyDescent="0.25">
      <c r="A402" s="159" t="s">
        <v>682</v>
      </c>
      <c r="B402" s="185" t="s">
        <v>194</v>
      </c>
      <c r="C402" s="226">
        <v>0</v>
      </c>
      <c r="D402" s="226">
        <v>1</v>
      </c>
      <c r="E402" s="226">
        <v>0</v>
      </c>
      <c r="F402" s="226">
        <v>0</v>
      </c>
      <c r="G402" s="226">
        <v>0</v>
      </c>
      <c r="H402" s="226">
        <v>0</v>
      </c>
      <c r="I402" s="226">
        <v>0</v>
      </c>
      <c r="J402" s="226">
        <v>0</v>
      </c>
      <c r="K402" s="226">
        <v>0</v>
      </c>
      <c r="L402" s="226">
        <v>0</v>
      </c>
      <c r="M402" s="226">
        <v>0</v>
      </c>
      <c r="N402" s="226">
        <v>0</v>
      </c>
      <c r="O402" s="226">
        <v>1</v>
      </c>
      <c r="P402" s="164">
        <v>0</v>
      </c>
      <c r="Q402" s="240" t="s">
        <v>194</v>
      </c>
      <c r="R402" s="188">
        <v>1</v>
      </c>
    </row>
    <row r="403" spans="1:18" x14ac:dyDescent="0.25">
      <c r="A403" s="159" t="s">
        <v>194</v>
      </c>
      <c r="B403" s="223" t="s">
        <v>194</v>
      </c>
      <c r="C403" s="224">
        <v>0</v>
      </c>
      <c r="D403" s="224">
        <v>0</v>
      </c>
      <c r="E403" s="224">
        <v>0</v>
      </c>
      <c r="F403" s="224">
        <v>0</v>
      </c>
      <c r="G403" s="224">
        <v>0</v>
      </c>
      <c r="H403" s="224">
        <v>0</v>
      </c>
      <c r="I403" s="224">
        <v>0</v>
      </c>
      <c r="J403" s="224">
        <v>0</v>
      </c>
      <c r="K403" s="224">
        <v>0</v>
      </c>
      <c r="L403" s="224">
        <v>0</v>
      </c>
      <c r="M403" s="224">
        <v>0</v>
      </c>
      <c r="N403" s="224">
        <v>0</v>
      </c>
      <c r="O403" s="160">
        <v>0</v>
      </c>
      <c r="P403" s="245">
        <v>0</v>
      </c>
      <c r="Q403" s="161" t="s">
        <v>194</v>
      </c>
      <c r="R403" s="158" t="s">
        <v>194</v>
      </c>
    </row>
    <row r="404" spans="1:18" x14ac:dyDescent="0.25">
      <c r="A404" s="230" t="s">
        <v>683</v>
      </c>
      <c r="B404" s="181" t="s">
        <v>684</v>
      </c>
      <c r="C404" s="231">
        <v>0</v>
      </c>
      <c r="D404" s="231">
        <v>0</v>
      </c>
      <c r="E404" s="231">
        <v>0</v>
      </c>
      <c r="F404" s="231">
        <v>1</v>
      </c>
      <c r="G404" s="231">
        <v>0</v>
      </c>
      <c r="H404" s="231">
        <v>0</v>
      </c>
      <c r="I404" s="231">
        <v>0</v>
      </c>
      <c r="J404" s="231">
        <v>0</v>
      </c>
      <c r="K404" s="231">
        <v>0</v>
      </c>
      <c r="L404" s="231">
        <v>0</v>
      </c>
      <c r="M404" s="231">
        <v>0</v>
      </c>
      <c r="N404" s="231">
        <v>0</v>
      </c>
      <c r="O404" s="232">
        <v>1</v>
      </c>
      <c r="P404" s="244">
        <v>0</v>
      </c>
      <c r="Q404" s="233" t="s">
        <v>194</v>
      </c>
      <c r="R404" s="184">
        <v>1</v>
      </c>
    </row>
    <row r="405" spans="1:18" x14ac:dyDescent="0.25">
      <c r="A405" s="159" t="s">
        <v>685</v>
      </c>
      <c r="B405" s="185" t="s">
        <v>194</v>
      </c>
      <c r="C405" s="226">
        <v>0</v>
      </c>
      <c r="D405" s="226">
        <v>0</v>
      </c>
      <c r="E405" s="226">
        <v>0</v>
      </c>
      <c r="F405" s="226">
        <v>1</v>
      </c>
      <c r="G405" s="226">
        <v>0</v>
      </c>
      <c r="H405" s="226">
        <v>0</v>
      </c>
      <c r="I405" s="226">
        <v>0</v>
      </c>
      <c r="J405" s="226">
        <v>0</v>
      </c>
      <c r="K405" s="226">
        <v>0</v>
      </c>
      <c r="L405" s="226">
        <v>0</v>
      </c>
      <c r="M405" s="226">
        <v>0</v>
      </c>
      <c r="N405" s="226">
        <v>0</v>
      </c>
      <c r="O405" s="226">
        <v>1</v>
      </c>
      <c r="P405" s="164">
        <v>2</v>
      </c>
      <c r="Q405" s="240">
        <v>-0.5</v>
      </c>
      <c r="R405" s="188">
        <v>-1</v>
      </c>
    </row>
    <row r="406" spans="1:18" x14ac:dyDescent="0.25">
      <c r="A406" s="159" t="s">
        <v>194</v>
      </c>
      <c r="B406" s="223" t="s">
        <v>194</v>
      </c>
      <c r="C406" s="224">
        <v>0</v>
      </c>
      <c r="D406" s="224">
        <v>0</v>
      </c>
      <c r="E406" s="224">
        <v>0</v>
      </c>
      <c r="F406" s="224">
        <v>0</v>
      </c>
      <c r="G406" s="224">
        <v>0</v>
      </c>
      <c r="H406" s="224">
        <v>0</v>
      </c>
      <c r="I406" s="224">
        <v>0</v>
      </c>
      <c r="J406" s="224">
        <v>0</v>
      </c>
      <c r="K406" s="224">
        <v>0</v>
      </c>
      <c r="L406" s="224">
        <v>0</v>
      </c>
      <c r="M406" s="224">
        <v>0</v>
      </c>
      <c r="N406" s="224">
        <v>0</v>
      </c>
      <c r="O406" s="160">
        <v>0</v>
      </c>
      <c r="P406" s="245">
        <v>0</v>
      </c>
      <c r="Q406" s="161" t="s">
        <v>194</v>
      </c>
      <c r="R406" s="158" t="s">
        <v>194</v>
      </c>
    </row>
    <row r="407" spans="1:18" x14ac:dyDescent="0.25">
      <c r="A407" s="230" t="s">
        <v>686</v>
      </c>
      <c r="B407" s="181" t="s">
        <v>687</v>
      </c>
      <c r="C407" s="231">
        <v>0</v>
      </c>
      <c r="D407" s="231">
        <v>0</v>
      </c>
      <c r="E407" s="231">
        <v>0</v>
      </c>
      <c r="F407" s="231">
        <v>0</v>
      </c>
      <c r="G407" s="231">
        <v>0</v>
      </c>
      <c r="H407" s="231">
        <v>1</v>
      </c>
      <c r="I407" s="231">
        <v>0</v>
      </c>
      <c r="J407" s="231">
        <v>0</v>
      </c>
      <c r="K407" s="231">
        <v>0</v>
      </c>
      <c r="L407" s="231">
        <v>0</v>
      </c>
      <c r="M407" s="231">
        <v>0</v>
      </c>
      <c r="N407" s="231">
        <v>0</v>
      </c>
      <c r="O407" s="232">
        <v>1</v>
      </c>
      <c r="P407" s="244">
        <v>0</v>
      </c>
      <c r="Q407" s="233" t="s">
        <v>194</v>
      </c>
      <c r="R407" s="184">
        <v>1</v>
      </c>
    </row>
    <row r="408" spans="1:18" x14ac:dyDescent="0.25">
      <c r="A408" s="159" t="s">
        <v>688</v>
      </c>
      <c r="B408" s="185" t="s">
        <v>194</v>
      </c>
      <c r="C408" s="226">
        <v>0</v>
      </c>
      <c r="D408" s="226">
        <v>0</v>
      </c>
      <c r="E408" s="226">
        <v>0</v>
      </c>
      <c r="F408" s="226">
        <v>0</v>
      </c>
      <c r="G408" s="226">
        <v>0</v>
      </c>
      <c r="H408" s="226">
        <v>1</v>
      </c>
      <c r="I408" s="226">
        <v>0</v>
      </c>
      <c r="J408" s="226">
        <v>0</v>
      </c>
      <c r="K408" s="226">
        <v>0</v>
      </c>
      <c r="L408" s="226">
        <v>0</v>
      </c>
      <c r="M408" s="226">
        <v>0</v>
      </c>
      <c r="N408" s="226">
        <v>0</v>
      </c>
      <c r="O408" s="226">
        <v>1</v>
      </c>
      <c r="P408" s="164">
        <v>1</v>
      </c>
      <c r="Q408" s="240">
        <v>0</v>
      </c>
      <c r="R408" s="188">
        <v>0</v>
      </c>
    </row>
    <row r="409" spans="1:18" x14ac:dyDescent="0.25">
      <c r="A409" s="159" t="s">
        <v>194</v>
      </c>
      <c r="B409" s="223" t="s">
        <v>194</v>
      </c>
      <c r="C409" s="224">
        <v>0</v>
      </c>
      <c r="D409" s="224">
        <v>0</v>
      </c>
      <c r="E409" s="224">
        <v>0</v>
      </c>
      <c r="F409" s="224">
        <v>0</v>
      </c>
      <c r="G409" s="224">
        <v>0</v>
      </c>
      <c r="H409" s="224">
        <v>0</v>
      </c>
      <c r="I409" s="224">
        <v>0</v>
      </c>
      <c r="J409" s="224">
        <v>0</v>
      </c>
      <c r="K409" s="224">
        <v>0</v>
      </c>
      <c r="L409" s="224">
        <v>0</v>
      </c>
      <c r="M409" s="224">
        <v>0</v>
      </c>
      <c r="N409" s="224">
        <v>0</v>
      </c>
      <c r="O409" s="160">
        <v>0</v>
      </c>
      <c r="P409" s="245">
        <v>0</v>
      </c>
      <c r="Q409" s="161" t="s">
        <v>194</v>
      </c>
      <c r="R409" s="158" t="s">
        <v>194</v>
      </c>
    </row>
    <row r="410" spans="1:18" x14ac:dyDescent="0.25">
      <c r="A410" s="159" t="s">
        <v>149</v>
      </c>
      <c r="B410" s="185" t="s">
        <v>194</v>
      </c>
      <c r="C410" s="226">
        <v>2026</v>
      </c>
      <c r="D410" s="226">
        <v>1611</v>
      </c>
      <c r="E410" s="226">
        <v>2232</v>
      </c>
      <c r="F410" s="226">
        <v>2226</v>
      </c>
      <c r="G410" s="226">
        <v>2571</v>
      </c>
      <c r="H410" s="226">
        <v>2666</v>
      </c>
      <c r="I410" s="226">
        <v>2018</v>
      </c>
      <c r="J410" s="226">
        <v>2049</v>
      </c>
      <c r="K410" s="226">
        <v>1947</v>
      </c>
      <c r="L410" s="226">
        <v>2076</v>
      </c>
      <c r="M410" s="226">
        <v>2100</v>
      </c>
      <c r="N410" s="226">
        <v>1498</v>
      </c>
      <c r="O410" s="226">
        <v>25020</v>
      </c>
      <c r="P410" s="164">
        <v>22429</v>
      </c>
      <c r="Q410" s="240">
        <v>0.11552008560345972</v>
      </c>
      <c r="R410" s="188">
        <v>2591</v>
      </c>
    </row>
    <row r="411" spans="1:18" x14ac:dyDescent="0.25">
      <c r="B411" s="145"/>
      <c r="Q411" s="60"/>
      <c r="R411" s="60"/>
    </row>
    <row r="412" spans="1:18" x14ac:dyDescent="0.25">
      <c r="B412" s="145"/>
      <c r="Q412" s="60"/>
      <c r="R412" s="60"/>
    </row>
    <row r="413" spans="1:18" x14ac:dyDescent="0.25">
      <c r="B413" s="145"/>
      <c r="Q413" s="60"/>
      <c r="R413" s="60"/>
    </row>
    <row r="414" spans="1:18" x14ac:dyDescent="0.25">
      <c r="B414" s="145"/>
      <c r="Q414" s="60"/>
      <c r="R414" s="60"/>
    </row>
    <row r="415" spans="1:18" x14ac:dyDescent="0.25">
      <c r="B415" s="145"/>
      <c r="Q415" s="60"/>
      <c r="R415" s="60"/>
    </row>
    <row r="416" spans="1:18" x14ac:dyDescent="0.25">
      <c r="B416" s="145"/>
      <c r="Q416" s="60"/>
      <c r="R416" s="60"/>
    </row>
    <row r="417" spans="2:18" x14ac:dyDescent="0.25">
      <c r="B417" s="145"/>
      <c r="Q417" s="60"/>
      <c r="R417" s="60"/>
    </row>
    <row r="418" spans="2:18" x14ac:dyDescent="0.25">
      <c r="B418" s="145"/>
      <c r="Q418" s="60"/>
      <c r="R418" s="60"/>
    </row>
    <row r="419" spans="2:18" x14ac:dyDescent="0.25">
      <c r="B419" s="145"/>
      <c r="Q419" s="60"/>
      <c r="R419" s="60"/>
    </row>
    <row r="420" spans="2:18" x14ac:dyDescent="0.25">
      <c r="B420" s="145"/>
      <c r="Q420" s="60"/>
      <c r="R420" s="60"/>
    </row>
    <row r="421" spans="2:18" x14ac:dyDescent="0.25">
      <c r="B421" s="145"/>
      <c r="Q421" s="60"/>
      <c r="R421" s="60"/>
    </row>
    <row r="422" spans="2:18" x14ac:dyDescent="0.25">
      <c r="B422" s="145"/>
      <c r="Q422" s="60"/>
      <c r="R422" s="60"/>
    </row>
    <row r="423" spans="2:18" x14ac:dyDescent="0.25">
      <c r="B423" s="145"/>
      <c r="Q423" s="60"/>
      <c r="R423" s="60"/>
    </row>
    <row r="424" spans="2:18" x14ac:dyDescent="0.25">
      <c r="B424" s="145"/>
      <c r="Q424" s="60"/>
      <c r="R424" s="60"/>
    </row>
    <row r="425" spans="2:18" x14ac:dyDescent="0.25">
      <c r="B425" s="145"/>
      <c r="Q425" s="60"/>
      <c r="R425" s="60"/>
    </row>
    <row r="426" spans="2:18" x14ac:dyDescent="0.25">
      <c r="B426" s="145"/>
      <c r="Q426" s="60"/>
      <c r="R426" s="60"/>
    </row>
    <row r="427" spans="2:18" x14ac:dyDescent="0.25">
      <c r="B427" s="145"/>
      <c r="Q427" s="60"/>
      <c r="R427" s="60"/>
    </row>
    <row r="428" spans="2:18" x14ac:dyDescent="0.25">
      <c r="B428" s="145"/>
      <c r="Q428" s="60"/>
      <c r="R428" s="60"/>
    </row>
  </sheetData>
  <conditionalFormatting sqref="C6:C7 C19:C20 C29:C30 C44:C45 C59:C60 C71:C73 C78:C79 C89:C90 C99:C100 C114:C115 C127:C128 C135:C136 C150:C151 C157:C158 C178:C179 C186:C187 C208:C209 C226:C227 C244:C245 C253:C254 C259:C260 C265:C266 C271:C272 C280:C281 C288:C289 C296:C297 C304:C305 C324:C325 C331:C332 C337:C338 C342:C343 C345:C346 C348:C349 C353:C355 C357:C358 C362:C363 C367:C368 C372:C373 C376:C377 C381:C382 C385:C386 C388:C389 C392:C393 C395:C396 C399:C400 C402:C403 C405:C406 C408:P410">
    <cfRule type="cellIs" dxfId="716" priority="114" operator="equal">
      <formula>0</formula>
    </cfRule>
  </conditionalFormatting>
  <conditionalFormatting sqref="C6:C7 C19:C20 C29:C30 C44:C45 C59:C60 C71:C73 C78:C79 C89:C90 C99:C100 C114:C115 C127:C128 C135:C136 C150:C151 C157:C158 C178:C179 C186:C187 C208:C209 C226:C227 C244:C245 C253:C254 C259:C260 C265:C266 C271:C272 C280:C281 C288:C289 C296:C297 C304:C305 C324:C325 C331:C332 C337:C338 C342:C343 C345:C346 C348:C349 C353:C355 C357:C358 C362:C363 C367:C368 C372:C373 C376:C377 C381:C382 C385:C386 C388:C389 C392:C393 C395:C396 C399:C400 C402:C403 C405:C406">
    <cfRule type="cellIs" dxfId="715" priority="113" operator="equal">
      <formula>0</formula>
    </cfRule>
  </conditionalFormatting>
  <conditionalFormatting sqref="A6:A7 A19:A20 A29:A30 A44:A45 A59:A60 A71:A73 A78:A79 A89:A90 A99:A100 A114:A115 A127:A128 A135:A136 A150:A151 A157:A158 A178:A179 A186:A187 A208:A209 A226:A227 A244:A245 A253:A254 A259:A260 A265:A266 A271:A272 A280:A281 A288:A289 A296:A297 A304:A305 A324:A325 A331:A332 A337:A338 A342:A343 A345:A346 A348:A349 A353:A355 A357:A358 A362:A363 A367:A368 A372:A373 A376:A377 A381:A382 A385:A386 A388:A389 A392:A393 A395:A396 A399:A400 A402:A403 A405:A406 A408:B410">
    <cfRule type="containsText" dxfId="714" priority="112" operator="containsText" text="kokku">
      <formula>NOT(ISERROR(SEARCH("kokku",A6)))</formula>
    </cfRule>
  </conditionalFormatting>
  <conditionalFormatting sqref="B6:B7 B19:B20 B29:B30 B44:B45 B59:B60 B71:B73 B78:B79 B89:B90 B99:B100 B114:B115 B127:B128 B135:B136 B150:B151 B157:B158 B178:B179 B186:B187 B208:B209 B226:B227 B244:B245 B253:B254 B259:B260 B265:B266 B271:B272 B280:B281 B288:B289 B296:B297 B304:B305 B324:B325 B331:B332 B337:B338 B342:B343 B345:B346 B348:B349 B353:B355 B357:B358 B362:B363 B367:B368 B372:B373 B376:B377 B381:B382 B385:B386 B388:B389 B392:B393 B395:B396 B399:B400 B402:B403 B405:B406">
    <cfRule type="containsText" dxfId="713" priority="111" operator="containsText" text="kokku">
      <formula>NOT(ISERROR(SEARCH("kokku",B6)))</formula>
    </cfRule>
  </conditionalFormatting>
  <conditionalFormatting sqref="D6:D7 D19:D20 D29:D30 D44:D45 D59:D60 D71:D73 D78:D79 D89:D90 D99:D100 D114:D115 D127:D128 D135:D136 D150:D151 D157:D158 D178:D179 D186:D187 D208:D209 D226:D227 D244:D245 D253:D254 D259:D260 D265:D266 D271:D272 D280:D281 D288:D289 D296:D297 D304:D305 D324:D325 D331:D332 D337:D338 D342:D343 D345:D346 D348:D349 D353:D355 D357:D358 D362:D363 D367:D368 D372:D373 D376:D377 D381:D382 D385:D386 D388:D389 D392:D393 D395:D396 D399:D400 D402:D403 D405:D406">
    <cfRule type="cellIs" dxfId="712" priority="110" operator="equal">
      <formula>0</formula>
    </cfRule>
  </conditionalFormatting>
  <conditionalFormatting sqref="D6:D7 D19:D20 D29:D30 D44:D45 D59:D60 D71:D73 D78:D79 D89:D90 D99:D100 D114:D115 D127:D128 D135:D136 D150:D151 D157:D158 D178:D179 D186:D187 D208:D209 D226:D227 D244:D245 D253:D254 D259:D260 D265:D266 D271:D272 D280:D281 D288:D289 D296:D297 D304:D305 D324:D325 D331:D332 D337:D338 D342:D343 D345:D346 D348:D349 D353:D355 D357:D358 D362:D363 D367:D368 D372:D373 D376:D377 D381:D382 D385:D386 D388:D389 D392:D393 D395:D396 D399:D400 D402:D403 D405:D406">
    <cfRule type="cellIs" dxfId="711" priority="109" operator="equal">
      <formula>0</formula>
    </cfRule>
  </conditionalFormatting>
  <conditionalFormatting sqref="E6:E7 E19:E20 E29:E30 E44:E45 E59:E60 E71:E73 E78:E79 E89:E90 E99:E100 E114:E115 E127:E128 E135:E136 E150:E151 E157:E158 E178:E179 E186:E187 E208:E209 E226:E227 E244:E245 E253:E254 E259:E260 E265:E266 E271:E272 E280:E281 E288:E289 E296:E297 E304:E305 E324:E325 E331:E332 E337:E338 E342:E343 E345:E346 E348:E349 E353:E355 E357:E358 E362:E363 E367:E368 E372:E373 E376:E377 E381:E382 E385:E386 E388:E389 E392:E393 E395:E396 E399:E400 E402:E403 E405:E406">
    <cfRule type="cellIs" dxfId="710" priority="108" operator="equal">
      <formula>0</formula>
    </cfRule>
  </conditionalFormatting>
  <conditionalFormatting sqref="E6:E7 E19:E20 E29:E30 E44:E45 E59:E60 E71:E73 E78:E79 E89:E90 E99:E100 E114:E115 E127:E128 E135:E136 E150:E151 E157:E158 E178:E179 E186:E187 E208:E209 E226:E227 E244:E245 E253:E254 E259:E260 E265:E266 E271:E272 E280:E281 E288:E289 E296:E297 E304:E305 E324:E325 E331:E332 E337:E338 E342:E343 E345:E346 E348:E349 E353:E355 E357:E358 E362:E363 E367:E368 E372:E373 E376:E377 E381:E382 E385:E386 E388:E389 E392:E393 E395:E396 E399:E400 E402:E403 E405:E406">
    <cfRule type="cellIs" dxfId="709" priority="107" operator="equal">
      <formula>0</formula>
    </cfRule>
  </conditionalFormatting>
  <conditionalFormatting sqref="F6:F7 F19:F20 F29:F30 F44:F45 F59:F60 F71:F73 F78:F79 F89:F90 F99:F100 F114:F115 F127:F128 F135:F136 F150:F151 F157:F158 F178:F179 F186:F187 F208:F209 F226:F227 F244:F245 F253:F254 F259:F260 F265:F266 F271:F272 F280:F281 F288:F289 F296:F297 F304:F305 F324:F325 F331:F332 F337:F338 F342:F343 F345:F346 F348:F349 F353:F355 F357:F358 F362:F363 F367:F368 F372:F373 F376:F377 F381:F382 F385:F386 F388:F389 F392:F393 F395:F396 F399:F400 F402:F403 F405:F406">
    <cfRule type="cellIs" dxfId="708" priority="106" operator="equal">
      <formula>0</formula>
    </cfRule>
  </conditionalFormatting>
  <conditionalFormatting sqref="F6:F7 F19:F20 F29:F30 F44:F45 F59:F60 F71:F73 F78:F79 F89:F90 F99:F100 F114:F115 F127:F128 F135:F136 F150:F151 F157:F158 F178:F179 F186:F187 F208:F209 F226:F227 F244:F245 F253:F254 F259:F260 F265:F266 F271:F272 F280:F281 F288:F289 F296:F297 F304:F305 F324:F325 F331:F332 F337:F338 F342:F343 F345:F346 F348:F349 F353:F355 F357:F358 F362:F363 F367:F368 F372:F373 F376:F377 F381:F382 F385:F386 F388:F389 F392:F393 F395:F396 F399:F400 F402:F403 F405:F406">
    <cfRule type="cellIs" dxfId="707" priority="105" operator="equal">
      <formula>0</formula>
    </cfRule>
  </conditionalFormatting>
  <conditionalFormatting sqref="G6:O7 G19:O20 G29:O30 G44:O45 G59:O60 G71:O73 G78:O79 G89:O90 G99:O100 G114:O115 G127:O128 G135:O136 G150:O151 G157:O158 G178:O179 G186:O187 G208:O209 G226:O227 G244:O245 G253:O254 G259:O260 G265:O266 G271:O272 G280:O281 G288:O289 G296:O297 G304:O305 G324:O325 G331:O332 G337:O338 G342:O343 G345:O346 G348:O349 G353:O355 G357:O358 G362:O363 G367:O368 G372:O373 G376:O377 G381:O382 G385:O386 G388:O389 G392:O393 G395:O396 G399:O400 G402:O403 G405:O406">
    <cfRule type="cellIs" dxfId="706" priority="104" operator="equal">
      <formula>0</formula>
    </cfRule>
  </conditionalFormatting>
  <conditionalFormatting sqref="G6:O7 G19:O20 G29:O30 G44:O45 G59:O60 G71:O73 G78:O79 G89:O90 G99:O100 G114:O115 G127:O128 G135:O136 G150:O151 G157:O158 G178:O179 G186:O187 G208:O209 G226:O227 G244:O245 G253:O254 G259:O260 G265:O266 G271:O272 G280:O281 G288:O289 G296:O297 G304:O305 G324:O325 G331:O332 G337:O338 G342:O343 G345:O346 G348:O349 G353:O355 G357:O358 G362:O363 G367:O368 G372:O373 G376:O377 G381:O382 G385:O386 G388:O389 G392:O393 G395:O396 G399:O400 G402:O403 G405:O406">
    <cfRule type="cellIs" dxfId="705" priority="103" operator="equal">
      <formula>0</formula>
    </cfRule>
  </conditionalFormatting>
  <conditionalFormatting sqref="P6:P7 P19:P20 P29:P30 P44:P45 P59:P60 P71:P73 P78:P79 P89:P90 P99:P100 P114:P115 P127:P128 P135:P136 P150:P151 P157:P158 P178:P179 P186:P187 P208:P209 P226:P227 P244:P245 P253:P254 P259:P260 P265:P266 P271:P272 P280:P281 P288:P289 P296:P297 P304:P305 P324:P325 P331:P332 P337:P338 P342:P343 P345:P346 P348:P349 P353:P355 P357:P358 P362:P363 P367:P368 P372:P373 P376:P377 P381:P382 P385:P386 P388:P389 P392:P393 P395:P396 P399:P400 P402:P403 P405:P406">
    <cfRule type="cellIs" dxfId="704" priority="102" operator="equal">
      <formula>0</formula>
    </cfRule>
  </conditionalFormatting>
  <conditionalFormatting sqref="Q6:Q7 Q19:Q20 Q29:Q30 Q44:Q45 Q59:Q60 Q71:Q73 Q78:Q79 Q89:Q90 Q99:Q100 Q114:Q115 Q127:Q128 Q135:Q136 Q150:Q151 Q157:Q158 Q178:Q179 Q186:Q187 Q208:Q209 Q226:Q227 Q244:Q245 Q253:Q254 Q259:Q260 Q265:Q266 Q271:Q272 Q280:Q281 Q288:Q289 Q296:Q297 Q304:Q305 Q324:Q325 Q331:Q332 Q337:Q338 Q342:Q343 Q345:Q346 Q348:Q349 Q353:Q355 Q357:Q358 Q362:Q363 Q367:Q368 Q372:Q373 Q376:Q377 Q381:Q382 Q385:Q386 Q388:Q389 Q392:Q393 Q395:Q396 Q399:Q400 Q402:Q403 Q405:Q406 Q408:Q410">
    <cfRule type="cellIs" dxfId="703" priority="100" operator="greaterThan">
      <formula>0</formula>
    </cfRule>
    <cfRule type="cellIs" dxfId="702" priority="101" operator="lessThan">
      <formula>0</formula>
    </cfRule>
  </conditionalFormatting>
  <conditionalFormatting sqref="Q6:Q7 Q19:Q20 Q29:Q30 Q44:Q45 Q59:Q60 Q71:Q73 Q78:Q79 Q89:Q90 Q99:Q100 Q114:Q115 Q127:Q128 Q135:Q136 Q150:Q151 Q157:Q158 Q178:Q179 Q186:Q187 Q208:Q209 Q226:Q227 Q244:Q245 Q253:Q254 Q259:Q260 Q265:Q266 Q271:Q272 Q280:Q281 Q288:Q289 Q296:Q297 Q304:Q305 Q324:Q325 Q331:Q332 Q337:Q338 Q342:Q343 Q345:Q346 Q348:Q349 Q353:Q355 Q357:Q358 Q362:Q363 Q367:Q368 Q372:Q373 Q376:Q377 Q381:Q382 Q385:Q386 Q388:Q389 Q392:Q393 Q395:Q396 Q399:Q400 Q402:Q403 Q405:Q406 Q408:Q410">
    <cfRule type="cellIs" dxfId="701" priority="98" operator="greaterThan">
      <formula>0</formula>
    </cfRule>
    <cfRule type="cellIs" dxfId="700" priority="99" operator="lessThan">
      <formula>0</formula>
    </cfRule>
  </conditionalFormatting>
  <conditionalFormatting sqref="Q6:Q7 Q19:Q20 Q29:Q30 Q44:Q45 Q59:Q60 Q71:Q73 Q78:Q79 Q89:Q90 Q99:Q100 Q114:Q115 Q127:Q128 Q135:Q136 Q150:Q151 Q157:Q158 Q178:Q179 Q186:Q187 Q208:Q209 Q226:Q227 Q244:Q245 Q253:Q254 Q259:Q260 Q265:Q266 Q271:Q272 Q280:Q281 Q288:Q289 Q296:Q297 Q304:Q305 Q324:Q325 Q331:Q332 Q337:Q338 Q342:Q343 Q345:Q346 Q348:Q349 Q353:Q355 Q357:Q358 Q362:Q363 Q367:Q368 Q372:Q373 Q376:Q377 Q381:Q382 Q385:Q386 Q388:Q389 Q392:Q393 Q395:Q396 Q399:Q400 Q402:Q403 Q405:Q406">
    <cfRule type="cellIs" dxfId="699" priority="96" operator="greaterThan">
      <formula>0</formula>
    </cfRule>
    <cfRule type="cellIs" dxfId="698" priority="97" operator="lessThan">
      <formula>0</formula>
    </cfRule>
  </conditionalFormatting>
  <conditionalFormatting sqref="C61:C70 C46:C58 C31:C43 C21:C28 C8:C18">
    <cfRule type="cellIs" dxfId="697" priority="95" operator="equal">
      <formula>0</formula>
    </cfRule>
  </conditionalFormatting>
  <conditionalFormatting sqref="C61:C70 C46:C58 C31:C43 C21:C28 C8:C18">
    <cfRule type="cellIs" dxfId="696" priority="94" operator="equal">
      <formula>0</formula>
    </cfRule>
  </conditionalFormatting>
  <conditionalFormatting sqref="A61:A70 A46:A58 A31:A43 A21:A28 A8:A18">
    <cfRule type="containsText" dxfId="695" priority="93" operator="containsText" text="kokku">
      <formula>NOT(ISERROR(SEARCH("kokku",A8)))</formula>
    </cfRule>
  </conditionalFormatting>
  <conditionalFormatting sqref="B61:B70 B46:B58 B31:B43 B21:B28 B8:B18">
    <cfRule type="containsText" dxfId="694" priority="92" operator="containsText" text="kokku">
      <formula>NOT(ISERROR(SEARCH("kokku",B8)))</formula>
    </cfRule>
  </conditionalFormatting>
  <conditionalFormatting sqref="D61:D70 D46:D58 D31:D43 D21:D28 D8:D18">
    <cfRule type="cellIs" dxfId="693" priority="91" operator="equal">
      <formula>0</formula>
    </cfRule>
  </conditionalFormatting>
  <conditionalFormatting sqref="D61:D70 D46:D58 D31:D43 D21:D28 D8:D18">
    <cfRule type="cellIs" dxfId="692" priority="90" operator="equal">
      <formula>0</formula>
    </cfRule>
  </conditionalFormatting>
  <conditionalFormatting sqref="E61:E70 E46:E58 E31:E43 E21:E28 E8:E18">
    <cfRule type="cellIs" dxfId="691" priority="89" operator="equal">
      <formula>0</formula>
    </cfRule>
  </conditionalFormatting>
  <conditionalFormatting sqref="E61:E70 E46:E58 E31:E43 E21:E28 E8:E18">
    <cfRule type="cellIs" dxfId="690" priority="88" operator="equal">
      <formula>0</formula>
    </cfRule>
  </conditionalFormatting>
  <conditionalFormatting sqref="F61:F70 F46:F58 F31:F43 F21:F28 F8:F18">
    <cfRule type="cellIs" dxfId="689" priority="87" operator="equal">
      <formula>0</formula>
    </cfRule>
  </conditionalFormatting>
  <conditionalFormatting sqref="F61:F70 F46:F58 F31:F43 F21:F28 F8:F18">
    <cfRule type="cellIs" dxfId="688" priority="86" operator="equal">
      <formula>0</formula>
    </cfRule>
  </conditionalFormatting>
  <conditionalFormatting sqref="G61:O70 G46:O58 G31:O43 G21:O28 G8:O18">
    <cfRule type="cellIs" dxfId="687" priority="85" operator="equal">
      <formula>0</formula>
    </cfRule>
  </conditionalFormatting>
  <conditionalFormatting sqref="G61:O70 G46:O58 G31:O43 G21:O28 G8:O18">
    <cfRule type="cellIs" dxfId="686" priority="84" operator="equal">
      <formula>0</formula>
    </cfRule>
  </conditionalFormatting>
  <conditionalFormatting sqref="P61:P70 P46:P58 P31:P43 P21:P28 P8:P18">
    <cfRule type="cellIs" dxfId="685" priority="83" operator="equal">
      <formula>0</formula>
    </cfRule>
  </conditionalFormatting>
  <conditionalFormatting sqref="Q61:Q70 Q46:Q58 Q31:Q43 Q21:Q28 Q8:Q18">
    <cfRule type="cellIs" dxfId="684" priority="81" operator="greaterThan">
      <formula>0</formula>
    </cfRule>
    <cfRule type="cellIs" dxfId="683" priority="82" operator="lessThan">
      <formula>0</formula>
    </cfRule>
  </conditionalFormatting>
  <conditionalFormatting sqref="Q61:Q70 Q46:Q58 Q31:Q43 Q21:Q28 Q8:Q18">
    <cfRule type="cellIs" dxfId="682" priority="79" operator="greaterThan">
      <formula>0</formula>
    </cfRule>
    <cfRule type="cellIs" dxfId="681" priority="80" operator="lessThan">
      <formula>0</formula>
    </cfRule>
  </conditionalFormatting>
  <conditionalFormatting sqref="Q61:Q70 Q46:Q58 Q31:Q43 Q21:Q28 Q8:Q18">
    <cfRule type="cellIs" dxfId="680" priority="77" operator="greaterThan">
      <formula>0</formula>
    </cfRule>
    <cfRule type="cellIs" dxfId="679" priority="78" operator="lessThan">
      <formula>0</formula>
    </cfRule>
  </conditionalFormatting>
  <conditionalFormatting sqref="C210:C225 C188:C207 C180:C185 C159:C177 C152:C156 C137:C149 C129:C134 C116:C126 C101:C113 C91:C98 C80:C88 C74:C77">
    <cfRule type="cellIs" dxfId="678" priority="76" operator="equal">
      <formula>0</formula>
    </cfRule>
  </conditionalFormatting>
  <conditionalFormatting sqref="C210:C225 C188:C207 C180:C185 C159:C177 C152:C156 C137:C149 C129:C134 C116:C126 C101:C113 C91:C98 C80:C88 C74:C77">
    <cfRule type="cellIs" dxfId="677" priority="75" operator="equal">
      <formula>0</formula>
    </cfRule>
  </conditionalFormatting>
  <conditionalFormatting sqref="A210:A225 A188:A207 A180:A185 A159:A177 A152:A156 A137:A149 A129:A134 A116:A126 A101:A113 A91:A98 A80:A88 A74:A77">
    <cfRule type="containsText" dxfId="676" priority="74" operator="containsText" text="kokku">
      <formula>NOT(ISERROR(SEARCH("kokku",A74)))</formula>
    </cfRule>
  </conditionalFormatting>
  <conditionalFormatting sqref="B210:B225 B188:B207 B180:B185 B159:B177 B152:B156 B137:B149 B129:B134 B116:B126 B101:B113 B91:B98 B80:B88 B74:B77">
    <cfRule type="containsText" dxfId="675" priority="73" operator="containsText" text="kokku">
      <formula>NOT(ISERROR(SEARCH("kokku",B74)))</formula>
    </cfRule>
  </conditionalFormatting>
  <conditionalFormatting sqref="D210:D225 D188:D207 D180:D185 D159:D177 D152:D156 D137:D149 D129:D134 D116:D126 D101:D113 D91:D98 D80:D88 D74:D77">
    <cfRule type="cellIs" dxfId="674" priority="72" operator="equal">
      <formula>0</formula>
    </cfRule>
  </conditionalFormatting>
  <conditionalFormatting sqref="D210:D225 D188:D207 D180:D185 D159:D177 D152:D156 D137:D149 D129:D134 D116:D126 D101:D113 D91:D98 D80:D88 D74:D77">
    <cfRule type="cellIs" dxfId="673" priority="71" operator="equal">
      <formula>0</formula>
    </cfRule>
  </conditionalFormatting>
  <conditionalFormatting sqref="E210:E225 E188:E207 E180:E185 E159:E177 E152:E156 E137:E149 E129:E134 E116:E126 E101:E113 E91:E98 E80:E88 E74:E77">
    <cfRule type="cellIs" dxfId="672" priority="70" operator="equal">
      <formula>0</formula>
    </cfRule>
  </conditionalFormatting>
  <conditionalFormatting sqref="E210:E225 E188:E207 E180:E185 E159:E177 E152:E156 E137:E149 E129:E134 E116:E126 E101:E113 E91:E98 E80:E88 E74:E77">
    <cfRule type="cellIs" dxfId="671" priority="69" operator="equal">
      <formula>0</formula>
    </cfRule>
  </conditionalFormatting>
  <conditionalFormatting sqref="F210:F225 F188:F207 F180:F185 F159:F177 F152:F156 F137:F149 F129:F134 F116:F126 F101:F113 F91:F98 F80:F88 F74:F77">
    <cfRule type="cellIs" dxfId="670" priority="68" operator="equal">
      <formula>0</formula>
    </cfRule>
  </conditionalFormatting>
  <conditionalFormatting sqref="F210:F225 F188:F207 F180:F185 F159:F177 F152:F156 F137:F149 F129:F134 F116:F126 F101:F113 F91:F98 F80:F88 F74:F77">
    <cfRule type="cellIs" dxfId="669" priority="67" operator="equal">
      <formula>0</formula>
    </cfRule>
  </conditionalFormatting>
  <conditionalFormatting sqref="G210:O225 G188:O207 G180:O185 G159:O177 G152:O156 G137:O149 G129:O134 G116:O126 G101:O113 G91:O98 G80:O88 G74:O77">
    <cfRule type="cellIs" dxfId="668" priority="66" operator="equal">
      <formula>0</formula>
    </cfRule>
  </conditionalFormatting>
  <conditionalFormatting sqref="G210:O225 G188:O207 G180:O185 G159:O177 G152:O156 G137:O149 G129:O134 G116:O126 G101:O113 G91:O98 G80:O88 G74:O77">
    <cfRule type="cellIs" dxfId="667" priority="65" operator="equal">
      <formula>0</formula>
    </cfRule>
  </conditionalFormatting>
  <conditionalFormatting sqref="P210:P225 P188:P207 P180:P185 P159:P177 P152:P156 P137:P149 P129:P134 P116:P126 P101:P113 P91:P98 P80:P88 P74:P77">
    <cfRule type="cellIs" dxfId="666" priority="64" operator="equal">
      <formula>0</formula>
    </cfRule>
  </conditionalFormatting>
  <conditionalFormatting sqref="Q210:Q225 Q188:Q207 Q180:Q185 Q159:Q177 Q152:Q156 Q137:Q149 Q129:Q134 Q116:Q126 Q101:Q113 Q91:Q98 Q80:Q88 Q74:Q77">
    <cfRule type="cellIs" dxfId="665" priority="62" operator="greaterThan">
      <formula>0</formula>
    </cfRule>
    <cfRule type="cellIs" dxfId="664" priority="63" operator="lessThan">
      <formula>0</formula>
    </cfRule>
  </conditionalFormatting>
  <conditionalFormatting sqref="Q210:Q225 Q188:Q207 Q180:Q185 Q159:Q177 Q152:Q156 Q137:Q149 Q129:Q134 Q116:Q126 Q101:Q113 Q91:Q98 Q80:Q88 Q74:Q77">
    <cfRule type="cellIs" dxfId="663" priority="60" operator="greaterThan">
      <formula>0</formula>
    </cfRule>
    <cfRule type="cellIs" dxfId="662" priority="61" operator="lessThan">
      <formula>0</formula>
    </cfRule>
  </conditionalFormatting>
  <conditionalFormatting sqref="Q210:Q225 Q188:Q207 Q180:Q185 Q159:Q177 Q152:Q156 Q137:Q149 Q129:Q134 Q116:Q126 Q101:Q113 Q91:Q98 Q80:Q88 Q74:Q77">
    <cfRule type="cellIs" dxfId="661" priority="58" operator="greaterThan">
      <formula>0</formula>
    </cfRule>
    <cfRule type="cellIs" dxfId="660" priority="59" operator="lessThan">
      <formula>0</formula>
    </cfRule>
  </conditionalFormatting>
  <conditionalFormatting sqref="C255:C258 C246:C252 C228:C243">
    <cfRule type="cellIs" dxfId="659" priority="57" operator="equal">
      <formula>0</formula>
    </cfRule>
  </conditionalFormatting>
  <conditionalFormatting sqref="C255:C258 C246:C252 C228:C243">
    <cfRule type="cellIs" dxfId="658" priority="56" operator="equal">
      <formula>0</formula>
    </cfRule>
  </conditionalFormatting>
  <conditionalFormatting sqref="A255:A258 A246:A252 A228:A243">
    <cfRule type="containsText" dxfId="657" priority="55" operator="containsText" text="kokku">
      <formula>NOT(ISERROR(SEARCH("kokku",A228)))</formula>
    </cfRule>
  </conditionalFormatting>
  <conditionalFormatting sqref="B255:B258 B246:B252 B228:B243">
    <cfRule type="containsText" dxfId="656" priority="54" operator="containsText" text="kokku">
      <formula>NOT(ISERROR(SEARCH("kokku",B228)))</formula>
    </cfRule>
  </conditionalFormatting>
  <conditionalFormatting sqref="D255:D258 D246:D252 D228:D243">
    <cfRule type="cellIs" dxfId="655" priority="53" operator="equal">
      <formula>0</formula>
    </cfRule>
  </conditionalFormatting>
  <conditionalFormatting sqref="D255:D258 D246:D252 D228:D243">
    <cfRule type="cellIs" dxfId="654" priority="52" operator="equal">
      <formula>0</formula>
    </cfRule>
  </conditionalFormatting>
  <conditionalFormatting sqref="E255:E258 E246:E252 E228:E243">
    <cfRule type="cellIs" dxfId="653" priority="51" operator="equal">
      <formula>0</formula>
    </cfRule>
  </conditionalFormatting>
  <conditionalFormatting sqref="E255:E258 E246:E252 E228:E243">
    <cfRule type="cellIs" dxfId="652" priority="50" operator="equal">
      <formula>0</formula>
    </cfRule>
  </conditionalFormatting>
  <conditionalFormatting sqref="F255:F258 F246:F252 F228:F243">
    <cfRule type="cellIs" dxfId="651" priority="49" operator="equal">
      <formula>0</formula>
    </cfRule>
  </conditionalFormatting>
  <conditionalFormatting sqref="F255:F258 F246:F252 F228:F243">
    <cfRule type="cellIs" dxfId="650" priority="48" operator="equal">
      <formula>0</formula>
    </cfRule>
  </conditionalFormatting>
  <conditionalFormatting sqref="G255:O258 G246:O252 G228:O243">
    <cfRule type="cellIs" dxfId="649" priority="47" operator="equal">
      <formula>0</formula>
    </cfRule>
  </conditionalFormatting>
  <conditionalFormatting sqref="G255:O258 G246:O252 G228:O243">
    <cfRule type="cellIs" dxfId="648" priority="46" operator="equal">
      <formula>0</formula>
    </cfRule>
  </conditionalFormatting>
  <conditionalFormatting sqref="P255:P258 P246:P252 P228:P243">
    <cfRule type="cellIs" dxfId="647" priority="45" operator="equal">
      <formula>0</formula>
    </cfRule>
  </conditionalFormatting>
  <conditionalFormatting sqref="Q255:Q258 Q246:Q252 Q228:Q243">
    <cfRule type="cellIs" dxfId="646" priority="43" operator="greaterThan">
      <formula>0</formula>
    </cfRule>
    <cfRule type="cellIs" dxfId="645" priority="44" operator="lessThan">
      <formula>0</formula>
    </cfRule>
  </conditionalFormatting>
  <conditionalFormatting sqref="Q255:Q258 Q246:Q252 Q228:Q243">
    <cfRule type="cellIs" dxfId="644" priority="41" operator="greaterThan">
      <formula>0</formula>
    </cfRule>
    <cfRule type="cellIs" dxfId="643" priority="42" operator="lessThan">
      <formula>0</formula>
    </cfRule>
  </conditionalFormatting>
  <conditionalFormatting sqref="Q255:Q258 Q246:Q252 Q228:Q243">
    <cfRule type="cellIs" dxfId="642" priority="39" operator="greaterThan">
      <formula>0</formula>
    </cfRule>
    <cfRule type="cellIs" dxfId="641" priority="40" operator="lessThan">
      <formula>0</formula>
    </cfRule>
  </conditionalFormatting>
  <conditionalFormatting sqref="C306:C323 C298:C303 C290:C295 C282:C287 C273:C279 C267:C270 C261:C264">
    <cfRule type="cellIs" dxfId="640" priority="38" operator="equal">
      <formula>0</formula>
    </cfRule>
  </conditionalFormatting>
  <conditionalFormatting sqref="C306:C323 C298:C303 C290:C295 C282:C287 C273:C279 C267:C270 C261:C264">
    <cfRule type="cellIs" dxfId="639" priority="37" operator="equal">
      <formula>0</formula>
    </cfRule>
  </conditionalFormatting>
  <conditionalFormatting sqref="A306:A323 A298:A303 A290:A295 A282:A287 A273:A279 A267:A270 A261:A264">
    <cfRule type="containsText" dxfId="638" priority="36" operator="containsText" text="kokku">
      <formula>NOT(ISERROR(SEARCH("kokku",A261)))</formula>
    </cfRule>
  </conditionalFormatting>
  <conditionalFormatting sqref="B306:B323 B298:B303 B290:B295 B282:B287 B273:B279 B267:B270 B261:B264">
    <cfRule type="containsText" dxfId="637" priority="35" operator="containsText" text="kokku">
      <formula>NOT(ISERROR(SEARCH("kokku",B261)))</formula>
    </cfRule>
  </conditionalFormatting>
  <conditionalFormatting sqref="D306:D323 D298:D303 D290:D295 D282:D287 D273:D279 D267:D270 D261:D264">
    <cfRule type="cellIs" dxfId="636" priority="34" operator="equal">
      <formula>0</formula>
    </cfRule>
  </conditionalFormatting>
  <conditionalFormatting sqref="D306:D323 D298:D303 D290:D295 D282:D287 D273:D279 D267:D270 D261:D264">
    <cfRule type="cellIs" dxfId="635" priority="33" operator="equal">
      <formula>0</formula>
    </cfRule>
  </conditionalFormatting>
  <conditionalFormatting sqref="E306:E323 E298:E303 E290:E295 E282:E287 E273:E279 E267:E270 E261:E264">
    <cfRule type="cellIs" dxfId="634" priority="32" operator="equal">
      <formula>0</formula>
    </cfRule>
  </conditionalFormatting>
  <conditionalFormatting sqref="E306:E323 E298:E303 E290:E295 E282:E287 E273:E279 E267:E270 E261:E264">
    <cfRule type="cellIs" dxfId="633" priority="31" operator="equal">
      <formula>0</formula>
    </cfRule>
  </conditionalFormatting>
  <conditionalFormatting sqref="F306:F323 F298:F303 F290:F295 F282:F287 F273:F279 F267:F270 F261:F264">
    <cfRule type="cellIs" dxfId="632" priority="30" operator="equal">
      <formula>0</formula>
    </cfRule>
  </conditionalFormatting>
  <conditionalFormatting sqref="F306:F323 F298:F303 F290:F295 F282:F287 F273:F279 F267:F270 F261:F264">
    <cfRule type="cellIs" dxfId="631" priority="29" operator="equal">
      <formula>0</formula>
    </cfRule>
  </conditionalFormatting>
  <conditionalFormatting sqref="G306:O323 G298:O303 G290:O295 G282:O287 G273:O279 G267:O270 G261:O264">
    <cfRule type="cellIs" dxfId="630" priority="28" operator="equal">
      <formula>0</formula>
    </cfRule>
  </conditionalFormatting>
  <conditionalFormatting sqref="G306:O323 G298:O303 G290:O295 G282:O287 G273:O279 G267:O270 G261:O264">
    <cfRule type="cellIs" dxfId="629" priority="27" operator="equal">
      <formula>0</formula>
    </cfRule>
  </conditionalFormatting>
  <conditionalFormatting sqref="P306:P323 P298:P303 P290:P295 P282:P287 P273:P279 P267:P270 P261:P264">
    <cfRule type="cellIs" dxfId="628" priority="26" operator="equal">
      <formula>0</formula>
    </cfRule>
  </conditionalFormatting>
  <conditionalFormatting sqref="Q306:Q323 Q298:Q303 Q290:Q295 Q282:Q287 Q273:Q279 Q267:Q270 Q261:Q264">
    <cfRule type="cellIs" dxfId="627" priority="24" operator="greaterThan">
      <formula>0</formula>
    </cfRule>
    <cfRule type="cellIs" dxfId="626" priority="25" operator="lessThan">
      <formula>0</formula>
    </cfRule>
  </conditionalFormatting>
  <conditionalFormatting sqref="Q306:Q323 Q298:Q303 Q290:Q295 Q282:Q287 Q273:Q279 Q267:Q270 Q261:Q264">
    <cfRule type="cellIs" dxfId="625" priority="22" operator="greaterThan">
      <formula>0</formula>
    </cfRule>
    <cfRule type="cellIs" dxfId="624" priority="23" operator="lessThan">
      <formula>0</formula>
    </cfRule>
  </conditionalFormatting>
  <conditionalFormatting sqref="Q306:Q323 Q298:Q303 Q290:Q295 Q282:Q287 Q273:Q279 Q267:Q270 Q261:Q264">
    <cfRule type="cellIs" dxfId="623" priority="20" operator="greaterThan">
      <formula>0</formula>
    </cfRule>
    <cfRule type="cellIs" dxfId="622" priority="21" operator="lessThan">
      <formula>0</formula>
    </cfRule>
  </conditionalFormatting>
  <conditionalFormatting sqref="C407 C404 C401 C397:C398 C394 C390:C391 C387 C383:C384 C378:C380 C374:C375 C369:C371 C364:C366 C359:C361 C356 C350:C352 C347 C344 C339:C341 C333:C336 C326:C330">
    <cfRule type="cellIs" dxfId="621" priority="19" operator="equal">
      <formula>0</formula>
    </cfRule>
  </conditionalFormatting>
  <conditionalFormatting sqref="C407 C404 C401 C397:C398 C394 C390:C391 C387 C383:C384 C378:C380 C374:C375 C369:C371 C364:C366 C359:C361 C356 C350:C352 C347 C344 C339:C341 C333:C336 C326:C330">
    <cfRule type="cellIs" dxfId="620" priority="18" operator="equal">
      <formula>0</formula>
    </cfRule>
  </conditionalFormatting>
  <conditionalFormatting sqref="A407 A404 A401 A397:A398 A394 A390:A391 A387 A383:A384 A378:A380 A374:A375 A369:A371 A364:A366 A359:A361 A356 A350:A352 A347 A344 A339:A341 A333:A336 A326:A330">
    <cfRule type="containsText" dxfId="619" priority="17" operator="containsText" text="kokku">
      <formula>NOT(ISERROR(SEARCH("kokku",A326)))</formula>
    </cfRule>
  </conditionalFormatting>
  <conditionalFormatting sqref="B407 B404 B401 B397:B398 B394 B390:B391 B387 B383:B384 B378:B380 B374:B375 B369:B371 B364:B366 B359:B361 B356 B350:B352 B347 B344 B339:B341 B333:B336 B326:B330">
    <cfRule type="containsText" dxfId="618" priority="16" operator="containsText" text="kokku">
      <formula>NOT(ISERROR(SEARCH("kokku",B326)))</formula>
    </cfRule>
  </conditionalFormatting>
  <conditionalFormatting sqref="D407 D404 D401 D397:D398 D394 D390:D391 D387 D383:D384 D378:D380 D374:D375 D369:D371 D364:D366 D359:D361 D356 D350:D352 D347 D344 D339:D341 D333:D336 D326:D330">
    <cfRule type="cellIs" dxfId="617" priority="15" operator="equal">
      <formula>0</formula>
    </cfRule>
  </conditionalFormatting>
  <conditionalFormatting sqref="D407 D404 D401 D397:D398 D394 D390:D391 D387 D383:D384 D378:D380 D374:D375 D369:D371 D364:D366 D359:D361 D356 D350:D352 D347 D344 D339:D341 D333:D336 D326:D330">
    <cfRule type="cellIs" dxfId="616" priority="14" operator="equal">
      <formula>0</formula>
    </cfRule>
  </conditionalFormatting>
  <conditionalFormatting sqref="E407 E404 E401 E397:E398 E394 E390:E391 E387 E383:E384 E378:E380 E374:E375 E369:E371 E364:E366 E359:E361 E356 E350:E352 E347 E344 E339:E341 E333:E336 E326:E330">
    <cfRule type="cellIs" dxfId="615" priority="13" operator="equal">
      <formula>0</formula>
    </cfRule>
  </conditionalFormatting>
  <conditionalFormatting sqref="E407 E404 E401 E397:E398 E394 E390:E391 E387 E383:E384 E378:E380 E374:E375 E369:E371 E364:E366 E359:E361 E356 E350:E352 E347 E344 E339:E341 E333:E336 E326:E330">
    <cfRule type="cellIs" dxfId="614" priority="12" operator="equal">
      <formula>0</formula>
    </cfRule>
  </conditionalFormatting>
  <conditionalFormatting sqref="F407 F404 F401 F397:F398 F394 F390:F391 F387 F383:F384 F378:F380 F374:F375 F369:F371 F364:F366 F359:F361 F356 F350:F352 F347 F344 F339:F341 F333:F336 F326:F330">
    <cfRule type="cellIs" dxfId="613" priority="11" operator="equal">
      <formula>0</formula>
    </cfRule>
  </conditionalFormatting>
  <conditionalFormatting sqref="F407 F404 F401 F397:F398 F394 F390:F391 F387 F383:F384 F378:F380 F374:F375 F369:F371 F364:F366 F359:F361 F356 F350:F352 F347 F344 F339:F341 F333:F336 F326:F330">
    <cfRule type="cellIs" dxfId="612" priority="10" operator="equal">
      <formula>0</formula>
    </cfRule>
  </conditionalFormatting>
  <conditionalFormatting sqref="G407:O407 G404:O404 G401:O401 G397:O398 G394:O394 G390:O391 G387:O387 G383:O384 G378:O380 G374:O375 G369:O371 G364:O366 G359:O361 G356:O356 G350:O352 G347:O347 G344:O344 G339:O341 G333:O336 G326:O330">
    <cfRule type="cellIs" dxfId="611" priority="9" operator="equal">
      <formula>0</formula>
    </cfRule>
  </conditionalFormatting>
  <conditionalFormatting sqref="G407:O407 G404:O404 G401:O401 G397:O398 G394:O394 G390:O391 G387:O387 G383:O384 G378:O380 G374:O375 G369:O371 G364:O366 G359:O361 G356:O356 G350:O352 G347:O347 G344:O344 G339:O341 G333:O336 G326:O330">
    <cfRule type="cellIs" dxfId="610" priority="8" operator="equal">
      <formula>0</formula>
    </cfRule>
  </conditionalFormatting>
  <conditionalFormatting sqref="P407 P404 P401 P397:P398 P394 P390:P391 P387 P383:P384 P378:P380 P374:P375 P369:P371 P364:P366 P359:P361 P356 P350:P352 P347 P344 P339:P341 P333:P336 P326:P330">
    <cfRule type="cellIs" dxfId="609" priority="7" operator="equal">
      <formula>0</formula>
    </cfRule>
  </conditionalFormatting>
  <conditionalFormatting sqref="Q407 Q404 Q401 Q397:Q398 Q394 Q390:Q391 Q387 Q383:Q384 Q378:Q380 Q374:Q375 Q369:Q371 Q364:Q366 Q359:Q361 Q356 Q350:Q352 Q347 Q344 Q339:Q341 Q333:Q336 Q326:Q330">
    <cfRule type="cellIs" dxfId="608" priority="5" operator="greaterThan">
      <formula>0</formula>
    </cfRule>
    <cfRule type="cellIs" dxfId="607" priority="6" operator="lessThan">
      <formula>0</formula>
    </cfRule>
  </conditionalFormatting>
  <conditionalFormatting sqref="Q407 Q404 Q401 Q397:Q398 Q394 Q390:Q391 Q387 Q383:Q384 Q378:Q380 Q374:Q375 Q369:Q371 Q364:Q366 Q359:Q361 Q356 Q350:Q352 Q347 Q344 Q339:Q341 Q333:Q336 Q326:Q330">
    <cfRule type="cellIs" dxfId="606" priority="3" operator="greaterThan">
      <formula>0</formula>
    </cfRule>
    <cfRule type="cellIs" dxfId="605" priority="4" operator="lessThan">
      <formula>0</formula>
    </cfRule>
  </conditionalFormatting>
  <conditionalFormatting sqref="Q407 Q404 Q401 Q397:Q398 Q394 Q390:Q391 Q387 Q383:Q384 Q378:Q380 Q374:Q375 Q369:Q371 Q364:Q366 Q359:Q361 Q356 Q350:Q352 Q347 Q344 Q339:Q341 Q333:Q336 Q326:Q330">
    <cfRule type="cellIs" dxfId="604" priority="1" operator="greaterThan">
      <formula>0</formula>
    </cfRule>
    <cfRule type="cellIs" dxfId="603" priority="2" operator="lessThan">
      <formula>0</formula>
    </cfRule>
  </conditionalFormatting>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Sisukord</vt:lpstr>
      <vt:lpstr>Ülevaade</vt:lpstr>
      <vt:lpstr>TOP10</vt:lpstr>
      <vt:lpstr>Bürood</vt:lpstr>
      <vt:lpstr>SA_mark</vt:lpstr>
      <vt:lpstr>SA_klass</vt:lpstr>
      <vt:lpstr>SA_mudel</vt:lpstr>
      <vt:lpstr>SA_klass_mudel</vt:lpstr>
      <vt:lpstr>SA_edetabel</vt:lpstr>
      <vt:lpstr>TS_mark</vt:lpstr>
      <vt:lpstr>TS_klass</vt:lpstr>
      <vt:lpstr>TS_mudel</vt:lpstr>
      <vt:lpstr>TS_klass_mudel</vt:lpstr>
      <vt:lpstr>TS_edetabel</vt:lpstr>
      <vt:lpstr>SA_mark!Print_Area</vt:lpstr>
      <vt:lpstr>Bürood!Print_Titles</vt:lpstr>
      <vt:lpstr>SA_edetabel!Print_Titles</vt:lpstr>
      <vt:lpstr>SA_klass!Print_Titles</vt:lpstr>
      <vt:lpstr>SA_klass_mudel!Print_Titles</vt:lpstr>
      <vt:lpstr>SA_mark!Print_Titles</vt:lpstr>
      <vt:lpstr>SA_mudel!Print_Titles</vt:lpstr>
      <vt:lpstr>TS_edetabel!Print_Titles</vt:lpstr>
      <vt:lpstr>TS_klass!Print_Titles</vt:lpstr>
      <vt:lpstr>TS_klass_mudel!Print_Titles</vt:lpstr>
      <vt:lpstr>TS_mark!Print_Titles</vt:lpstr>
      <vt:lpstr>TS_mudel!Print_Titles</vt:lpstr>
      <vt:lpstr>Ülevaade!Print_Titles</vt:lpstr>
      <vt:lpstr>Start10</vt:lpstr>
      <vt:lpstr>Start11</vt:lpstr>
      <vt:lpstr>Start13</vt:lpstr>
      <vt:lpstr>Start15</vt:lpstr>
      <vt:lpstr>Start16</vt:lpstr>
      <vt:lpstr>Start17</vt:lpstr>
      <vt:lpstr>Start18</vt:lpstr>
      <vt:lpstr>Start20</vt:lpstr>
      <vt:lpstr>Start21</vt:lpstr>
      <vt:lpstr>Start3</vt:lpstr>
      <vt:lpstr>Start4</vt:lpstr>
      <vt:lpstr>Start5</vt:lpstr>
      <vt:lpstr>Start7</vt:lpstr>
      <vt:lpstr>Start8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Kairit Vahter</dc:creator>
  <cp:lastModifiedBy>Kairit Vahter</cp:lastModifiedBy>
  <cp:lastPrinted>2018-06-13T13:12:55Z</cp:lastPrinted>
  <dcterms:created xsi:type="dcterms:W3CDTF">2018-01-02T08:55:22Z</dcterms:created>
  <dcterms:modified xsi:type="dcterms:W3CDTF">2018-06-13T13:13:43Z</dcterms:modified>
</cp:coreProperties>
</file>